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2._iepirkuma_dokumenti_29072026\"/>
    </mc:Choice>
  </mc:AlternateContent>
  <xr:revisionPtr revIDLastSave="0" documentId="8_{60BD59EF-6C6D-483D-ADD4-67D348F41358}" xr6:coauthVersionLast="47" xr6:coauthVersionMax="47" xr10:uidLastSave="{00000000-0000-0000-0000-000000000000}"/>
  <bookViews>
    <workbookView xWindow="-120" yWindow="-120" windowWidth="29040" windowHeight="15720" tabRatio="917" firstSheet="3" activeTab="4"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'1-1_Demontāža'!$A$15:$HS$26</definedName>
    <definedName name="_xlnm._FilterDatabase" localSheetId="3" hidden="1">'1-2_BK'!$A$15:$HS$93</definedName>
    <definedName name="_xlnm._FilterDatabase" localSheetId="4" hidden="1">'1-3_Sienas'!$A$15:$HS$59</definedName>
    <definedName name="_xlnm._FilterDatabase" localSheetId="5" hidden="1">'1-4_Jumts'!$A$15:$HS$44</definedName>
    <definedName name="_xlnm._FilterDatabase" localSheetId="6" hidden="1">'1-5_grīdas'!$A$15:$HS$36</definedName>
    <definedName name="_xlnm._FilterDatabase" localSheetId="7" hidden="1">'1-6_logi'!$A$15:$HS$18</definedName>
    <definedName name="_xlnm._FilterDatabase" localSheetId="8" hidden="1">'1-7_durvis'!$A$15:$HS$27</definedName>
    <definedName name="_xlnm._FilterDatabase" localSheetId="9" hidden="1">'1-8_dažādi darbi'!$A$15:$HS$53</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'2-4_EL'!$A$15:$HT$54</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'1-1_Demontāža'!$A$1:$P$45</definedName>
    <definedName name="_xlnm.Print_Area" localSheetId="3">'1-2_BK'!$A$1:$P$111</definedName>
    <definedName name="_xlnm.Print_Area" localSheetId="4">'1-3_Sienas'!$A$1:$P$77</definedName>
    <definedName name="_xlnm.Print_Area" localSheetId="5">'1-4_Jumts'!$A$1:$P$62</definedName>
    <definedName name="_xlnm.Print_Area" localSheetId="6">'1-5_grīdas'!$A$1:$P$54</definedName>
    <definedName name="_xlnm.Print_Area" localSheetId="7">'1-6_logi'!$A$1:$P$36</definedName>
    <definedName name="_xlnm.Print_Area" localSheetId="8">'1-7_durvis'!$A$1:$P$45</definedName>
    <definedName name="_xlnm.Print_Area" localSheetId="9">'1-8_dažādi darbi'!$A$1:$P$71</definedName>
    <definedName name="_xlnm.Print_Area" localSheetId="10">'2-1_UK'!$A$1:$P$69</definedName>
    <definedName name="_xlnm.Print_Area" localSheetId="11">'2-2_AVK'!$A$1:$R$114</definedName>
    <definedName name="_xlnm.Print_Area" localSheetId="12">'2-3_AVK-V'!$A$1:$R$107</definedName>
    <definedName name="_xlnm.Print_Area" localSheetId="13">'2-4_EL'!$A$1:$Q$72</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fullPrecision="0"/>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25" i="105" l="1"/>
  <c r="N25" i="105"/>
  <c r="L25" i="105"/>
  <c r="H25" i="105"/>
  <c r="O52" i="106"/>
  <c r="N52" i="106"/>
  <c r="L52" i="106"/>
  <c r="H52" i="106"/>
  <c r="O51" i="106"/>
  <c r="N51" i="106"/>
  <c r="L51" i="106"/>
  <c r="H51" i="106"/>
  <c r="O50" i="106"/>
  <c r="N50" i="106"/>
  <c r="L50" i="106"/>
  <c r="H50"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2" i="113"/>
  <c r="E69" i="113"/>
  <c r="E67" i="113"/>
  <c r="E64" i="113"/>
  <c r="P53" i="113"/>
  <c r="O53" i="113"/>
  <c r="M53" i="113"/>
  <c r="I53" i="113"/>
  <c r="L53" i="113" s="1"/>
  <c r="P52" i="113"/>
  <c r="O52" i="113"/>
  <c r="M52" i="113"/>
  <c r="I52" i="113"/>
  <c r="L52" i="113" s="1"/>
  <c r="P50" i="113"/>
  <c r="O50" i="113"/>
  <c r="M50" i="113"/>
  <c r="I50" i="113"/>
  <c r="N50" i="113" s="1"/>
  <c r="P49" i="113"/>
  <c r="O49" i="113"/>
  <c r="M49" i="113"/>
  <c r="I49" i="113"/>
  <c r="L49" i="113" s="1"/>
  <c r="P48" i="113"/>
  <c r="O48" i="113"/>
  <c r="M48" i="113"/>
  <c r="I48" i="113"/>
  <c r="L48" i="113" s="1"/>
  <c r="P47" i="113"/>
  <c r="O47" i="113"/>
  <c r="M47" i="113"/>
  <c r="I47" i="113"/>
  <c r="N47" i="113" s="1"/>
  <c r="P46" i="113"/>
  <c r="O46" i="113"/>
  <c r="M46" i="113"/>
  <c r="I46" i="113"/>
  <c r="N46" i="113" s="1"/>
  <c r="P45" i="113"/>
  <c r="O45" i="113"/>
  <c r="M45" i="113"/>
  <c r="I45" i="113"/>
  <c r="N45" i="113" s="1"/>
  <c r="P44" i="113"/>
  <c r="O44" i="113"/>
  <c r="M44" i="113"/>
  <c r="I44" i="113"/>
  <c r="L44" i="113" s="1"/>
  <c r="P43" i="113"/>
  <c r="O43" i="113"/>
  <c r="M43" i="113"/>
  <c r="I43" i="113"/>
  <c r="N43" i="113" s="1"/>
  <c r="P42" i="113"/>
  <c r="O42" i="113"/>
  <c r="M42" i="113"/>
  <c r="I42" i="113"/>
  <c r="N42" i="113" s="1"/>
  <c r="P41" i="113"/>
  <c r="O41" i="113"/>
  <c r="M41" i="113"/>
  <c r="I41" i="113"/>
  <c r="L41" i="113" s="1"/>
  <c r="P39" i="113"/>
  <c r="O39" i="113"/>
  <c r="M39" i="113"/>
  <c r="I39" i="113"/>
  <c r="N39" i="113" s="1"/>
  <c r="P38" i="113"/>
  <c r="O38" i="113"/>
  <c r="M38" i="113"/>
  <c r="I38" i="113"/>
  <c r="N38" i="113" s="1"/>
  <c r="P37" i="113"/>
  <c r="O37" i="113"/>
  <c r="M37" i="113"/>
  <c r="I37" i="113"/>
  <c r="L37" i="113" s="1"/>
  <c r="P36" i="113"/>
  <c r="O36" i="113"/>
  <c r="M36" i="113"/>
  <c r="I36" i="113"/>
  <c r="L36" i="113" s="1"/>
  <c r="P35" i="113"/>
  <c r="O35" i="113"/>
  <c r="M35" i="113"/>
  <c r="I35" i="113"/>
  <c r="N35" i="113" s="1"/>
  <c r="P34" i="113"/>
  <c r="O34" i="113"/>
  <c r="M34" i="113"/>
  <c r="I34" i="113"/>
  <c r="N34" i="113" s="1"/>
  <c r="P33" i="113"/>
  <c r="O33" i="113"/>
  <c r="M33" i="113"/>
  <c r="I33" i="113"/>
  <c r="L33" i="113" s="1"/>
  <c r="P32" i="113"/>
  <c r="O32" i="113"/>
  <c r="M32" i="113"/>
  <c r="I32" i="113"/>
  <c r="L32" i="113" s="1"/>
  <c r="P31" i="113"/>
  <c r="O31" i="113"/>
  <c r="M31" i="113"/>
  <c r="I31" i="113"/>
  <c r="N31" i="113" s="1"/>
  <c r="P30" i="113"/>
  <c r="O30" i="113"/>
  <c r="M30" i="113"/>
  <c r="I30" i="113"/>
  <c r="N30" i="113" s="1"/>
  <c r="P28" i="113"/>
  <c r="O28" i="113"/>
  <c r="M28" i="113"/>
  <c r="I28" i="113"/>
  <c r="L28" i="113" s="1"/>
  <c r="P27" i="113"/>
  <c r="O27" i="113"/>
  <c r="M27" i="113"/>
  <c r="I27" i="113"/>
  <c r="L27" i="113" s="1"/>
  <c r="P26" i="113"/>
  <c r="O26" i="113"/>
  <c r="M26" i="113"/>
  <c r="I26" i="113"/>
  <c r="N26" i="113" s="1"/>
  <c r="P25" i="113"/>
  <c r="O25" i="113"/>
  <c r="M25" i="113"/>
  <c r="I25" i="113"/>
  <c r="L25" i="113" s="1"/>
  <c r="P23" i="113"/>
  <c r="O23" i="113"/>
  <c r="M23" i="113"/>
  <c r="I23" i="113"/>
  <c r="N23" i="113" s="1"/>
  <c r="P22" i="113"/>
  <c r="O22" i="113"/>
  <c r="M22" i="113"/>
  <c r="I22" i="113"/>
  <c r="N22" i="113" s="1"/>
  <c r="P21" i="113"/>
  <c r="O21" i="113"/>
  <c r="M21" i="113"/>
  <c r="I21" i="113"/>
  <c r="L21"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1" i="106"/>
  <c r="D68" i="106"/>
  <c r="D66" i="106"/>
  <c r="D63" i="106"/>
  <c r="O49" i="106"/>
  <c r="N49" i="106"/>
  <c r="L49" i="106"/>
  <c r="H49" i="106"/>
  <c r="K49" i="106" s="1"/>
  <c r="O48" i="106"/>
  <c r="N48" i="106"/>
  <c r="L48" i="106"/>
  <c r="H48" i="106"/>
  <c r="M48" i="106" s="1"/>
  <c r="O46" i="106"/>
  <c r="N46" i="106"/>
  <c r="L46" i="106"/>
  <c r="H46" i="106"/>
  <c r="M46" i="106" s="1"/>
  <c r="O45" i="106"/>
  <c r="N45" i="106"/>
  <c r="L45" i="106"/>
  <c r="H45" i="106"/>
  <c r="K45" i="106" s="1"/>
  <c r="O43" i="106"/>
  <c r="N43" i="106"/>
  <c r="L43" i="106"/>
  <c r="H43" i="106"/>
  <c r="M43" i="106" s="1"/>
  <c r="O41" i="106"/>
  <c r="N41" i="106"/>
  <c r="L41" i="106"/>
  <c r="H41" i="106"/>
  <c r="K41" i="106" s="1"/>
  <c r="O39" i="106"/>
  <c r="N39" i="106"/>
  <c r="L39" i="106"/>
  <c r="H39" i="106"/>
  <c r="M39" i="106" s="1"/>
  <c r="O37" i="106"/>
  <c r="N37" i="106"/>
  <c r="L37" i="106"/>
  <c r="H37" i="106"/>
  <c r="K37" i="106" s="1"/>
  <c r="O35" i="106"/>
  <c r="N35" i="106"/>
  <c r="L35" i="106"/>
  <c r="H35" i="106"/>
  <c r="M35" i="106" s="1"/>
  <c r="O34" i="106"/>
  <c r="N34" i="106"/>
  <c r="L34" i="106"/>
  <c r="H34" i="106"/>
  <c r="M34" i="106" s="1"/>
  <c r="O33" i="106"/>
  <c r="N33" i="106"/>
  <c r="L33" i="106"/>
  <c r="H33" i="106"/>
  <c r="K33" i="106" s="1"/>
  <c r="O32" i="106"/>
  <c r="N32" i="106"/>
  <c r="L32" i="106"/>
  <c r="H32" i="106"/>
  <c r="K32" i="106" s="1"/>
  <c r="O31" i="106"/>
  <c r="N31" i="106"/>
  <c r="L31" i="106"/>
  <c r="H31" i="106"/>
  <c r="M31" i="106" s="1"/>
  <c r="O30" i="106"/>
  <c r="N30" i="106"/>
  <c r="L30" i="106"/>
  <c r="H30" i="106"/>
  <c r="M30" i="106" s="1"/>
  <c r="O29" i="106"/>
  <c r="N29" i="106"/>
  <c r="L29" i="106"/>
  <c r="H29" i="106"/>
  <c r="K29" i="106" s="1"/>
  <c r="O28" i="106"/>
  <c r="N28" i="106"/>
  <c r="L28" i="106"/>
  <c r="H28" i="106"/>
  <c r="K28" i="106" s="1"/>
  <c r="O27" i="106"/>
  <c r="N27" i="106"/>
  <c r="L27" i="106"/>
  <c r="H27" i="106"/>
  <c r="M27" i="106" s="1"/>
  <c r="O26" i="106"/>
  <c r="N26" i="106"/>
  <c r="L26" i="106"/>
  <c r="H26" i="106"/>
  <c r="M26" i="106" s="1"/>
  <c r="O24" i="106"/>
  <c r="N24" i="106"/>
  <c r="L24" i="106"/>
  <c r="H24" i="106"/>
  <c r="K24" i="106" s="1"/>
  <c r="O23" i="106"/>
  <c r="N23" i="106"/>
  <c r="L23" i="106"/>
  <c r="H23" i="106"/>
  <c r="M23" i="106" s="1"/>
  <c r="O22" i="106"/>
  <c r="N22" i="106"/>
  <c r="L22" i="106"/>
  <c r="H22" i="106"/>
  <c r="M22"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N18" i="104" s="1"/>
  <c r="G22" i="90" s="1"/>
  <c r="L16" i="104"/>
  <c r="H16" i="104"/>
  <c r="K16" i="104" s="1"/>
  <c r="N12" i="104"/>
  <c r="A8" i="104"/>
  <c r="A7" i="104"/>
  <c r="A6" i="104"/>
  <c r="C20" i="90"/>
  <c r="B20" i="90"/>
  <c r="D54" i="103"/>
  <c r="D51" i="103"/>
  <c r="D49" i="103"/>
  <c r="D46" i="103"/>
  <c r="O35" i="103"/>
  <c r="N35" i="103"/>
  <c r="L35" i="103"/>
  <c r="H35" i="103"/>
  <c r="K35" i="103" s="1"/>
  <c r="O33" i="103"/>
  <c r="N33" i="103"/>
  <c r="L33" i="103"/>
  <c r="H33" i="103"/>
  <c r="M33" i="103" s="1"/>
  <c r="O32" i="103"/>
  <c r="N32" i="103"/>
  <c r="L32" i="103"/>
  <c r="H32" i="103"/>
  <c r="K32" i="103" s="1"/>
  <c r="O30" i="103"/>
  <c r="N30" i="103"/>
  <c r="L30" i="103"/>
  <c r="H30" i="103"/>
  <c r="M30" i="103" s="1"/>
  <c r="O29" i="103"/>
  <c r="N29" i="103"/>
  <c r="L29" i="103"/>
  <c r="H29" i="103"/>
  <c r="M29" i="103" s="1"/>
  <c r="O27" i="103"/>
  <c r="N27" i="103"/>
  <c r="L27" i="103"/>
  <c r="H27" i="103"/>
  <c r="K27" i="103" s="1"/>
  <c r="O26" i="103"/>
  <c r="N26" i="103"/>
  <c r="L26" i="103"/>
  <c r="H26" i="103"/>
  <c r="M26" i="103" s="1"/>
  <c r="O25" i="103"/>
  <c r="N25" i="103"/>
  <c r="L25" i="103"/>
  <c r="H25" i="103"/>
  <c r="M25" i="103" s="1"/>
  <c r="O24" i="103"/>
  <c r="N24" i="103"/>
  <c r="L24" i="103"/>
  <c r="H24" i="103"/>
  <c r="K24" i="103" s="1"/>
  <c r="O23" i="103"/>
  <c r="N23" i="103"/>
  <c r="L23" i="103"/>
  <c r="H23" i="103"/>
  <c r="K23" i="103" s="1"/>
  <c r="O21" i="103"/>
  <c r="N21" i="103"/>
  <c r="L21" i="103"/>
  <c r="H21" i="103"/>
  <c r="M21"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77" i="101"/>
  <c r="D74" i="101"/>
  <c r="D72" i="101"/>
  <c r="D69" i="101"/>
  <c r="O58" i="101"/>
  <c r="N58" i="101"/>
  <c r="L58" i="101"/>
  <c r="H58" i="101"/>
  <c r="M58" i="101" s="1"/>
  <c r="O56" i="101"/>
  <c r="N56" i="101"/>
  <c r="L56" i="101"/>
  <c r="H56" i="101"/>
  <c r="K56" i="101" s="1"/>
  <c r="O55" i="101"/>
  <c r="N55" i="101"/>
  <c r="L55" i="101"/>
  <c r="H55" i="101"/>
  <c r="M55" i="101" s="1"/>
  <c r="O53" i="101"/>
  <c r="N53" i="101"/>
  <c r="L53" i="101"/>
  <c r="H53" i="101"/>
  <c r="M53" i="101" s="1"/>
  <c r="O52" i="101"/>
  <c r="N52" i="101"/>
  <c r="L52" i="101"/>
  <c r="H52" i="101"/>
  <c r="K52" i="101" s="1"/>
  <c r="O50" i="101"/>
  <c r="N50" i="101"/>
  <c r="L50" i="101"/>
  <c r="H50" i="101"/>
  <c r="M50" i="101" s="1"/>
  <c r="O49" i="101"/>
  <c r="N49" i="101"/>
  <c r="L49" i="101"/>
  <c r="H49" i="101"/>
  <c r="M49" i="101" s="1"/>
  <c r="O47" i="101"/>
  <c r="N47" i="101"/>
  <c r="L47" i="101"/>
  <c r="H47" i="101"/>
  <c r="M47" i="101" s="1"/>
  <c r="O46" i="101"/>
  <c r="N46" i="101"/>
  <c r="L46" i="101"/>
  <c r="H46" i="101"/>
  <c r="M46" i="101" s="1"/>
  <c r="O45" i="101"/>
  <c r="N45" i="101"/>
  <c r="L45" i="101"/>
  <c r="H45" i="101"/>
  <c r="M45" i="101" s="1"/>
  <c r="O43" i="101"/>
  <c r="N43" i="101"/>
  <c r="L43" i="101"/>
  <c r="H43" i="101"/>
  <c r="M43" i="101" s="1"/>
  <c r="O42" i="101"/>
  <c r="N42" i="101"/>
  <c r="L42" i="101"/>
  <c r="H42" i="101"/>
  <c r="M42" i="101" s="1"/>
  <c r="O40" i="101"/>
  <c r="N40" i="101"/>
  <c r="L40" i="101"/>
  <c r="H40" i="101"/>
  <c r="K40" i="101" s="1"/>
  <c r="O39" i="101"/>
  <c r="N39" i="101"/>
  <c r="L39" i="101"/>
  <c r="H39" i="101"/>
  <c r="M39" i="101" s="1"/>
  <c r="O38" i="101"/>
  <c r="N38" i="101"/>
  <c r="L38" i="101"/>
  <c r="H38" i="101"/>
  <c r="M38" i="101" s="1"/>
  <c r="O36" i="101"/>
  <c r="N36" i="101"/>
  <c r="L36" i="101"/>
  <c r="H36" i="101"/>
  <c r="K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8" i="101"/>
  <c r="N28" i="101"/>
  <c r="L28" i="101"/>
  <c r="H28" i="101"/>
  <c r="M28" i="101" s="1"/>
  <c r="O26" i="101"/>
  <c r="N26" i="101"/>
  <c r="L26" i="101"/>
  <c r="H26" i="101"/>
  <c r="M26" i="101" s="1"/>
  <c r="O25" i="101"/>
  <c r="N25" i="101"/>
  <c r="L25" i="101"/>
  <c r="H25" i="101"/>
  <c r="M25" i="101" s="1"/>
  <c r="O24" i="101"/>
  <c r="N24" i="101"/>
  <c r="L24" i="101"/>
  <c r="H24" i="101"/>
  <c r="K24" i="101" s="1"/>
  <c r="O22" i="101"/>
  <c r="N22" i="101"/>
  <c r="L22" i="101"/>
  <c r="H22" i="101"/>
  <c r="M22" i="101" s="1"/>
  <c r="O21" i="101"/>
  <c r="N21" i="101"/>
  <c r="L21" i="101"/>
  <c r="H21" i="101"/>
  <c r="M21" i="101" s="1"/>
  <c r="O20" i="101"/>
  <c r="N20" i="101"/>
  <c r="L20" i="101"/>
  <c r="H20" i="101"/>
  <c r="K20" i="101" s="1"/>
  <c r="O19" i="101"/>
  <c r="N19" i="101"/>
  <c r="L19" i="101"/>
  <c r="H19" i="101"/>
  <c r="M19" i="101" s="1"/>
  <c r="O18" i="101"/>
  <c r="N18" i="101"/>
  <c r="L18" i="101"/>
  <c r="H18" i="101"/>
  <c r="M18"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5" i="99"/>
  <c r="N25" i="99"/>
  <c r="L25" i="99"/>
  <c r="H25" i="99"/>
  <c r="K25" i="99" s="1"/>
  <c r="O24" i="99"/>
  <c r="N24" i="99"/>
  <c r="L24" i="99"/>
  <c r="H24" i="99"/>
  <c r="M24" i="99" s="1"/>
  <c r="O23" i="99"/>
  <c r="N23" i="99"/>
  <c r="L23" i="99"/>
  <c r="H23" i="99"/>
  <c r="K23" i="99" s="1"/>
  <c r="O22" i="99"/>
  <c r="N22" i="99"/>
  <c r="L22" i="99"/>
  <c r="H22" i="99"/>
  <c r="K22" i="99" s="1"/>
  <c r="C43" i="90"/>
  <c r="C48" i="90"/>
  <c r="C40" i="90"/>
  <c r="D37" i="99"/>
  <c r="D42" i="99"/>
  <c r="D45" i="99"/>
  <c r="D40" i="99"/>
  <c r="N12" i="99"/>
  <c r="O16" i="99"/>
  <c r="N16" i="99"/>
  <c r="L16" i="99"/>
  <c r="H16" i="99"/>
  <c r="K16" i="99" s="1"/>
  <c r="M25" i="105" l="1"/>
  <c r="P25" i="105" s="1"/>
  <c r="K25" i="105"/>
  <c r="M52" i="106"/>
  <c r="P52" i="106" s="1"/>
  <c r="K52" i="106"/>
  <c r="M51" i="106"/>
  <c r="P51" i="106" s="1"/>
  <c r="K51" i="106"/>
  <c r="M50" i="106"/>
  <c r="P50" i="106" s="1"/>
  <c r="K50" i="106"/>
  <c r="M86" i="100"/>
  <c r="P86" i="100" s="1"/>
  <c r="K86" i="100"/>
  <c r="M85" i="100"/>
  <c r="P85" i="100" s="1"/>
  <c r="K85" i="100"/>
  <c r="M91" i="100"/>
  <c r="P91" i="100" s="1"/>
  <c r="K91" i="100"/>
  <c r="M89" i="100"/>
  <c r="P89" i="100" s="1"/>
  <c r="K89" i="100"/>
  <c r="M26" i="105"/>
  <c r="P26" i="105" s="1"/>
  <c r="K26" i="105"/>
  <c r="M29" i="106"/>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O69" i="109"/>
  <c r="M79" i="109"/>
  <c r="M59" i="109"/>
  <c r="M67" i="109"/>
  <c r="O88" i="109"/>
  <c r="R88" i="109" s="1"/>
  <c r="M46" i="109"/>
  <c r="L51" i="107"/>
  <c r="I26" i="90" s="1"/>
  <c r="K31" i="106"/>
  <c r="K43" i="106"/>
  <c r="K19" i="106"/>
  <c r="P18" i="105"/>
  <c r="M16" i="105"/>
  <c r="P16" i="105" s="1"/>
  <c r="P22" i="105"/>
  <c r="M20" i="105"/>
  <c r="P20" i="105" s="1"/>
  <c r="K22" i="105"/>
  <c r="M42" i="102"/>
  <c r="P42" i="102" s="1"/>
  <c r="P17" i="101"/>
  <c r="P18" i="101"/>
  <c r="K46" i="101"/>
  <c r="M56" i="101"/>
  <c r="P56" i="101" s="1"/>
  <c r="L59"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3" i="113"/>
  <c r="N21" i="113"/>
  <c r="Q21" i="113" s="1"/>
  <c r="N41" i="113"/>
  <c r="Q41" i="113" s="1"/>
  <c r="L43" i="113"/>
  <c r="N27" i="113"/>
  <c r="Q27" i="113" s="1"/>
  <c r="N33" i="113"/>
  <c r="Q33" i="113" s="1"/>
  <c r="L35" i="113"/>
  <c r="N49" i="113"/>
  <c r="Q49" i="113" s="1"/>
  <c r="L23" i="113"/>
  <c r="Q31" i="113"/>
  <c r="Q38" i="113"/>
  <c r="L31" i="113"/>
  <c r="N37" i="113"/>
  <c r="Q37" i="113" s="1"/>
  <c r="L39" i="113"/>
  <c r="Q30" i="113"/>
  <c r="Q39" i="113"/>
  <c r="L45" i="113"/>
  <c r="N17" i="113"/>
  <c r="Q17" i="113" s="1"/>
  <c r="N25" i="113"/>
  <c r="Q25" i="113" s="1"/>
  <c r="L47" i="113"/>
  <c r="N53" i="113"/>
  <c r="Q53" i="113" s="1"/>
  <c r="M54" i="113"/>
  <c r="I29" i="90" s="1"/>
  <c r="Q18" i="113"/>
  <c r="Q26" i="113"/>
  <c r="Q47" i="113"/>
  <c r="Q19" i="113"/>
  <c r="Q46" i="113"/>
  <c r="O54" i="113"/>
  <c r="G29" i="90" s="1"/>
  <c r="Q34" i="113"/>
  <c r="Q35" i="113"/>
  <c r="Q42" i="113"/>
  <c r="Q43" i="113"/>
  <c r="Q45" i="113"/>
  <c r="P54" i="113"/>
  <c r="H29" i="90" s="1"/>
  <c r="Q22" i="113"/>
  <c r="Q50" i="113"/>
  <c r="L18" i="113"/>
  <c r="L22" i="113"/>
  <c r="L26" i="113"/>
  <c r="N28" i="113"/>
  <c r="Q28" i="113" s="1"/>
  <c r="L30" i="113"/>
  <c r="N32" i="113"/>
  <c r="Q32" i="113" s="1"/>
  <c r="L34" i="113"/>
  <c r="N36" i="113"/>
  <c r="Q36" i="113" s="1"/>
  <c r="L38" i="113"/>
  <c r="L42" i="113"/>
  <c r="N44" i="113"/>
  <c r="Q44" i="113" s="1"/>
  <c r="L46" i="113"/>
  <c r="N48" i="113"/>
  <c r="Q48" i="113" s="1"/>
  <c r="L50" i="113"/>
  <c r="N52" i="113"/>
  <c r="Q52"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80" i="109"/>
  <c r="R58" i="109"/>
  <c r="R59" i="109"/>
  <c r="R62" i="109"/>
  <c r="R63" i="109"/>
  <c r="R66" i="109"/>
  <c r="R67" i="109"/>
  <c r="R70" i="109"/>
  <c r="R71" i="109"/>
  <c r="R57"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5" i="106"/>
  <c r="K27" i="106"/>
  <c r="M45" i="106"/>
  <c r="P45" i="106" s="1"/>
  <c r="K23" i="106"/>
  <c r="M37" i="106"/>
  <c r="K39" i="106"/>
  <c r="M17" i="106"/>
  <c r="P17" i="106" s="1"/>
  <c r="M33" i="106"/>
  <c r="P33" i="106" s="1"/>
  <c r="M41" i="106"/>
  <c r="P41" i="106" s="1"/>
  <c r="M49" i="106"/>
  <c r="P49" i="106" s="1"/>
  <c r="K48" i="106"/>
  <c r="P48" i="106"/>
  <c r="M20" i="106"/>
  <c r="P20" i="106" s="1"/>
  <c r="M24" i="106"/>
  <c r="P24" i="106" s="1"/>
  <c r="M28" i="106"/>
  <c r="P28" i="106" s="1"/>
  <c r="M32" i="106"/>
  <c r="P32" i="106" s="1"/>
  <c r="L53" i="106"/>
  <c r="I24" i="90" s="1"/>
  <c r="N53" i="106"/>
  <c r="G24" i="90" s="1"/>
  <c r="P18" i="106"/>
  <c r="P19" i="106"/>
  <c r="P22" i="106"/>
  <c r="P23" i="106"/>
  <c r="P26" i="106"/>
  <c r="P27" i="106"/>
  <c r="P30" i="106"/>
  <c r="P31" i="106"/>
  <c r="P34" i="106"/>
  <c r="P35" i="106"/>
  <c r="P39" i="106"/>
  <c r="P43" i="106"/>
  <c r="P46" i="106"/>
  <c r="O53" i="106"/>
  <c r="H24" i="90" s="1"/>
  <c r="P29" i="106"/>
  <c r="P37"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4" i="106"/>
  <c r="K18" i="106"/>
  <c r="K22" i="106"/>
  <c r="K26" i="106"/>
  <c r="K30" i="106"/>
  <c r="K46" i="106"/>
  <c r="P17" i="104"/>
  <c r="M16" i="104"/>
  <c r="P16" i="104" s="1"/>
  <c r="N27" i="105"/>
  <c r="G23" i="90" s="1"/>
  <c r="L27" i="105"/>
  <c r="I23" i="90" s="1"/>
  <c r="P17" i="105"/>
  <c r="K17" i="105"/>
  <c r="K21" i="105"/>
  <c r="M23" i="105"/>
  <c r="P23" i="105" s="1"/>
  <c r="L18" i="104"/>
  <c r="I22" i="90" s="1"/>
  <c r="K19" i="103"/>
  <c r="P21" i="103"/>
  <c r="K26" i="103"/>
  <c r="P29" i="103"/>
  <c r="P30" i="103"/>
  <c r="O36" i="103"/>
  <c r="H21" i="90" s="1"/>
  <c r="M20" i="103"/>
  <c r="P20" i="103" s="1"/>
  <c r="K30" i="103"/>
  <c r="K18" i="103"/>
  <c r="M24" i="103"/>
  <c r="P24" i="103" s="1"/>
  <c r="M32" i="103"/>
  <c r="P32" i="103" s="1"/>
  <c r="L36" i="103"/>
  <c r="I21" i="90" s="1"/>
  <c r="P18" i="103"/>
  <c r="P19" i="103"/>
  <c r="P25" i="103"/>
  <c r="P26" i="103"/>
  <c r="P33" i="103"/>
  <c r="P17" i="103"/>
  <c r="N36"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1" i="103"/>
  <c r="M23" i="103"/>
  <c r="P23" i="103" s="1"/>
  <c r="K25" i="103"/>
  <c r="M27" i="103"/>
  <c r="P27" i="103" s="1"/>
  <c r="K29" i="103"/>
  <c r="K33" i="103"/>
  <c r="M35" i="103"/>
  <c r="P35" i="103" s="1"/>
  <c r="K31" i="101"/>
  <c r="P47" i="101"/>
  <c r="K35" i="101"/>
  <c r="K50" i="101"/>
  <c r="M20" i="101"/>
  <c r="P20" i="101" s="1"/>
  <c r="K22" i="101"/>
  <c r="P42" i="101"/>
  <c r="M40" i="101"/>
  <c r="P40" i="101" s="1"/>
  <c r="P46" i="101"/>
  <c r="P58" i="101"/>
  <c r="M52" i="101"/>
  <c r="P52" i="101" s="1"/>
  <c r="P55" i="101"/>
  <c r="K18" i="101"/>
  <c r="K28" i="101"/>
  <c r="K32" i="101"/>
  <c r="K42" i="101"/>
  <c r="K47" i="101"/>
  <c r="K58" i="101"/>
  <c r="K19" i="101"/>
  <c r="P26" i="101"/>
  <c r="P30" i="101"/>
  <c r="P34" i="101"/>
  <c r="M36" i="101"/>
  <c r="P36" i="101" s="1"/>
  <c r="K38" i="101"/>
  <c r="K43" i="101"/>
  <c r="M24" i="101"/>
  <c r="P24" i="101" s="1"/>
  <c r="K26" i="101"/>
  <c r="K30" i="101"/>
  <c r="P31" i="101"/>
  <c r="K34" i="101"/>
  <c r="P35" i="101"/>
  <c r="K39" i="101"/>
  <c r="P45" i="101"/>
  <c r="K55" i="101"/>
  <c r="P19" i="101"/>
  <c r="P38" i="101"/>
  <c r="P43" i="101"/>
  <c r="P53" i="101"/>
  <c r="N59" i="101"/>
  <c r="G19" i="90" s="1"/>
  <c r="P25" i="101"/>
  <c r="P29" i="101"/>
  <c r="P33" i="101"/>
  <c r="P39" i="101"/>
  <c r="P49" i="101"/>
  <c r="P50" i="101"/>
  <c r="O59" i="101"/>
  <c r="H19" i="90" s="1"/>
  <c r="P21" i="101"/>
  <c r="P22" i="101"/>
  <c r="P28" i="101"/>
  <c r="P32"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P54" i="100"/>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5" i="101"/>
  <c r="K29" i="101"/>
  <c r="K33" i="101"/>
  <c r="K45" i="101"/>
  <c r="K49" i="101"/>
  <c r="K53" i="101"/>
  <c r="M22" i="99"/>
  <c r="P22" i="99" s="1"/>
  <c r="K18" i="100"/>
  <c r="K22" i="100"/>
  <c r="K26" i="100"/>
  <c r="K30" i="100"/>
  <c r="K34" i="100"/>
  <c r="K57" i="100"/>
  <c r="K61" i="100"/>
  <c r="K80" i="100"/>
  <c r="K84" i="100"/>
  <c r="M25" i="99"/>
  <c r="P25" i="99" s="1"/>
  <c r="P24" i="99"/>
  <c r="M23" i="99"/>
  <c r="P23" i="99" s="1"/>
  <c r="K24" i="99"/>
  <c r="M16" i="99"/>
  <c r="P16" i="99" s="1"/>
  <c r="M30" i="114" l="1"/>
  <c r="F30" i="90" s="1"/>
  <c r="M27" i="112"/>
  <c r="F32" i="90" s="1"/>
  <c r="P30" i="114"/>
  <c r="P27" i="112"/>
  <c r="P16" i="115"/>
  <c r="P53" i="115" s="1"/>
  <c r="M53" i="115"/>
  <c r="F33" i="90" s="1"/>
  <c r="P61" i="108"/>
  <c r="M61" i="108"/>
  <c r="F31" i="90" s="1"/>
  <c r="N54" i="113"/>
  <c r="F29" i="90" s="1"/>
  <c r="Q54" i="113"/>
  <c r="O89" i="111"/>
  <c r="F28" i="90" s="1"/>
  <c r="R89" i="111"/>
  <c r="O96" i="109"/>
  <c r="F27" i="90" s="1"/>
  <c r="R96" i="109"/>
  <c r="P51" i="107"/>
  <c r="P53" i="106"/>
  <c r="M51" i="107"/>
  <c r="F26" i="90" s="1"/>
  <c r="M53" i="106"/>
  <c r="F24" i="90" s="1"/>
  <c r="P18" i="104"/>
  <c r="E22" i="90" s="1"/>
  <c r="M18" i="104"/>
  <c r="F22" i="90" s="1"/>
  <c r="P27" i="105"/>
  <c r="M27" i="105"/>
  <c r="F23" i="90" s="1"/>
  <c r="P36" i="103"/>
  <c r="M44" i="102"/>
  <c r="F20" i="90" s="1"/>
  <c r="P44" i="102"/>
  <c r="M36" i="103"/>
  <c r="F21" i="90" s="1"/>
  <c r="P59" i="101"/>
  <c r="M59"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6" i="99" l="1"/>
  <c r="I17" i="90" s="1"/>
  <c r="I34" i="90" s="1"/>
  <c r="K18" i="99"/>
  <c r="P18" i="99"/>
  <c r="P19" i="99"/>
  <c r="P17" i="99"/>
  <c r="K17" i="99"/>
  <c r="K19" i="99"/>
  <c r="P26" i="99" l="1"/>
  <c r="N11" i="99" l="1"/>
  <c r="E17" i="90"/>
  <c r="E34" i="90" s="1"/>
  <c r="O26" i="99"/>
  <c r="H17" i="90" s="1"/>
  <c r="H34" i="90" s="1"/>
  <c r="N26" i="99"/>
  <c r="G17" i="90" s="1"/>
  <c r="G34" i="90" s="1"/>
  <c r="M26"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<sst xmlns="http://schemas.openxmlformats.org/spreadsheetml/2006/main" count="2373" uniqueCount="831">
  <si>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</si>
  <si>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</si>
  <si>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</si>
  <si>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</si>
  <si>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</si>
  <si>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</si>
  <si>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</si>
  <si>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</si>
  <si>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</si>
  <si>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</si>
  <si>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</si>
  <si>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</si>
  <si>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</si>
  <si>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</si>
  <si>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</si>
  <si>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</si>
  <si>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</si>
  <si>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</si>
  <si>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</si>
  <si>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</si>
  <si>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</si>
  <si>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</si>
  <si>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</si>
  <si>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</si>
  <si>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</si>
  <si>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</si>
  <si>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</si>
  <si>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</si>
  <si>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</si>
  <si>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</si>
  <si>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</si>
  <si>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</si>
  <si>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</si>
  <si>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</si>
  <si>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</si>
  <si>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</si>
  <si>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</si>
  <si>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</si>
  <si>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</si>
  <si>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</si>
  <si>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</si>
  <si>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</si>
  <si>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</si>
  <si>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</si>
  <si>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</si>
  <si>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</si>
  <si>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</si>
  <si>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</si>
  <si>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</si>
  <si>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</si>
  <si>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</si>
  <si>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</si>
  <si>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</si>
  <si>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</si>
  <si>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</si>
  <si>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</si>
  <si>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</si>
  <si>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</si>
  <si>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</si>
  <si>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</si>
  <si>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</si>
  <si>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</si>
  <si>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</si>
  <si>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</si>
  <si>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</si>
  <si>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</si>
  <si>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</si>
  <si>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</si>
  <si>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</si>
  <si>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</si>
  <si>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</si>
  <si>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</si>
  <si>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</si>
  <si>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</si>
  <si>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</si>
  <si>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</si>
  <si>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</si>
  <si>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</si>
  <si>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</si>
  <si>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</si>
  <si>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</si>
  <si>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</si>
  <si>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</si>
  <si>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</si>
  <si>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</si>
  <si>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</si>
  <si>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</si>
  <si>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</si>
  <si>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</si>
  <si>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</si>
  <si>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</si>
  <si>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</si>
  <si>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</si>
  <si>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</si>
  <si>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</si>
  <si>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</si>
  <si>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</si>
  <si>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</si>
  <si>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</si>
  <si>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</si>
  <si>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</si>
  <si>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</si>
  <si>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</si>
  <si>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</si>
  <si>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</si>
  <si>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</si>
  <si>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</si>
  <si>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</si>
  <si>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</si>
  <si>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</si>
  <si>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</si>
  <si>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</si>
  <si>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</si>
  <si>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</si>
  <si>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</si>
  <si>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</si>
  <si>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</si>
  <si>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</si>
  <si>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</si>
  <si>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</si>
  <si>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</si>
  <si>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</si>
  <si>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</si>
  <si>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</si>
  <si>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</si>
  <si>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</si>
  <si>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</si>
  <si>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</si>
  <si>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</si>
  <si>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</si>
  <si>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</si>
  <si>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</si>
  <si>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</si>
  <si>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</si>
  <si>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</si>
  <si>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</si>
  <si>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</si>
  <si>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</si>
  <si>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</si>
  <si>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</si>
  <si>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</si>
  <si>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</si>
  <si>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</si>
  <si>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</si>
  <si>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</si>
  <si>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</si>
  <si>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</si>
  <si>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</si>
  <si>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</si>
  <si>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</si>
  <si>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</si>
  <si>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</si>
  <si>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</si>
  <si>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</si>
  <si>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</si>
  <si>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</si>
  <si>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</si>
  <si>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</si>
  <si>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</si>
  <si>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</si>
  <si>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</si>
  <si>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</si>
  <si>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</si>
  <si>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</si>
  <si>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</si>
  <si>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</si>
  <si>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</si>
  <si>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</si>
  <si>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</si>
  <si>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</si>
  <si>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</si>
  <si>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</si>
  <si>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</si>
  <si>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</si>
  <si>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</si>
  <si>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</si>
  <si>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</si>
  <si>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</si>
  <si>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</si>
  <si>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</si>
  <si>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</si>
  <si>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</si>
  <si>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</si>
  <si>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</si>
  <si>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</si>
  <si>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</si>
  <si>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</si>
  <si>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</si>
  <si>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</si>
  <si>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</si>
  <si>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</si>
  <si>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</si>
  <si>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</si>
  <si>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</si>
  <si>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</si>
  <si>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</si>
  <si>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</si>
  <si>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</si>
  <si>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</si>
  <si>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</si>
  <si>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</si>
  <si>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</si>
  <si>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</si>
  <si>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</si>
  <si>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</si>
  <si>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</si>
  <si>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</si>
  <si>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</si>
  <si>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</si>
  <si>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</si>
  <si>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</si>
  <si>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</si>
  <si>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</si>
  <si>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</si>
  <si>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</si>
  <si>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</si>
  <si>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</si>
  <si>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</si>
  <si>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</si>
  <si>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</si>
  <si>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</si>
  <si>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</si>
  <si>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</si>
  <si>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</si>
  <si>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</si>
  <si>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</si>
  <si>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</si>
  <si>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</si>
  <si>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</si>
  <si>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</si>
  <si>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</si>
  <si>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</si>
  <si>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</si>
  <si>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</si>
  <si>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</si>
  <si>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</si>
  <si>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</si>
  <si>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</si>
  <si>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</si>
  <si>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</si>
  <si>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</si>
  <si>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</si>
  <si>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</si>
  <si>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</si>
  <si>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</si>
  <si>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</si>
  <si>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</si>
  <si>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</si>
  <si>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</si>
  <si>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</si>
  <si>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</si>
  <si>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</si>
  <si>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</si>
  <si>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</si>
  <si>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</si>
  <si>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</si>
  <si>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</si>
  <si>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</si>
  <si>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</si>
  <si>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</si>
  <si>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</si>
  <si>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</si>
  <si>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</si>
  <si>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</si>
  <si>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</si>
  <si>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</si>
  <si>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</si>
  <si>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</si>
  <si>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Epoksīda pārklājums uz betona plātnes 1mm</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</si>
  <si>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</si>
  <si>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</si>
  <si>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</si>
  <si>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</si>
  <si>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</si>
  <si>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</si>
  <si>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</si>
  <si>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</si>
  <si>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Ar epoksīda grīdas krāsu krāsots mitrumizturīgais saplāksnis uz koka nesošās grīdas konstrukcijas )</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</si>
  <si>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</si>
  <si>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</si>
  <si>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</si>
  <si>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</si>
  <si>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</si>
  <si>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</si>
  <si>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</si>
  <si>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</si>
  <si>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</si>
  <si>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</si>
  <si>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</si>
  <si>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</si>
  <si>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</si>
  <si>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</si>
  <si>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</si>
  <si>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</si>
  <si>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</si>
  <si>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</si>
  <si>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</si>
  <si>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Mezgls 1</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</si>
  <si>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</si>
  <si>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</si>
  <si>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</si>
  <si>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</si>
  <si>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</si>
  <si>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</si>
  <si>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</si>
  <si>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</si>
  <si>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</si>
  <si>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</si>
  <si>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</si>
  <si>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</si>
  <si>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</si>
  <si>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</si>
  <si>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</si>
  <si>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</si>
  <si>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</si>
  <si>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</si>
  <si>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</si>
  <si>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</si>
  <si>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</si>
  <si>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</si>
  <si>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</si>
  <si>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</si>
  <si>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</si>
  <si>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</si>
  <si>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</si>
  <si>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</si>
  <si>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</si>
  <si>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</si>
  <si>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</si>
  <si>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</si>
  <si>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</si>
  <si>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</si>
  <si>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</si>
  <si>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</si>
  <si>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</si>
  <si>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</si>
  <si>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</si>
  <si>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</si>
  <si>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</si>
  <si>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</si>
  <si>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</si>
  <si>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</si>
  <si>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</si>
  <si>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</si>
  <si>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</si>
  <si>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</si>
  <si>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</si>
  <si>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</si>
  <si>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</si>
  <si>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</si>
  <si>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</si>
  <si>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</si>
  <si>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</si>
  <si>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</si>
  <si>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</si>
  <si>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</si>
  <si>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</si>
  <si>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</si>
  <si>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</si>
  <si>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</si>
  <si>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</si>
  <si>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</si>
  <si>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</si>
  <si>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</si>
  <si>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</si>
  <si>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</si>
  <si>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</si>
  <si>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</si>
  <si>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</si>
  <si>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</si>
  <si>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</si>
  <si>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</si>
  <si>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</si>
  <si>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</si>
  <si>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</si>
  <si>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</si>
  <si>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</si>
  <si>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</si>
  <si>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</si>
  <si>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</si>
  <si>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</si>
  <si>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</si>
  <si>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</si>
  <si>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</si>
  <si>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</si>
  <si>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</si>
  <si>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</si>
  <si>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</si>
  <si>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</si>
  <si>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</si>
  <si>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</si>
  <si>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</si>
  <si>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</si>
  <si>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</si>
  <si>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</si>
  <si>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</si>
  <si>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</si>
  <si>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</si>
  <si>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</si>
  <si>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</si>
  <si>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</si>
  <si>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</si>
  <si>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</si>
  <si>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</si>
  <si>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</si>
  <si>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</si>
  <si>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</si>
  <si>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</si>
  <si>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</si>
  <si>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</si>
  <si>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</si>
  <si>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</si>
  <si>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</si>
  <si>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</si>
  <si>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</si>
  <si>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</si>
  <si>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</si>
  <si>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</si>
  <si>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</si>
  <si>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</si>
  <si>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</si>
  <si>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</si>
  <si>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</si>
  <si>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</si>
  <si>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</si>
  <si>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</si>
  <si>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</si>
  <si>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</si>
  <si>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</si>
  <si>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</si>
  <si>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</si>
  <si>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</si>
  <si>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</si>
  <si>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</si>
  <si>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</si>
  <si>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</si>
  <si>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</si>
  <si>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</si>
  <si>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</si>
  <si>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</si>
  <si>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</si>
  <si>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</si>
  <si>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</si>
  <si>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</si>
  <si>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</si>
  <si>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</si>
  <si>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</si>
  <si>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</si>
  <si>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</si>
  <si>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</si>
  <si>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</si>
  <si>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</si>
  <si>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</si>
  <si>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</si>
  <si>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</si>
  <si>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</si>
  <si>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</si>
  <si>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</si>
  <si>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</si>
  <si>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</si>
  <si>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</si>
  <si>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</si>
  <si>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</si>
  <si>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</si>
  <si>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</si>
  <si>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</si>
  <si>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</si>
  <si>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</si>
  <si>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</si>
  <si>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</si>
  <si>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</si>
  <si>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</si>
  <si>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</si>
  <si>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</si>
  <si>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</si>
  <si>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</si>
  <si>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</si>
  <si>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</si>
  <si>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</si>
  <si>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</si>
  <si>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</si>
  <si>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</si>
  <si>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</si>
  <si>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</si>
  <si>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</si>
  <si>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</si>
  <si>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</si>
  <si>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</si>
  <si>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</si>
  <si>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</si>
  <si>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</si>
  <si>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</si>
  <si>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</si>
  <si>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</si>
  <si>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</si>
  <si>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</si>
  <si>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</si>
  <si>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</si>
  <si>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</si>
  <si>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</si>
  <si>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</si>
  <si>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</si>
  <si>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</si>
  <si>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</si>
  <si>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</si>
  <si>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</si>
  <si>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</si>
  <si>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</si>
  <si>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</si>
  <si>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</si>
  <si>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</si>
  <si>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</si>
  <si>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</si>
  <si>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</si>
  <si>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</si>
  <si>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</si>
  <si>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</si>
  <si>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</si>
  <si>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</si>
  <si>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</si>
  <si>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</si>
  <si>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</si>
  <si>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</si>
  <si>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</si>
  <si>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</si>
  <si>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</si>
  <si>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</si>
  <si>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</si>
  <si>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</si>
  <si>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</si>
  <si>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</si>
  <si>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</si>
  <si>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</si>
  <si>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</si>
  <si>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</si>
  <si>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</si>
  <si>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</si>
  <si>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</si>
  <si>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</si>
  <si>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</si>
  <si>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</si>
  <si>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</si>
  <si>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</si>
  <si>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</si>
  <si>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</si>
  <si>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</si>
  <si>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</si>
  <si>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</si>
  <si>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</si>
  <si>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</si>
  <si>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</si>
  <si>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</si>
  <si>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</si>
  <si>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</si>
  <si>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</si>
  <si>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</si>
  <si>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</si>
  <si>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</si>
  <si>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</si>
  <si>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</si>
  <si>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</si>
  <si>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</si>
  <si>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</si>
  <si>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</si>
  <si>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</si>
  <si>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</si>
  <si>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</si>
  <si>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</si>
  <si>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</si>
  <si>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</si>
  <si>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</si>
  <si>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</si>
  <si>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</si>
  <si>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</si>
  <si>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</si>
  <si>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</si>
  <si>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</si>
  <si>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</si>
  <si>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</si>
  <si>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</si>
  <si>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</si>
  <si>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</si>
  <si>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</si>
  <si>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</si>
  <si>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</si>
  <si>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</si>
  <si>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</si>
  <si>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</si>
  <si>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</si>
  <si>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</si>
  <si>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</si>
  <si>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</si>
  <si>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</si>
  <si>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</si>
  <si>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</si>
  <si>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</si>
  <si>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</si>
  <si>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</si>
  <si>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</si>
  <si>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</si>
  <si>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</si>
  <si>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</si>
  <si>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</si>
  <si>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</si>
  <si>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</si>
  <si>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</si>
  <si>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</si>
  <si>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</si>
  <si>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</si>
  <si>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</si>
  <si>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</si>
  <si>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</si>
  <si>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</si>
  <si>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</si>
  <si>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</si>
  <si>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</si>
  <si>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</si>
  <si>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</si>
  <si>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</si>
  <si>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</si>
  <si>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</si>
  <si>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</si>
  <si>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</si>
  <si>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</si>
  <si>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</si>
  <si>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</si>
  <si>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</si>
  <si>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</si>
  <si>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</si>
  <si>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</si>
  <si>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</si>
  <si>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</si>
  <si>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</si>
  <si>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</si>
  <si>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</si>
  <si>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</si>
  <si>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</si>
  <si>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</si>
  <si>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</si>
  <si>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</si>
  <si>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</si>
  <si>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</si>
  <si>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</si>
  <si>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</si>
  <si>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</si>
  <si>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</si>
  <si>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</si>
  <si>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</si>
  <si>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</si>
  <si>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</si>
  <si>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</si>
  <si>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</si>
  <si>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</si>
  <si>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</si>
  <si>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</si>
  <si>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</si>
  <si>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</si>
  <si>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</si>
  <si>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</si>
  <si>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</si>
  <si>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</si>
  <si>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</si>
  <si>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</si>
  <si>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</si>
  <si>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</si>
  <si>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</si>
  <si>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</si>
  <si>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</si>
  <si>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</si>
  <si>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</si>
  <si>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</si>
  <si>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</si>
  <si>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</si>
  <si>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</si>
  <si>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</si>
  <si>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</si>
  <si>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</si>
  <si>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</si>
  <si>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</si>
  <si>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</si>
  <si>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</si>
  <si>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</si>
  <si>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</si>
  <si>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</si>
  <si>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</si>
  <si>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</si>
  <si>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</si>
  <si>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</si>
  <si>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</si>
  <si>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</si>
  <si>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</si>
  <si>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</si>
  <si>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</si>
  <si>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</si>
  <si>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</si>
  <si>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</si>
  <si>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</si>
  <si>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</si>
  <si>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</si>
  <si>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</si>
  <si>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</si>
  <si>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</si>
  <si>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</si>
  <si>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</si>
  <si>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</si>
  <si>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</si>
  <si>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</si>
  <si>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</si>
  <si>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</si>
  <si>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</si>
  <si>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</si>
  <si>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Komutācijas (datortīkla) skapis 19", 22U (600x600x1082)</t>
  </si>
  <si>
    <t>Ventilatoru bloks ar termostatu</t>
  </si>
  <si>
    <t>Zemējuma klemme komutācijas skapim</t>
  </si>
  <si>
    <t>Skrūves - uzgriežņi M6 (komutācijas skapim)</t>
  </si>
  <si>
    <t>Zemējuma vads Cu 1x16mm</t>
  </si>
  <si>
    <t>FO panelis 24portu Duplex SM</t>
  </si>
  <si>
    <t>Pigtail FO SM</t>
  </si>
  <si>
    <t>Kapleris Duplex</t>
  </si>
  <si>
    <t>Termocaurule 60mm</t>
  </si>
  <si>
    <t>Fo patch kords SM</t>
  </si>
  <si>
    <t>24 portu datortīkla savienotājpanelis  U/UTP CAT6 RJ-45 1U</t>
  </si>
  <si>
    <t>Kabeļu organizātors horizontāls 1U</t>
  </si>
  <si>
    <t>19" 230V barošanas rozešu bloks (ar 6-kontaktiem) 1U</t>
  </si>
  <si>
    <t xml:space="preserve">Z/A 1-vietīga vājstrāvas rozete ar pārsegu (1xRJ45) CAT6U/UTP  </t>
  </si>
  <si>
    <t xml:space="preserve">Z/A 1-vietīga vājstrāvas rozete ar pārsegu (1xRJ45) CAT6A U/UTP  </t>
  </si>
  <si>
    <t xml:space="preserve">Z/A 2-vietīga vājstrāvas rozete ar pārsegu (2xRJ45) CAT6 U/UTP </t>
  </si>
  <si>
    <t xml:space="preserve">RJ 45 Ligzdas (CAT6 U/UTP keystones) </t>
  </si>
  <si>
    <t xml:space="preserve">RJ 45 Ligzdas (CAT6A U/UTP keystones) </t>
  </si>
  <si>
    <t>Z/A Komutācijas kārba</t>
  </si>
  <si>
    <t>V/A Komutācijas kārba</t>
  </si>
  <si>
    <t>Bezvadu piekļuves punkts (Access point) Unifi U7</t>
  </si>
  <si>
    <t>Tīkla komutātors 24 porti 10/100/1000gbit CRS328-24P-4S+RM</t>
  </si>
  <si>
    <t>Nepārtrauktās barošanas bloks(230V, 50Hz, 1000VA)</t>
  </si>
  <si>
    <t>SFP+ modulis (Gbic)</t>
  </si>
  <si>
    <t>Universāls Optiskais kabelis 12SM 9/125 G657A1 U-DQ(ZN)BH FireBur® LSHF 2000N. Zils. Eca.</t>
  </si>
  <si>
    <t>Kabelis CAT6 U/UTP 4x2x23AWG LSZH</t>
  </si>
  <si>
    <t>Datu kabelis Cat 7 S/FTP kabelis, folijas ekrāns</t>
  </si>
  <si>
    <t>Zemējuma kabelis H07V-K 1x6</t>
  </si>
  <si>
    <t>Savienojošais kabelis RJ45-RJ45 (patch cord) 0,5m,  CAT6 U/UTP LSZH</t>
  </si>
  <si>
    <t>Savienojošais kabelis RJ45-RJ45 (patch cord) 1,0m,  CAT6 U/UTP LSZH</t>
  </si>
  <si>
    <t>Savienojošais kabelis RJ45-RJ45 (patch cord) 2,0m,  CAT6 U/UTP LSZH</t>
  </si>
  <si>
    <t>Savienojošais kabelis RJ45-RJ45 (patch cord) 2,0m,  CAT6A U/UTP LSZH</t>
  </si>
  <si>
    <t>Aizsargcaurules 16/20/25/32 mm LSZH</t>
  </si>
  <si>
    <t xml:space="preserve">Ugunsdrošais pildījums </t>
  </si>
  <si>
    <t>Stiprinājumi ( kabeļiem, aizsargcaurulēm) (100 gab.)</t>
  </si>
  <si>
    <t>Videonovērošanas tīkls</t>
  </si>
  <si>
    <t>IP kamera DS-2CD2187G2H-LISU 8MP f2.8mm dome balta</t>
  </si>
  <si>
    <t>Sienas kronšteins DS-1272ZJ-120 ārējām video kamerām</t>
  </si>
  <si>
    <t>Videoieraksta iekārta NVR DS-7616NXI-K2 16-ch 2xHDD sloti</t>
  </si>
  <si>
    <t xml:space="preserve">Cietais disks 6TB </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</si>
  <si>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</si>
  <si>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</si>
  <si>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</si>
  <si>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</si>
  <si>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</si>
  <si>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</si>
  <si>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</si>
  <si>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</si>
  <si>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</si>
  <si>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</si>
  <si>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</si>
  <si>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</si>
  <si>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</si>
  <si>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</si>
  <si>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Divu durvju kontrolieris FS8302 / FoxSec</t>
  </si>
  <si>
    <t>Vienu durvju kontrolieris FS8301 / FoxSec</t>
  </si>
  <si>
    <t>Montāžas kārba durvju moduļiem FS MC2925W / FoxSec</t>
  </si>
  <si>
    <t>Akumulators 12V 7Ah</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</si>
  <si>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</si>
  <si>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</si>
  <si>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</si>
  <si>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</si>
  <si>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</si>
  <si>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</si>
  <si>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</si>
  <si>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</si>
  <si>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</si>
  <si>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</si>
  <si>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</si>
  <si>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</si>
  <si>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</si>
  <si>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</si>
  <si>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</si>
  <si>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</si>
  <si>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</si>
  <si>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</si>
  <si>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</si>
  <si>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</si>
  <si>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</si>
  <si>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</si>
  <si>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</si>
  <si>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</si>
  <si>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</si>
  <si>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</si>
  <si>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</si>
  <si>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</si>
  <si>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</si>
  <si>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</si>
  <si>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</si>
  <si>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</si>
  <si>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</si>
  <si>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</si>
  <si>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</si>
  <si>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</si>
  <si>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</si>
  <si>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</si>
  <si>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</si>
  <si>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</si>
  <si>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</si>
  <si>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</si>
  <si>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</si>
  <si>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</si>
  <si>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</si>
  <si>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</si>
  <si>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</si>
  <si>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</si>
  <si>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</si>
  <si>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</si>
  <si>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</si>
  <si>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</si>
  <si>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Pārvietojami velo statīvi (skaitu precizēt)</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</si>
  <si>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</si>
  <si>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</si>
  <si>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</si>
  <si>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</si>
  <si>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</si>
  <si>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</si>
  <si>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rPr>
        <sz val="10"/>
        <color rgb="FFFF0000"/>
        <rFont val="Times New Roman"/>
        <family val="1"/>
      </rPr>
      <t>m</t>
    </r>
    <r>
      <rPr>
        <strike/>
        <sz val="10"/>
        <color rgb="FFFF0000"/>
        <rFont val="Times New Roman"/>
        <family val="1"/>
      </rPr>
      <t>32</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</si>
  <si>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</si>
  <si>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r>
      <t>Eksponēts bloku mūris, a</t>
    </r>
    <r>
      <rPr>
        <strike/>
        <sz val="10"/>
        <color rgb="FFFF0000"/>
        <rFont val="Times New Roman"/>
        <family val="1"/>
      </rPr>
      <t>pstrādāts ar pretputekļu pārklājumu</t>
    </r>
    <r>
      <rPr>
        <sz val="10"/>
        <rFont val="Times New Roman"/>
        <family val="1"/>
        <charset val="186"/>
      </rPr>
      <t xml:space="preserve"> (ugunsreakcijas klase A1)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</si>
</sst>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48">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s>
  <borders count="27">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s>
  <cellStyleXfs count="55">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cellStyleXfs>
  <cellXfs count="239">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10" borderId="3" xfId="33" applyFont="1" applyFill="1" applyBorder="1" applyAlignment="1">
      <alignment horizontal="center" vertical="center"/>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0" fillId="9" borderId="3" xfId="0" applyFont="1" applyFill="1" applyBorder="1" applyAlignment="1" applyProtection="1">
      <alignment horizontal="center" vertical="center" wrapText="1"/>
      <protection locked="0"/>
    </xf>
    <xf numFmtId="2" fontId="1" fillId="0" borderId="3" xfId="0" applyNumberFormat="1" applyFont="1" applyBorder="1" applyAlignment="1" applyProtection="1">
      <alignment horizontal="left"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14" fontId="5" fillId="0" borderId="0" xfId="0" applyNumberFormat="1" applyFont="1" applyAlignment="1" applyProtection="1">
      <alignment horizontal="left"/>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cellXfs>
  <cellStyles count="55">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2" sqref="A12:C12"/>
    </sheetView>
  </sheetViews>
  <sheetFormatPr defaultColWidth="8.88671875" defaultRowHeight="13.2"/>
  <cols>
    <col min="1" max="1" width="13.6640625" style="2" customWidth="1"/>
    <col min="2" max="2" width="53.5546875" style="2" customWidth="1"/>
    <col min="3" max="3" width="19.88671875" style="2" customWidth="1"/>
    <col min="4" max="5" width="8.88671875" style="2"/>
    <col min="6" max="6" width="12" style="2" customWidth="1"/>
    <col min="7" max="255" width="8.88671875" style="2"/>
    <col min="256" max="256" width="15.6640625" style="2" customWidth="1"/>
    <col min="257" max="257" width="6.88671875" style="2" customWidth="1"/>
    <col min="258" max="258" width="37.6640625" style="2" customWidth="1"/>
    <col min="259" max="259" width="25.88671875" style="2" customWidth="1"/>
    <col min="260" max="511" width="8.88671875" style="2"/>
    <col min="512" max="512" width="15.6640625" style="2" customWidth="1"/>
    <col min="513" max="513" width="6.88671875" style="2" customWidth="1"/>
    <col min="514" max="514" width="37.6640625" style="2" customWidth="1"/>
    <col min="515" max="515" width="25.88671875" style="2" customWidth="1"/>
    <col min="516" max="767" width="8.88671875" style="2"/>
    <col min="768" max="768" width="15.6640625" style="2" customWidth="1"/>
    <col min="769" max="769" width="6.88671875" style="2" customWidth="1"/>
    <col min="770" max="770" width="37.6640625" style="2" customWidth="1"/>
    <col min="771" max="771" width="25.88671875" style="2" customWidth="1"/>
    <col min="772" max="1023" width="8.88671875" style="2"/>
    <col min="1024" max="1024" width="15.6640625" style="2" customWidth="1"/>
    <col min="1025" max="1025" width="6.88671875" style="2" customWidth="1"/>
    <col min="1026" max="1026" width="37.6640625" style="2" customWidth="1"/>
    <col min="1027" max="1027" width="25.88671875" style="2" customWidth="1"/>
    <col min="1028" max="1279" width="8.88671875" style="2"/>
    <col min="1280" max="1280" width="15.6640625" style="2" customWidth="1"/>
    <col min="1281" max="1281" width="6.88671875" style="2" customWidth="1"/>
    <col min="1282" max="1282" width="37.6640625" style="2" customWidth="1"/>
    <col min="1283" max="1283" width="25.88671875" style="2" customWidth="1"/>
    <col min="1284" max="1535" width="8.88671875" style="2"/>
    <col min="1536" max="1536" width="15.6640625" style="2" customWidth="1"/>
    <col min="1537" max="1537" width="6.88671875" style="2" customWidth="1"/>
    <col min="1538" max="1538" width="37.6640625" style="2" customWidth="1"/>
    <col min="1539" max="1539" width="25.88671875" style="2" customWidth="1"/>
    <col min="1540" max="1791" width="8.88671875" style="2"/>
    <col min="1792" max="1792" width="15.6640625" style="2" customWidth="1"/>
    <col min="1793" max="1793" width="6.88671875" style="2" customWidth="1"/>
    <col min="1794" max="1794" width="37.6640625" style="2" customWidth="1"/>
    <col min="1795" max="1795" width="25.88671875" style="2" customWidth="1"/>
    <col min="1796" max="2047" width="8.88671875" style="2"/>
    <col min="2048" max="2048" width="15.6640625" style="2" customWidth="1"/>
    <col min="2049" max="2049" width="6.88671875" style="2" customWidth="1"/>
    <col min="2050" max="2050" width="37.6640625" style="2" customWidth="1"/>
    <col min="2051" max="2051" width="25.88671875" style="2" customWidth="1"/>
    <col min="2052" max="2303" width="8.88671875" style="2"/>
    <col min="2304" max="2304" width="15.6640625" style="2" customWidth="1"/>
    <col min="2305" max="2305" width="6.88671875" style="2" customWidth="1"/>
    <col min="2306" max="2306" width="37.6640625" style="2" customWidth="1"/>
    <col min="2307" max="2307" width="25.88671875" style="2" customWidth="1"/>
    <col min="2308" max="2559" width="8.88671875" style="2"/>
    <col min="2560" max="2560" width="15.6640625" style="2" customWidth="1"/>
    <col min="2561" max="2561" width="6.88671875" style="2" customWidth="1"/>
    <col min="2562" max="2562" width="37.6640625" style="2" customWidth="1"/>
    <col min="2563" max="2563" width="25.88671875" style="2" customWidth="1"/>
    <col min="2564" max="2815" width="8.88671875" style="2"/>
    <col min="2816" max="2816" width="15.6640625" style="2" customWidth="1"/>
    <col min="2817" max="2817" width="6.88671875" style="2" customWidth="1"/>
    <col min="2818" max="2818" width="37.6640625" style="2" customWidth="1"/>
    <col min="2819" max="2819" width="25.88671875" style="2" customWidth="1"/>
    <col min="2820" max="3071" width="8.88671875" style="2"/>
    <col min="3072" max="3072" width="15.6640625" style="2" customWidth="1"/>
    <col min="3073" max="3073" width="6.88671875" style="2" customWidth="1"/>
    <col min="3074" max="3074" width="37.6640625" style="2" customWidth="1"/>
    <col min="3075" max="3075" width="25.88671875" style="2" customWidth="1"/>
    <col min="3076" max="3327" width="8.88671875" style="2"/>
    <col min="3328" max="3328" width="15.6640625" style="2" customWidth="1"/>
    <col min="3329" max="3329" width="6.88671875" style="2" customWidth="1"/>
    <col min="3330" max="3330" width="37.6640625" style="2" customWidth="1"/>
    <col min="3331" max="3331" width="25.88671875" style="2" customWidth="1"/>
    <col min="3332" max="3583" width="8.88671875" style="2"/>
    <col min="3584" max="3584" width="15.6640625" style="2" customWidth="1"/>
    <col min="3585" max="3585" width="6.88671875" style="2" customWidth="1"/>
    <col min="3586" max="3586" width="37.6640625" style="2" customWidth="1"/>
    <col min="3587" max="3587" width="25.88671875" style="2" customWidth="1"/>
    <col min="3588" max="3839" width="8.88671875" style="2"/>
    <col min="3840" max="3840" width="15.6640625" style="2" customWidth="1"/>
    <col min="3841" max="3841" width="6.88671875" style="2" customWidth="1"/>
    <col min="3842" max="3842" width="37.6640625" style="2" customWidth="1"/>
    <col min="3843" max="3843" width="25.88671875" style="2" customWidth="1"/>
    <col min="3844" max="4095" width="8.88671875" style="2"/>
    <col min="4096" max="4096" width="15.6640625" style="2" customWidth="1"/>
    <col min="4097" max="4097" width="6.88671875" style="2" customWidth="1"/>
    <col min="4098" max="4098" width="37.6640625" style="2" customWidth="1"/>
    <col min="4099" max="4099" width="25.88671875" style="2" customWidth="1"/>
    <col min="4100" max="4351" width="8.88671875" style="2"/>
    <col min="4352" max="4352" width="15.6640625" style="2" customWidth="1"/>
    <col min="4353" max="4353" width="6.88671875" style="2" customWidth="1"/>
    <col min="4354" max="4354" width="37.6640625" style="2" customWidth="1"/>
    <col min="4355" max="4355" width="25.88671875" style="2" customWidth="1"/>
    <col min="4356" max="4607" width="8.88671875" style="2"/>
    <col min="4608" max="4608" width="15.6640625" style="2" customWidth="1"/>
    <col min="4609" max="4609" width="6.88671875" style="2" customWidth="1"/>
    <col min="4610" max="4610" width="37.6640625" style="2" customWidth="1"/>
    <col min="4611" max="4611" width="25.88671875" style="2" customWidth="1"/>
    <col min="4612" max="4863" width="8.88671875" style="2"/>
    <col min="4864" max="4864" width="15.6640625" style="2" customWidth="1"/>
    <col min="4865" max="4865" width="6.88671875" style="2" customWidth="1"/>
    <col min="4866" max="4866" width="37.6640625" style="2" customWidth="1"/>
    <col min="4867" max="4867" width="25.88671875" style="2" customWidth="1"/>
    <col min="4868" max="5119" width="8.88671875" style="2"/>
    <col min="5120" max="5120" width="15.6640625" style="2" customWidth="1"/>
    <col min="5121" max="5121" width="6.88671875" style="2" customWidth="1"/>
    <col min="5122" max="5122" width="37.6640625" style="2" customWidth="1"/>
    <col min="5123" max="5123" width="25.88671875" style="2" customWidth="1"/>
    <col min="5124" max="5375" width="8.88671875" style="2"/>
    <col min="5376" max="5376" width="15.6640625" style="2" customWidth="1"/>
    <col min="5377" max="5377" width="6.88671875" style="2" customWidth="1"/>
    <col min="5378" max="5378" width="37.6640625" style="2" customWidth="1"/>
    <col min="5379" max="5379" width="25.88671875" style="2" customWidth="1"/>
    <col min="5380" max="5631" width="8.88671875" style="2"/>
    <col min="5632" max="5632" width="15.6640625" style="2" customWidth="1"/>
    <col min="5633" max="5633" width="6.88671875" style="2" customWidth="1"/>
    <col min="5634" max="5634" width="37.6640625" style="2" customWidth="1"/>
    <col min="5635" max="5635" width="25.88671875" style="2" customWidth="1"/>
    <col min="5636" max="5887" width="8.88671875" style="2"/>
    <col min="5888" max="5888" width="15.6640625" style="2" customWidth="1"/>
    <col min="5889" max="5889" width="6.88671875" style="2" customWidth="1"/>
    <col min="5890" max="5890" width="37.6640625" style="2" customWidth="1"/>
    <col min="5891" max="5891" width="25.88671875" style="2" customWidth="1"/>
    <col min="5892" max="6143" width="8.88671875" style="2"/>
    <col min="6144" max="6144" width="15.6640625" style="2" customWidth="1"/>
    <col min="6145" max="6145" width="6.88671875" style="2" customWidth="1"/>
    <col min="6146" max="6146" width="37.6640625" style="2" customWidth="1"/>
    <col min="6147" max="6147" width="25.88671875" style="2" customWidth="1"/>
    <col min="6148" max="6399" width="8.88671875" style="2"/>
    <col min="6400" max="6400" width="15.6640625" style="2" customWidth="1"/>
    <col min="6401" max="6401" width="6.88671875" style="2" customWidth="1"/>
    <col min="6402" max="6402" width="37.6640625" style="2" customWidth="1"/>
    <col min="6403" max="6403" width="25.88671875" style="2" customWidth="1"/>
    <col min="6404" max="6655" width="8.88671875" style="2"/>
    <col min="6656" max="6656" width="15.6640625" style="2" customWidth="1"/>
    <col min="6657" max="6657" width="6.88671875" style="2" customWidth="1"/>
    <col min="6658" max="6658" width="37.6640625" style="2" customWidth="1"/>
    <col min="6659" max="6659" width="25.88671875" style="2" customWidth="1"/>
    <col min="6660" max="6911" width="8.88671875" style="2"/>
    <col min="6912" max="6912" width="15.6640625" style="2" customWidth="1"/>
    <col min="6913" max="6913" width="6.88671875" style="2" customWidth="1"/>
    <col min="6914" max="6914" width="37.6640625" style="2" customWidth="1"/>
    <col min="6915" max="6915" width="25.88671875" style="2" customWidth="1"/>
    <col min="6916" max="7167" width="8.88671875" style="2"/>
    <col min="7168" max="7168" width="15.6640625" style="2" customWidth="1"/>
    <col min="7169" max="7169" width="6.88671875" style="2" customWidth="1"/>
    <col min="7170" max="7170" width="37.6640625" style="2" customWidth="1"/>
    <col min="7171" max="7171" width="25.88671875" style="2" customWidth="1"/>
    <col min="7172" max="7423" width="8.88671875" style="2"/>
    <col min="7424" max="7424" width="15.6640625" style="2" customWidth="1"/>
    <col min="7425" max="7425" width="6.88671875" style="2" customWidth="1"/>
    <col min="7426" max="7426" width="37.6640625" style="2" customWidth="1"/>
    <col min="7427" max="7427" width="25.88671875" style="2" customWidth="1"/>
    <col min="7428" max="7679" width="8.88671875" style="2"/>
    <col min="7680" max="7680" width="15.6640625" style="2" customWidth="1"/>
    <col min="7681" max="7681" width="6.88671875" style="2" customWidth="1"/>
    <col min="7682" max="7682" width="37.6640625" style="2" customWidth="1"/>
    <col min="7683" max="7683" width="25.88671875" style="2" customWidth="1"/>
    <col min="7684" max="7935" width="8.88671875" style="2"/>
    <col min="7936" max="7936" width="15.6640625" style="2" customWidth="1"/>
    <col min="7937" max="7937" width="6.88671875" style="2" customWidth="1"/>
    <col min="7938" max="7938" width="37.6640625" style="2" customWidth="1"/>
    <col min="7939" max="7939" width="25.88671875" style="2" customWidth="1"/>
    <col min="7940" max="8191" width="8.88671875" style="2"/>
    <col min="8192" max="8192" width="15.6640625" style="2" customWidth="1"/>
    <col min="8193" max="8193" width="6.88671875" style="2" customWidth="1"/>
    <col min="8194" max="8194" width="37.6640625" style="2" customWidth="1"/>
    <col min="8195" max="8195" width="25.88671875" style="2" customWidth="1"/>
    <col min="8196" max="8447" width="8.88671875" style="2"/>
    <col min="8448" max="8448" width="15.6640625" style="2" customWidth="1"/>
    <col min="8449" max="8449" width="6.88671875" style="2" customWidth="1"/>
    <col min="8450" max="8450" width="37.6640625" style="2" customWidth="1"/>
    <col min="8451" max="8451" width="25.88671875" style="2" customWidth="1"/>
    <col min="8452" max="8703" width="8.88671875" style="2"/>
    <col min="8704" max="8704" width="15.6640625" style="2" customWidth="1"/>
    <col min="8705" max="8705" width="6.88671875" style="2" customWidth="1"/>
    <col min="8706" max="8706" width="37.6640625" style="2" customWidth="1"/>
    <col min="8707" max="8707" width="25.88671875" style="2" customWidth="1"/>
    <col min="8708" max="8959" width="8.88671875" style="2"/>
    <col min="8960" max="8960" width="15.6640625" style="2" customWidth="1"/>
    <col min="8961" max="8961" width="6.88671875" style="2" customWidth="1"/>
    <col min="8962" max="8962" width="37.6640625" style="2" customWidth="1"/>
    <col min="8963" max="8963" width="25.88671875" style="2" customWidth="1"/>
    <col min="8964" max="9215" width="8.88671875" style="2"/>
    <col min="9216" max="9216" width="15.6640625" style="2" customWidth="1"/>
    <col min="9217" max="9217" width="6.88671875" style="2" customWidth="1"/>
    <col min="9218" max="9218" width="37.6640625" style="2" customWidth="1"/>
    <col min="9219" max="9219" width="25.88671875" style="2" customWidth="1"/>
    <col min="9220" max="9471" width="8.88671875" style="2"/>
    <col min="9472" max="9472" width="15.6640625" style="2" customWidth="1"/>
    <col min="9473" max="9473" width="6.88671875" style="2" customWidth="1"/>
    <col min="9474" max="9474" width="37.6640625" style="2" customWidth="1"/>
    <col min="9475" max="9475" width="25.88671875" style="2" customWidth="1"/>
    <col min="9476" max="9727" width="8.88671875" style="2"/>
    <col min="9728" max="9728" width="15.6640625" style="2" customWidth="1"/>
    <col min="9729" max="9729" width="6.88671875" style="2" customWidth="1"/>
    <col min="9730" max="9730" width="37.6640625" style="2" customWidth="1"/>
    <col min="9731" max="9731" width="25.88671875" style="2" customWidth="1"/>
    <col min="9732" max="9983" width="8.88671875" style="2"/>
    <col min="9984" max="9984" width="15.6640625" style="2" customWidth="1"/>
    <col min="9985" max="9985" width="6.88671875" style="2" customWidth="1"/>
    <col min="9986" max="9986" width="37.6640625" style="2" customWidth="1"/>
    <col min="9987" max="9987" width="25.88671875" style="2" customWidth="1"/>
    <col min="9988" max="10239" width="8.88671875" style="2"/>
    <col min="10240" max="10240" width="15.6640625" style="2" customWidth="1"/>
    <col min="10241" max="10241" width="6.88671875" style="2" customWidth="1"/>
    <col min="10242" max="10242" width="37.6640625" style="2" customWidth="1"/>
    <col min="10243" max="10243" width="25.88671875" style="2" customWidth="1"/>
    <col min="10244" max="10495" width="8.88671875" style="2"/>
    <col min="10496" max="10496" width="15.6640625" style="2" customWidth="1"/>
    <col min="10497" max="10497" width="6.88671875" style="2" customWidth="1"/>
    <col min="10498" max="10498" width="37.6640625" style="2" customWidth="1"/>
    <col min="10499" max="10499" width="25.88671875" style="2" customWidth="1"/>
    <col min="10500" max="10751" width="8.88671875" style="2"/>
    <col min="10752" max="10752" width="15.6640625" style="2" customWidth="1"/>
    <col min="10753" max="10753" width="6.88671875" style="2" customWidth="1"/>
    <col min="10754" max="10754" width="37.6640625" style="2" customWidth="1"/>
    <col min="10755" max="10755" width="25.88671875" style="2" customWidth="1"/>
    <col min="10756" max="11007" width="8.88671875" style="2"/>
    <col min="11008" max="11008" width="15.6640625" style="2" customWidth="1"/>
    <col min="11009" max="11009" width="6.88671875" style="2" customWidth="1"/>
    <col min="11010" max="11010" width="37.6640625" style="2" customWidth="1"/>
    <col min="11011" max="11011" width="25.88671875" style="2" customWidth="1"/>
    <col min="11012" max="11263" width="8.88671875" style="2"/>
    <col min="11264" max="11264" width="15.6640625" style="2" customWidth="1"/>
    <col min="11265" max="11265" width="6.88671875" style="2" customWidth="1"/>
    <col min="11266" max="11266" width="37.6640625" style="2" customWidth="1"/>
    <col min="11267" max="11267" width="25.88671875" style="2" customWidth="1"/>
    <col min="11268" max="11519" width="8.88671875" style="2"/>
    <col min="11520" max="11520" width="15.6640625" style="2" customWidth="1"/>
    <col min="11521" max="11521" width="6.88671875" style="2" customWidth="1"/>
    <col min="11522" max="11522" width="37.6640625" style="2" customWidth="1"/>
    <col min="11523" max="11523" width="25.88671875" style="2" customWidth="1"/>
    <col min="11524" max="11775" width="8.88671875" style="2"/>
    <col min="11776" max="11776" width="15.6640625" style="2" customWidth="1"/>
    <col min="11777" max="11777" width="6.88671875" style="2" customWidth="1"/>
    <col min="11778" max="11778" width="37.6640625" style="2" customWidth="1"/>
    <col min="11779" max="11779" width="25.88671875" style="2" customWidth="1"/>
    <col min="11780" max="12031" width="8.88671875" style="2"/>
    <col min="12032" max="12032" width="15.6640625" style="2" customWidth="1"/>
    <col min="12033" max="12033" width="6.88671875" style="2" customWidth="1"/>
    <col min="12034" max="12034" width="37.6640625" style="2" customWidth="1"/>
    <col min="12035" max="12035" width="25.88671875" style="2" customWidth="1"/>
    <col min="12036" max="12287" width="8.88671875" style="2"/>
    <col min="12288" max="12288" width="15.6640625" style="2" customWidth="1"/>
    <col min="12289" max="12289" width="6.88671875" style="2" customWidth="1"/>
    <col min="12290" max="12290" width="37.6640625" style="2" customWidth="1"/>
    <col min="12291" max="12291" width="25.88671875" style="2" customWidth="1"/>
    <col min="12292" max="12543" width="8.88671875" style="2"/>
    <col min="12544" max="12544" width="15.6640625" style="2" customWidth="1"/>
    <col min="12545" max="12545" width="6.88671875" style="2" customWidth="1"/>
    <col min="12546" max="12546" width="37.6640625" style="2" customWidth="1"/>
    <col min="12547" max="12547" width="25.88671875" style="2" customWidth="1"/>
    <col min="12548" max="12799" width="8.88671875" style="2"/>
    <col min="12800" max="12800" width="15.6640625" style="2" customWidth="1"/>
    <col min="12801" max="12801" width="6.88671875" style="2" customWidth="1"/>
    <col min="12802" max="12802" width="37.6640625" style="2" customWidth="1"/>
    <col min="12803" max="12803" width="25.88671875" style="2" customWidth="1"/>
    <col min="12804" max="13055" width="8.88671875" style="2"/>
    <col min="13056" max="13056" width="15.6640625" style="2" customWidth="1"/>
    <col min="13057" max="13057" width="6.88671875" style="2" customWidth="1"/>
    <col min="13058" max="13058" width="37.6640625" style="2" customWidth="1"/>
    <col min="13059" max="13059" width="25.88671875" style="2" customWidth="1"/>
    <col min="13060" max="13311" width="8.88671875" style="2"/>
    <col min="13312" max="13312" width="15.6640625" style="2" customWidth="1"/>
    <col min="13313" max="13313" width="6.88671875" style="2" customWidth="1"/>
    <col min="13314" max="13314" width="37.6640625" style="2" customWidth="1"/>
    <col min="13315" max="13315" width="25.88671875" style="2" customWidth="1"/>
    <col min="13316" max="13567" width="8.88671875" style="2"/>
    <col min="13568" max="13568" width="15.6640625" style="2" customWidth="1"/>
    <col min="13569" max="13569" width="6.88671875" style="2" customWidth="1"/>
    <col min="13570" max="13570" width="37.6640625" style="2" customWidth="1"/>
    <col min="13571" max="13571" width="25.88671875" style="2" customWidth="1"/>
    <col min="13572" max="13823" width="8.88671875" style="2"/>
    <col min="13824" max="13824" width="15.6640625" style="2" customWidth="1"/>
    <col min="13825" max="13825" width="6.88671875" style="2" customWidth="1"/>
    <col min="13826" max="13826" width="37.6640625" style="2" customWidth="1"/>
    <col min="13827" max="13827" width="25.88671875" style="2" customWidth="1"/>
    <col min="13828" max="14079" width="8.88671875" style="2"/>
    <col min="14080" max="14080" width="15.6640625" style="2" customWidth="1"/>
    <col min="14081" max="14081" width="6.88671875" style="2" customWidth="1"/>
    <col min="14082" max="14082" width="37.6640625" style="2" customWidth="1"/>
    <col min="14083" max="14083" width="25.88671875" style="2" customWidth="1"/>
    <col min="14084" max="14335" width="8.88671875" style="2"/>
    <col min="14336" max="14336" width="15.6640625" style="2" customWidth="1"/>
    <col min="14337" max="14337" width="6.88671875" style="2" customWidth="1"/>
    <col min="14338" max="14338" width="37.6640625" style="2" customWidth="1"/>
    <col min="14339" max="14339" width="25.88671875" style="2" customWidth="1"/>
    <col min="14340" max="14591" width="8.88671875" style="2"/>
    <col min="14592" max="14592" width="15.6640625" style="2" customWidth="1"/>
    <col min="14593" max="14593" width="6.88671875" style="2" customWidth="1"/>
    <col min="14594" max="14594" width="37.6640625" style="2" customWidth="1"/>
    <col min="14595" max="14595" width="25.88671875" style="2" customWidth="1"/>
    <col min="14596" max="14847" width="8.88671875" style="2"/>
    <col min="14848" max="14848" width="15.6640625" style="2" customWidth="1"/>
    <col min="14849" max="14849" width="6.88671875" style="2" customWidth="1"/>
    <col min="14850" max="14850" width="37.6640625" style="2" customWidth="1"/>
    <col min="14851" max="14851" width="25.88671875" style="2" customWidth="1"/>
    <col min="14852" max="15103" width="8.88671875" style="2"/>
    <col min="15104" max="15104" width="15.6640625" style="2" customWidth="1"/>
    <col min="15105" max="15105" width="6.88671875" style="2" customWidth="1"/>
    <col min="15106" max="15106" width="37.6640625" style="2" customWidth="1"/>
    <col min="15107" max="15107" width="25.88671875" style="2" customWidth="1"/>
    <col min="15108" max="15359" width="8.88671875" style="2"/>
    <col min="15360" max="15360" width="15.6640625" style="2" customWidth="1"/>
    <col min="15361" max="15361" width="6.88671875" style="2" customWidth="1"/>
    <col min="15362" max="15362" width="37.6640625" style="2" customWidth="1"/>
    <col min="15363" max="15363" width="25.88671875" style="2" customWidth="1"/>
    <col min="15364" max="15615" width="8.88671875" style="2"/>
    <col min="15616" max="15616" width="15.6640625" style="2" customWidth="1"/>
    <col min="15617" max="15617" width="6.88671875" style="2" customWidth="1"/>
    <col min="15618" max="15618" width="37.6640625" style="2" customWidth="1"/>
    <col min="15619" max="15619" width="25.88671875" style="2" customWidth="1"/>
    <col min="15620" max="15871" width="8.88671875" style="2"/>
    <col min="15872" max="15872" width="15.6640625" style="2" customWidth="1"/>
    <col min="15873" max="15873" width="6.88671875" style="2" customWidth="1"/>
    <col min="15874" max="15874" width="37.6640625" style="2" customWidth="1"/>
    <col min="15875" max="15875" width="25.88671875" style="2" customWidth="1"/>
    <col min="15876" max="16127" width="8.88671875" style="2"/>
    <col min="16128" max="16128" width="15.6640625" style="2" customWidth="1"/>
    <col min="16129" max="16129" width="6.88671875" style="2" customWidth="1"/>
    <col min="16130" max="16130" width="37.6640625" style="2" customWidth="1"/>
    <col min="16131" max="16131" width="25.88671875" style="2" customWidth="1"/>
    <col min="16132" max="16384" width="8.88671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169" t="s">
        <v>27</v>
      </c>
      <c r="B9" s="170"/>
      <c r="C9" s="170"/>
    </row>
    <row r="10" spans="1:3" ht="16.2">
      <c r="A10" s="73"/>
      <c r="B10" s="74"/>
      <c r="C10" s="74"/>
    </row>
    <row r="11" spans="1:3" ht="43.5" customHeight="1">
      <c r="A11" s="173" t="s">
        <v>57</v>
      </c>
      <c r="B11" s="173"/>
      <c r="C11" s="173"/>
    </row>
    <row r="12" spans="1:3" ht="24" customHeight="1">
      <c r="A12" s="171" t="s">
        <v>800</v>
      </c>
      <c r="B12" s="172"/>
      <c r="C12" s="172"/>
    </row>
    <row r="13" spans="1:3" ht="30" customHeight="1">
      <c r="A13" s="178" t="s">
        <v>58</v>
      </c>
      <c r="B13" s="178"/>
      <c r="C13" s="178"/>
    </row>
    <row r="14" spans="1:3" ht="23.25" customHeight="1">
      <c r="A14" s="31" t="s">
        <v>810</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4.4">
      <c r="A18" s="176" t="s">
        <v>10</v>
      </c>
      <c r="B18" s="176"/>
      <c r="C18" s="110">
        <f>SUM(C17:C17)</f>
        <v>0</v>
      </c>
    </row>
    <row r="19" spans="1:6" ht="13.8">
      <c r="A19" s="176" t="s">
        <v>4</v>
      </c>
      <c r="B19" s="176"/>
      <c r="C19" s="109">
        <f>ROUND(C18*0.21,2)</f>
        <v>0</v>
      </c>
    </row>
    <row r="20" spans="1:6" ht="13.8">
      <c r="A20" s="41"/>
      <c r="B20" s="41"/>
      <c r="C20" s="43"/>
    </row>
    <row r="21" spans="1:6" ht="13.8">
      <c r="A21" s="176" t="s">
        <v>26</v>
      </c>
      <c r="B21" s="176" t="s">
        <v>26</v>
      </c>
      <c r="C21" s="109">
        <f>C18+C19</f>
        <v>0</v>
      </c>
    </row>
    <row r="22" spans="1:6" ht="22.5" customHeight="1">
      <c r="A22" s="41"/>
      <c r="B22" s="41"/>
      <c r="C22" s="42"/>
    </row>
    <row r="23" spans="1:6" ht="15" customHeight="1">
      <c r="A23" s="44" t="s">
        <v>5</v>
      </c>
      <c r="B23" s="177"/>
      <c r="C23" s="177"/>
      <c r="D23" s="45"/>
    </row>
    <row r="24" spans="1:6">
      <c r="A24" s="45"/>
      <c r="B24" s="174" t="s">
        <v>6</v>
      </c>
      <c r="C24" s="174"/>
      <c r="D24" s="46"/>
    </row>
    <row r="25" spans="1:6" ht="8.25" customHeight="1">
      <c r="A25" s="45"/>
      <c r="B25" s="175"/>
      <c r="C25" s="175"/>
      <c r="D25" s="45"/>
      <c r="E25" s="47"/>
      <c r="F25" s="47"/>
    </row>
    <row r="26" spans="1:6" ht="13.8">
      <c r="A26" s="48" t="s">
        <v>7</v>
      </c>
      <c r="B26" s="60"/>
      <c r="C26" s="45"/>
      <c r="D26" s="45"/>
    </row>
    <row r="27" spans="1:6" ht="10.5" customHeight="1">
      <c r="A27" s="49"/>
      <c r="B27" s="49"/>
      <c r="C27" s="39"/>
    </row>
    <row r="28" spans="1:6" ht="13.8">
      <c r="A28" s="38" t="s">
        <v>36</v>
      </c>
      <c r="B28" s="118"/>
    </row>
  </sheetData>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25" zoomScaleNormal="100" zoomScaleSheetLayoutView="100" workbookViewId="0">
      <selection activeCell="A7" sqref="A7:I7"/>
    </sheetView>
  </sheetViews>
  <sheetFormatPr defaultRowHeight="13.2"/>
  <cols>
    <col min="1" max="1" width="4.6640625" style="2" customWidth="1"/>
    <col min="2" max="2" width="9.33203125" style="2" customWidth="1"/>
    <col min="3" max="3" width="31.88671875" style="2" customWidth="1"/>
    <col min="4" max="4" width="10.6640625" style="2" customWidth="1"/>
    <col min="5" max="5" width="16.88671875" style="2" customWidth="1"/>
    <col min="6" max="6" width="12.44140625" style="2" customWidth="1"/>
    <col min="7" max="7" width="14.33203125" style="2" customWidth="1"/>
    <col min="8" max="8" width="12.6640625" style="2" customWidth="1"/>
    <col min="9" max="9" width="19.109375" style="2" customWidth="1"/>
    <col min="10" max="10" width="6.6640625" style="2" customWidth="1"/>
    <col min="11" max="256" width="9.109375" style="2"/>
    <col min="257" max="257" width="3.88671875" style="2" customWidth="1"/>
    <col min="258" max="258" width="12.88671875" style="2" customWidth="1"/>
    <col min="259" max="259" width="36.88671875" style="2" customWidth="1"/>
    <col min="260" max="260" width="8.44140625" style="2" customWidth="1"/>
    <col min="261" max="261" width="16.88671875" style="2" customWidth="1"/>
    <col min="262" max="262" width="12.44140625" style="2" customWidth="1"/>
    <col min="263" max="263" width="14.33203125" style="2" customWidth="1"/>
    <col min="264" max="264" width="12.6640625" style="2" customWidth="1"/>
    <col min="265" max="265" width="14.109375" style="2" customWidth="1"/>
    <col min="266" max="266" width="6.6640625" style="2" customWidth="1"/>
    <col min="267" max="512" width="9.109375" style="2"/>
    <col min="513" max="513" width="3.88671875" style="2" customWidth="1"/>
    <col min="514" max="514" width="12.88671875" style="2" customWidth="1"/>
    <col min="515" max="515" width="36.88671875" style="2" customWidth="1"/>
    <col min="516" max="516" width="8.44140625" style="2" customWidth="1"/>
    <col min="517" max="517" width="16.88671875" style="2" customWidth="1"/>
    <col min="518" max="518" width="12.44140625" style="2" customWidth="1"/>
    <col min="519" max="519" width="14.33203125" style="2" customWidth="1"/>
    <col min="520" max="520" width="12.6640625" style="2" customWidth="1"/>
    <col min="521" max="521" width="14.109375" style="2" customWidth="1"/>
    <col min="522" max="522" width="6.6640625" style="2" customWidth="1"/>
    <col min="523" max="768" width="9.109375" style="2"/>
    <col min="769" max="769" width="3.88671875" style="2" customWidth="1"/>
    <col min="770" max="770" width="12.88671875" style="2" customWidth="1"/>
    <col min="771" max="771" width="36.88671875" style="2" customWidth="1"/>
    <col min="772" max="772" width="8.44140625" style="2" customWidth="1"/>
    <col min="773" max="773" width="16.88671875" style="2" customWidth="1"/>
    <col min="774" max="774" width="12.44140625" style="2" customWidth="1"/>
    <col min="775" max="775" width="14.33203125" style="2" customWidth="1"/>
    <col min="776" max="776" width="12.6640625" style="2" customWidth="1"/>
    <col min="777" max="777" width="14.109375" style="2" customWidth="1"/>
    <col min="778" max="778" width="6.6640625" style="2" customWidth="1"/>
    <col min="779" max="1024" width="9.109375" style="2"/>
    <col min="1025" max="1025" width="3.88671875" style="2" customWidth="1"/>
    <col min="1026" max="1026" width="12.88671875" style="2" customWidth="1"/>
    <col min="1027" max="1027" width="36.88671875" style="2" customWidth="1"/>
    <col min="1028" max="1028" width="8.44140625" style="2" customWidth="1"/>
    <col min="1029" max="1029" width="16.88671875" style="2" customWidth="1"/>
    <col min="1030" max="1030" width="12.44140625" style="2" customWidth="1"/>
    <col min="1031" max="1031" width="14.33203125" style="2" customWidth="1"/>
    <col min="1032" max="1032" width="12.6640625" style="2" customWidth="1"/>
    <col min="1033" max="1033" width="14.109375" style="2" customWidth="1"/>
    <col min="1034" max="1034" width="6.6640625" style="2" customWidth="1"/>
    <col min="1035" max="1280" width="9.109375" style="2"/>
    <col min="1281" max="1281" width="3.88671875" style="2" customWidth="1"/>
    <col min="1282" max="1282" width="12.88671875" style="2" customWidth="1"/>
    <col min="1283" max="1283" width="36.88671875" style="2" customWidth="1"/>
    <col min="1284" max="1284" width="8.44140625" style="2" customWidth="1"/>
    <col min="1285" max="1285" width="16.88671875" style="2" customWidth="1"/>
    <col min="1286" max="1286" width="12.44140625" style="2" customWidth="1"/>
    <col min="1287" max="1287" width="14.33203125" style="2" customWidth="1"/>
    <col min="1288" max="1288" width="12.6640625" style="2" customWidth="1"/>
    <col min="1289" max="1289" width="14.109375" style="2" customWidth="1"/>
    <col min="1290" max="1290" width="6.6640625" style="2" customWidth="1"/>
    <col min="1291" max="1536" width="9.109375" style="2"/>
    <col min="1537" max="1537" width="3.88671875" style="2" customWidth="1"/>
    <col min="1538" max="1538" width="12.88671875" style="2" customWidth="1"/>
    <col min="1539" max="1539" width="36.88671875" style="2" customWidth="1"/>
    <col min="1540" max="1540" width="8.44140625" style="2" customWidth="1"/>
    <col min="1541" max="1541" width="16.88671875" style="2" customWidth="1"/>
    <col min="1542" max="1542" width="12.44140625" style="2" customWidth="1"/>
    <col min="1543" max="1543" width="14.33203125" style="2" customWidth="1"/>
    <col min="1544" max="1544" width="12.6640625" style="2" customWidth="1"/>
    <col min="1545" max="1545" width="14.109375" style="2" customWidth="1"/>
    <col min="1546" max="1546" width="6.6640625" style="2" customWidth="1"/>
    <col min="1547" max="1792" width="9.109375" style="2"/>
    <col min="1793" max="1793" width="3.88671875" style="2" customWidth="1"/>
    <col min="1794" max="1794" width="12.88671875" style="2" customWidth="1"/>
    <col min="1795" max="1795" width="36.88671875" style="2" customWidth="1"/>
    <col min="1796" max="1796" width="8.44140625" style="2" customWidth="1"/>
    <col min="1797" max="1797" width="16.88671875" style="2" customWidth="1"/>
    <col min="1798" max="1798" width="12.44140625" style="2" customWidth="1"/>
    <col min="1799" max="1799" width="14.33203125" style="2" customWidth="1"/>
    <col min="1800" max="1800" width="12.6640625" style="2" customWidth="1"/>
    <col min="1801" max="1801" width="14.109375" style="2" customWidth="1"/>
    <col min="1802" max="1802" width="6.6640625" style="2" customWidth="1"/>
    <col min="1803" max="2048" width="9.109375" style="2"/>
    <col min="2049" max="2049" width="3.88671875" style="2" customWidth="1"/>
    <col min="2050" max="2050" width="12.88671875" style="2" customWidth="1"/>
    <col min="2051" max="2051" width="36.88671875" style="2" customWidth="1"/>
    <col min="2052" max="2052" width="8.44140625" style="2" customWidth="1"/>
    <col min="2053" max="2053" width="16.88671875" style="2" customWidth="1"/>
    <col min="2054" max="2054" width="12.44140625" style="2" customWidth="1"/>
    <col min="2055" max="2055" width="14.33203125" style="2" customWidth="1"/>
    <col min="2056" max="2056" width="12.6640625" style="2" customWidth="1"/>
    <col min="2057" max="2057" width="14.109375" style="2" customWidth="1"/>
    <col min="2058" max="2058" width="6.6640625" style="2" customWidth="1"/>
    <col min="2059" max="2304" width="9.109375" style="2"/>
    <col min="2305" max="2305" width="3.88671875" style="2" customWidth="1"/>
    <col min="2306" max="2306" width="12.88671875" style="2" customWidth="1"/>
    <col min="2307" max="2307" width="36.88671875" style="2" customWidth="1"/>
    <col min="2308" max="2308" width="8.44140625" style="2" customWidth="1"/>
    <col min="2309" max="2309" width="16.88671875" style="2" customWidth="1"/>
    <col min="2310" max="2310" width="12.44140625" style="2" customWidth="1"/>
    <col min="2311" max="2311" width="14.33203125" style="2" customWidth="1"/>
    <col min="2312" max="2312" width="12.6640625" style="2" customWidth="1"/>
    <col min="2313" max="2313" width="14.109375" style="2" customWidth="1"/>
    <col min="2314" max="2314" width="6.6640625" style="2" customWidth="1"/>
    <col min="2315" max="2560" width="9.109375" style="2"/>
    <col min="2561" max="2561" width="3.88671875" style="2" customWidth="1"/>
    <col min="2562" max="2562" width="12.88671875" style="2" customWidth="1"/>
    <col min="2563" max="2563" width="36.88671875" style="2" customWidth="1"/>
    <col min="2564" max="2564" width="8.44140625" style="2" customWidth="1"/>
    <col min="2565" max="2565" width="16.88671875" style="2" customWidth="1"/>
    <col min="2566" max="2566" width="12.44140625" style="2" customWidth="1"/>
    <col min="2567" max="2567" width="14.33203125" style="2" customWidth="1"/>
    <col min="2568" max="2568" width="12.6640625" style="2" customWidth="1"/>
    <col min="2569" max="2569" width="14.109375" style="2" customWidth="1"/>
    <col min="2570" max="2570" width="6.6640625" style="2" customWidth="1"/>
    <col min="2571" max="2816" width="9.109375" style="2"/>
    <col min="2817" max="2817" width="3.88671875" style="2" customWidth="1"/>
    <col min="2818" max="2818" width="12.88671875" style="2" customWidth="1"/>
    <col min="2819" max="2819" width="36.88671875" style="2" customWidth="1"/>
    <col min="2820" max="2820" width="8.44140625" style="2" customWidth="1"/>
    <col min="2821" max="2821" width="16.88671875" style="2" customWidth="1"/>
    <col min="2822" max="2822" width="12.44140625" style="2" customWidth="1"/>
    <col min="2823" max="2823" width="14.33203125" style="2" customWidth="1"/>
    <col min="2824" max="2824" width="12.6640625" style="2" customWidth="1"/>
    <col min="2825" max="2825" width="14.109375" style="2" customWidth="1"/>
    <col min="2826" max="2826" width="6.6640625" style="2" customWidth="1"/>
    <col min="2827" max="3072" width="9.109375" style="2"/>
    <col min="3073" max="3073" width="3.88671875" style="2" customWidth="1"/>
    <col min="3074" max="3074" width="12.88671875" style="2" customWidth="1"/>
    <col min="3075" max="3075" width="36.88671875" style="2" customWidth="1"/>
    <col min="3076" max="3076" width="8.44140625" style="2" customWidth="1"/>
    <col min="3077" max="3077" width="16.88671875" style="2" customWidth="1"/>
    <col min="3078" max="3078" width="12.44140625" style="2" customWidth="1"/>
    <col min="3079" max="3079" width="14.33203125" style="2" customWidth="1"/>
    <col min="3080" max="3080" width="12.6640625" style="2" customWidth="1"/>
    <col min="3081" max="3081" width="14.109375" style="2" customWidth="1"/>
    <col min="3082" max="3082" width="6.6640625" style="2" customWidth="1"/>
    <col min="3083" max="3328" width="9.109375" style="2"/>
    <col min="3329" max="3329" width="3.88671875" style="2" customWidth="1"/>
    <col min="3330" max="3330" width="12.88671875" style="2" customWidth="1"/>
    <col min="3331" max="3331" width="36.88671875" style="2" customWidth="1"/>
    <col min="3332" max="3332" width="8.44140625" style="2" customWidth="1"/>
    <col min="3333" max="3333" width="16.88671875" style="2" customWidth="1"/>
    <col min="3334" max="3334" width="12.44140625" style="2" customWidth="1"/>
    <col min="3335" max="3335" width="14.33203125" style="2" customWidth="1"/>
    <col min="3336" max="3336" width="12.6640625" style="2" customWidth="1"/>
    <col min="3337" max="3337" width="14.109375" style="2" customWidth="1"/>
    <col min="3338" max="3338" width="6.6640625" style="2" customWidth="1"/>
    <col min="3339" max="3584" width="9.109375" style="2"/>
    <col min="3585" max="3585" width="3.88671875" style="2" customWidth="1"/>
    <col min="3586" max="3586" width="12.88671875" style="2" customWidth="1"/>
    <col min="3587" max="3587" width="36.88671875" style="2" customWidth="1"/>
    <col min="3588" max="3588" width="8.44140625" style="2" customWidth="1"/>
    <col min="3589" max="3589" width="16.88671875" style="2" customWidth="1"/>
    <col min="3590" max="3590" width="12.44140625" style="2" customWidth="1"/>
    <col min="3591" max="3591" width="14.33203125" style="2" customWidth="1"/>
    <col min="3592" max="3592" width="12.6640625" style="2" customWidth="1"/>
    <col min="3593" max="3593" width="14.109375" style="2" customWidth="1"/>
    <col min="3594" max="3594" width="6.6640625" style="2" customWidth="1"/>
    <col min="3595" max="3840" width="9.109375" style="2"/>
    <col min="3841" max="3841" width="3.88671875" style="2" customWidth="1"/>
    <col min="3842" max="3842" width="12.88671875" style="2" customWidth="1"/>
    <col min="3843" max="3843" width="36.88671875" style="2" customWidth="1"/>
    <col min="3844" max="3844" width="8.44140625" style="2" customWidth="1"/>
    <col min="3845" max="3845" width="16.88671875" style="2" customWidth="1"/>
    <col min="3846" max="3846" width="12.44140625" style="2" customWidth="1"/>
    <col min="3847" max="3847" width="14.33203125" style="2" customWidth="1"/>
    <col min="3848" max="3848" width="12.6640625" style="2" customWidth="1"/>
    <col min="3849" max="3849" width="14.109375" style="2" customWidth="1"/>
    <col min="3850" max="3850" width="6.6640625" style="2" customWidth="1"/>
    <col min="3851" max="4096" width="9.109375" style="2"/>
    <col min="4097" max="4097" width="3.88671875" style="2" customWidth="1"/>
    <col min="4098" max="4098" width="12.88671875" style="2" customWidth="1"/>
    <col min="4099" max="4099" width="36.88671875" style="2" customWidth="1"/>
    <col min="4100" max="4100" width="8.44140625" style="2" customWidth="1"/>
    <col min="4101" max="4101" width="16.88671875" style="2" customWidth="1"/>
    <col min="4102" max="4102" width="12.44140625" style="2" customWidth="1"/>
    <col min="4103" max="4103" width="14.33203125" style="2" customWidth="1"/>
    <col min="4104" max="4104" width="12.6640625" style="2" customWidth="1"/>
    <col min="4105" max="4105" width="14.109375" style="2" customWidth="1"/>
    <col min="4106" max="4106" width="6.6640625" style="2" customWidth="1"/>
    <col min="4107" max="4352" width="9.109375" style="2"/>
    <col min="4353" max="4353" width="3.88671875" style="2" customWidth="1"/>
    <col min="4354" max="4354" width="12.88671875" style="2" customWidth="1"/>
    <col min="4355" max="4355" width="36.88671875" style="2" customWidth="1"/>
    <col min="4356" max="4356" width="8.44140625" style="2" customWidth="1"/>
    <col min="4357" max="4357" width="16.88671875" style="2" customWidth="1"/>
    <col min="4358" max="4358" width="12.44140625" style="2" customWidth="1"/>
    <col min="4359" max="4359" width="14.33203125" style="2" customWidth="1"/>
    <col min="4360" max="4360" width="12.6640625" style="2" customWidth="1"/>
    <col min="4361" max="4361" width="14.109375" style="2" customWidth="1"/>
    <col min="4362" max="4362" width="6.6640625" style="2" customWidth="1"/>
    <col min="4363" max="4608" width="9.109375" style="2"/>
    <col min="4609" max="4609" width="3.88671875" style="2" customWidth="1"/>
    <col min="4610" max="4610" width="12.88671875" style="2" customWidth="1"/>
    <col min="4611" max="4611" width="36.88671875" style="2" customWidth="1"/>
    <col min="4612" max="4612" width="8.44140625" style="2" customWidth="1"/>
    <col min="4613" max="4613" width="16.88671875" style="2" customWidth="1"/>
    <col min="4614" max="4614" width="12.44140625" style="2" customWidth="1"/>
    <col min="4615" max="4615" width="14.33203125" style="2" customWidth="1"/>
    <col min="4616" max="4616" width="12.6640625" style="2" customWidth="1"/>
    <col min="4617" max="4617" width="14.109375" style="2" customWidth="1"/>
    <col min="4618" max="4618" width="6.6640625" style="2" customWidth="1"/>
    <col min="4619" max="4864" width="9.109375" style="2"/>
    <col min="4865" max="4865" width="3.88671875" style="2" customWidth="1"/>
    <col min="4866" max="4866" width="12.88671875" style="2" customWidth="1"/>
    <col min="4867" max="4867" width="36.88671875" style="2" customWidth="1"/>
    <col min="4868" max="4868" width="8.44140625" style="2" customWidth="1"/>
    <col min="4869" max="4869" width="16.88671875" style="2" customWidth="1"/>
    <col min="4870" max="4870" width="12.44140625" style="2" customWidth="1"/>
    <col min="4871" max="4871" width="14.33203125" style="2" customWidth="1"/>
    <col min="4872" max="4872" width="12.6640625" style="2" customWidth="1"/>
    <col min="4873" max="4873" width="14.109375" style="2" customWidth="1"/>
    <col min="4874" max="4874" width="6.6640625" style="2" customWidth="1"/>
    <col min="4875" max="5120" width="9.109375" style="2"/>
    <col min="5121" max="5121" width="3.88671875" style="2" customWidth="1"/>
    <col min="5122" max="5122" width="12.88671875" style="2" customWidth="1"/>
    <col min="5123" max="5123" width="36.88671875" style="2" customWidth="1"/>
    <col min="5124" max="5124" width="8.44140625" style="2" customWidth="1"/>
    <col min="5125" max="5125" width="16.88671875" style="2" customWidth="1"/>
    <col min="5126" max="5126" width="12.44140625" style="2" customWidth="1"/>
    <col min="5127" max="5127" width="14.33203125" style="2" customWidth="1"/>
    <col min="5128" max="5128" width="12.6640625" style="2" customWidth="1"/>
    <col min="5129" max="5129" width="14.109375" style="2" customWidth="1"/>
    <col min="5130" max="5130" width="6.6640625" style="2" customWidth="1"/>
    <col min="5131" max="5376" width="9.109375" style="2"/>
    <col min="5377" max="5377" width="3.88671875" style="2" customWidth="1"/>
    <col min="5378" max="5378" width="12.88671875" style="2" customWidth="1"/>
    <col min="5379" max="5379" width="36.88671875" style="2" customWidth="1"/>
    <col min="5380" max="5380" width="8.44140625" style="2" customWidth="1"/>
    <col min="5381" max="5381" width="16.88671875" style="2" customWidth="1"/>
    <col min="5382" max="5382" width="12.44140625" style="2" customWidth="1"/>
    <col min="5383" max="5383" width="14.33203125" style="2" customWidth="1"/>
    <col min="5384" max="5384" width="12.6640625" style="2" customWidth="1"/>
    <col min="5385" max="5385" width="14.109375" style="2" customWidth="1"/>
    <col min="5386" max="5386" width="6.6640625" style="2" customWidth="1"/>
    <col min="5387" max="5632" width="9.109375" style="2"/>
    <col min="5633" max="5633" width="3.88671875" style="2" customWidth="1"/>
    <col min="5634" max="5634" width="12.88671875" style="2" customWidth="1"/>
    <col min="5635" max="5635" width="36.88671875" style="2" customWidth="1"/>
    <col min="5636" max="5636" width="8.44140625" style="2" customWidth="1"/>
    <col min="5637" max="5637" width="16.88671875" style="2" customWidth="1"/>
    <col min="5638" max="5638" width="12.44140625" style="2" customWidth="1"/>
    <col min="5639" max="5639" width="14.33203125" style="2" customWidth="1"/>
    <col min="5640" max="5640" width="12.6640625" style="2" customWidth="1"/>
    <col min="5641" max="5641" width="14.109375" style="2" customWidth="1"/>
    <col min="5642" max="5642" width="6.6640625" style="2" customWidth="1"/>
    <col min="5643" max="5888" width="9.109375" style="2"/>
    <col min="5889" max="5889" width="3.88671875" style="2" customWidth="1"/>
    <col min="5890" max="5890" width="12.88671875" style="2" customWidth="1"/>
    <col min="5891" max="5891" width="36.88671875" style="2" customWidth="1"/>
    <col min="5892" max="5892" width="8.44140625" style="2" customWidth="1"/>
    <col min="5893" max="5893" width="16.88671875" style="2" customWidth="1"/>
    <col min="5894" max="5894" width="12.44140625" style="2" customWidth="1"/>
    <col min="5895" max="5895" width="14.33203125" style="2" customWidth="1"/>
    <col min="5896" max="5896" width="12.6640625" style="2" customWidth="1"/>
    <col min="5897" max="5897" width="14.109375" style="2" customWidth="1"/>
    <col min="5898" max="5898" width="6.6640625" style="2" customWidth="1"/>
    <col min="5899" max="6144" width="9.109375" style="2"/>
    <col min="6145" max="6145" width="3.88671875" style="2" customWidth="1"/>
    <col min="6146" max="6146" width="12.88671875" style="2" customWidth="1"/>
    <col min="6147" max="6147" width="36.88671875" style="2" customWidth="1"/>
    <col min="6148" max="6148" width="8.44140625" style="2" customWidth="1"/>
    <col min="6149" max="6149" width="16.88671875" style="2" customWidth="1"/>
    <col min="6150" max="6150" width="12.44140625" style="2" customWidth="1"/>
    <col min="6151" max="6151" width="14.33203125" style="2" customWidth="1"/>
    <col min="6152" max="6152" width="12.6640625" style="2" customWidth="1"/>
    <col min="6153" max="6153" width="14.109375" style="2" customWidth="1"/>
    <col min="6154" max="6154" width="6.6640625" style="2" customWidth="1"/>
    <col min="6155" max="6400" width="9.109375" style="2"/>
    <col min="6401" max="6401" width="3.88671875" style="2" customWidth="1"/>
    <col min="6402" max="6402" width="12.88671875" style="2" customWidth="1"/>
    <col min="6403" max="6403" width="36.88671875" style="2" customWidth="1"/>
    <col min="6404" max="6404" width="8.44140625" style="2" customWidth="1"/>
    <col min="6405" max="6405" width="16.88671875" style="2" customWidth="1"/>
    <col min="6406" max="6406" width="12.44140625" style="2" customWidth="1"/>
    <col min="6407" max="6407" width="14.33203125" style="2" customWidth="1"/>
    <col min="6408" max="6408" width="12.6640625" style="2" customWidth="1"/>
    <col min="6409" max="6409" width="14.109375" style="2" customWidth="1"/>
    <col min="6410" max="6410" width="6.6640625" style="2" customWidth="1"/>
    <col min="6411" max="6656" width="9.109375" style="2"/>
    <col min="6657" max="6657" width="3.88671875" style="2" customWidth="1"/>
    <col min="6658" max="6658" width="12.88671875" style="2" customWidth="1"/>
    <col min="6659" max="6659" width="36.88671875" style="2" customWidth="1"/>
    <col min="6660" max="6660" width="8.44140625" style="2" customWidth="1"/>
    <col min="6661" max="6661" width="16.88671875" style="2" customWidth="1"/>
    <col min="6662" max="6662" width="12.44140625" style="2" customWidth="1"/>
    <col min="6663" max="6663" width="14.33203125" style="2" customWidth="1"/>
    <col min="6664" max="6664" width="12.6640625" style="2" customWidth="1"/>
    <col min="6665" max="6665" width="14.109375" style="2" customWidth="1"/>
    <col min="6666" max="6666" width="6.6640625" style="2" customWidth="1"/>
    <col min="6667" max="6912" width="9.109375" style="2"/>
    <col min="6913" max="6913" width="3.88671875" style="2" customWidth="1"/>
    <col min="6914" max="6914" width="12.88671875" style="2" customWidth="1"/>
    <col min="6915" max="6915" width="36.88671875" style="2" customWidth="1"/>
    <col min="6916" max="6916" width="8.44140625" style="2" customWidth="1"/>
    <col min="6917" max="6917" width="16.88671875" style="2" customWidth="1"/>
    <col min="6918" max="6918" width="12.44140625" style="2" customWidth="1"/>
    <col min="6919" max="6919" width="14.33203125" style="2" customWidth="1"/>
    <col min="6920" max="6920" width="12.6640625" style="2" customWidth="1"/>
    <col min="6921" max="6921" width="14.109375" style="2" customWidth="1"/>
    <col min="6922" max="6922" width="6.6640625" style="2" customWidth="1"/>
    <col min="6923" max="7168" width="9.109375" style="2"/>
    <col min="7169" max="7169" width="3.88671875" style="2" customWidth="1"/>
    <col min="7170" max="7170" width="12.88671875" style="2" customWidth="1"/>
    <col min="7171" max="7171" width="36.88671875" style="2" customWidth="1"/>
    <col min="7172" max="7172" width="8.44140625" style="2" customWidth="1"/>
    <col min="7173" max="7173" width="16.88671875" style="2" customWidth="1"/>
    <col min="7174" max="7174" width="12.44140625" style="2" customWidth="1"/>
    <col min="7175" max="7175" width="14.33203125" style="2" customWidth="1"/>
    <col min="7176" max="7176" width="12.6640625" style="2" customWidth="1"/>
    <col min="7177" max="7177" width="14.109375" style="2" customWidth="1"/>
    <col min="7178" max="7178" width="6.6640625" style="2" customWidth="1"/>
    <col min="7179" max="7424" width="9.109375" style="2"/>
    <col min="7425" max="7425" width="3.88671875" style="2" customWidth="1"/>
    <col min="7426" max="7426" width="12.88671875" style="2" customWidth="1"/>
    <col min="7427" max="7427" width="36.88671875" style="2" customWidth="1"/>
    <col min="7428" max="7428" width="8.44140625" style="2" customWidth="1"/>
    <col min="7429" max="7429" width="16.88671875" style="2" customWidth="1"/>
    <col min="7430" max="7430" width="12.44140625" style="2" customWidth="1"/>
    <col min="7431" max="7431" width="14.33203125" style="2" customWidth="1"/>
    <col min="7432" max="7432" width="12.6640625" style="2" customWidth="1"/>
    <col min="7433" max="7433" width="14.109375" style="2" customWidth="1"/>
    <col min="7434" max="7434" width="6.6640625" style="2" customWidth="1"/>
    <col min="7435" max="7680" width="9.109375" style="2"/>
    <col min="7681" max="7681" width="3.88671875" style="2" customWidth="1"/>
    <col min="7682" max="7682" width="12.88671875" style="2" customWidth="1"/>
    <col min="7683" max="7683" width="36.88671875" style="2" customWidth="1"/>
    <col min="7684" max="7684" width="8.44140625" style="2" customWidth="1"/>
    <col min="7685" max="7685" width="16.88671875" style="2" customWidth="1"/>
    <col min="7686" max="7686" width="12.44140625" style="2" customWidth="1"/>
    <col min="7687" max="7687" width="14.33203125" style="2" customWidth="1"/>
    <col min="7688" max="7688" width="12.6640625" style="2" customWidth="1"/>
    <col min="7689" max="7689" width="14.109375" style="2" customWidth="1"/>
    <col min="7690" max="7690" width="6.6640625" style="2" customWidth="1"/>
    <col min="7691" max="7936" width="9.109375" style="2"/>
    <col min="7937" max="7937" width="3.88671875" style="2" customWidth="1"/>
    <col min="7938" max="7938" width="12.88671875" style="2" customWidth="1"/>
    <col min="7939" max="7939" width="36.88671875" style="2" customWidth="1"/>
    <col min="7940" max="7940" width="8.44140625" style="2" customWidth="1"/>
    <col min="7941" max="7941" width="16.88671875" style="2" customWidth="1"/>
    <col min="7942" max="7942" width="12.44140625" style="2" customWidth="1"/>
    <col min="7943" max="7943" width="14.33203125" style="2" customWidth="1"/>
    <col min="7944" max="7944" width="12.6640625" style="2" customWidth="1"/>
    <col min="7945" max="7945" width="14.109375" style="2" customWidth="1"/>
    <col min="7946" max="7946" width="6.6640625" style="2" customWidth="1"/>
    <col min="7947" max="8192" width="9.109375" style="2"/>
    <col min="8193" max="8193" width="3.88671875" style="2" customWidth="1"/>
    <col min="8194" max="8194" width="12.88671875" style="2" customWidth="1"/>
    <col min="8195" max="8195" width="36.88671875" style="2" customWidth="1"/>
    <col min="8196" max="8196" width="8.44140625" style="2" customWidth="1"/>
    <col min="8197" max="8197" width="16.88671875" style="2" customWidth="1"/>
    <col min="8198" max="8198" width="12.44140625" style="2" customWidth="1"/>
    <col min="8199" max="8199" width="14.33203125" style="2" customWidth="1"/>
    <col min="8200" max="8200" width="12.6640625" style="2" customWidth="1"/>
    <col min="8201" max="8201" width="14.109375" style="2" customWidth="1"/>
    <col min="8202" max="8202" width="6.6640625" style="2" customWidth="1"/>
    <col min="8203" max="8448" width="9.109375" style="2"/>
    <col min="8449" max="8449" width="3.88671875" style="2" customWidth="1"/>
    <col min="8450" max="8450" width="12.88671875" style="2" customWidth="1"/>
    <col min="8451" max="8451" width="36.88671875" style="2" customWidth="1"/>
    <col min="8452" max="8452" width="8.44140625" style="2" customWidth="1"/>
    <col min="8453" max="8453" width="16.88671875" style="2" customWidth="1"/>
    <col min="8454" max="8454" width="12.44140625" style="2" customWidth="1"/>
    <col min="8455" max="8455" width="14.33203125" style="2" customWidth="1"/>
    <col min="8456" max="8456" width="12.6640625" style="2" customWidth="1"/>
    <col min="8457" max="8457" width="14.109375" style="2" customWidth="1"/>
    <col min="8458" max="8458" width="6.6640625" style="2" customWidth="1"/>
    <col min="8459" max="8704" width="9.109375" style="2"/>
    <col min="8705" max="8705" width="3.88671875" style="2" customWidth="1"/>
    <col min="8706" max="8706" width="12.88671875" style="2" customWidth="1"/>
    <col min="8707" max="8707" width="36.88671875" style="2" customWidth="1"/>
    <col min="8708" max="8708" width="8.44140625" style="2" customWidth="1"/>
    <col min="8709" max="8709" width="16.88671875" style="2" customWidth="1"/>
    <col min="8710" max="8710" width="12.44140625" style="2" customWidth="1"/>
    <col min="8711" max="8711" width="14.33203125" style="2" customWidth="1"/>
    <col min="8712" max="8712" width="12.6640625" style="2" customWidth="1"/>
    <col min="8713" max="8713" width="14.109375" style="2" customWidth="1"/>
    <col min="8714" max="8714" width="6.6640625" style="2" customWidth="1"/>
    <col min="8715" max="8960" width="9.109375" style="2"/>
    <col min="8961" max="8961" width="3.88671875" style="2" customWidth="1"/>
    <col min="8962" max="8962" width="12.88671875" style="2" customWidth="1"/>
    <col min="8963" max="8963" width="36.88671875" style="2" customWidth="1"/>
    <col min="8964" max="8964" width="8.44140625" style="2" customWidth="1"/>
    <col min="8965" max="8965" width="16.88671875" style="2" customWidth="1"/>
    <col min="8966" max="8966" width="12.44140625" style="2" customWidth="1"/>
    <col min="8967" max="8967" width="14.33203125" style="2" customWidth="1"/>
    <col min="8968" max="8968" width="12.6640625" style="2" customWidth="1"/>
    <col min="8969" max="8969" width="14.109375" style="2" customWidth="1"/>
    <col min="8970" max="8970" width="6.6640625" style="2" customWidth="1"/>
    <col min="8971" max="9216" width="9.109375" style="2"/>
    <col min="9217" max="9217" width="3.88671875" style="2" customWidth="1"/>
    <col min="9218" max="9218" width="12.88671875" style="2" customWidth="1"/>
    <col min="9219" max="9219" width="36.88671875" style="2" customWidth="1"/>
    <col min="9220" max="9220" width="8.44140625" style="2" customWidth="1"/>
    <col min="9221" max="9221" width="16.88671875" style="2" customWidth="1"/>
    <col min="9222" max="9222" width="12.44140625" style="2" customWidth="1"/>
    <col min="9223" max="9223" width="14.33203125" style="2" customWidth="1"/>
    <col min="9224" max="9224" width="12.6640625" style="2" customWidth="1"/>
    <col min="9225" max="9225" width="14.109375" style="2" customWidth="1"/>
    <col min="9226" max="9226" width="6.6640625" style="2" customWidth="1"/>
    <col min="9227" max="9472" width="9.109375" style="2"/>
    <col min="9473" max="9473" width="3.88671875" style="2" customWidth="1"/>
    <col min="9474" max="9474" width="12.88671875" style="2" customWidth="1"/>
    <col min="9475" max="9475" width="36.88671875" style="2" customWidth="1"/>
    <col min="9476" max="9476" width="8.44140625" style="2" customWidth="1"/>
    <col min="9477" max="9477" width="16.88671875" style="2" customWidth="1"/>
    <col min="9478" max="9478" width="12.44140625" style="2" customWidth="1"/>
    <col min="9479" max="9479" width="14.33203125" style="2" customWidth="1"/>
    <col min="9480" max="9480" width="12.6640625" style="2" customWidth="1"/>
    <col min="9481" max="9481" width="14.109375" style="2" customWidth="1"/>
    <col min="9482" max="9482" width="6.6640625" style="2" customWidth="1"/>
    <col min="9483" max="9728" width="9.109375" style="2"/>
    <col min="9729" max="9729" width="3.88671875" style="2" customWidth="1"/>
    <col min="9730" max="9730" width="12.88671875" style="2" customWidth="1"/>
    <col min="9731" max="9731" width="36.88671875" style="2" customWidth="1"/>
    <col min="9732" max="9732" width="8.44140625" style="2" customWidth="1"/>
    <col min="9733" max="9733" width="16.88671875" style="2" customWidth="1"/>
    <col min="9734" max="9734" width="12.44140625" style="2" customWidth="1"/>
    <col min="9735" max="9735" width="14.33203125" style="2" customWidth="1"/>
    <col min="9736" max="9736" width="12.6640625" style="2" customWidth="1"/>
    <col min="9737" max="9737" width="14.109375" style="2" customWidth="1"/>
    <col min="9738" max="9738" width="6.6640625" style="2" customWidth="1"/>
    <col min="9739" max="9984" width="9.109375" style="2"/>
    <col min="9985" max="9985" width="3.88671875" style="2" customWidth="1"/>
    <col min="9986" max="9986" width="12.88671875" style="2" customWidth="1"/>
    <col min="9987" max="9987" width="36.88671875" style="2" customWidth="1"/>
    <col min="9988" max="9988" width="8.44140625" style="2" customWidth="1"/>
    <col min="9989" max="9989" width="16.88671875" style="2" customWidth="1"/>
    <col min="9990" max="9990" width="12.44140625" style="2" customWidth="1"/>
    <col min="9991" max="9991" width="14.33203125" style="2" customWidth="1"/>
    <col min="9992" max="9992" width="12.6640625" style="2" customWidth="1"/>
    <col min="9993" max="9993" width="14.109375" style="2" customWidth="1"/>
    <col min="9994" max="9994" width="6.6640625" style="2" customWidth="1"/>
    <col min="9995" max="10240" width="9.109375" style="2"/>
    <col min="10241" max="10241" width="3.88671875" style="2" customWidth="1"/>
    <col min="10242" max="10242" width="12.88671875" style="2" customWidth="1"/>
    <col min="10243" max="10243" width="36.88671875" style="2" customWidth="1"/>
    <col min="10244" max="10244" width="8.44140625" style="2" customWidth="1"/>
    <col min="10245" max="10245" width="16.88671875" style="2" customWidth="1"/>
    <col min="10246" max="10246" width="12.44140625" style="2" customWidth="1"/>
    <col min="10247" max="10247" width="14.33203125" style="2" customWidth="1"/>
    <col min="10248" max="10248" width="12.6640625" style="2" customWidth="1"/>
    <col min="10249" max="10249" width="14.109375" style="2" customWidth="1"/>
    <col min="10250" max="10250" width="6.6640625" style="2" customWidth="1"/>
    <col min="10251" max="10496" width="9.109375" style="2"/>
    <col min="10497" max="10497" width="3.88671875" style="2" customWidth="1"/>
    <col min="10498" max="10498" width="12.88671875" style="2" customWidth="1"/>
    <col min="10499" max="10499" width="36.88671875" style="2" customWidth="1"/>
    <col min="10500" max="10500" width="8.44140625" style="2" customWidth="1"/>
    <col min="10501" max="10501" width="16.88671875" style="2" customWidth="1"/>
    <col min="10502" max="10502" width="12.44140625" style="2" customWidth="1"/>
    <col min="10503" max="10503" width="14.33203125" style="2" customWidth="1"/>
    <col min="10504" max="10504" width="12.6640625" style="2" customWidth="1"/>
    <col min="10505" max="10505" width="14.109375" style="2" customWidth="1"/>
    <col min="10506" max="10506" width="6.6640625" style="2" customWidth="1"/>
    <col min="10507" max="10752" width="9.109375" style="2"/>
    <col min="10753" max="10753" width="3.88671875" style="2" customWidth="1"/>
    <col min="10754" max="10754" width="12.88671875" style="2" customWidth="1"/>
    <col min="10755" max="10755" width="36.88671875" style="2" customWidth="1"/>
    <col min="10756" max="10756" width="8.44140625" style="2" customWidth="1"/>
    <col min="10757" max="10757" width="16.88671875" style="2" customWidth="1"/>
    <col min="10758" max="10758" width="12.44140625" style="2" customWidth="1"/>
    <col min="10759" max="10759" width="14.33203125" style="2" customWidth="1"/>
    <col min="10760" max="10760" width="12.6640625" style="2" customWidth="1"/>
    <col min="10761" max="10761" width="14.109375" style="2" customWidth="1"/>
    <col min="10762" max="10762" width="6.6640625" style="2" customWidth="1"/>
    <col min="10763" max="11008" width="9.109375" style="2"/>
    <col min="11009" max="11009" width="3.88671875" style="2" customWidth="1"/>
    <col min="11010" max="11010" width="12.88671875" style="2" customWidth="1"/>
    <col min="11011" max="11011" width="36.88671875" style="2" customWidth="1"/>
    <col min="11012" max="11012" width="8.44140625" style="2" customWidth="1"/>
    <col min="11013" max="11013" width="16.88671875" style="2" customWidth="1"/>
    <col min="11014" max="11014" width="12.44140625" style="2" customWidth="1"/>
    <col min="11015" max="11015" width="14.33203125" style="2" customWidth="1"/>
    <col min="11016" max="11016" width="12.6640625" style="2" customWidth="1"/>
    <col min="11017" max="11017" width="14.109375" style="2" customWidth="1"/>
    <col min="11018" max="11018" width="6.6640625" style="2" customWidth="1"/>
    <col min="11019" max="11264" width="9.109375" style="2"/>
    <col min="11265" max="11265" width="3.88671875" style="2" customWidth="1"/>
    <col min="11266" max="11266" width="12.88671875" style="2" customWidth="1"/>
    <col min="11267" max="11267" width="36.88671875" style="2" customWidth="1"/>
    <col min="11268" max="11268" width="8.44140625" style="2" customWidth="1"/>
    <col min="11269" max="11269" width="16.88671875" style="2" customWidth="1"/>
    <col min="11270" max="11270" width="12.44140625" style="2" customWidth="1"/>
    <col min="11271" max="11271" width="14.33203125" style="2" customWidth="1"/>
    <col min="11272" max="11272" width="12.6640625" style="2" customWidth="1"/>
    <col min="11273" max="11273" width="14.109375" style="2" customWidth="1"/>
    <col min="11274" max="11274" width="6.6640625" style="2" customWidth="1"/>
    <col min="11275" max="11520" width="9.109375" style="2"/>
    <col min="11521" max="11521" width="3.88671875" style="2" customWidth="1"/>
    <col min="11522" max="11522" width="12.88671875" style="2" customWidth="1"/>
    <col min="11523" max="11523" width="36.88671875" style="2" customWidth="1"/>
    <col min="11524" max="11524" width="8.44140625" style="2" customWidth="1"/>
    <col min="11525" max="11525" width="16.88671875" style="2" customWidth="1"/>
    <col min="11526" max="11526" width="12.44140625" style="2" customWidth="1"/>
    <col min="11527" max="11527" width="14.33203125" style="2" customWidth="1"/>
    <col min="11528" max="11528" width="12.6640625" style="2" customWidth="1"/>
    <col min="11529" max="11529" width="14.109375" style="2" customWidth="1"/>
    <col min="11530" max="11530" width="6.6640625" style="2" customWidth="1"/>
    <col min="11531" max="11776" width="9.109375" style="2"/>
    <col min="11777" max="11777" width="3.88671875" style="2" customWidth="1"/>
    <col min="11778" max="11778" width="12.88671875" style="2" customWidth="1"/>
    <col min="11779" max="11779" width="36.88671875" style="2" customWidth="1"/>
    <col min="11780" max="11780" width="8.44140625" style="2" customWidth="1"/>
    <col min="11781" max="11781" width="16.88671875" style="2" customWidth="1"/>
    <col min="11782" max="11782" width="12.44140625" style="2" customWidth="1"/>
    <col min="11783" max="11783" width="14.33203125" style="2" customWidth="1"/>
    <col min="11784" max="11784" width="12.6640625" style="2" customWidth="1"/>
    <col min="11785" max="11785" width="14.109375" style="2" customWidth="1"/>
    <col min="11786" max="11786" width="6.6640625" style="2" customWidth="1"/>
    <col min="11787" max="12032" width="9.109375" style="2"/>
    <col min="12033" max="12033" width="3.88671875" style="2" customWidth="1"/>
    <col min="12034" max="12034" width="12.88671875" style="2" customWidth="1"/>
    <col min="12035" max="12035" width="36.88671875" style="2" customWidth="1"/>
    <col min="12036" max="12036" width="8.44140625" style="2" customWidth="1"/>
    <col min="12037" max="12037" width="16.88671875" style="2" customWidth="1"/>
    <col min="12038" max="12038" width="12.44140625" style="2" customWidth="1"/>
    <col min="12039" max="12039" width="14.33203125" style="2" customWidth="1"/>
    <col min="12040" max="12040" width="12.6640625" style="2" customWidth="1"/>
    <col min="12041" max="12041" width="14.109375" style="2" customWidth="1"/>
    <col min="12042" max="12042" width="6.6640625" style="2" customWidth="1"/>
    <col min="12043" max="12288" width="9.109375" style="2"/>
    <col min="12289" max="12289" width="3.88671875" style="2" customWidth="1"/>
    <col min="12290" max="12290" width="12.88671875" style="2" customWidth="1"/>
    <col min="12291" max="12291" width="36.88671875" style="2" customWidth="1"/>
    <col min="12292" max="12292" width="8.44140625" style="2" customWidth="1"/>
    <col min="12293" max="12293" width="16.88671875" style="2" customWidth="1"/>
    <col min="12294" max="12294" width="12.44140625" style="2" customWidth="1"/>
    <col min="12295" max="12295" width="14.33203125" style="2" customWidth="1"/>
    <col min="12296" max="12296" width="12.6640625" style="2" customWidth="1"/>
    <col min="12297" max="12297" width="14.109375" style="2" customWidth="1"/>
    <col min="12298" max="12298" width="6.6640625" style="2" customWidth="1"/>
    <col min="12299" max="12544" width="9.109375" style="2"/>
    <col min="12545" max="12545" width="3.88671875" style="2" customWidth="1"/>
    <col min="12546" max="12546" width="12.88671875" style="2" customWidth="1"/>
    <col min="12547" max="12547" width="36.88671875" style="2" customWidth="1"/>
    <col min="12548" max="12548" width="8.44140625" style="2" customWidth="1"/>
    <col min="12549" max="12549" width="16.88671875" style="2" customWidth="1"/>
    <col min="12550" max="12550" width="12.44140625" style="2" customWidth="1"/>
    <col min="12551" max="12551" width="14.33203125" style="2" customWidth="1"/>
    <col min="12552" max="12552" width="12.6640625" style="2" customWidth="1"/>
    <col min="12553" max="12553" width="14.109375" style="2" customWidth="1"/>
    <col min="12554" max="12554" width="6.6640625" style="2" customWidth="1"/>
    <col min="12555" max="12800" width="9.109375" style="2"/>
    <col min="12801" max="12801" width="3.88671875" style="2" customWidth="1"/>
    <col min="12802" max="12802" width="12.88671875" style="2" customWidth="1"/>
    <col min="12803" max="12803" width="36.88671875" style="2" customWidth="1"/>
    <col min="12804" max="12804" width="8.44140625" style="2" customWidth="1"/>
    <col min="12805" max="12805" width="16.88671875" style="2" customWidth="1"/>
    <col min="12806" max="12806" width="12.44140625" style="2" customWidth="1"/>
    <col min="12807" max="12807" width="14.33203125" style="2" customWidth="1"/>
    <col min="12808" max="12808" width="12.6640625" style="2" customWidth="1"/>
    <col min="12809" max="12809" width="14.109375" style="2" customWidth="1"/>
    <col min="12810" max="12810" width="6.6640625" style="2" customWidth="1"/>
    <col min="12811" max="13056" width="9.109375" style="2"/>
    <col min="13057" max="13057" width="3.88671875" style="2" customWidth="1"/>
    <col min="13058" max="13058" width="12.88671875" style="2" customWidth="1"/>
    <col min="13059" max="13059" width="36.88671875" style="2" customWidth="1"/>
    <col min="13060" max="13060" width="8.44140625" style="2" customWidth="1"/>
    <col min="13061" max="13061" width="16.88671875" style="2" customWidth="1"/>
    <col min="13062" max="13062" width="12.44140625" style="2" customWidth="1"/>
    <col min="13063" max="13063" width="14.33203125" style="2" customWidth="1"/>
    <col min="13064" max="13064" width="12.6640625" style="2" customWidth="1"/>
    <col min="13065" max="13065" width="14.109375" style="2" customWidth="1"/>
    <col min="13066" max="13066" width="6.6640625" style="2" customWidth="1"/>
    <col min="13067" max="13312" width="9.109375" style="2"/>
    <col min="13313" max="13313" width="3.88671875" style="2" customWidth="1"/>
    <col min="13314" max="13314" width="12.88671875" style="2" customWidth="1"/>
    <col min="13315" max="13315" width="36.88671875" style="2" customWidth="1"/>
    <col min="13316" max="13316" width="8.44140625" style="2" customWidth="1"/>
    <col min="13317" max="13317" width="16.88671875" style="2" customWidth="1"/>
    <col min="13318" max="13318" width="12.44140625" style="2" customWidth="1"/>
    <col min="13319" max="13319" width="14.33203125" style="2" customWidth="1"/>
    <col min="13320" max="13320" width="12.6640625" style="2" customWidth="1"/>
    <col min="13321" max="13321" width="14.109375" style="2" customWidth="1"/>
    <col min="13322" max="13322" width="6.6640625" style="2" customWidth="1"/>
    <col min="13323" max="13568" width="9.109375" style="2"/>
    <col min="13569" max="13569" width="3.88671875" style="2" customWidth="1"/>
    <col min="13570" max="13570" width="12.88671875" style="2" customWidth="1"/>
    <col min="13571" max="13571" width="36.88671875" style="2" customWidth="1"/>
    <col min="13572" max="13572" width="8.44140625" style="2" customWidth="1"/>
    <col min="13573" max="13573" width="16.88671875" style="2" customWidth="1"/>
    <col min="13574" max="13574" width="12.44140625" style="2" customWidth="1"/>
    <col min="13575" max="13575" width="14.33203125" style="2" customWidth="1"/>
    <col min="13576" max="13576" width="12.6640625" style="2" customWidth="1"/>
    <col min="13577" max="13577" width="14.109375" style="2" customWidth="1"/>
    <col min="13578" max="13578" width="6.6640625" style="2" customWidth="1"/>
    <col min="13579" max="13824" width="9.109375" style="2"/>
    <col min="13825" max="13825" width="3.88671875" style="2" customWidth="1"/>
    <col min="13826" max="13826" width="12.88671875" style="2" customWidth="1"/>
    <col min="13827" max="13827" width="36.88671875" style="2" customWidth="1"/>
    <col min="13828" max="13828" width="8.44140625" style="2" customWidth="1"/>
    <col min="13829" max="13829" width="16.88671875" style="2" customWidth="1"/>
    <col min="13830" max="13830" width="12.44140625" style="2" customWidth="1"/>
    <col min="13831" max="13831" width="14.33203125" style="2" customWidth="1"/>
    <col min="13832" max="13832" width="12.6640625" style="2" customWidth="1"/>
    <col min="13833" max="13833" width="14.109375" style="2" customWidth="1"/>
    <col min="13834" max="13834" width="6.6640625" style="2" customWidth="1"/>
    <col min="13835" max="14080" width="9.109375" style="2"/>
    <col min="14081" max="14081" width="3.88671875" style="2" customWidth="1"/>
    <col min="14082" max="14082" width="12.88671875" style="2" customWidth="1"/>
    <col min="14083" max="14083" width="36.88671875" style="2" customWidth="1"/>
    <col min="14084" max="14084" width="8.44140625" style="2" customWidth="1"/>
    <col min="14085" max="14085" width="16.88671875" style="2" customWidth="1"/>
    <col min="14086" max="14086" width="12.44140625" style="2" customWidth="1"/>
    <col min="14087" max="14087" width="14.33203125" style="2" customWidth="1"/>
    <col min="14088" max="14088" width="12.6640625" style="2" customWidth="1"/>
    <col min="14089" max="14089" width="14.109375" style="2" customWidth="1"/>
    <col min="14090" max="14090" width="6.6640625" style="2" customWidth="1"/>
    <col min="14091" max="14336" width="9.109375" style="2"/>
    <col min="14337" max="14337" width="3.88671875" style="2" customWidth="1"/>
    <col min="14338" max="14338" width="12.88671875" style="2" customWidth="1"/>
    <col min="14339" max="14339" width="36.88671875" style="2" customWidth="1"/>
    <col min="14340" max="14340" width="8.44140625" style="2" customWidth="1"/>
    <col min="14341" max="14341" width="16.88671875" style="2" customWidth="1"/>
    <col min="14342" max="14342" width="12.44140625" style="2" customWidth="1"/>
    <col min="14343" max="14343" width="14.33203125" style="2" customWidth="1"/>
    <col min="14344" max="14344" width="12.6640625" style="2" customWidth="1"/>
    <col min="14345" max="14345" width="14.109375" style="2" customWidth="1"/>
    <col min="14346" max="14346" width="6.6640625" style="2" customWidth="1"/>
    <col min="14347" max="14592" width="9.109375" style="2"/>
    <col min="14593" max="14593" width="3.88671875" style="2" customWidth="1"/>
    <col min="14594" max="14594" width="12.88671875" style="2" customWidth="1"/>
    <col min="14595" max="14595" width="36.88671875" style="2" customWidth="1"/>
    <col min="14596" max="14596" width="8.44140625" style="2" customWidth="1"/>
    <col min="14597" max="14597" width="16.88671875" style="2" customWidth="1"/>
    <col min="14598" max="14598" width="12.44140625" style="2" customWidth="1"/>
    <col min="14599" max="14599" width="14.33203125" style="2" customWidth="1"/>
    <col min="14600" max="14600" width="12.6640625" style="2" customWidth="1"/>
    <col min="14601" max="14601" width="14.109375" style="2" customWidth="1"/>
    <col min="14602" max="14602" width="6.6640625" style="2" customWidth="1"/>
    <col min="14603" max="14848" width="9.109375" style="2"/>
    <col min="14849" max="14849" width="3.88671875" style="2" customWidth="1"/>
    <col min="14850" max="14850" width="12.88671875" style="2" customWidth="1"/>
    <col min="14851" max="14851" width="36.88671875" style="2" customWidth="1"/>
    <col min="14852" max="14852" width="8.44140625" style="2" customWidth="1"/>
    <col min="14853" max="14853" width="16.88671875" style="2" customWidth="1"/>
    <col min="14854" max="14854" width="12.44140625" style="2" customWidth="1"/>
    <col min="14855" max="14855" width="14.33203125" style="2" customWidth="1"/>
    <col min="14856" max="14856" width="12.6640625" style="2" customWidth="1"/>
    <col min="14857" max="14857" width="14.109375" style="2" customWidth="1"/>
    <col min="14858" max="14858" width="6.6640625" style="2" customWidth="1"/>
    <col min="14859" max="15104" width="9.109375" style="2"/>
    <col min="15105" max="15105" width="3.88671875" style="2" customWidth="1"/>
    <col min="15106" max="15106" width="12.88671875" style="2" customWidth="1"/>
    <col min="15107" max="15107" width="36.88671875" style="2" customWidth="1"/>
    <col min="15108" max="15108" width="8.44140625" style="2" customWidth="1"/>
    <col min="15109" max="15109" width="16.88671875" style="2" customWidth="1"/>
    <col min="15110" max="15110" width="12.44140625" style="2" customWidth="1"/>
    <col min="15111" max="15111" width="14.33203125" style="2" customWidth="1"/>
    <col min="15112" max="15112" width="12.6640625" style="2" customWidth="1"/>
    <col min="15113" max="15113" width="14.109375" style="2" customWidth="1"/>
    <col min="15114" max="15114" width="6.6640625" style="2" customWidth="1"/>
    <col min="15115" max="15360" width="9.109375" style="2"/>
    <col min="15361" max="15361" width="3.88671875" style="2" customWidth="1"/>
    <col min="15362" max="15362" width="12.88671875" style="2" customWidth="1"/>
    <col min="15363" max="15363" width="36.88671875" style="2" customWidth="1"/>
    <col min="15364" max="15364" width="8.44140625" style="2" customWidth="1"/>
    <col min="15365" max="15365" width="16.88671875" style="2" customWidth="1"/>
    <col min="15366" max="15366" width="12.44140625" style="2" customWidth="1"/>
    <col min="15367" max="15367" width="14.33203125" style="2" customWidth="1"/>
    <col min="15368" max="15368" width="12.6640625" style="2" customWidth="1"/>
    <col min="15369" max="15369" width="14.109375" style="2" customWidth="1"/>
    <col min="15370" max="15370" width="6.6640625" style="2" customWidth="1"/>
    <col min="15371" max="15616" width="9.109375" style="2"/>
    <col min="15617" max="15617" width="3.88671875" style="2" customWidth="1"/>
    <col min="15618" max="15618" width="12.88671875" style="2" customWidth="1"/>
    <col min="15619" max="15619" width="36.88671875" style="2" customWidth="1"/>
    <col min="15620" max="15620" width="8.44140625" style="2" customWidth="1"/>
    <col min="15621" max="15621" width="16.88671875" style="2" customWidth="1"/>
    <col min="15622" max="15622" width="12.44140625" style="2" customWidth="1"/>
    <col min="15623" max="15623" width="14.33203125" style="2" customWidth="1"/>
    <col min="15624" max="15624" width="12.6640625" style="2" customWidth="1"/>
    <col min="15625" max="15625" width="14.109375" style="2" customWidth="1"/>
    <col min="15626" max="15626" width="6.6640625" style="2" customWidth="1"/>
    <col min="15627" max="15872" width="9.109375" style="2"/>
    <col min="15873" max="15873" width="3.88671875" style="2" customWidth="1"/>
    <col min="15874" max="15874" width="12.88671875" style="2" customWidth="1"/>
    <col min="15875" max="15875" width="36.88671875" style="2" customWidth="1"/>
    <col min="15876" max="15876" width="8.44140625" style="2" customWidth="1"/>
    <col min="15877" max="15877" width="16.88671875" style="2" customWidth="1"/>
    <col min="15878" max="15878" width="12.44140625" style="2" customWidth="1"/>
    <col min="15879" max="15879" width="14.33203125" style="2" customWidth="1"/>
    <col min="15880" max="15880" width="12.6640625" style="2" customWidth="1"/>
    <col min="15881" max="15881" width="14.109375" style="2" customWidth="1"/>
    <col min="15882" max="15882" width="6.6640625" style="2" customWidth="1"/>
    <col min="15883" max="16128" width="9.109375" style="2"/>
    <col min="16129" max="16129" width="3.88671875" style="2" customWidth="1"/>
    <col min="16130" max="16130" width="12.88671875" style="2" customWidth="1"/>
    <col min="16131" max="16131" width="36.88671875" style="2" customWidth="1"/>
    <col min="16132" max="16132" width="8.44140625" style="2" customWidth="1"/>
    <col min="16133" max="16133" width="16.88671875" style="2" customWidth="1"/>
    <col min="16134" max="16134" width="12.44140625" style="2" customWidth="1"/>
    <col min="16135" max="16135" width="14.33203125" style="2" customWidth="1"/>
    <col min="16136" max="16136" width="12.6640625" style="2" customWidth="1"/>
    <col min="16137" max="16137" width="14.109375" style="2" customWidth="1"/>
    <col min="16138" max="16138" width="6.6640625" style="2" customWidth="1"/>
    <col min="16139" max="16384" width="9.109375" style="2"/>
  </cols>
  <sheetData>
    <row r="1" spans="1:256" ht="21" customHeight="1">
      <c r="I1" s="64" t="s">
        <v>39</v>
      </c>
    </row>
    <row r="2" spans="1:256" ht="26.25" customHeight="1">
      <c r="A2" s="192" t="s">
        <v>51</v>
      </c>
      <c r="B2" s="192"/>
      <c r="C2" s="192"/>
      <c r="D2" s="192"/>
      <c r="E2" s="192"/>
      <c r="F2" s="192"/>
      <c r="G2" s="192"/>
      <c r="H2" s="192"/>
      <c r="I2" s="192"/>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193" t="str">
        <f>KOPTĀME!A11</f>
        <v>Objekta nosaukums: Ēkas Miera ielā 58a (kad. Nr. 0100 026 0092 005) un Ēkas Miera ielā 58a (kad. Nr. 0100 026 2024 005), Rīga daļas pārbūve Kino muzeja vajadzībām</v>
      </c>
      <c r="B7" s="193"/>
      <c r="C7" s="193"/>
      <c r="D7" s="193"/>
      <c r="E7" s="193"/>
      <c r="F7" s="193"/>
      <c r="G7" s="193"/>
      <c r="H7" s="193"/>
      <c r="I7" s="1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03" t="str">
        <f>KOPTĀME!A12</f>
        <v>Būves nosaukums: Darbnīca, Teātris</v>
      </c>
      <c r="B8" s="203"/>
      <c r="C8" s="203"/>
      <c r="D8" s="203"/>
      <c r="E8" s="203"/>
      <c r="F8" s="203"/>
      <c r="G8" s="203"/>
      <c r="H8" s="203"/>
      <c r="I8" s="203"/>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8">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8">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8">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04" t="s">
        <v>9</v>
      </c>
      <c r="B14" s="204" t="s">
        <v>18</v>
      </c>
      <c r="C14" s="206" t="s">
        <v>30</v>
      </c>
      <c r="D14" s="207"/>
      <c r="E14" s="210" t="s">
        <v>31</v>
      </c>
      <c r="F14" s="212" t="s">
        <v>19</v>
      </c>
      <c r="G14" s="213"/>
      <c r="H14" s="214"/>
      <c r="I14" s="215" t="s">
        <v>20</v>
      </c>
      <c r="J14" s="36"/>
      <c r="K14" s="36"/>
      <c r="L14" s="36"/>
      <c r="M14" s="36"/>
      <c r="N14" s="36"/>
      <c r="O14" s="37"/>
    </row>
    <row r="15" spans="1:256" ht="20.25" customHeight="1">
      <c r="A15" s="205"/>
      <c r="B15" s="205"/>
      <c r="C15" s="208"/>
      <c r="D15" s="209"/>
      <c r="E15" s="211"/>
      <c r="F15" s="82" t="s">
        <v>34</v>
      </c>
      <c r="G15" s="82" t="s">
        <v>32</v>
      </c>
      <c r="H15" s="82" t="s">
        <v>33</v>
      </c>
      <c r="I15" s="216"/>
      <c r="J15" s="36"/>
      <c r="K15" s="36"/>
      <c r="L15" s="36"/>
      <c r="M15" s="36"/>
      <c r="N15" s="36"/>
      <c r="O15" s="37"/>
    </row>
    <row r="16" spans="1:256" ht="23.4" customHeight="1">
      <c r="A16" s="133"/>
      <c r="B16" s="134"/>
      <c r="C16" s="180" t="s">
        <v>283</v>
      </c>
      <c r="D16" s="180"/>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 customHeight="1">
      <c r="A17" s="83">
        <v>1</v>
      </c>
      <c r="B17" s="125" t="str">
        <f>'1-1_Demontāža'!D2</f>
        <v>1-1</v>
      </c>
      <c r="C17" s="179" t="str">
        <f>'1-1_Demontāža'!A3</f>
        <v>DEMONTĀŽAS DARBI</v>
      </c>
      <c r="D17" s="179"/>
      <c r="E17" s="85">
        <f>'1-1_Demontāža'!P26</f>
        <v>0</v>
      </c>
      <c r="F17" s="85">
        <f>'1-1_Demontāža'!M26</f>
        <v>0</v>
      </c>
      <c r="G17" s="85">
        <f>'1-1_Demontāža'!N26</f>
        <v>0</v>
      </c>
      <c r="H17" s="85">
        <f>'1-1_Demontāža'!O26</f>
        <v>0</v>
      </c>
      <c r="I17" s="85">
        <f>'1-1_Demontāža'!L26</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 customHeight="1">
      <c r="A18" s="83">
        <v>2</v>
      </c>
      <c r="B18" s="84" t="str">
        <f>'1-2_BK'!D2</f>
        <v>1-2</v>
      </c>
      <c r="C18" s="179" t="str">
        <f>'1-2_BK'!A3</f>
        <v>BŪVKONSTRUKCIJAS</v>
      </c>
      <c r="D18" s="179"/>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 customHeight="1">
      <c r="A19" s="83">
        <v>3</v>
      </c>
      <c r="B19" s="84" t="str">
        <f>'1-3_Sienas'!D2</f>
        <v>1-3</v>
      </c>
      <c r="C19" s="179" t="str">
        <f>'1-3_Sienas'!A3</f>
        <v>SIENU KONSTRUKCIJAS</v>
      </c>
      <c r="D19" s="179"/>
      <c r="E19" s="85">
        <f>'1-3_Sienas'!P59</f>
        <v>0</v>
      </c>
      <c r="F19" s="85">
        <f>'1-3_Sienas'!M59</f>
        <v>0</v>
      </c>
      <c r="G19" s="85">
        <f>'1-3_Sienas'!N59</f>
        <v>0</v>
      </c>
      <c r="H19" s="85">
        <f>'1-3_Sienas'!O59</f>
        <v>0</v>
      </c>
      <c r="I19" s="85">
        <f>'1-3_Sienas'!L59</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 customHeight="1">
      <c r="A20" s="83">
        <v>4</v>
      </c>
      <c r="B20" s="84" t="str">
        <f>'1-4_Jumts'!D2</f>
        <v>1-4</v>
      </c>
      <c r="C20" s="179" t="str">
        <f>'1-4_Jumts'!A3</f>
        <v>JUMTA KONSTRUKCIJAS</v>
      </c>
      <c r="D20" s="179"/>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 customHeight="1">
      <c r="A21" s="83">
        <v>5</v>
      </c>
      <c r="B21" s="84" t="str">
        <f>'1-5_grīdas'!D2</f>
        <v>1-5</v>
      </c>
      <c r="C21" s="179" t="str">
        <f>'1-5_grīdas'!A3</f>
        <v>GRĪDU KONSTRUKCIJAS</v>
      </c>
      <c r="D21" s="179"/>
      <c r="E21" s="85">
        <f>'1-5_grīdas'!P36</f>
        <v>0</v>
      </c>
      <c r="F21" s="85">
        <f>'1-5_grīdas'!M36</f>
        <v>0</v>
      </c>
      <c r="G21" s="85">
        <f>'1-5_grīdas'!N36</f>
        <v>0</v>
      </c>
      <c r="H21" s="85">
        <f>'1-5_grīdas'!O36</f>
        <v>0</v>
      </c>
      <c r="I21" s="85">
        <f>'1-5_grīdas'!L36</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 customHeight="1">
      <c r="A22" s="83">
        <v>6</v>
      </c>
      <c r="B22" s="84" t="str">
        <f>'1-6_logi'!D2</f>
        <v>1-6</v>
      </c>
      <c r="C22" s="179" t="str">
        <f>'1-6_logi'!A3</f>
        <v>LOGI</v>
      </c>
      <c r="D22" s="179"/>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 customHeight="1">
      <c r="A23" s="83">
        <v>7</v>
      </c>
      <c r="B23" s="84" t="str">
        <f>'1-7_durvis'!D2</f>
        <v>1-7</v>
      </c>
      <c r="C23" s="179" t="str">
        <f>'1-7_durvis'!A3</f>
        <v>DURVIS</v>
      </c>
      <c r="D23" s="179"/>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 customHeight="1">
      <c r="A24" s="83">
        <v>8</v>
      </c>
      <c r="B24" s="84" t="str">
        <f>'1-8_dažādi darbi'!D2</f>
        <v>1-8</v>
      </c>
      <c r="C24" s="179" t="str">
        <f>'1-8_dažādi darbi'!A3</f>
        <v>DAŽĀDI DARBI</v>
      </c>
      <c r="D24" s="179"/>
      <c r="E24" s="85">
        <f>'1-8_dažādi darbi'!P53</f>
        <v>0</v>
      </c>
      <c r="F24" s="85">
        <f>'1-8_dažādi darbi'!M53</f>
        <v>0</v>
      </c>
      <c r="G24" s="85">
        <f>'1-8_dažādi darbi'!N53</f>
        <v>0</v>
      </c>
      <c r="H24" s="85">
        <f>'1-8_dažādi darbi'!O53</f>
        <v>0</v>
      </c>
      <c r="I24" s="85">
        <f>'1-8_dažādi darbi'!L53</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200000000000003" customHeight="1">
      <c r="A25" s="133"/>
      <c r="B25" s="136"/>
      <c r="C25" s="180" t="s">
        <v>332</v>
      </c>
      <c r="D25" s="180"/>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 customHeight="1">
      <c r="A26" s="83">
        <v>9</v>
      </c>
      <c r="B26" s="84" t="str">
        <f>'2-1_UK'!D2</f>
        <v>2-1</v>
      </c>
      <c r="C26" s="179" t="str">
        <f>'2-1_UK'!A3</f>
        <v>ŪDENSAPGĀDE UN KANALIZĀCIJA</v>
      </c>
      <c r="D26" s="179"/>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 customHeight="1">
      <c r="A27" s="83">
        <v>10</v>
      </c>
      <c r="B27" s="84" t="str">
        <f>'2-2_AVK'!F2</f>
        <v>2-2</v>
      </c>
      <c r="C27" s="179" t="str">
        <f>'2-2_AVK'!A3</f>
        <v>APKURE UN DZESĒŠANA</v>
      </c>
      <c r="D27" s="179"/>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 customHeight="1">
      <c r="A28" s="83">
        <v>11</v>
      </c>
      <c r="B28" s="84" t="str">
        <f>'2-3_AVK-V'!F2</f>
        <v>2-3</v>
      </c>
      <c r="C28" s="179" t="str">
        <f>'2-3_AVK-V'!A3</f>
        <v>VENTILĀCIJA</v>
      </c>
      <c r="D28" s="179"/>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 customHeight="1">
      <c r="A29" s="83">
        <v>12</v>
      </c>
      <c r="B29" s="84" t="str">
        <f>'2-4_EL'!E2</f>
        <v>2-4</v>
      </c>
      <c r="C29" s="181" t="str">
        <f>'2-4_EL'!A3</f>
        <v>ELEKTROAPGĀDE UN APGAISMOJUMS</v>
      </c>
      <c r="D29" s="179"/>
      <c r="E29" s="85">
        <f>'2-4_EL'!Q54</f>
        <v>0</v>
      </c>
      <c r="F29" s="85">
        <f>'2-4_EL'!N54</f>
        <v>0</v>
      </c>
      <c r="G29" s="85">
        <f>'2-4_EL'!O54</f>
        <v>0</v>
      </c>
      <c r="H29" s="85">
        <f>'2-4_EL'!P54</f>
        <v>0</v>
      </c>
      <c r="I29" s="85">
        <f>'2-4_EL'!M54</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2" customHeight="1">
      <c r="A30" s="83">
        <v>13</v>
      </c>
      <c r="B30" s="84" t="str">
        <f>'2-5_UATS'!D2</f>
        <v>2-5</v>
      </c>
      <c r="C30" s="179" t="str">
        <f>'2-5_UATS'!A3</f>
        <v>AUTOMĀTISKĀ UGUNSGRĒKA ATKLĀŠANAS UN TRAUKSMES SIGNALIZĀCIJAS SISTĒMA</v>
      </c>
      <c r="D30" s="179"/>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179" t="str">
        <f>'2-6_ESS-TK,VN'!A3</f>
        <v>ELEKTRONISKO SAKARU SISTĒMAS-DATU TĪKLS UN VIDEONOVĒROŠANA</v>
      </c>
      <c r="D31" s="179"/>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179" t="str">
        <f>'2-7_ESS-CI'!A3</f>
        <v>ELEKTRONISKO SAKARU SISTĒMAS-CENTRĀLĀ IZZIŅOŠANAS SISTĒMA</v>
      </c>
      <c r="D32" s="179"/>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179" t="str">
        <f>'2-8_ESS-PK,AS'!A3</f>
        <v>ELEKTRONISKO SAKARU SISTĒMAS- APSARDZES SIGNALIZĀCIJAS SISTĒMA UN PIEKĻUVES KONTROLES SISTĒMA</v>
      </c>
      <c r="D33" s="179"/>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194" t="s">
        <v>10</v>
      </c>
      <c r="B34" s="195"/>
      <c r="C34" s="195"/>
      <c r="D34" s="196"/>
      <c r="E34" s="86">
        <f>SUM(E17:E33)</f>
        <v>0</v>
      </c>
      <c r="F34" s="86">
        <f t="shared" ref="F34:I34" si="0">SUM(F17:F33)</f>
        <v>0</v>
      </c>
      <c r="G34" s="86">
        <f t="shared" si="0"/>
        <v>0</v>
      </c>
      <c r="H34" s="86">
        <f t="shared" si="0"/>
        <v>0</v>
      </c>
      <c r="I34" s="86">
        <f t="shared" si="0"/>
        <v>0</v>
      </c>
      <c r="J34" s="1"/>
    </row>
    <row r="35" spans="1:256" ht="13.8">
      <c r="A35" s="197" t="s">
        <v>21</v>
      </c>
      <c r="B35" s="198"/>
      <c r="C35" s="199"/>
      <c r="D35" s="51"/>
      <c r="E35" s="87">
        <f>ROUND(E34*D35,2)</f>
        <v>0</v>
      </c>
      <c r="F35" s="88"/>
      <c r="G35" s="88"/>
      <c r="H35" s="88"/>
      <c r="I35" s="88"/>
    </row>
    <row r="36" spans="1:256">
      <c r="A36" s="200" t="s">
        <v>22</v>
      </c>
      <c r="B36" s="201"/>
      <c r="C36" s="202"/>
      <c r="D36" s="106"/>
      <c r="E36" s="105">
        <f>ROUND(D36*E35,2)</f>
        <v>0</v>
      </c>
      <c r="F36" s="88"/>
      <c r="G36" s="88"/>
      <c r="H36" s="88"/>
      <c r="I36" s="88"/>
    </row>
    <row r="37" spans="1:256" ht="14.25" customHeight="1" thickBot="1">
      <c r="A37" s="183" t="s">
        <v>23</v>
      </c>
      <c r="B37" s="184"/>
      <c r="C37" s="185"/>
      <c r="D37" s="52"/>
      <c r="E37" s="89">
        <f>ROUND(E34*D37,2)</f>
        <v>0</v>
      </c>
      <c r="F37" s="88"/>
      <c r="G37" s="88"/>
      <c r="H37" s="88"/>
      <c r="I37" s="88"/>
    </row>
    <row r="38" spans="1:256" ht="21" customHeight="1" thickBot="1">
      <c r="A38" s="186" t="s">
        <v>24</v>
      </c>
      <c r="B38" s="187"/>
      <c r="C38" s="187"/>
      <c r="D38" s="188"/>
      <c r="E38" s="90">
        <f>E34+E35+E37</f>
        <v>0</v>
      </c>
      <c r="F38" s="88"/>
      <c r="G38" s="88"/>
      <c r="H38" s="88"/>
      <c r="I38" s="88"/>
    </row>
    <row r="39" spans="1:256" ht="17.25" customHeight="1">
      <c r="A39" s="42"/>
      <c r="B39" s="42"/>
      <c r="C39" s="42"/>
      <c r="D39" s="42"/>
      <c r="E39" s="91"/>
      <c r="F39" s="88"/>
      <c r="G39" s="88"/>
      <c r="H39" s="88"/>
      <c r="I39" s="88"/>
    </row>
    <row r="40" spans="1:256" ht="13.8">
      <c r="B40" s="44" t="s">
        <v>5</v>
      </c>
      <c r="C40" s="191" t="str">
        <f>IF(KOPTĀME!B23=0,"",KOPTĀME!B23)</f>
        <v/>
      </c>
      <c r="D40" s="191"/>
      <c r="E40" s="191"/>
      <c r="F40" s="191"/>
      <c r="G40" s="191"/>
      <c r="H40" s="191"/>
      <c r="I40" s="191"/>
    </row>
    <row r="41" spans="1:256">
      <c r="B41" s="45"/>
      <c r="C41" s="174" t="s">
        <v>6</v>
      </c>
      <c r="D41" s="174"/>
      <c r="E41" s="174"/>
      <c r="F41" s="174"/>
      <c r="G41" s="174"/>
      <c r="H41" s="174"/>
      <c r="I41" s="174"/>
    </row>
    <row r="42" spans="1:256" ht="6.75" customHeight="1">
      <c r="B42" s="45"/>
      <c r="C42" s="182"/>
      <c r="D42" s="182"/>
      <c r="E42" s="182"/>
    </row>
    <row r="43" spans="1:256" ht="13.8">
      <c r="B43" s="38" t="str">
        <f>KOPTĀME!A28</f>
        <v>Tāme sastādīta:</v>
      </c>
      <c r="C43" s="119" t="str">
        <f>IF(KOPTĀME!B28=0,"",KOPTĀME!B28)</f>
        <v/>
      </c>
      <c r="D43" s="67"/>
      <c r="E43" s="53"/>
    </row>
    <row r="44" spans="1:256">
      <c r="B44" s="49"/>
      <c r="C44" s="50"/>
      <c r="D44" s="49"/>
      <c r="E44" s="39"/>
    </row>
    <row r="45" spans="1:256" ht="13.8">
      <c r="B45" s="44" t="s">
        <v>11</v>
      </c>
      <c r="C45" s="190"/>
      <c r="D45" s="190"/>
      <c r="E45" s="190"/>
      <c r="F45" s="190"/>
      <c r="G45" s="190"/>
      <c r="H45" s="190"/>
      <c r="I45" s="190"/>
    </row>
    <row r="46" spans="1:256">
      <c r="B46" s="45"/>
      <c r="C46" s="189" t="s">
        <v>6</v>
      </c>
      <c r="D46" s="189"/>
      <c r="E46" s="189"/>
      <c r="F46" s="189"/>
      <c r="G46" s="189"/>
      <c r="H46" s="189"/>
      <c r="I46" s="189"/>
    </row>
    <row r="47" spans="1:256" ht="2.25" customHeight="1">
      <c r="B47" s="45"/>
      <c r="C47" s="175"/>
      <c r="D47" s="175"/>
      <c r="E47" s="175"/>
    </row>
    <row r="48" spans="1:256" ht="13.8">
      <c r="B48" s="48" t="s">
        <v>7</v>
      </c>
      <c r="C48" s="67" t="str">
        <f>IF(KOPTĀME!B26=0,"",KOPTĀME!B26)</f>
        <v/>
      </c>
      <c r="D48" s="67"/>
      <c r="E48" s="45"/>
    </row>
  </sheetData>
  <mergeCells count="38">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 ref="C42:E42"/>
    <mergeCell ref="C47:E47"/>
    <mergeCell ref="A37:C37"/>
    <mergeCell ref="A38:D38"/>
    <mergeCell ref="C46:I46"/>
    <mergeCell ref="C45:I45"/>
    <mergeCell ref="C40:I40"/>
    <mergeCell ref="C41:I41"/>
    <mergeCell ref="C18:D18"/>
    <mergeCell ref="C19:D19"/>
    <mergeCell ref="C20:D20"/>
    <mergeCell ref="C21:D21"/>
    <mergeCell ref="C31:D31"/>
    <mergeCell ref="C32:D32"/>
    <mergeCell ref="C33:D33"/>
    <mergeCell ref="C24:D24"/>
    <mergeCell ref="C25:D25"/>
    <mergeCell ref="C26:D26"/>
    <mergeCell ref="C27:D27"/>
    <mergeCell ref="C28:D28"/>
    <mergeCell ref="C29:D29"/>
    <mergeCell ref="C30:D30"/>
  </mergeCells>
  <pageMargins left="0.70866141732283472" right="0.70866141732283472" top="0.74803149606299213" bottom="0.74803149606299213" header="0.31496062992125984" footer="0.31496062992125984"/>
  <pageSetup paperSize="9" scale="48"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5"/>
  <sheetViews>
    <sheetView showGridLines="0" view="pageBreakPreview" topLeftCell="A7" zoomScaleNormal="100" zoomScaleSheetLayoutView="100" workbookViewId="0">
      <selection activeCell="M21" sqref="M21"/>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9.1093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9.1093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9.1093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9.1093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9.1093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9.1093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9.1093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9.1093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9.1093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9.1093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9.1093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9.1093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9.1093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9.1093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9.1093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9.1093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9.1093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9.1093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9.1093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9.1093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9.1093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9.1093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9.1093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9.1093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9.1093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9.1093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9.1093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9.1093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9.1093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9.1093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9.1093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9.1093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9.1093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9.1093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9.1093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9.1093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9.1093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9.1093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9.1093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9.1093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9.1093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9.1093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9.1093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9.1093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9.1093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9.1093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9.1093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9.1093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9.1093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9.1093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9.1093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9.1093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9.1093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9.1093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9.1093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9.1093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9.1093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9.1093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9.1093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9.1093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9.1093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9.1093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9.1093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9.109375" style="2"/>
  </cols>
  <sheetData>
    <row r="1" spans="1:227">
      <c r="P1" s="64" t="s">
        <v>41</v>
      </c>
    </row>
    <row r="2" spans="1:227" ht="16.2">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P26</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6.4">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5" si="14">ROUND(F23*G23,2)</f>
        <v>0</v>
      </c>
      <c r="I23" s="16"/>
      <c r="J23" s="16"/>
      <c r="K23" s="17">
        <f t="shared" ref="K23:K25" si="15">H23+I23+J23</f>
        <v>0</v>
      </c>
      <c r="L23" s="17">
        <f t="shared" ref="L23:L25" si="16">ROUND(E23*F23,2)</f>
        <v>0</v>
      </c>
      <c r="M23" s="17">
        <f t="shared" ref="M23:M25" si="17">ROUND(E23*H23,2)</f>
        <v>0</v>
      </c>
      <c r="N23" s="17">
        <f t="shared" ref="N23:N25" si="18">ROUND(E23*I23,2)</f>
        <v>0</v>
      </c>
      <c r="O23" s="17">
        <f t="shared" ref="O23:O25" si="19">ROUND(E23*J23,2)</f>
        <v>0</v>
      </c>
      <c r="P23" s="17">
        <f t="shared" ref="P23:P25"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ht="13.8" thickBot="1">
      <c r="A25" s="120">
        <v>10</v>
      </c>
      <c r="B25" s="121"/>
      <c r="C25" s="122" t="s">
        <v>73</v>
      </c>
      <c r="D25" s="123" t="s">
        <v>66</v>
      </c>
      <c r="E25" s="124">
        <v>130</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227" ht="30" customHeight="1" thickBot="1">
      <c r="A26" s="217" t="s">
        <v>49</v>
      </c>
      <c r="B26" s="218"/>
      <c r="C26" s="218"/>
      <c r="D26" s="218"/>
      <c r="E26" s="218"/>
      <c r="F26" s="218"/>
      <c r="G26" s="218"/>
      <c r="H26" s="218"/>
      <c r="I26" s="218"/>
      <c r="J26" s="218"/>
      <c r="K26" s="218"/>
      <c r="L26" s="35">
        <f>SUM(L16:L25)</f>
        <v>0</v>
      </c>
      <c r="M26" s="35">
        <f>SUM(M16:M25)</f>
        <v>0</v>
      </c>
      <c r="N26" s="35">
        <f>SUM(N16:N25)</f>
        <v>0</v>
      </c>
      <c r="O26" s="35">
        <f>SUM(O16:O25)</f>
        <v>0</v>
      </c>
      <c r="P26" s="35">
        <f>SUM(P16:P25)</f>
        <v>0</v>
      </c>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150" t="s">
        <v>809</v>
      </c>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802</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803</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804</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805</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806</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807</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808</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8">
      <c r="C37" s="44" t="s">
        <v>5</v>
      </c>
      <c r="D37" s="191" t="str">
        <f>IF(KOPTĀME!B23=0,"",KOPTĀME!B23)</f>
        <v/>
      </c>
      <c r="E37" s="191"/>
      <c r="F37" s="191"/>
      <c r="G37" s="191"/>
      <c r="H37" s="191"/>
      <c r="I37" s="191"/>
      <c r="J37" s="191"/>
      <c r="K37" s="191"/>
      <c r="L37" s="191"/>
      <c r="M37" s="191"/>
      <c r="N37" s="191"/>
      <c r="O37" s="191"/>
      <c r="P37" s="191"/>
    </row>
    <row r="38" spans="1:227" ht="10.5" customHeight="1">
      <c r="C38" s="45"/>
      <c r="D38" s="174" t="s">
        <v>6</v>
      </c>
      <c r="E38" s="174"/>
      <c r="F38" s="174"/>
      <c r="G38" s="174"/>
      <c r="H38" s="174"/>
      <c r="I38" s="174"/>
      <c r="J38" s="174"/>
      <c r="K38" s="174"/>
      <c r="L38" s="174"/>
      <c r="M38" s="174"/>
      <c r="N38" s="174"/>
      <c r="O38" s="174"/>
      <c r="P38" s="174"/>
    </row>
    <row r="39" spans="1:227" ht="10.5" customHeight="1">
      <c r="C39" s="45"/>
      <c r="D39" s="99"/>
      <c r="E39" s="99"/>
      <c r="F39" s="99"/>
      <c r="G39" s="99"/>
      <c r="H39" s="99"/>
      <c r="I39" s="99"/>
      <c r="J39" s="99"/>
      <c r="K39" s="99"/>
      <c r="L39" s="99"/>
      <c r="M39" s="99"/>
      <c r="N39" s="99"/>
      <c r="O39" s="99"/>
      <c r="P39" s="99"/>
    </row>
    <row r="40" spans="1:227" ht="13.8">
      <c r="C40" s="66" t="s">
        <v>36</v>
      </c>
      <c r="D40" s="233" t="str">
        <f>IF(KOPTĀME!B28=0,"",KOPTĀME!B28)</f>
        <v/>
      </c>
      <c r="E40" s="233"/>
      <c r="F40" s="233"/>
      <c r="G40" s="100"/>
      <c r="H40" s="100"/>
      <c r="I40" s="100"/>
      <c r="J40" s="100"/>
      <c r="K40" s="100"/>
      <c r="L40" s="100"/>
      <c r="M40" s="101"/>
      <c r="N40" s="102"/>
    </row>
    <row r="41" spans="1:227" ht="13.8">
      <c r="C41" s="49"/>
      <c r="D41" s="50"/>
      <c r="E41" s="49"/>
      <c r="F41" s="39"/>
      <c r="G41" s="103"/>
      <c r="H41" s="103"/>
      <c r="I41" s="103"/>
      <c r="J41" s="103"/>
      <c r="K41" s="103"/>
      <c r="L41" s="103"/>
      <c r="M41" s="103"/>
      <c r="N41" s="104"/>
    </row>
    <row r="42" spans="1:227" ht="13.8">
      <c r="C42" s="44" t="s">
        <v>11</v>
      </c>
      <c r="D42" s="191" t="str">
        <f>IF(Kopsav.!C45=0,"",Kopsav.!C45)</f>
        <v/>
      </c>
      <c r="E42" s="191"/>
      <c r="F42" s="191"/>
      <c r="G42" s="191"/>
      <c r="H42" s="191"/>
      <c r="I42" s="191"/>
      <c r="J42" s="191"/>
      <c r="K42" s="191"/>
      <c r="L42" s="191"/>
      <c r="M42" s="191"/>
      <c r="N42" s="191"/>
      <c r="O42" s="191"/>
      <c r="P42" s="191"/>
    </row>
    <row r="43" spans="1:227">
      <c r="C43" s="45"/>
      <c r="D43" s="174" t="s">
        <v>6</v>
      </c>
      <c r="E43" s="174"/>
      <c r="F43" s="174"/>
      <c r="G43" s="174"/>
      <c r="H43" s="174"/>
      <c r="I43" s="174"/>
      <c r="J43" s="174"/>
      <c r="K43" s="174"/>
      <c r="L43" s="174"/>
      <c r="M43" s="174"/>
      <c r="N43" s="174"/>
      <c r="O43" s="174"/>
      <c r="P43" s="174"/>
    </row>
    <row r="44" spans="1:227" ht="9" customHeight="1">
      <c r="C44" s="45"/>
      <c r="D44" s="175"/>
      <c r="E44" s="175"/>
      <c r="F44" s="175"/>
    </row>
    <row r="45" spans="1:227" ht="13.8">
      <c r="C45" s="48" t="s">
        <v>7</v>
      </c>
      <c r="D45" s="67" t="str">
        <f>IF(KOPTĀME!B26=0,"",KOPTĀME!B26)</f>
        <v/>
      </c>
      <c r="E45" s="67"/>
      <c r="F45" s="45"/>
    </row>
  </sheetData>
  <sheetProtection algorithmName="SHA-512" hashValue="VXn7QflQ53brvqj75gkcVmy4Ir2dL2YnISvGUOj5JrZ0YXK6DDw2ZWa6819Wzv2i+9zh+I5yEP8VEAi/7/R8vQ==" saltValue="8vp2jLwvl13TxqnB599V9g==" spinCount="100000" sheet="1" formatCells="0" formatColumns="0" formatRows="0" insertColumns="0" insertRows="0" insertHyperlinks="0" deleteColumns="0" deleteRows="0" sort="0" autoFilter="0" pivotTables="0"/>
  <autoFilter ref="A15:HS26" xr:uid="{00000000-0009-0000-0000-000002000000}"/>
  <mergeCells count="17">
    <mergeCell ref="D44:F44"/>
    <mergeCell ref="D37:P37"/>
    <mergeCell ref="D38:P38"/>
    <mergeCell ref="D40:F40"/>
    <mergeCell ref="D42:P42"/>
    <mergeCell ref="D43:P43"/>
    <mergeCell ref="A26:K26"/>
    <mergeCell ref="A6:P6"/>
    <mergeCell ref="N11:O11"/>
    <mergeCell ref="N12:O12"/>
    <mergeCell ref="A14:A15"/>
    <mergeCell ref="B14:B15"/>
    <mergeCell ref="D14:D15"/>
    <mergeCell ref="E14:E15"/>
    <mergeCell ref="F14:K14"/>
    <mergeCell ref="L14:P14"/>
    <mergeCell ref="C14:C1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64" zoomScaleNormal="100" zoomScaleSheetLayoutView="100" workbookViewId="0">
      <selection activeCell="A85" sqref="A85:A8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P93</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9.6">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9.6">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6.4">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6.4">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6.4">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ht="26.4">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6.4">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6.4">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6.4">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6.4">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6.4">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6.4">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6.4">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6.4">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6.4">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823</v>
      </c>
      <c r="B85" s="158"/>
      <c r="C85" s="159" t="s">
        <v>817</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824</v>
      </c>
      <c r="B86" s="158"/>
      <c r="C86" s="159" t="s">
        <v>818</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814</v>
      </c>
      <c r="D90" s="160"/>
      <c r="E90" s="160"/>
      <c r="F90" s="128"/>
      <c r="G90" s="128"/>
      <c r="H90" s="128"/>
      <c r="I90" s="128"/>
      <c r="J90" s="128"/>
      <c r="K90" s="128"/>
      <c r="L90" s="128"/>
      <c r="M90" s="128"/>
      <c r="N90" s="128"/>
      <c r="O90" s="128"/>
      <c r="P90" s="128"/>
    </row>
    <row r="91" spans="1:227" ht="39.6">
      <c r="A91" s="157" t="s">
        <v>812</v>
      </c>
      <c r="B91" s="158"/>
      <c r="C91" s="159" t="s">
        <v>815</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8" thickBot="1">
      <c r="A92" s="157" t="s">
        <v>813</v>
      </c>
      <c r="B92" s="158"/>
      <c r="C92" s="159" t="s">
        <v>816</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17" t="s">
        <v>49</v>
      </c>
      <c r="B93" s="218"/>
      <c r="C93" s="218"/>
      <c r="D93" s="218"/>
      <c r="E93" s="218"/>
      <c r="F93" s="218"/>
      <c r="G93" s="218"/>
      <c r="H93" s="218"/>
      <c r="I93" s="218"/>
      <c r="J93" s="218"/>
      <c r="K93" s="218"/>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809</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802</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803</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804</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805</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806</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807</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8">
      <c r="C103" s="44" t="s">
        <v>5</v>
      </c>
      <c r="D103" s="191" t="str">
        <f>IF(KOPTĀME!B23=0,"",KOPTĀME!B23)</f>
        <v/>
      </c>
      <c r="E103" s="191"/>
      <c r="F103" s="191"/>
      <c r="G103" s="191"/>
      <c r="H103" s="191"/>
      <c r="I103" s="191"/>
      <c r="J103" s="191"/>
      <c r="K103" s="191"/>
      <c r="L103" s="191"/>
      <c r="M103" s="191"/>
      <c r="N103" s="191"/>
      <c r="O103" s="191"/>
      <c r="P103" s="191"/>
    </row>
    <row r="104" spans="1:227" ht="10.5" customHeight="1">
      <c r="C104" s="45"/>
      <c r="D104" s="174" t="s">
        <v>6</v>
      </c>
      <c r="E104" s="174"/>
      <c r="F104" s="174"/>
      <c r="G104" s="174"/>
      <c r="H104" s="174"/>
      <c r="I104" s="174"/>
      <c r="J104" s="174"/>
      <c r="K104" s="174"/>
      <c r="L104" s="174"/>
      <c r="M104" s="174"/>
      <c r="N104" s="174"/>
      <c r="O104" s="174"/>
      <c r="P104" s="174"/>
    </row>
    <row r="105" spans="1:227" ht="10.5" customHeight="1">
      <c r="C105" s="45"/>
      <c r="D105" s="99"/>
      <c r="E105" s="99"/>
      <c r="F105" s="99"/>
      <c r="G105" s="99"/>
      <c r="H105" s="99"/>
      <c r="I105" s="99"/>
      <c r="J105" s="99"/>
      <c r="K105" s="99"/>
      <c r="L105" s="99"/>
      <c r="M105" s="99"/>
      <c r="N105" s="99"/>
      <c r="O105" s="99"/>
      <c r="P105" s="99"/>
    </row>
    <row r="106" spans="1:227" ht="13.8">
      <c r="C106" s="66" t="s">
        <v>36</v>
      </c>
      <c r="D106" s="233" t="str">
        <f>IF(KOPTĀME!B28=0,"",KOPTĀME!B28)</f>
        <v/>
      </c>
      <c r="E106" s="233"/>
      <c r="F106" s="233"/>
      <c r="G106" s="100"/>
      <c r="H106" s="100"/>
      <c r="I106" s="100"/>
      <c r="J106" s="100"/>
      <c r="K106" s="100"/>
      <c r="L106" s="100"/>
      <c r="M106" s="101"/>
      <c r="N106" s="102"/>
    </row>
    <row r="107" spans="1:227" ht="13.8">
      <c r="C107" s="49"/>
      <c r="D107" s="50"/>
      <c r="E107" s="49"/>
      <c r="F107" s="39"/>
      <c r="G107" s="103"/>
      <c r="H107" s="103"/>
      <c r="I107" s="103"/>
      <c r="J107" s="103"/>
      <c r="K107" s="103"/>
      <c r="L107" s="103"/>
      <c r="M107" s="103"/>
      <c r="N107" s="104"/>
    </row>
    <row r="108" spans="1:227" ht="13.8">
      <c r="C108" s="44" t="s">
        <v>11</v>
      </c>
      <c r="D108" s="191" t="str">
        <f>IF(Kopsav.!C45=0,"",Kopsav.!C45)</f>
        <v/>
      </c>
      <c r="E108" s="191"/>
      <c r="F108" s="191"/>
      <c r="G108" s="191"/>
      <c r="H108" s="191"/>
      <c r="I108" s="191"/>
      <c r="J108" s="191"/>
      <c r="K108" s="191"/>
      <c r="L108" s="191"/>
      <c r="M108" s="191"/>
      <c r="N108" s="191"/>
      <c r="O108" s="191"/>
      <c r="P108" s="191"/>
    </row>
    <row r="109" spans="1:227">
      <c r="C109" s="45"/>
      <c r="D109" s="174" t="s">
        <v>6</v>
      </c>
      <c r="E109" s="174"/>
      <c r="F109" s="174"/>
      <c r="G109" s="174"/>
      <c r="H109" s="174"/>
      <c r="I109" s="174"/>
      <c r="J109" s="174"/>
      <c r="K109" s="174"/>
      <c r="L109" s="174"/>
      <c r="M109" s="174"/>
      <c r="N109" s="174"/>
      <c r="O109" s="174"/>
      <c r="P109" s="174"/>
    </row>
    <row r="110" spans="1:227" ht="9" customHeight="1">
      <c r="C110" s="45"/>
      <c r="D110" s="175"/>
      <c r="E110" s="175"/>
      <c r="F110" s="175"/>
    </row>
    <row r="111" spans="1:227" ht="13.8">
      <c r="C111" s="48" t="s">
        <v>7</v>
      </c>
      <c r="D111" s="67" t="str">
        <f>IF(KOPTĀME!B26=0,"",KOPTĀME!B26)</f>
        <v/>
      </c>
      <c r="E111" s="67"/>
      <c r="F111" s="45"/>
    </row>
  </sheetData>
  <sheetProtection formatCells="0" formatColumns="0" formatRows="0" insertColumns="0" insertRows="0" insertHyperlinks="0" deleteColumns="0" deleteRows="0" sort="0" autoFilter="0" pivotTables="0"/>
  <autoFilter ref="A15:HS93" xr:uid="{00000000-0009-0000-0000-000002000000}"/>
  <mergeCells count="17">
    <mergeCell ref="A6:P6"/>
    <mergeCell ref="N11:O11"/>
    <mergeCell ref="N12:O12"/>
    <mergeCell ref="A14:A15"/>
    <mergeCell ref="B14:B15"/>
    <mergeCell ref="C14:C15"/>
    <mergeCell ref="D14:D15"/>
    <mergeCell ref="E14:E15"/>
    <mergeCell ref="F14:K14"/>
    <mergeCell ref="L14:P14"/>
    <mergeCell ref="D110:F110"/>
    <mergeCell ref="A93:K93"/>
    <mergeCell ref="D103:P103"/>
    <mergeCell ref="D104:P104"/>
    <mergeCell ref="D106:F106"/>
    <mergeCell ref="D108:P108"/>
    <mergeCell ref="D109:P109"/>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77"/>
  <sheetViews>
    <sheetView showGridLines="0" tabSelected="1" view="pageBreakPreview" topLeftCell="A15" zoomScaleNormal="100" zoomScaleSheetLayoutView="100" workbookViewId="0">
      <selection activeCell="C26" sqref="C2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P59</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6.4">
      <c r="A16" s="129">
        <v>1</v>
      </c>
      <c r="B16" s="130"/>
      <c r="C16" s="131" t="s">
        <v>208</v>
      </c>
      <c r="D16" s="127"/>
      <c r="E16" s="127"/>
      <c r="F16" s="128"/>
      <c r="G16" s="128"/>
      <c r="H16" s="128"/>
      <c r="I16" s="128"/>
      <c r="J16" s="128"/>
      <c r="K16" s="128"/>
      <c r="L16" s="128"/>
      <c r="M16" s="128"/>
      <c r="N16" s="128"/>
      <c r="O16" s="128"/>
      <c r="P16" s="128"/>
    </row>
    <row r="17" spans="1:16" ht="39.6">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9.6">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6.4">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9">
        <v>2</v>
      </c>
      <c r="B23" s="130"/>
      <c r="C23" s="131" t="s">
        <v>215</v>
      </c>
      <c r="D23" s="127"/>
      <c r="E23" s="127"/>
      <c r="F23" s="128"/>
      <c r="G23" s="128"/>
      <c r="H23" s="128"/>
      <c r="I23" s="128"/>
      <c r="J23" s="128"/>
      <c r="K23" s="128"/>
      <c r="L23" s="128"/>
      <c r="M23" s="128"/>
      <c r="N23" s="128"/>
      <c r="O23" s="128"/>
      <c r="P23" s="128"/>
    </row>
    <row r="24" spans="1:16" ht="26.4">
      <c r="A24" s="120" t="s">
        <v>155</v>
      </c>
      <c r="B24" s="121"/>
      <c r="C24" s="122" t="s">
        <v>216</v>
      </c>
      <c r="D24" s="123" t="s">
        <v>52</v>
      </c>
      <c r="E24" s="123">
        <v>121.2</v>
      </c>
      <c r="F24" s="16"/>
      <c r="G24" s="16"/>
      <c r="H24" s="16">
        <f t="shared" ref="H24:H26" si="7">ROUND(F24*G24,2)</f>
        <v>0</v>
      </c>
      <c r="I24" s="16"/>
      <c r="J24" s="16"/>
      <c r="K24" s="17">
        <f t="shared" ref="K24:K26" si="8">H24+I24+J24</f>
        <v>0</v>
      </c>
      <c r="L24" s="17">
        <f t="shared" ref="L24:L26" si="9">ROUND(E24*F24,2)</f>
        <v>0</v>
      </c>
      <c r="M24" s="17">
        <f t="shared" ref="M24:M26" si="10">ROUND(E24*H24,2)</f>
        <v>0</v>
      </c>
      <c r="N24" s="17">
        <f t="shared" ref="N24:N26" si="11">ROUND(E24*I24,2)</f>
        <v>0</v>
      </c>
      <c r="O24" s="17">
        <f t="shared" ref="O24:O26" si="12">ROUND(E24*J24,2)</f>
        <v>0</v>
      </c>
      <c r="P24" s="17">
        <f t="shared" ref="P24:P26" si="13">M24+N24+O24</f>
        <v>0</v>
      </c>
    </row>
    <row r="25" spans="1:16" ht="26.4">
      <c r="A25" s="120" t="s">
        <v>156</v>
      </c>
      <c r="B25" s="121"/>
      <c r="C25" s="159" t="s">
        <v>829</v>
      </c>
      <c r="D25" s="123" t="s">
        <v>52</v>
      </c>
      <c r="E25" s="123">
        <v>121.2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t="s">
        <v>157</v>
      </c>
      <c r="B26" s="121"/>
      <c r="C26" s="159" t="s">
        <v>830</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9">
        <v>3</v>
      </c>
      <c r="B27" s="130"/>
      <c r="C27" s="131" t="s">
        <v>217</v>
      </c>
      <c r="D27" s="127"/>
      <c r="E27" s="127"/>
      <c r="F27" s="128"/>
      <c r="G27" s="128"/>
      <c r="H27" s="128"/>
      <c r="I27" s="128"/>
      <c r="J27" s="128"/>
      <c r="K27" s="128"/>
      <c r="L27" s="128"/>
      <c r="M27" s="128"/>
      <c r="N27" s="128"/>
      <c r="O27" s="128"/>
      <c r="P27" s="128"/>
    </row>
    <row r="28" spans="1:16" ht="39.6">
      <c r="A28" s="120" t="s">
        <v>160</v>
      </c>
      <c r="B28" s="121"/>
      <c r="C28" s="122" t="s">
        <v>218</v>
      </c>
      <c r="D28" s="123" t="s">
        <v>52</v>
      </c>
      <c r="E28" s="123">
        <v>22.1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39.6">
      <c r="A29" s="120" t="s">
        <v>161</v>
      </c>
      <c r="B29" s="121"/>
      <c r="C29" s="122" t="s">
        <v>219</v>
      </c>
      <c r="D29" s="123" t="s">
        <v>52</v>
      </c>
      <c r="E29" s="123">
        <v>22.1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39.6">
      <c r="A30" s="120" t="s">
        <v>162</v>
      </c>
      <c r="B30" s="121"/>
      <c r="C30" s="122" t="s">
        <v>220</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t="s">
        <v>163</v>
      </c>
      <c r="B31" s="121"/>
      <c r="C31" s="122" t="s">
        <v>221</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52.8">
      <c r="A32" s="120" t="s">
        <v>164</v>
      </c>
      <c r="B32" s="121"/>
      <c r="C32" s="122" t="s">
        <v>826</v>
      </c>
      <c r="D32" s="123" t="s">
        <v>66</v>
      </c>
      <c r="E32" s="123">
        <v>4.42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165</v>
      </c>
      <c r="B33" s="121"/>
      <c r="C33" s="122" t="s">
        <v>221</v>
      </c>
      <c r="D33" s="123" t="s">
        <v>52</v>
      </c>
      <c r="E33" s="123">
        <v>22.1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39.6">
      <c r="A34" s="120" t="s">
        <v>239</v>
      </c>
      <c r="B34" s="121"/>
      <c r="C34" s="122" t="s">
        <v>222</v>
      </c>
      <c r="D34" s="123" t="s">
        <v>52</v>
      </c>
      <c r="E34" s="123">
        <v>22.1</v>
      </c>
      <c r="F34" s="16"/>
      <c r="G34" s="16"/>
      <c r="H34" s="16">
        <f t="shared" ref="H34:H36" si="21">ROUND(F34*G34,2)</f>
        <v>0</v>
      </c>
      <c r="I34" s="16"/>
      <c r="J34" s="16"/>
      <c r="K34" s="17">
        <f t="shared" ref="K34:K36" si="22">H34+I34+J34</f>
        <v>0</v>
      </c>
      <c r="L34" s="17">
        <f t="shared" ref="L34:L36" si="23">ROUND(E34*F34,2)</f>
        <v>0</v>
      </c>
      <c r="M34" s="17">
        <f t="shared" ref="M34:M36" si="24">ROUND(E34*H34,2)</f>
        <v>0</v>
      </c>
      <c r="N34" s="17">
        <f t="shared" ref="N34:N36" si="25">ROUND(E34*I34,2)</f>
        <v>0</v>
      </c>
      <c r="O34" s="17">
        <f t="shared" ref="O34:O36" si="26">ROUND(E34*J34,2)</f>
        <v>0</v>
      </c>
      <c r="P34" s="17">
        <f t="shared" ref="P34:P36" si="27">M34+N34+O34</f>
        <v>0</v>
      </c>
    </row>
    <row r="35" spans="1:16" ht="39.6">
      <c r="A35" s="120" t="s">
        <v>240</v>
      </c>
      <c r="B35" s="121"/>
      <c r="C35" s="122" t="s">
        <v>219</v>
      </c>
      <c r="D35" s="123" t="s">
        <v>52</v>
      </c>
      <c r="E35" s="123">
        <v>22.1</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ht="39.6">
      <c r="A36" s="120" t="s">
        <v>241</v>
      </c>
      <c r="B36" s="121"/>
      <c r="C36" s="122" t="s">
        <v>218</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6.4">
      <c r="A37" s="129">
        <v>4</v>
      </c>
      <c r="B37" s="130"/>
      <c r="C37" s="131" t="s">
        <v>223</v>
      </c>
      <c r="D37" s="127"/>
      <c r="E37" s="127"/>
      <c r="F37" s="128"/>
      <c r="G37" s="128"/>
      <c r="H37" s="128"/>
      <c r="I37" s="128"/>
      <c r="J37" s="128"/>
      <c r="K37" s="128"/>
      <c r="L37" s="128"/>
      <c r="M37" s="128"/>
      <c r="N37" s="128"/>
      <c r="O37" s="128"/>
      <c r="P37" s="128"/>
    </row>
    <row r="38" spans="1:16" ht="39.6">
      <c r="A38" s="120" t="s">
        <v>166</v>
      </c>
      <c r="B38" s="121"/>
      <c r="C38" s="122" t="s">
        <v>209</v>
      </c>
      <c r="D38" s="123" t="s">
        <v>52</v>
      </c>
      <c r="E38" s="123">
        <v>66</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39.6">
      <c r="A39" s="120" t="s">
        <v>167</v>
      </c>
      <c r="B39" s="121"/>
      <c r="C39" s="122" t="s">
        <v>210</v>
      </c>
      <c r="D39" s="123" t="s">
        <v>52</v>
      </c>
      <c r="E39" s="123">
        <v>66</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ht="26.4">
      <c r="A40" s="120" t="s">
        <v>168</v>
      </c>
      <c r="B40" s="121"/>
      <c r="C40" s="122" t="s">
        <v>211</v>
      </c>
      <c r="D40" s="123" t="s">
        <v>52</v>
      </c>
      <c r="E40" s="123">
        <v>66</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9">
        <v>5</v>
      </c>
      <c r="B41" s="130"/>
      <c r="C41" s="131" t="s">
        <v>224</v>
      </c>
      <c r="D41" s="127"/>
      <c r="E41" s="127"/>
      <c r="F41" s="128"/>
      <c r="G41" s="128"/>
      <c r="H41" s="128"/>
      <c r="I41" s="128"/>
      <c r="J41" s="128"/>
      <c r="K41" s="128"/>
      <c r="L41" s="128"/>
      <c r="M41" s="128"/>
      <c r="N41" s="128"/>
      <c r="O41" s="128"/>
      <c r="P41" s="128"/>
    </row>
    <row r="42" spans="1:16" ht="26.4">
      <c r="A42" s="120" t="s">
        <v>169</v>
      </c>
      <c r="B42" s="121"/>
      <c r="C42" s="122" t="s">
        <v>225</v>
      </c>
      <c r="D42" s="123" t="s">
        <v>52</v>
      </c>
      <c r="E42" s="123">
        <v>29.8</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26.4">
      <c r="A43" s="120" t="s">
        <v>170</v>
      </c>
      <c r="B43" s="121"/>
      <c r="C43" s="122" t="s">
        <v>226</v>
      </c>
      <c r="D43" s="123" t="s">
        <v>52</v>
      </c>
      <c r="E43" s="123">
        <v>59.6</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9">
        <v>6</v>
      </c>
      <c r="B44" s="130"/>
      <c r="C44" s="131" t="s">
        <v>227</v>
      </c>
      <c r="D44" s="127"/>
      <c r="E44" s="127"/>
      <c r="F44" s="128"/>
      <c r="G44" s="128"/>
      <c r="H44" s="128"/>
      <c r="I44" s="128"/>
      <c r="J44" s="128"/>
      <c r="K44" s="128"/>
      <c r="L44" s="128"/>
      <c r="M44" s="128"/>
      <c r="N44" s="128"/>
      <c r="O44" s="128"/>
      <c r="P44" s="128"/>
    </row>
    <row r="45" spans="1:16" ht="26.4">
      <c r="A45" s="120" t="s">
        <v>177</v>
      </c>
      <c r="B45" s="121"/>
      <c r="C45" s="122" t="s">
        <v>228</v>
      </c>
      <c r="D45" s="123" t="s">
        <v>52</v>
      </c>
      <c r="E45" s="123">
        <v>9.4</v>
      </c>
      <c r="F45" s="16"/>
      <c r="G45" s="16"/>
      <c r="H45" s="16">
        <f t="shared" ref="H45:H47" si="35">ROUND(F45*G45,2)</f>
        <v>0</v>
      </c>
      <c r="I45" s="16"/>
      <c r="J45" s="16"/>
      <c r="K45" s="17">
        <f t="shared" ref="K45:K47" si="36">H45+I45+J45</f>
        <v>0</v>
      </c>
      <c r="L45" s="17">
        <f t="shared" ref="L45:L47" si="37">ROUND(E45*F45,2)</f>
        <v>0</v>
      </c>
      <c r="M45" s="17">
        <f t="shared" ref="M45:M47" si="38">ROUND(E45*H45,2)</f>
        <v>0</v>
      </c>
      <c r="N45" s="17">
        <f t="shared" ref="N45:N47" si="39">ROUND(E45*I45,2)</f>
        <v>0</v>
      </c>
      <c r="O45" s="17">
        <f t="shared" ref="O45:O47" si="40">ROUND(E45*J45,2)</f>
        <v>0</v>
      </c>
      <c r="P45" s="17">
        <f t="shared" ref="P45:P47" si="41">M45+N45+O45</f>
        <v>0</v>
      </c>
    </row>
    <row r="46" spans="1:16" ht="26.4">
      <c r="A46" s="120" t="s">
        <v>178</v>
      </c>
      <c r="B46" s="121"/>
      <c r="C46" s="122" t="s">
        <v>226</v>
      </c>
      <c r="D46" s="123" t="s">
        <v>52</v>
      </c>
      <c r="E46" s="123">
        <v>9.4</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t="s">
        <v>179</v>
      </c>
      <c r="B47" s="121"/>
      <c r="C47" s="122" t="s">
        <v>229</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9">
        <v>7</v>
      </c>
      <c r="B48" s="130"/>
      <c r="C48" s="131" t="s">
        <v>230</v>
      </c>
      <c r="D48" s="127"/>
      <c r="E48" s="127"/>
      <c r="F48" s="128"/>
      <c r="G48" s="128"/>
      <c r="H48" s="128"/>
      <c r="I48" s="128"/>
      <c r="J48" s="128"/>
      <c r="K48" s="128"/>
      <c r="L48" s="128"/>
      <c r="M48" s="128"/>
      <c r="N48" s="128"/>
      <c r="O48" s="128"/>
      <c r="P48" s="128"/>
    </row>
    <row r="49" spans="1:227" ht="26.4">
      <c r="A49" s="120" t="s">
        <v>184</v>
      </c>
      <c r="B49" s="121"/>
      <c r="C49" s="122" t="s">
        <v>231</v>
      </c>
      <c r="D49" s="123" t="s">
        <v>52</v>
      </c>
      <c r="E49" s="123">
        <v>3.5</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26.4">
      <c r="A50" s="120" t="s">
        <v>185</v>
      </c>
      <c r="B50" s="121"/>
      <c r="C50" s="122" t="s">
        <v>226</v>
      </c>
      <c r="D50" s="123" t="s">
        <v>52</v>
      </c>
      <c r="E50" s="123">
        <v>7</v>
      </c>
      <c r="F50" s="16"/>
      <c r="G50" s="16"/>
      <c r="H50" s="16">
        <f t="shared" ref="H50:H53" si="42">ROUND(F50*G50,2)</f>
        <v>0</v>
      </c>
      <c r="I50" s="16"/>
      <c r="J50" s="16"/>
      <c r="K50" s="17">
        <f t="shared" ref="K50:K53" si="43">H50+I50+J50</f>
        <v>0</v>
      </c>
      <c r="L50" s="17">
        <f t="shared" ref="L50:L53" si="44">ROUND(E50*F50,2)</f>
        <v>0</v>
      </c>
      <c r="M50" s="17">
        <f t="shared" ref="M50:M53" si="45">ROUND(E50*H50,2)</f>
        <v>0</v>
      </c>
      <c r="N50" s="17">
        <f t="shared" ref="N50:N53" si="46">ROUND(E50*I50,2)</f>
        <v>0</v>
      </c>
      <c r="O50" s="17">
        <f t="shared" ref="O50:O53" si="47">ROUND(E50*J50,2)</f>
        <v>0</v>
      </c>
      <c r="P50" s="17">
        <f t="shared" ref="P50:P53" si="48">M50+N50+O50</f>
        <v>0</v>
      </c>
    </row>
    <row r="51" spans="1:227">
      <c r="A51" s="129">
        <v>8</v>
      </c>
      <c r="B51" s="130"/>
      <c r="C51" s="131" t="s">
        <v>232</v>
      </c>
      <c r="D51" s="127"/>
      <c r="E51" s="127"/>
      <c r="F51" s="128"/>
      <c r="G51" s="128"/>
      <c r="H51" s="128"/>
      <c r="I51" s="128"/>
      <c r="J51" s="128"/>
      <c r="K51" s="128"/>
      <c r="L51" s="128"/>
      <c r="M51" s="128"/>
      <c r="N51" s="128"/>
      <c r="O51" s="128"/>
      <c r="P51" s="128"/>
    </row>
    <row r="52" spans="1:227">
      <c r="A52" s="120" t="s">
        <v>186</v>
      </c>
      <c r="B52" s="121"/>
      <c r="C52" s="122" t="s">
        <v>233</v>
      </c>
      <c r="D52" s="168" t="s">
        <v>828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26.4">
      <c r="A53" s="120" t="s">
        <v>187</v>
      </c>
      <c r="B53" s="121"/>
      <c r="C53" s="122" t="s">
        <v>226</v>
      </c>
      <c r="D53" s="123" t="s">
        <v>52</v>
      </c>
      <c r="E53" s="123">
        <v>2</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c r="A54" s="129">
        <v>9</v>
      </c>
      <c r="B54" s="130"/>
      <c r="C54" s="131" t="s">
        <v>234</v>
      </c>
      <c r="D54" s="127"/>
      <c r="E54" s="127"/>
      <c r="F54" s="128"/>
      <c r="G54" s="128"/>
      <c r="H54" s="128"/>
      <c r="I54" s="128"/>
      <c r="J54" s="128"/>
      <c r="K54" s="128"/>
      <c r="L54" s="128"/>
      <c r="M54" s="128"/>
      <c r="N54" s="128"/>
      <c r="O54" s="128"/>
      <c r="P54" s="128"/>
    </row>
    <row r="55" spans="1:227" ht="39.6">
      <c r="A55" s="120" t="s">
        <v>193</v>
      </c>
      <c r="B55" s="121"/>
      <c r="C55" s="122" t="s">
        <v>235</v>
      </c>
      <c r="D55" s="123" t="s">
        <v>66</v>
      </c>
      <c r="E55" s="123">
        <v>10.44</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57" t="s">
        <v>194</v>
      </c>
      <c r="B56" s="158"/>
      <c r="C56" s="155" t="s">
        <v>236</v>
      </c>
      <c r="D56" s="156" t="s">
        <v>52</v>
      </c>
      <c r="E56" s="156">
        <v>52.2</v>
      </c>
      <c r="F56" s="16"/>
      <c r="G56" s="16"/>
      <c r="H56" s="16">
        <f t="shared" ref="H56:H58" si="49">ROUND(F56*G56,2)</f>
        <v>0</v>
      </c>
      <c r="I56" s="16"/>
      <c r="J56" s="16"/>
      <c r="K56" s="17">
        <f t="shared" ref="K56:K58" si="50">H56+I56+J56</f>
        <v>0</v>
      </c>
      <c r="L56" s="17">
        <f t="shared" ref="L56:L58" si="51">ROUND(E56*F56,2)</f>
        <v>0</v>
      </c>
      <c r="M56" s="17">
        <f t="shared" ref="M56:M58" si="52">ROUND(E56*H56,2)</f>
        <v>0</v>
      </c>
      <c r="N56" s="17">
        <f t="shared" ref="N56:N58" si="53">ROUND(E56*I56,2)</f>
        <v>0</v>
      </c>
      <c r="O56" s="17">
        <f t="shared" ref="O56:O58" si="54">ROUND(E56*J56,2)</f>
        <v>0</v>
      </c>
      <c r="P56" s="17">
        <f t="shared" ref="P56:P58" si="55">M56+N56+O56</f>
        <v>0</v>
      </c>
    </row>
    <row r="57" spans="1:227">
      <c r="A57" s="129">
        <v>10</v>
      </c>
      <c r="B57" s="130"/>
      <c r="C57" s="131" t="s">
        <v>237</v>
      </c>
      <c r="D57" s="127"/>
      <c r="E57" s="127"/>
      <c r="F57" s="128"/>
      <c r="G57" s="128"/>
      <c r="H57" s="128"/>
      <c r="I57" s="128"/>
      <c r="J57" s="128"/>
      <c r="K57" s="128"/>
      <c r="L57" s="128"/>
      <c r="M57" s="128"/>
      <c r="N57" s="128"/>
      <c r="O57" s="128"/>
      <c r="P57" s="128"/>
    </row>
    <row r="58" spans="1:227" ht="27" thickBot="1">
      <c r="A58" s="120" t="s">
        <v>242</v>
      </c>
      <c r="B58" s="121"/>
      <c r="C58" s="122" t="s">
        <v>238</v>
      </c>
      <c r="D58" s="123" t="s">
        <v>52</v>
      </c>
      <c r="E58" s="123">
        <v>130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ht="30" customHeight="1" thickBot="1">
      <c r="A59" s="217" t="s">
        <v>49</v>
      </c>
      <c r="B59" s="218"/>
      <c r="C59" s="218"/>
      <c r="D59" s="218"/>
      <c r="E59" s="218"/>
      <c r="F59" s="218"/>
      <c r="G59" s="218"/>
      <c r="H59" s="218"/>
      <c r="I59" s="218"/>
      <c r="J59" s="218"/>
      <c r="K59" s="218"/>
      <c r="L59" s="35">
        <f>SUM(L16:L58)</f>
        <v>0</v>
      </c>
      <c r="M59" s="35">
        <f>SUM(M16:M58)</f>
        <v>0</v>
      </c>
      <c r="N59" s="35">
        <f>SUM(N16:N58)</f>
        <v>0</v>
      </c>
      <c r="O59" s="35">
        <f>SUM(O16:O58)</f>
        <v>0</v>
      </c>
      <c r="P59" s="35">
        <f>SUM(P16:P58)</f>
        <v>0</v>
      </c>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801</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802</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803</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804</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805</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806</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807</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33"/>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3.8">
      <c r="C69" s="44" t="s">
        <v>5</v>
      </c>
      <c r="D69" s="191" t="str">
        <f>IF(KOPTĀME!B23=0,"",KOPTĀME!B23)</f>
        <v/>
      </c>
      <c r="E69" s="191"/>
      <c r="F69" s="191"/>
      <c r="G69" s="191"/>
      <c r="H69" s="191"/>
      <c r="I69" s="191"/>
      <c r="J69" s="191"/>
      <c r="K69" s="191"/>
      <c r="L69" s="191"/>
      <c r="M69" s="191"/>
      <c r="N69" s="191"/>
      <c r="O69" s="191"/>
      <c r="P69" s="191"/>
    </row>
    <row r="70" spans="1:227" ht="10.5" customHeight="1">
      <c r="C70" s="45"/>
      <c r="D70" s="174" t="s">
        <v>6</v>
      </c>
      <c r="E70" s="174"/>
      <c r="F70" s="174"/>
      <c r="G70" s="174"/>
      <c r="H70" s="174"/>
      <c r="I70" s="174"/>
      <c r="J70" s="174"/>
      <c r="K70" s="174"/>
      <c r="L70" s="174"/>
      <c r="M70" s="174"/>
      <c r="N70" s="174"/>
      <c r="O70" s="174"/>
      <c r="P70" s="174"/>
    </row>
    <row r="71" spans="1:227" ht="10.5" customHeight="1">
      <c r="C71" s="45"/>
      <c r="D71" s="99"/>
      <c r="E71" s="99"/>
      <c r="F71" s="99"/>
      <c r="G71" s="99"/>
      <c r="H71" s="99"/>
      <c r="I71" s="99"/>
      <c r="J71" s="99"/>
      <c r="K71" s="99"/>
      <c r="L71" s="99"/>
      <c r="M71" s="99"/>
      <c r="N71" s="99"/>
      <c r="O71" s="99"/>
      <c r="P71" s="99"/>
    </row>
    <row r="72" spans="1:227" ht="13.8">
      <c r="C72" s="66" t="s">
        <v>36</v>
      </c>
      <c r="D72" s="233" t="str">
        <f>IF(KOPTĀME!B28=0,"",KOPTĀME!B28)</f>
        <v/>
      </c>
      <c r="E72" s="233"/>
      <c r="F72" s="233"/>
      <c r="G72" s="100"/>
      <c r="H72" s="100"/>
      <c r="I72" s="100"/>
      <c r="J72" s="100"/>
      <c r="K72" s="100"/>
      <c r="L72" s="100"/>
      <c r="M72" s="101"/>
      <c r="N72" s="102"/>
    </row>
    <row r="73" spans="1:227" ht="13.8">
      <c r="C73" s="49"/>
      <c r="D73" s="50"/>
      <c r="E73" s="49"/>
      <c r="F73" s="39"/>
      <c r="G73" s="103"/>
      <c r="H73" s="103"/>
      <c r="I73" s="103"/>
      <c r="J73" s="103"/>
      <c r="K73" s="103"/>
      <c r="L73" s="103"/>
      <c r="M73" s="103"/>
      <c r="N73" s="104"/>
    </row>
    <row r="74" spans="1:227" ht="13.8">
      <c r="C74" s="44" t="s">
        <v>11</v>
      </c>
      <c r="D74" s="191" t="str">
        <f>IF(Kopsav.!C45=0,"",Kopsav.!C45)</f>
        <v/>
      </c>
      <c r="E74" s="191"/>
      <c r="F74" s="191"/>
      <c r="G74" s="191"/>
      <c r="H74" s="191"/>
      <c r="I74" s="191"/>
      <c r="J74" s="191"/>
      <c r="K74" s="191"/>
      <c r="L74" s="191"/>
      <c r="M74" s="191"/>
      <c r="N74" s="191"/>
      <c r="O74" s="191"/>
      <c r="P74" s="191"/>
    </row>
    <row r="75" spans="1:227">
      <c r="C75" s="45"/>
      <c r="D75" s="174" t="s">
        <v>6</v>
      </c>
      <c r="E75" s="174"/>
      <c r="F75" s="174"/>
      <c r="G75" s="174"/>
      <c r="H75" s="174"/>
      <c r="I75" s="174"/>
      <c r="J75" s="174"/>
      <c r="K75" s="174"/>
      <c r="L75" s="174"/>
      <c r="M75" s="174"/>
      <c r="N75" s="174"/>
      <c r="O75" s="174"/>
      <c r="P75" s="174"/>
    </row>
    <row r="76" spans="1:227" ht="9" customHeight="1">
      <c r="C76" s="45"/>
      <c r="D76" s="175"/>
      <c r="E76" s="175"/>
      <c r="F76" s="175"/>
    </row>
    <row r="77" spans="1:227" ht="13.8">
      <c r="C77" s="48" t="s">
        <v>7</v>
      </c>
      <c r="D77" s="67" t="str">
        <f>IF(KOPTĀME!B26=0,"",KOPTĀME!B26)</f>
        <v/>
      </c>
      <c r="E77" s="67"/>
      <c r="F77" s="45"/>
    </row>
  </sheetData>
  <sheetProtection formatCells="0" formatColumns="0" formatRows="0" insertColumns="0" insertRows="0" insertHyperlinks="0" deleteColumns="0" deleteRows="0" sort="0" autoFilter="0" pivotTables="0"/>
  <autoFilter ref="A15:HS59" xr:uid="{00000000-0009-0000-0000-000002000000}"/>
  <mergeCells count="17">
    <mergeCell ref="A6:P6"/>
    <mergeCell ref="N11:O11"/>
    <mergeCell ref="N12:O12"/>
    <mergeCell ref="A14:A15"/>
    <mergeCell ref="B14:B15"/>
    <mergeCell ref="C14:C15"/>
    <mergeCell ref="D14:D15"/>
    <mergeCell ref="E14:E15"/>
    <mergeCell ref="F14:K14"/>
    <mergeCell ref="L14:P14"/>
    <mergeCell ref="D76:F76"/>
    <mergeCell ref="A59:K59"/>
    <mergeCell ref="D69:P69"/>
    <mergeCell ref="D70:P70"/>
    <mergeCell ref="D72:F72"/>
    <mergeCell ref="D74:P74"/>
    <mergeCell ref="D75:P7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topLeftCell="A18" zoomScaleNormal="100" zoomScaleSheetLayoutView="100" workbookViewId="0">
      <selection activeCell="C37" sqref="C37:C38"/>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P44</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6.4">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6.4">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6.4">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6.4">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6.4">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6.4">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6.4">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6.4">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6.4">
      <c r="A37" s="120" t="s">
        <v>164</v>
      </c>
      <c r="B37" s="121"/>
      <c r="C37" s="159" t="s">
        <v>825</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827</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6.4">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9.6">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7"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17" t="s">
        <v>49</v>
      </c>
      <c r="B44" s="218"/>
      <c r="C44" s="218"/>
      <c r="D44" s="218"/>
      <c r="E44" s="218"/>
      <c r="F44" s="218"/>
      <c r="G44" s="218"/>
      <c r="H44" s="218"/>
      <c r="I44" s="218"/>
      <c r="J44" s="218"/>
      <c r="K44" s="218"/>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801</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802</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803</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804</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805</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806</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807</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8">
      <c r="C54" s="44" t="s">
        <v>5</v>
      </c>
      <c r="D54" s="191" t="str">
        <f>IF(KOPTĀME!B23=0,"",KOPTĀME!B23)</f>
        <v/>
      </c>
      <c r="E54" s="191"/>
      <c r="F54" s="191"/>
      <c r="G54" s="191"/>
      <c r="H54" s="191"/>
      <c r="I54" s="191"/>
      <c r="J54" s="191"/>
      <c r="K54" s="191"/>
      <c r="L54" s="191"/>
      <c r="M54" s="191"/>
      <c r="N54" s="191"/>
      <c r="O54" s="191"/>
      <c r="P54" s="191"/>
    </row>
    <row r="55" spans="1:227" ht="10.5" customHeight="1">
      <c r="C55" s="45"/>
      <c r="D55" s="174" t="s">
        <v>6</v>
      </c>
      <c r="E55" s="174"/>
      <c r="F55" s="174"/>
      <c r="G55" s="174"/>
      <c r="H55" s="174"/>
      <c r="I55" s="174"/>
      <c r="J55" s="174"/>
      <c r="K55" s="174"/>
      <c r="L55" s="174"/>
      <c r="M55" s="174"/>
      <c r="N55" s="174"/>
      <c r="O55" s="174"/>
      <c r="P55" s="174"/>
    </row>
    <row r="56" spans="1:227" ht="10.5" customHeight="1">
      <c r="C56" s="45"/>
      <c r="D56" s="99"/>
      <c r="E56" s="99"/>
      <c r="F56" s="99"/>
      <c r="G56" s="99"/>
      <c r="H56" s="99"/>
      <c r="I56" s="99"/>
      <c r="J56" s="99"/>
      <c r="K56" s="99"/>
      <c r="L56" s="99"/>
      <c r="M56" s="99"/>
      <c r="N56" s="99"/>
      <c r="O56" s="99"/>
      <c r="P56" s="99"/>
    </row>
    <row r="57" spans="1:227" ht="13.8">
      <c r="C57" s="66" t="s">
        <v>36</v>
      </c>
      <c r="D57" s="233" t="str">
        <f>IF(KOPTĀME!B28=0,"",KOPTĀME!B28)</f>
        <v/>
      </c>
      <c r="E57" s="233"/>
      <c r="F57" s="233"/>
      <c r="G57" s="100"/>
      <c r="H57" s="100"/>
      <c r="I57" s="100"/>
      <c r="J57" s="100"/>
      <c r="K57" s="100"/>
      <c r="L57" s="100"/>
      <c r="M57" s="101"/>
      <c r="N57" s="102"/>
    </row>
    <row r="58" spans="1:227" ht="13.8">
      <c r="C58" s="49"/>
      <c r="D58" s="50"/>
      <c r="E58" s="49"/>
      <c r="F58" s="39"/>
      <c r="G58" s="103"/>
      <c r="H58" s="103"/>
      <c r="I58" s="103"/>
      <c r="J58" s="103"/>
      <c r="K58" s="103"/>
      <c r="L58" s="103"/>
      <c r="M58" s="103"/>
      <c r="N58" s="104"/>
    </row>
    <row r="59" spans="1:227" ht="13.8">
      <c r="C59" s="44" t="s">
        <v>11</v>
      </c>
      <c r="D59" s="191" t="str">
        <f>IF(Kopsav.!C45=0,"",Kopsav.!C45)</f>
        <v/>
      </c>
      <c r="E59" s="191"/>
      <c r="F59" s="191"/>
      <c r="G59" s="191"/>
      <c r="H59" s="191"/>
      <c r="I59" s="191"/>
      <c r="J59" s="191"/>
      <c r="K59" s="191"/>
      <c r="L59" s="191"/>
      <c r="M59" s="191"/>
      <c r="N59" s="191"/>
      <c r="O59" s="191"/>
      <c r="P59" s="191"/>
    </row>
    <row r="60" spans="1:227">
      <c r="C60" s="45"/>
      <c r="D60" s="174" t="s">
        <v>6</v>
      </c>
      <c r="E60" s="174"/>
      <c r="F60" s="174"/>
      <c r="G60" s="174"/>
      <c r="H60" s="174"/>
      <c r="I60" s="174"/>
      <c r="J60" s="174"/>
      <c r="K60" s="174"/>
      <c r="L60" s="174"/>
      <c r="M60" s="174"/>
      <c r="N60" s="174"/>
      <c r="O60" s="174"/>
      <c r="P60" s="174"/>
    </row>
    <row r="61" spans="1:227" ht="9" customHeight="1">
      <c r="C61" s="45"/>
      <c r="D61" s="175"/>
      <c r="E61" s="175"/>
      <c r="F61" s="175"/>
    </row>
    <row r="62" spans="1:227" ht="13.8">
      <c r="C62" s="48" t="s">
        <v>7</v>
      </c>
      <c r="D62" s="67" t="str">
        <f>IF(KOPTĀME!B26=0,"",KOPTĀME!B26)</f>
        <v/>
      </c>
      <c r="E62" s="67"/>
      <c r="F62" s="45"/>
    </row>
  </sheetData>
  <sheetProtection formatCells="0" formatColumns="0" formatRows="0" insertColumns="0" insertRows="0" insertHyperlinks="0" deleteColumns="0" deleteRows="0" sort="0" autoFilter="0" pivotTables="0"/>
  <autoFilter ref="A15:HS44" xr:uid="{00000000-0009-0000-0000-000002000000}"/>
  <mergeCells count="17">
    <mergeCell ref="A6:P6"/>
    <mergeCell ref="N11:O11"/>
    <mergeCell ref="N12:O12"/>
    <mergeCell ref="A14:A15"/>
    <mergeCell ref="B14:B15"/>
    <mergeCell ref="C14:C15"/>
    <mergeCell ref="D14:D15"/>
    <mergeCell ref="E14:E15"/>
    <mergeCell ref="F14:K14"/>
    <mergeCell ref="L14:P14"/>
    <mergeCell ref="D61:F61"/>
    <mergeCell ref="A44:K44"/>
    <mergeCell ref="D54:P54"/>
    <mergeCell ref="D55:P55"/>
    <mergeCell ref="D57:F57"/>
    <mergeCell ref="D59:P59"/>
    <mergeCell ref="D60:P60"/>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54"/>
  <sheetViews>
    <sheetView showGridLines="0" view="pageBreakPreview" topLeftCell="A3" zoomScaleNormal="100" zoomScaleSheetLayoutView="100" workbookViewId="0">
      <selection activeCell="F17" sqref="F17"/>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278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P36</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6.4">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268</v>
      </c>
      <c r="D21" s="123" t="s">
        <v>52</v>
      </c>
      <c r="E21" s="123">
        <v>203.7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9">
        <v>2</v>
      </c>
      <c r="B22" s="130"/>
      <c r="C22" s="131" t="s">
        <v>269</v>
      </c>
      <c r="D22" s="127"/>
      <c r="E22" s="127"/>
      <c r="F22" s="128"/>
      <c r="G22" s="128"/>
      <c r="H22" s="128"/>
      <c r="I22" s="128"/>
      <c r="J22" s="128"/>
      <c r="K22" s="128"/>
      <c r="L22" s="128"/>
      <c r="M22" s="128"/>
      <c r="N22" s="128"/>
      <c r="O22" s="128"/>
      <c r="P22" s="128"/>
    </row>
    <row r="23" spans="1:16">
      <c r="A23" s="120" t="s">
        <v>155</v>
      </c>
      <c r="B23" s="121"/>
      <c r="C23" s="122" t="s">
        <v>264</v>
      </c>
      <c r="D23" s="123" t="s">
        <v>52</v>
      </c>
      <c r="E23" s="123">
        <v>65.5</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156</v>
      </c>
      <c r="B24" s="121"/>
      <c r="C24" s="122" t="s">
        <v>265</v>
      </c>
      <c r="D24" s="123" t="s">
        <v>52</v>
      </c>
      <c r="E24" s="123">
        <v>65.5</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157</v>
      </c>
      <c r="B25" s="121"/>
      <c r="C25" s="122" t="s">
        <v>266</v>
      </c>
      <c r="D25" s="123" t="s">
        <v>66</v>
      </c>
      <c r="E25" s="132">
        <v>4.5999999999999996</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t="s">
        <v>158</v>
      </c>
      <c r="B26" s="121"/>
      <c r="C26" s="122" t="s">
        <v>267</v>
      </c>
      <c r="D26" s="123" t="s">
        <v>66</v>
      </c>
      <c r="E26" s="132">
        <v>19.7</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159</v>
      </c>
      <c r="B27" s="121"/>
      <c r="C27" s="122" t="s">
        <v>268</v>
      </c>
      <c r="D27" s="123" t="s">
        <v>52</v>
      </c>
      <c r="E27" s="123">
        <v>65.5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6.4">
      <c r="A28" s="129">
        <v>3</v>
      </c>
      <c r="B28" s="130"/>
      <c r="C28" s="131" t="s">
        <v>270</v>
      </c>
      <c r="D28" s="127"/>
      <c r="E28" s="127"/>
      <c r="F28" s="128"/>
      <c r="G28" s="128"/>
      <c r="H28" s="128"/>
      <c r="I28" s="128"/>
      <c r="J28" s="128"/>
      <c r="K28" s="128"/>
      <c r="L28" s="128"/>
      <c r="M28" s="128"/>
      <c r="N28" s="128"/>
      <c r="O28" s="128"/>
      <c r="P28" s="128"/>
    </row>
    <row r="29" spans="1:16" ht="39.6">
      <c r="A29" s="120" t="s">
        <v>160</v>
      </c>
      <c r="B29" s="121"/>
      <c r="C29" s="122" t="s">
        <v>271</v>
      </c>
      <c r="D29" s="123" t="s">
        <v>52</v>
      </c>
      <c r="E29" s="123">
        <v>20.9</v>
      </c>
      <c r="F29" s="16"/>
      <c r="G29" s="16"/>
      <c r="H29" s="16">
        <f t="shared" ref="H29:H32" si="14">ROUND(F29*G29,2)</f>
        <v>0</v>
      </c>
      <c r="I29" s="16"/>
      <c r="J29" s="16"/>
      <c r="K29" s="17">
        <f t="shared" ref="K29:K32" si="15">H29+I29+J29</f>
        <v>0</v>
      </c>
      <c r="L29" s="17">
        <f t="shared" ref="L29:L32" si="16">ROUND(E29*F29,2)</f>
        <v>0</v>
      </c>
      <c r="M29" s="17">
        <f t="shared" ref="M29:M32" si="17">ROUND(E29*H29,2)</f>
        <v>0</v>
      </c>
      <c r="N29" s="17">
        <f t="shared" ref="N29:N32" si="18">ROUND(E29*I29,2)</f>
        <v>0</v>
      </c>
      <c r="O29" s="17">
        <f t="shared" ref="O29:O32" si="19">ROUND(E29*J29,2)</f>
        <v>0</v>
      </c>
      <c r="P29" s="17">
        <f t="shared" ref="P29:P32" si="20">M29+N29+O29</f>
        <v>0</v>
      </c>
    </row>
    <row r="30" spans="1:16" ht="26.4">
      <c r="A30" s="120" t="s">
        <v>161</v>
      </c>
      <c r="B30" s="121"/>
      <c r="C30" s="122" t="s">
        <v>272</v>
      </c>
      <c r="D30" s="123" t="s">
        <v>52</v>
      </c>
      <c r="E30" s="123">
        <v>20.9</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4</v>
      </c>
      <c r="B31" s="130"/>
      <c r="C31" s="131" t="s">
        <v>273</v>
      </c>
      <c r="D31" s="127"/>
      <c r="E31" s="127"/>
      <c r="F31" s="128"/>
      <c r="G31" s="128"/>
      <c r="H31" s="128"/>
      <c r="I31" s="128"/>
      <c r="J31" s="128"/>
      <c r="K31" s="128"/>
      <c r="L31" s="128"/>
      <c r="M31" s="128"/>
      <c r="N31" s="128"/>
      <c r="O31" s="128"/>
      <c r="P31" s="128"/>
    </row>
    <row r="32" spans="1:16" ht="26.4">
      <c r="A32" s="120" t="s">
        <v>166</v>
      </c>
      <c r="B32" s="121"/>
      <c r="C32" s="122" t="s">
        <v>274</v>
      </c>
      <c r="D32" s="123" t="s">
        <v>52</v>
      </c>
      <c r="E32" s="123">
        <v>270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227" ht="26.4">
      <c r="A33" s="120" t="s">
        <v>167</v>
      </c>
      <c r="B33" s="121"/>
      <c r="C33" s="122" t="s">
        <v>275</v>
      </c>
      <c r="D33" s="123" t="s">
        <v>52</v>
      </c>
      <c r="E33" s="123">
        <v>270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9">
        <v>5</v>
      </c>
      <c r="B34" s="130"/>
      <c r="C34" s="131" t="s">
        <v>276</v>
      </c>
      <c r="D34" s="127"/>
      <c r="E34" s="127"/>
      <c r="F34" s="128"/>
      <c r="G34" s="128"/>
      <c r="H34" s="128"/>
      <c r="I34" s="128"/>
      <c r="J34" s="128"/>
      <c r="K34" s="128"/>
      <c r="L34" s="128"/>
      <c r="M34" s="128"/>
      <c r="N34" s="128"/>
      <c r="O34" s="128"/>
      <c r="P34" s="128"/>
    </row>
    <row r="35" spans="1:227" ht="27" thickBot="1">
      <c r="A35" s="120" t="s">
        <v>169</v>
      </c>
      <c r="B35" s="121"/>
      <c r="C35" s="122" t="s">
        <v>277</v>
      </c>
      <c r="D35" s="123" t="s">
        <v>52</v>
      </c>
      <c r="E35" s="123">
        <v>21.85</v>
      </c>
      <c r="F35" s="16"/>
      <c r="G35" s="16"/>
      <c r="H35" s="16">
        <f t="shared" ref="H35" si="21">ROUND(F35*G35,2)</f>
        <v>0</v>
      </c>
      <c r="I35" s="16"/>
      <c r="J35" s="16"/>
      <c r="K35" s="17">
        <f t="shared" ref="K35" si="22">H35+I35+J35</f>
        <v>0</v>
      </c>
      <c r="L35" s="17">
        <f t="shared" ref="L35" si="23">ROUND(E35*F35,2)</f>
        <v>0</v>
      </c>
      <c r="M35" s="17">
        <f t="shared" ref="M35" si="24">ROUND(E35*H35,2)</f>
        <v>0</v>
      </c>
      <c r="N35" s="17">
        <f t="shared" ref="N35" si="25">ROUND(E35*I35,2)</f>
        <v>0</v>
      </c>
      <c r="O35" s="17">
        <f t="shared" ref="O35" si="26">ROUND(E35*J35,2)</f>
        <v>0</v>
      </c>
      <c r="P35" s="17">
        <f t="shared" ref="P35" si="27">M35+N35+O35</f>
        <v>0</v>
      </c>
    </row>
    <row r="36" spans="1:227" ht="30" customHeight="1" thickBot="1">
      <c r="A36" s="217" t="s">
        <v>49</v>
      </c>
      <c r="B36" s="218"/>
      <c r="C36" s="218"/>
      <c r="D36" s="218"/>
      <c r="E36" s="218"/>
      <c r="F36" s="218"/>
      <c r="G36" s="218"/>
      <c r="H36" s="218"/>
      <c r="I36" s="218"/>
      <c r="J36" s="218"/>
      <c r="K36" s="218"/>
      <c r="L36" s="35">
        <f>SUM(L16:L35)</f>
        <v>0</v>
      </c>
      <c r="M36" s="35">
        <f>SUM(M16:M35)</f>
        <v>0</v>
      </c>
      <c r="N36" s="35">
        <f>SUM(N16:N35)</f>
        <v>0</v>
      </c>
      <c r="O36" s="35">
        <f>SUM(O16:O35)</f>
        <v>0</v>
      </c>
      <c r="P36" s="35">
        <f>SUM(P16:P35)</f>
        <v>0</v>
      </c>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33"/>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801</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150" t="s">
        <v>802</v>
      </c>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2.75" customHeight="1">
      <c r="A40" s="150" t="s">
        <v>803</v>
      </c>
      <c r="B40" s="33"/>
      <c r="C40" s="33"/>
      <c r="D40" s="33"/>
      <c r="E40" s="33"/>
      <c r="F40" s="33"/>
      <c r="G40" s="33"/>
      <c r="H40" s="33"/>
      <c r="I40" s="33"/>
      <c r="J40" s="33"/>
      <c r="K40" s="33"/>
      <c r="L40" s="34"/>
      <c r="M40" s="34"/>
      <c r="N40" s="34"/>
      <c r="O40" s="34"/>
      <c r="P40" s="34"/>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row>
    <row r="41" spans="1:227" ht="12.75" customHeight="1">
      <c r="A41" s="150" t="s">
        <v>804</v>
      </c>
      <c r="B41" s="33"/>
      <c r="C41" s="33"/>
      <c r="D41" s="33"/>
      <c r="E41" s="33"/>
      <c r="F41" s="33"/>
      <c r="G41" s="33"/>
      <c r="H41" s="33"/>
      <c r="I41" s="33"/>
      <c r="J41" s="33"/>
      <c r="K41" s="33"/>
      <c r="L41" s="34"/>
      <c r="M41" s="34"/>
      <c r="N41" s="34"/>
      <c r="O41" s="34"/>
      <c r="P41" s="34"/>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row>
    <row r="42" spans="1:227" ht="12.75" customHeight="1">
      <c r="A42" s="150" t="s">
        <v>805</v>
      </c>
      <c r="B42" s="33"/>
      <c r="C42" s="33"/>
      <c r="D42" s="33"/>
      <c r="E42" s="33"/>
      <c r="F42" s="33"/>
      <c r="G42" s="33"/>
      <c r="H42" s="33"/>
      <c r="I42" s="33"/>
      <c r="J42" s="33"/>
      <c r="K42" s="33"/>
      <c r="L42" s="34"/>
      <c r="M42" s="34"/>
      <c r="N42" s="34"/>
      <c r="O42" s="34"/>
      <c r="P42" s="34"/>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row>
    <row r="43" spans="1:227" ht="12.75" customHeight="1">
      <c r="A43" s="150" t="s">
        <v>806</v>
      </c>
      <c r="B43" s="33"/>
      <c r="C43" s="33"/>
      <c r="D43" s="33"/>
      <c r="E43" s="33"/>
      <c r="F43" s="33"/>
      <c r="G43" s="33"/>
      <c r="H43" s="33"/>
      <c r="I43" s="33"/>
      <c r="J43" s="33"/>
      <c r="K43" s="33"/>
      <c r="L43" s="34"/>
      <c r="M43" s="34"/>
      <c r="N43" s="34"/>
      <c r="O43" s="34"/>
      <c r="P43" s="34"/>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row>
    <row r="44" spans="1:227" ht="12.75" customHeight="1">
      <c r="A44" s="150" t="s">
        <v>807</v>
      </c>
      <c r="B44" s="33"/>
      <c r="C44" s="33"/>
      <c r="D44" s="33"/>
      <c r="E44" s="33"/>
      <c r="F44" s="33"/>
      <c r="G44" s="33"/>
      <c r="H44" s="33"/>
      <c r="I44" s="33"/>
      <c r="J44" s="33"/>
      <c r="K44" s="33"/>
      <c r="L44" s="34"/>
      <c r="M44" s="34"/>
      <c r="N44" s="34"/>
      <c r="O44" s="34"/>
      <c r="P44" s="34"/>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3.8">
      <c r="C46" s="44" t="s">
        <v>5</v>
      </c>
      <c r="D46" s="191" t="str">
        <f>IF(KOPTĀME!B23=0,"",KOPTĀME!B23)</f>
        <v/>
      </c>
      <c r="E46" s="191"/>
      <c r="F46" s="191"/>
      <c r="G46" s="191"/>
      <c r="H46" s="191"/>
      <c r="I46" s="191"/>
      <c r="J46" s="191"/>
      <c r="K46" s="191"/>
      <c r="L46" s="191"/>
      <c r="M46" s="191"/>
      <c r="N46" s="191"/>
      <c r="O46" s="191"/>
      <c r="P46" s="191"/>
    </row>
    <row r="47" spans="1:227" ht="10.5" customHeight="1">
      <c r="C47" s="45"/>
      <c r="D47" s="174" t="s">
        <v>6</v>
      </c>
      <c r="E47" s="174"/>
      <c r="F47" s="174"/>
      <c r="G47" s="174"/>
      <c r="H47" s="174"/>
      <c r="I47" s="174"/>
      <c r="J47" s="174"/>
      <c r="K47" s="174"/>
      <c r="L47" s="174"/>
      <c r="M47" s="174"/>
      <c r="N47" s="174"/>
      <c r="O47" s="174"/>
      <c r="P47" s="174"/>
    </row>
    <row r="48" spans="1:227" ht="10.5" customHeight="1">
      <c r="C48" s="45"/>
      <c r="D48" s="99"/>
      <c r="E48" s="99"/>
      <c r="F48" s="99"/>
      <c r="G48" s="99"/>
      <c r="H48" s="99"/>
      <c r="I48" s="99"/>
      <c r="J48" s="99"/>
      <c r="K48" s="99"/>
      <c r="L48" s="99"/>
      <c r="M48" s="99"/>
      <c r="N48" s="99"/>
      <c r="O48" s="99"/>
      <c r="P48" s="99"/>
    </row>
    <row r="49" spans="3:16" ht="13.8">
      <c r="C49" s="66" t="s">
        <v>36</v>
      </c>
      <c r="D49" s="233" t="str">
        <f>IF(KOPTĀME!B28=0,"",KOPTĀME!B28)</f>
        <v/>
      </c>
      <c r="E49" s="233"/>
      <c r="F49" s="233"/>
      <c r="G49" s="100"/>
      <c r="H49" s="100"/>
      <c r="I49" s="100"/>
      <c r="J49" s="100"/>
      <c r="K49" s="100"/>
      <c r="L49" s="100"/>
      <c r="M49" s="101"/>
      <c r="N49" s="102"/>
    </row>
    <row r="50" spans="3:16" ht="13.8">
      <c r="C50" s="49"/>
      <c r="D50" s="50"/>
      <c r="E50" s="49"/>
      <c r="F50" s="39"/>
      <c r="G50" s="103"/>
      <c r="H50" s="103"/>
      <c r="I50" s="103"/>
      <c r="J50" s="103"/>
      <c r="K50" s="103"/>
      <c r="L50" s="103"/>
      <c r="M50" s="103"/>
      <c r="N50" s="104"/>
    </row>
    <row r="51" spans="3:16" ht="13.8">
      <c r="C51" s="44" t="s">
        <v>11</v>
      </c>
      <c r="D51" s="191" t="str">
        <f>IF(Kopsav.!C45=0,"",Kopsav.!C45)</f>
        <v/>
      </c>
      <c r="E51" s="191"/>
      <c r="F51" s="191"/>
      <c r="G51" s="191"/>
      <c r="H51" s="191"/>
      <c r="I51" s="191"/>
      <c r="J51" s="191"/>
      <c r="K51" s="191"/>
      <c r="L51" s="191"/>
      <c r="M51" s="191"/>
      <c r="N51" s="191"/>
      <c r="O51" s="191"/>
      <c r="P51" s="191"/>
    </row>
    <row r="52" spans="3:16">
      <c r="C52" s="45"/>
      <c r="D52" s="174" t="s">
        <v>6</v>
      </c>
      <c r="E52" s="174"/>
      <c r="F52" s="174"/>
      <c r="G52" s="174"/>
      <c r="H52" s="174"/>
      <c r="I52" s="174"/>
      <c r="J52" s="174"/>
      <c r="K52" s="174"/>
      <c r="L52" s="174"/>
      <c r="M52" s="174"/>
      <c r="N52" s="174"/>
      <c r="O52" s="174"/>
      <c r="P52" s="174"/>
    </row>
    <row r="53" spans="3:16" ht="9" customHeight="1">
      <c r="C53" s="45"/>
      <c r="D53" s="175"/>
      <c r="E53" s="175"/>
      <c r="F53" s="175"/>
    </row>
    <row r="54" spans="3:16" ht="13.8">
      <c r="C54" s="48" t="s">
        <v>7</v>
      </c>
      <c r="D54" s="67" t="str">
        <f>IF(KOPTĀME!B26=0,"",KOPTĀME!B26)</f>
        <v/>
      </c>
      <c r="E54" s="67"/>
      <c r="F54" s="45"/>
    </row>
  </sheetData>
  <sheetProtection algorithmName="SHA-512" hashValue="UamNqYwdwJaKsfzWTb7pvRXq2UoOrWWR2Soa/8VVLju+nwJuyGU/dENdAnTv58uqovmMr3NIwEMjvsdtKVIy7A==" saltValue="nGnTfUpseHN9Sh5B7/rVDg==" spinCount="100000" sheet="1" formatCells="0" formatColumns="0" formatRows="0" insertColumns="0" insertRows="0" insertHyperlinks="0" deleteColumns="0" deleteRows="0" sort="0" autoFilter="0" pivotTables="0"/>
  <autoFilter ref="A15:HS36" xr:uid="{00000000-0009-0000-0000-000002000000}"/>
  <mergeCells count="17">
    <mergeCell ref="A6:P6"/>
    <mergeCell ref="N11:O11"/>
    <mergeCell ref="N12:O12"/>
    <mergeCell ref="A14:A15"/>
    <mergeCell ref="B14:B15"/>
    <mergeCell ref="C14:C15"/>
    <mergeCell ref="D14:D15"/>
    <mergeCell ref="E14:E15"/>
    <mergeCell ref="F14:K14"/>
    <mergeCell ref="L14:P14"/>
    <mergeCell ref="D53:F53"/>
    <mergeCell ref="A36:K36"/>
    <mergeCell ref="D46:P46"/>
    <mergeCell ref="D47:P47"/>
    <mergeCell ref="D49:F49"/>
    <mergeCell ref="D51:P51"/>
    <mergeCell ref="D52:P5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F16" sqref="F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279</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280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P18</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9.6">
      <c r="A16" s="120">
        <v>1</v>
      </c>
      <c r="B16" s="121"/>
      <c r="C16" s="122" t="s">
        <v>281</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40.200000000000003" thickBot="1">
      <c r="A17" s="120">
        <v>2</v>
      </c>
      <c r="B17" s="121"/>
      <c r="C17" s="122" t="s">
        <v>282</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17" t="s">
        <v>49</v>
      </c>
      <c r="B18" s="218"/>
      <c r="C18" s="218"/>
      <c r="D18" s="218"/>
      <c r="E18" s="218"/>
      <c r="F18" s="218"/>
      <c r="G18" s="218"/>
      <c r="H18" s="218"/>
      <c r="I18" s="218"/>
      <c r="J18" s="218"/>
      <c r="K18" s="218"/>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801</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802</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803</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804</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805</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806</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807</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8">
      <c r="C28" s="44" t="s">
        <v>5</v>
      </c>
      <c r="D28" s="191" t="str">
        <f>IF(KOPTĀME!B23=0,"",KOPTĀME!B23)</f>
        <v/>
      </c>
      <c r="E28" s="191"/>
      <c r="F28" s="191"/>
      <c r="G28" s="191"/>
      <c r="H28" s="191"/>
      <c r="I28" s="191"/>
      <c r="J28" s="191"/>
      <c r="K28" s="191"/>
      <c r="L28" s="191"/>
      <c r="M28" s="191"/>
      <c r="N28" s="191"/>
      <c r="O28" s="191"/>
      <c r="P28" s="191"/>
    </row>
    <row r="29" spans="1:227" ht="10.5" customHeight="1">
      <c r="C29" s="45"/>
      <c r="D29" s="174" t="s">
        <v>6</v>
      </c>
      <c r="E29" s="174"/>
      <c r="F29" s="174"/>
      <c r="G29" s="174"/>
      <c r="H29" s="174"/>
      <c r="I29" s="174"/>
      <c r="J29" s="174"/>
      <c r="K29" s="174"/>
      <c r="L29" s="174"/>
      <c r="M29" s="174"/>
      <c r="N29" s="174"/>
      <c r="O29" s="174"/>
      <c r="P29" s="174"/>
    </row>
    <row r="30" spans="1:227" ht="10.5" customHeight="1">
      <c r="C30" s="45"/>
      <c r="D30" s="99"/>
      <c r="E30" s="99"/>
      <c r="F30" s="99"/>
      <c r="G30" s="99"/>
      <c r="H30" s="99"/>
      <c r="I30" s="99"/>
      <c r="J30" s="99"/>
      <c r="K30" s="99"/>
      <c r="L30" s="99"/>
      <c r="M30" s="99"/>
      <c r="N30" s="99"/>
      <c r="O30" s="99"/>
      <c r="P30" s="99"/>
    </row>
    <row r="31" spans="1:227" ht="13.8">
      <c r="C31" s="66" t="s">
        <v>36</v>
      </c>
      <c r="D31" s="233" t="str">
        <f>IF(KOPTĀME!B28=0,"",KOPTĀME!B28)</f>
        <v/>
      </c>
      <c r="E31" s="233"/>
      <c r="F31" s="233"/>
      <c r="G31" s="100"/>
      <c r="H31" s="100"/>
      <c r="I31" s="100"/>
      <c r="J31" s="100"/>
      <c r="K31" s="100"/>
      <c r="L31" s="100"/>
      <c r="M31" s="101"/>
      <c r="N31" s="102"/>
    </row>
    <row r="32" spans="1:227" ht="13.8">
      <c r="C32" s="49"/>
      <c r="D32" s="50"/>
      <c r="E32" s="49"/>
      <c r="F32" s="39"/>
      <c r="G32" s="103"/>
      <c r="H32" s="103"/>
      <c r="I32" s="103"/>
      <c r="J32" s="103"/>
      <c r="K32" s="103"/>
      <c r="L32" s="103"/>
      <c r="M32" s="103"/>
      <c r="N32" s="104"/>
    </row>
    <row r="33" spans="3:16" ht="13.8">
      <c r="C33" s="44" t="s">
        <v>11</v>
      </c>
      <c r="D33" s="191" t="str">
        <f>IF(Kopsav.!C45=0,"",Kopsav.!C45)</f>
        <v/>
      </c>
      <c r="E33" s="191"/>
      <c r="F33" s="191"/>
      <c r="G33" s="191"/>
      <c r="H33" s="191"/>
      <c r="I33" s="191"/>
      <c r="J33" s="191"/>
      <c r="K33" s="191"/>
      <c r="L33" s="191"/>
      <c r="M33" s="191"/>
      <c r="N33" s="191"/>
      <c r="O33" s="191"/>
      <c r="P33" s="191"/>
    </row>
    <row r="34" spans="3:16">
      <c r="C34" s="45"/>
      <c r="D34" s="174" t="s">
        <v>6</v>
      </c>
      <c r="E34" s="174"/>
      <c r="F34" s="174"/>
      <c r="G34" s="174"/>
      <c r="H34" s="174"/>
      <c r="I34" s="174"/>
      <c r="J34" s="174"/>
      <c r="K34" s="174"/>
      <c r="L34" s="174"/>
      <c r="M34" s="174"/>
      <c r="N34" s="174"/>
      <c r="O34" s="174"/>
      <c r="P34" s="174"/>
    </row>
    <row r="35" spans="3:16" ht="9" customHeight="1">
      <c r="C35" s="45"/>
      <c r="D35" s="175"/>
      <c r="E35" s="175"/>
      <c r="F35" s="175"/>
    </row>
    <row r="36" spans="3:16" ht="13.8">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A6:P6"/>
    <mergeCell ref="N11:O11"/>
    <mergeCell ref="N12:O12"/>
    <mergeCell ref="A14:A15"/>
    <mergeCell ref="B14:B15"/>
    <mergeCell ref="C14:C15"/>
    <mergeCell ref="D14:D15"/>
    <mergeCell ref="E14:E15"/>
    <mergeCell ref="F14:K14"/>
    <mergeCell ref="L14:P14"/>
    <mergeCell ref="D35:F35"/>
    <mergeCell ref="A18:K18"/>
    <mergeCell ref="D28:P28"/>
    <mergeCell ref="D29:P29"/>
    <mergeCell ref="D31:F31"/>
    <mergeCell ref="D33:P33"/>
    <mergeCell ref="D34:P3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6" zoomScaleNormal="100" zoomScaleSheetLayoutView="100" workbookViewId="0">
      <selection activeCell="L24" sqref="L24"/>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285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284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P27</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9.6">
      <c r="A16" s="120">
        <v>1</v>
      </c>
      <c r="B16" s="121"/>
      <c r="C16" s="122" t="s">
        <v>286</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6">
      <c r="A17" s="120">
        <v>2</v>
      </c>
      <c r="B17" s="121"/>
      <c r="C17" s="122" t="s">
        <v>287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9.6">
      <c r="A18" s="120">
        <v>3</v>
      </c>
      <c r="B18" s="121"/>
      <c r="C18" s="122" t="s">
        <v>288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9.6">
      <c r="A19" s="153">
        <v>4</v>
      </c>
      <c r="B19" s="154"/>
      <c r="C19" s="155" t="s">
        <v>289</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9.6">
      <c r="A20" s="120">
        <v>5</v>
      </c>
      <c r="B20" s="121"/>
      <c r="C20" s="122" t="s">
        <v>290</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9.6">
      <c r="A21" s="120">
        <v>6</v>
      </c>
      <c r="B21" s="121"/>
      <c r="C21" s="122" t="s">
        <v>291</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9.6">
      <c r="A22" s="120">
        <v>7</v>
      </c>
      <c r="B22" s="121"/>
      <c r="C22" s="122" t="s">
        <v>292</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9.6">
      <c r="A23" s="120">
        <v>8</v>
      </c>
      <c r="B23" s="121"/>
      <c r="C23" s="122" t="s">
        <v>293</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52.8">
      <c r="A24" s="120">
        <v>9</v>
      </c>
      <c r="B24" s="121"/>
      <c r="C24" s="122" t="s">
        <v>294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39.6">
      <c r="A25" s="157">
        <v>10</v>
      </c>
      <c r="B25" s="158"/>
      <c r="C25" s="159" t="s">
        <v>822</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7" thickBot="1">
      <c r="A26" s="157">
        <v>11</v>
      </c>
      <c r="B26" s="158"/>
      <c r="C26" s="159" t="s">
        <v>811</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17" t="s">
        <v>49</v>
      </c>
      <c r="B27" s="218"/>
      <c r="C27" s="218"/>
      <c r="D27" s="218"/>
      <c r="E27" s="218"/>
      <c r="F27" s="218"/>
      <c r="G27" s="218"/>
      <c r="H27" s="218"/>
      <c r="I27" s="218"/>
      <c r="J27" s="218"/>
      <c r="K27" s="218"/>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801</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802</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803</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804</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805</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806</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807</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8">
      <c r="C37" s="44" t="s">
        <v>5</v>
      </c>
      <c r="D37" s="191" t="str">
        <f>IF(KOPTĀME!B23=0,"",KOPTĀME!B23)</f>
        <v/>
      </c>
      <c r="E37" s="191"/>
      <c r="F37" s="191"/>
      <c r="G37" s="191"/>
      <c r="H37" s="191"/>
      <c r="I37" s="191"/>
      <c r="J37" s="191"/>
      <c r="K37" s="191"/>
      <c r="L37" s="191"/>
      <c r="M37" s="191"/>
      <c r="N37" s="191"/>
      <c r="O37" s="191"/>
      <c r="P37" s="191"/>
    </row>
    <row r="38" spans="1:227" ht="10.5" customHeight="1">
      <c r="C38" s="45"/>
      <c r="D38" s="174" t="s">
        <v>6</v>
      </c>
      <c r="E38" s="174"/>
      <c r="F38" s="174"/>
      <c r="G38" s="174"/>
      <c r="H38" s="174"/>
      <c r="I38" s="174"/>
      <c r="J38" s="174"/>
      <c r="K38" s="174"/>
      <c r="L38" s="174"/>
      <c r="M38" s="174"/>
      <c r="N38" s="174"/>
      <c r="O38" s="174"/>
      <c r="P38" s="174"/>
    </row>
    <row r="39" spans="1:227" ht="10.5" customHeight="1">
      <c r="C39" s="45"/>
      <c r="D39" s="99"/>
      <c r="E39" s="99"/>
      <c r="F39" s="99"/>
      <c r="G39" s="99"/>
      <c r="H39" s="99"/>
      <c r="I39" s="99"/>
      <c r="J39" s="99"/>
      <c r="K39" s="99"/>
      <c r="L39" s="99"/>
      <c r="M39" s="99"/>
      <c r="N39" s="99"/>
      <c r="O39" s="99"/>
      <c r="P39" s="99"/>
    </row>
    <row r="40" spans="1:227" ht="13.8">
      <c r="C40" s="66" t="s">
        <v>36</v>
      </c>
      <c r="D40" s="233" t="str">
        <f>IF(KOPTĀME!B28=0,"",KOPTĀME!B28)</f>
        <v/>
      </c>
      <c r="E40" s="233"/>
      <c r="F40" s="233"/>
      <c r="G40" s="100"/>
      <c r="H40" s="100"/>
      <c r="I40" s="100"/>
      <c r="J40" s="100"/>
      <c r="K40" s="100"/>
      <c r="L40" s="100"/>
      <c r="M40" s="101"/>
      <c r="N40" s="102"/>
    </row>
    <row r="41" spans="1:227" ht="13.8">
      <c r="C41" s="49"/>
      <c r="D41" s="50"/>
      <c r="E41" s="49"/>
      <c r="F41" s="39"/>
      <c r="G41" s="103"/>
      <c r="H41" s="103"/>
      <c r="I41" s="103"/>
      <c r="J41" s="103"/>
      <c r="K41" s="103"/>
      <c r="L41" s="103"/>
      <c r="M41" s="103"/>
      <c r="N41" s="104"/>
    </row>
    <row r="42" spans="1:227" ht="13.8">
      <c r="C42" s="44" t="s">
        <v>11</v>
      </c>
      <c r="D42" s="191" t="str">
        <f>IF(Kopsav.!C45=0,"",Kopsav.!C45)</f>
        <v/>
      </c>
      <c r="E42" s="191"/>
      <c r="F42" s="191"/>
      <c r="G42" s="191"/>
      <c r="H42" s="191"/>
      <c r="I42" s="191"/>
      <c r="J42" s="191"/>
      <c r="K42" s="191"/>
      <c r="L42" s="191"/>
      <c r="M42" s="191"/>
      <c r="N42" s="191"/>
      <c r="O42" s="191"/>
      <c r="P42" s="191"/>
    </row>
    <row r="43" spans="1:227">
      <c r="C43" s="45"/>
      <c r="D43" s="174" t="s">
        <v>6</v>
      </c>
      <c r="E43" s="174"/>
      <c r="F43" s="174"/>
      <c r="G43" s="174"/>
      <c r="H43" s="174"/>
      <c r="I43" s="174"/>
      <c r="J43" s="174"/>
      <c r="K43" s="174"/>
      <c r="L43" s="174"/>
      <c r="M43" s="174"/>
      <c r="N43" s="174"/>
      <c r="O43" s="174"/>
      <c r="P43" s="174"/>
    </row>
    <row r="44" spans="1:227" ht="9" customHeight="1">
      <c r="C44" s="45"/>
      <c r="D44" s="175"/>
      <c r="E44" s="175"/>
      <c r="F44" s="175"/>
    </row>
    <row r="45" spans="1:227" ht="13.8">
      <c r="C45" s="48" t="s">
        <v>7</v>
      </c>
      <c r="D45" s="67" t="str">
        <f>IF(KOPTĀME!B26=0,"",KOPTĀME!B26)</f>
        <v/>
      </c>
      <c r="E45" s="67"/>
      <c r="F45" s="45"/>
    </row>
  </sheetData>
  <sheetProtection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1"/>
  <sheetViews>
    <sheetView showGridLines="0" view="pageBreakPreview" topLeftCell="A25" zoomScaleNormal="100" zoomScaleSheetLayoutView="100" workbookViewId="0">
      <selection activeCell="C50" sqref="C50"/>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296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295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P53</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297</v>
      </c>
      <c r="D16" s="127"/>
      <c r="E16" s="127"/>
      <c r="F16" s="128"/>
      <c r="G16" s="128"/>
      <c r="H16" s="128"/>
      <c r="I16" s="128"/>
      <c r="J16" s="128"/>
      <c r="K16" s="128"/>
      <c r="L16" s="128"/>
      <c r="M16" s="128"/>
      <c r="N16" s="128"/>
      <c r="O16" s="128"/>
      <c r="P16" s="128"/>
    </row>
    <row r="17" spans="1:16">
      <c r="A17" s="120" t="s">
        <v>147</v>
      </c>
      <c r="B17" s="121"/>
      <c r="C17" s="122" t="s">
        <v>298</v>
      </c>
      <c r="D17" s="123" t="s">
        <v>53</v>
      </c>
      <c r="E17" s="123">
        <v>7.1</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22" t="s">
        <v>299</v>
      </c>
      <c r="D18" s="123" t="s">
        <v>53</v>
      </c>
      <c r="E18" s="123">
        <v>7.1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300</v>
      </c>
      <c r="D19" s="123" t="s">
        <v>53</v>
      </c>
      <c r="E19" s="123">
        <v>7.1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301</v>
      </c>
      <c r="D20" s="123" t="s">
        <v>53</v>
      </c>
      <c r="E20" s="123">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9">
        <v>2</v>
      </c>
      <c r="B21" s="130"/>
      <c r="C21" s="131" t="s">
        <v>302</v>
      </c>
      <c r="D21" s="127"/>
      <c r="E21" s="127"/>
      <c r="F21" s="128"/>
      <c r="G21" s="128"/>
      <c r="H21" s="128"/>
      <c r="I21" s="128"/>
      <c r="J21" s="128"/>
      <c r="K21" s="128"/>
      <c r="L21" s="128"/>
      <c r="M21" s="128"/>
      <c r="N21" s="128"/>
      <c r="O21" s="128"/>
      <c r="P21" s="128"/>
    </row>
    <row r="22" spans="1:16">
      <c r="A22" s="120" t="s">
        <v>155</v>
      </c>
      <c r="B22" s="121"/>
      <c r="C22" s="122" t="s">
        <v>298</v>
      </c>
      <c r="D22" s="123" t="s">
        <v>53</v>
      </c>
      <c r="E22" s="123">
        <v>14.8</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156</v>
      </c>
      <c r="B23" s="121"/>
      <c r="C23" s="122" t="s">
        <v>299</v>
      </c>
      <c r="D23" s="123" t="s">
        <v>53</v>
      </c>
      <c r="E23" s="123">
        <v>14.8</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157</v>
      </c>
      <c r="B24" s="121"/>
      <c r="C24" s="122" t="s">
        <v>300</v>
      </c>
      <c r="D24" s="123" t="s">
        <v>53</v>
      </c>
      <c r="E24" s="123">
        <v>14.8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3</v>
      </c>
      <c r="B25" s="130"/>
      <c r="C25" s="131" t="s">
        <v>303</v>
      </c>
      <c r="D25" s="127"/>
      <c r="E25" s="127"/>
      <c r="F25" s="128"/>
      <c r="G25" s="128"/>
      <c r="H25" s="128"/>
      <c r="I25" s="128"/>
      <c r="J25" s="128"/>
      <c r="K25" s="128"/>
      <c r="L25" s="128"/>
      <c r="M25" s="128"/>
      <c r="N25" s="128"/>
      <c r="O25" s="128"/>
      <c r="P25" s="128"/>
    </row>
    <row r="26" spans="1:16">
      <c r="A26" s="120" t="s">
        <v>160</v>
      </c>
      <c r="B26" s="121"/>
      <c r="C26" s="122" t="s">
        <v>304</v>
      </c>
      <c r="D26" s="123" t="s">
        <v>66</v>
      </c>
      <c r="E26" s="132">
        <v>38</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161</v>
      </c>
      <c r="B27" s="121"/>
      <c r="C27" s="122" t="s">
        <v>305</v>
      </c>
      <c r="D27" s="123" t="s">
        <v>52</v>
      </c>
      <c r="E27" s="132">
        <v>41.3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162</v>
      </c>
      <c r="B28" s="121"/>
      <c r="C28" s="122" t="s">
        <v>306</v>
      </c>
      <c r="D28" s="123" t="s">
        <v>52</v>
      </c>
      <c r="E28" s="132">
        <v>41.3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26.4">
      <c r="A29" s="120" t="s">
        <v>163</v>
      </c>
      <c r="B29" s="121"/>
      <c r="C29" s="122" t="s">
        <v>307</v>
      </c>
      <c r="D29" s="123" t="s">
        <v>52</v>
      </c>
      <c r="E29" s="132">
        <v>3.8</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t="s">
        <v>164</v>
      </c>
      <c r="B30" s="121"/>
      <c r="C30" s="122" t="s">
        <v>308</v>
      </c>
      <c r="D30" s="123" t="s">
        <v>66</v>
      </c>
      <c r="E30" s="132">
        <v>0.9</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6.4">
      <c r="A31" s="120" t="s">
        <v>165</v>
      </c>
      <c r="B31" s="121"/>
      <c r="C31" s="122" t="s">
        <v>309</v>
      </c>
      <c r="D31" s="123" t="s">
        <v>66</v>
      </c>
      <c r="E31" s="123">
        <v>0.42499999999999999</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t="s">
        <v>239</v>
      </c>
      <c r="B32" s="121"/>
      <c r="C32" s="122" t="s">
        <v>310</v>
      </c>
      <c r="D32" s="123" t="s">
        <v>52</v>
      </c>
      <c r="E32" s="123">
        <v>8.5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240</v>
      </c>
      <c r="B33" s="121"/>
      <c r="C33" s="122" t="s">
        <v>311</v>
      </c>
      <c r="D33" s="123" t="s">
        <v>52</v>
      </c>
      <c r="E33" s="123">
        <v>8.5</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241</v>
      </c>
      <c r="B34" s="121"/>
      <c r="C34" s="122" t="s">
        <v>312</v>
      </c>
      <c r="D34" s="123" t="s">
        <v>66</v>
      </c>
      <c r="E34" s="132">
        <v>31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327</v>
      </c>
      <c r="B35" s="121"/>
      <c r="C35" s="122" t="s">
        <v>313</v>
      </c>
      <c r="D35" s="123" t="s">
        <v>66</v>
      </c>
      <c r="E35" s="132">
        <v>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9">
        <v>4</v>
      </c>
      <c r="B36" s="130"/>
      <c r="C36" s="131" t="s">
        <v>314</v>
      </c>
      <c r="D36" s="127"/>
      <c r="E36" s="127"/>
      <c r="F36" s="128"/>
      <c r="G36" s="128"/>
      <c r="H36" s="128"/>
      <c r="I36" s="128"/>
      <c r="J36" s="128"/>
      <c r="K36" s="128"/>
      <c r="L36" s="128"/>
      <c r="M36" s="128"/>
      <c r="N36" s="128"/>
      <c r="O36" s="128"/>
      <c r="P36" s="128"/>
    </row>
    <row r="37" spans="1:16" ht="26.4">
      <c r="A37" s="120" t="s">
        <v>166</v>
      </c>
      <c r="B37" s="121"/>
      <c r="C37" s="122" t="s">
        <v>315</v>
      </c>
      <c r="D37" s="123" t="s">
        <v>53</v>
      </c>
      <c r="E37" s="123">
        <v>47.4</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9">
        <v>5</v>
      </c>
      <c r="B38" s="130"/>
      <c r="C38" s="131" t="s">
        <v>316</v>
      </c>
      <c r="D38" s="127"/>
      <c r="E38" s="127"/>
      <c r="F38" s="128"/>
      <c r="G38" s="128"/>
      <c r="H38" s="128"/>
      <c r="I38" s="128"/>
      <c r="J38" s="128"/>
      <c r="K38" s="128"/>
      <c r="L38" s="128"/>
      <c r="M38" s="128"/>
      <c r="N38" s="128"/>
      <c r="O38" s="128"/>
      <c r="P38" s="128"/>
    </row>
    <row r="39" spans="1:16" ht="26.4">
      <c r="A39" s="120" t="s">
        <v>169</v>
      </c>
      <c r="B39" s="121"/>
      <c r="C39" s="122" t="s">
        <v>317</v>
      </c>
      <c r="D39" s="123" t="s">
        <v>53</v>
      </c>
      <c r="E39" s="123">
        <v>17.5</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6</v>
      </c>
      <c r="B40" s="130"/>
      <c r="C40" s="131" t="s">
        <v>318</v>
      </c>
      <c r="D40" s="127"/>
      <c r="E40" s="127"/>
      <c r="F40" s="128"/>
      <c r="G40" s="128"/>
      <c r="H40" s="128"/>
      <c r="I40" s="128"/>
      <c r="J40" s="128"/>
      <c r="K40" s="128"/>
      <c r="L40" s="128"/>
      <c r="M40" s="128"/>
      <c r="N40" s="128"/>
      <c r="O40" s="128"/>
      <c r="P40" s="128"/>
    </row>
    <row r="41" spans="1:16" ht="26.4">
      <c r="A41" s="120" t="s">
        <v>177</v>
      </c>
      <c r="B41" s="121"/>
      <c r="C41" s="122" t="s">
        <v>317</v>
      </c>
      <c r="D41" s="123" t="s">
        <v>53</v>
      </c>
      <c r="E41" s="123">
        <v>6.87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9">
        <v>7</v>
      </c>
      <c r="B42" s="130"/>
      <c r="C42" s="131" t="s">
        <v>319</v>
      </c>
      <c r="D42" s="127"/>
      <c r="E42" s="127"/>
      <c r="F42" s="128"/>
      <c r="G42" s="128"/>
      <c r="H42" s="128"/>
      <c r="I42" s="128"/>
      <c r="J42" s="128"/>
      <c r="K42" s="128"/>
      <c r="L42" s="128"/>
      <c r="M42" s="128"/>
      <c r="N42" s="128"/>
      <c r="O42" s="128"/>
      <c r="P42" s="128"/>
    </row>
    <row r="43" spans="1:16" ht="26.4">
      <c r="A43" s="120" t="s">
        <v>184</v>
      </c>
      <c r="B43" s="121"/>
      <c r="C43" s="122" t="s">
        <v>320</v>
      </c>
      <c r="D43" s="123" t="s">
        <v>52</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9">
        <v>8</v>
      </c>
      <c r="B44" s="130"/>
      <c r="C44" s="131" t="s">
        <v>321</v>
      </c>
      <c r="D44" s="127"/>
      <c r="E44" s="127"/>
      <c r="F44" s="128"/>
      <c r="G44" s="128"/>
      <c r="H44" s="128"/>
      <c r="I44" s="128"/>
      <c r="J44" s="128"/>
      <c r="K44" s="128"/>
      <c r="L44" s="128"/>
      <c r="M44" s="128"/>
      <c r="N44" s="128"/>
      <c r="O44" s="128"/>
      <c r="P44" s="128"/>
    </row>
    <row r="45" spans="1:16" ht="26.4">
      <c r="A45" s="120" t="s">
        <v>328</v>
      </c>
      <c r="B45" s="121"/>
      <c r="C45" s="122" t="s">
        <v>322</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6.4">
      <c r="A46" s="120" t="s">
        <v>329</v>
      </c>
      <c r="B46" s="121"/>
      <c r="C46" s="122" t="s">
        <v>323</v>
      </c>
      <c r="D46" s="123" t="s">
        <v>68</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c r="A47" s="129">
        <v>9</v>
      </c>
      <c r="B47" s="130"/>
      <c r="C47" s="131" t="s">
        <v>324</v>
      </c>
      <c r="D47" s="127"/>
      <c r="E47" s="127"/>
      <c r="F47" s="128"/>
      <c r="G47" s="128"/>
      <c r="H47" s="128"/>
      <c r="I47" s="128"/>
      <c r="J47" s="128"/>
      <c r="K47" s="128"/>
      <c r="L47" s="128"/>
      <c r="M47" s="128"/>
      <c r="N47" s="128"/>
      <c r="O47" s="128"/>
      <c r="P47" s="128"/>
    </row>
    <row r="48" spans="1:16" ht="39.6">
      <c r="A48" s="120" t="s">
        <v>330</v>
      </c>
      <c r="B48" s="121"/>
      <c r="C48" s="122" t="s">
        <v>325</v>
      </c>
      <c r="D48" s="123" t="s">
        <v>52</v>
      </c>
      <c r="E48" s="123">
        <v>147</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53" t="s">
        <v>331</v>
      </c>
      <c r="B49" s="154"/>
      <c r="C49" s="155" t="s">
        <v>326</v>
      </c>
      <c r="D49" s="156" t="s">
        <v>68</v>
      </c>
      <c r="E49" s="156">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57" t="s">
        <v>195</v>
      </c>
      <c r="B50" s="158"/>
      <c r="C50" s="159" t="s">
        <v>819</v>
      </c>
      <c r="D50" s="160" t="s">
        <v>62</v>
      </c>
      <c r="E50" s="160">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c r="A51" s="157" t="s">
        <v>196</v>
      </c>
      <c r="B51" s="158"/>
      <c r="C51" s="159" t="s">
        <v>820</v>
      </c>
      <c r="D51" s="160" t="s">
        <v>52</v>
      </c>
      <c r="E51" s="160">
        <v>11</v>
      </c>
      <c r="F51" s="16"/>
      <c r="G51" s="16"/>
      <c r="H51" s="16">
        <f t="shared" ref="H51" si="49">ROUND(F51*G51,2)</f>
        <v>0</v>
      </c>
      <c r="I51" s="16"/>
      <c r="J51" s="16"/>
      <c r="K51" s="17">
        <f t="shared" ref="K51" si="50">H51+I51+J51</f>
        <v>0</v>
      </c>
      <c r="L51" s="17">
        <f t="shared" ref="L51" si="51">ROUND(E51*F51,2)</f>
        <v>0</v>
      </c>
      <c r="M51" s="17">
        <f t="shared" ref="M51" si="52">ROUND(E51*H51,2)</f>
        <v>0</v>
      </c>
      <c r="N51" s="17">
        <f t="shared" ref="N51" si="53">ROUND(E51*I51,2)</f>
        <v>0</v>
      </c>
      <c r="O51" s="17">
        <f t="shared" ref="O51" si="54">ROUND(E51*J51,2)</f>
        <v>0</v>
      </c>
      <c r="P51" s="17">
        <f t="shared" ref="P51" si="55">M51+N51+O51</f>
        <v>0</v>
      </c>
    </row>
    <row r="52" spans="1:227" ht="13.8" thickBot="1">
      <c r="A52" s="157" t="s">
        <v>197</v>
      </c>
      <c r="B52" s="158"/>
      <c r="C52" s="159" t="s">
        <v>821</v>
      </c>
      <c r="D52" s="160" t="s">
        <v>68</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ht="30" customHeight="1" thickBot="1">
      <c r="A53" s="217" t="s">
        <v>49</v>
      </c>
      <c r="B53" s="218"/>
      <c r="C53" s="218"/>
      <c r="D53" s="218"/>
      <c r="E53" s="218"/>
      <c r="F53" s="218"/>
      <c r="G53" s="218"/>
      <c r="H53" s="218"/>
      <c r="I53" s="218"/>
      <c r="J53" s="218"/>
      <c r="K53" s="218"/>
      <c r="L53" s="35">
        <f>SUM(L16:L49)</f>
        <v>0</v>
      </c>
      <c r="M53" s="35">
        <f>SUM(M16:M49)</f>
        <v>0</v>
      </c>
      <c r="N53" s="35">
        <f>SUM(N16:N49)</f>
        <v>0</v>
      </c>
      <c r="O53" s="35">
        <f>SUM(O16:O49)</f>
        <v>0</v>
      </c>
      <c r="P53" s="35">
        <f>SUM(P16:P49)</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801</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802</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803</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804</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805</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806</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807</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8">
      <c r="C63" s="44" t="s">
        <v>5</v>
      </c>
      <c r="D63" s="191" t="str">
        <f>IF(KOPTĀME!B23=0,"",KOPTĀME!B23)</f>
        <v/>
      </c>
      <c r="E63" s="191"/>
      <c r="F63" s="191"/>
      <c r="G63" s="191"/>
      <c r="H63" s="191"/>
      <c r="I63" s="191"/>
      <c r="J63" s="191"/>
      <c r="K63" s="191"/>
      <c r="L63" s="191"/>
      <c r="M63" s="191"/>
      <c r="N63" s="191"/>
      <c r="O63" s="191"/>
      <c r="P63" s="191"/>
    </row>
    <row r="64" spans="1:227" ht="10.5" customHeight="1">
      <c r="C64" s="45"/>
      <c r="D64" s="174" t="s">
        <v>6</v>
      </c>
      <c r="E64" s="174"/>
      <c r="F64" s="174"/>
      <c r="G64" s="174"/>
      <c r="H64" s="174"/>
      <c r="I64" s="174"/>
      <c r="J64" s="174"/>
      <c r="K64" s="174"/>
      <c r="L64" s="174"/>
      <c r="M64" s="174"/>
      <c r="N64" s="174"/>
      <c r="O64" s="174"/>
      <c r="P64" s="174"/>
    </row>
    <row r="65" spans="3:16" ht="10.5" customHeight="1">
      <c r="C65" s="45"/>
      <c r="D65" s="99"/>
      <c r="E65" s="99"/>
      <c r="F65" s="99"/>
      <c r="G65" s="99"/>
      <c r="H65" s="99"/>
      <c r="I65" s="99"/>
      <c r="J65" s="99"/>
      <c r="K65" s="99"/>
      <c r="L65" s="99"/>
      <c r="M65" s="99"/>
      <c r="N65" s="99"/>
      <c r="O65" s="99"/>
      <c r="P65" s="99"/>
    </row>
    <row r="66" spans="3:16" ht="13.8">
      <c r="C66" s="66" t="s">
        <v>36</v>
      </c>
      <c r="D66" s="233" t="str">
        <f>IF(KOPTĀME!B28=0,"",KOPTĀME!B28)</f>
        <v/>
      </c>
      <c r="E66" s="233"/>
      <c r="F66" s="233"/>
      <c r="G66" s="100"/>
      <c r="H66" s="100"/>
      <c r="I66" s="100"/>
      <c r="J66" s="100"/>
      <c r="K66" s="100"/>
      <c r="L66" s="100"/>
      <c r="M66" s="101"/>
      <c r="N66" s="102"/>
    </row>
    <row r="67" spans="3:16" ht="13.8">
      <c r="C67" s="49"/>
      <c r="D67" s="50"/>
      <c r="E67" s="49"/>
      <c r="F67" s="39"/>
      <c r="G67" s="103"/>
      <c r="H67" s="103"/>
      <c r="I67" s="103"/>
      <c r="J67" s="103"/>
      <c r="K67" s="103"/>
      <c r="L67" s="103"/>
      <c r="M67" s="103"/>
      <c r="N67" s="104"/>
    </row>
    <row r="68" spans="3:16" ht="13.8">
      <c r="C68" s="44" t="s">
        <v>11</v>
      </c>
      <c r="D68" s="191" t="str">
        <f>IF(Kopsav.!C45=0,"",Kopsav.!C45)</f>
        <v/>
      </c>
      <c r="E68" s="191"/>
      <c r="F68" s="191"/>
      <c r="G68" s="191"/>
      <c r="H68" s="191"/>
      <c r="I68" s="191"/>
      <c r="J68" s="191"/>
      <c r="K68" s="191"/>
      <c r="L68" s="191"/>
      <c r="M68" s="191"/>
      <c r="N68" s="191"/>
      <c r="O68" s="191"/>
      <c r="P68" s="191"/>
    </row>
    <row r="69" spans="3:16">
      <c r="C69" s="45"/>
      <c r="D69" s="174" t="s">
        <v>6</v>
      </c>
      <c r="E69" s="174"/>
      <c r="F69" s="174"/>
      <c r="G69" s="174"/>
      <c r="H69" s="174"/>
      <c r="I69" s="174"/>
      <c r="J69" s="174"/>
      <c r="K69" s="174"/>
      <c r="L69" s="174"/>
      <c r="M69" s="174"/>
      <c r="N69" s="174"/>
      <c r="O69" s="174"/>
      <c r="P69" s="174"/>
    </row>
    <row r="70" spans="3:16" ht="9" customHeight="1">
      <c r="C70" s="45"/>
      <c r="D70" s="175"/>
      <c r="E70" s="175"/>
      <c r="F70" s="175"/>
    </row>
    <row r="71" spans="3:16" ht="13.8">
      <c r="C71" s="48" t="s">
        <v>7</v>
      </c>
      <c r="D71" s="67" t="str">
        <f>IF(KOPTĀME!B26=0,"",KOPTĀME!B26)</f>
        <v/>
      </c>
      <c r="E71" s="67"/>
      <c r="F71" s="45"/>
    </row>
  </sheetData>
  <sheetProtection formatCells="0" formatColumns="0" formatRows="0" insertColumns="0" insertRows="0" insertHyperlinks="0" deleteColumns="0" deleteRows="0" sort="0" autoFilter="0" pivotTables="0"/>
  <autoFilter ref="A15:HS53" xr:uid="{00000000-0009-0000-0000-000002000000}"/>
  <mergeCells count="17">
    <mergeCell ref="A6:P6"/>
    <mergeCell ref="N11:O11"/>
    <mergeCell ref="N12:O12"/>
    <mergeCell ref="A14:A15"/>
    <mergeCell ref="B14:B15"/>
    <mergeCell ref="C14:C15"/>
    <mergeCell ref="D14:D15"/>
    <mergeCell ref="E14:E15"/>
    <mergeCell ref="F14:K14"/>
    <mergeCell ref="L14:P14"/>
    <mergeCell ref="D70:F70"/>
    <mergeCell ref="A53:K53"/>
    <mergeCell ref="D63:P63"/>
    <mergeCell ref="D64:P64"/>
    <mergeCell ref="D66:F66"/>
    <mergeCell ref="D68:P68"/>
    <mergeCell ref="D69:P69"/>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zoomScaleNormal="100" zoomScaleSheetLayoutView="100" workbookViewId="0">
      <selection activeCell="F17" sqref="F17"/>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333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334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335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P51</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336</v>
      </c>
      <c r="D16" s="127"/>
      <c r="E16" s="127"/>
      <c r="F16" s="128"/>
      <c r="G16" s="128"/>
      <c r="H16" s="128"/>
      <c r="I16" s="128"/>
      <c r="J16" s="128"/>
      <c r="K16" s="128"/>
      <c r="L16" s="128"/>
      <c r="M16" s="128"/>
      <c r="N16" s="128"/>
      <c r="O16" s="128"/>
      <c r="P16" s="128"/>
    </row>
    <row r="17" spans="1:16" ht="39.6">
      <c r="A17" s="120" t="s">
        <v>147</v>
      </c>
      <c r="B17" s="121"/>
      <c r="C17" s="122" t="s">
        <v>337</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9.6">
      <c r="A18" s="120" t="s">
        <v>148</v>
      </c>
      <c r="B18" s="121"/>
      <c r="C18" s="122" t="s">
        <v>338</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9.6">
      <c r="A19" s="120" t="s">
        <v>149</v>
      </c>
      <c r="B19" s="121"/>
      <c r="C19" s="122" t="s">
        <v>339</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340</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341</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342</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t="s">
        <v>153</v>
      </c>
      <c r="B23" s="121"/>
      <c r="C23" s="122" t="s">
        <v>343</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6.4">
      <c r="A24" s="120" t="s">
        <v>154</v>
      </c>
      <c r="B24" s="121"/>
      <c r="C24" s="122" t="s">
        <v>344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6.4">
      <c r="A25" s="120" t="s">
        <v>366</v>
      </c>
      <c r="B25" s="121"/>
      <c r="C25" s="122" t="s">
        <v>345</v>
      </c>
      <c r="D25" s="123" t="s">
        <v>68</v>
      </c>
      <c r="E25" s="123">
        <v>4</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t="s">
        <v>367</v>
      </c>
      <c r="B26" s="121"/>
      <c r="C26" s="122" t="s">
        <v>346</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368</v>
      </c>
      <c r="B27" s="121"/>
      <c r="C27" s="122" t="s">
        <v>347</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369</v>
      </c>
      <c r="B28" s="121"/>
      <c r="C28" s="122" t="s">
        <v>348</v>
      </c>
      <c r="D28" s="123" t="s">
        <v>349</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370</v>
      </c>
      <c r="B29" s="121"/>
      <c r="C29" s="122" t="s">
        <v>350</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351</v>
      </c>
      <c r="D30" s="127"/>
      <c r="E30" s="127"/>
      <c r="F30" s="128"/>
      <c r="G30" s="128"/>
      <c r="H30" s="128"/>
      <c r="I30" s="128"/>
      <c r="J30" s="128"/>
      <c r="K30" s="128"/>
      <c r="L30" s="128"/>
      <c r="M30" s="128"/>
      <c r="N30" s="128"/>
      <c r="O30" s="128"/>
      <c r="P30" s="128"/>
    </row>
    <row r="31" spans="1:16" ht="39.6">
      <c r="A31" s="120" t="s">
        <v>155</v>
      </c>
      <c r="B31" s="121"/>
      <c r="C31" s="122" t="s">
        <v>352</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9.6">
      <c r="A32" s="120" t="s">
        <v>156</v>
      </c>
      <c r="B32" s="121"/>
      <c r="C32" s="122" t="s">
        <v>353</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347</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350</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9">
        <v>3</v>
      </c>
      <c r="B35" s="130"/>
      <c r="C35" s="131" t="s">
        <v>354</v>
      </c>
      <c r="D35" s="127"/>
      <c r="E35" s="127"/>
      <c r="F35" s="128"/>
      <c r="G35" s="128"/>
      <c r="H35" s="128"/>
      <c r="I35" s="128"/>
      <c r="J35" s="128"/>
      <c r="K35" s="128"/>
      <c r="L35" s="128"/>
      <c r="M35" s="128"/>
      <c r="N35" s="128"/>
      <c r="O35" s="128"/>
      <c r="P35" s="128"/>
    </row>
    <row r="36" spans="1:16" ht="39.6">
      <c r="A36" s="120" t="s">
        <v>160</v>
      </c>
      <c r="B36" s="121"/>
      <c r="C36" s="122" t="s">
        <v>355</v>
      </c>
      <c r="D36" s="123" t="s">
        <v>53</v>
      </c>
      <c r="E36" s="123">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6.4">
      <c r="A37" s="120" t="s">
        <v>161</v>
      </c>
      <c r="B37" s="121"/>
      <c r="C37" s="122" t="s">
        <v>356</v>
      </c>
      <c r="D37" s="123" t="s">
        <v>68</v>
      </c>
      <c r="E37" s="123">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t="s">
        <v>162</v>
      </c>
      <c r="B38" s="121"/>
      <c r="C38" s="122" t="s">
        <v>348</v>
      </c>
      <c r="D38" s="123" t="s">
        <v>349</v>
      </c>
      <c r="E38" s="123">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163</v>
      </c>
      <c r="B39" s="121"/>
      <c r="C39" s="122" t="s">
        <v>350</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357</v>
      </c>
      <c r="D40" s="127"/>
      <c r="E40" s="127"/>
      <c r="F40" s="128"/>
      <c r="G40" s="128"/>
      <c r="H40" s="128"/>
      <c r="I40" s="128"/>
      <c r="J40" s="128"/>
      <c r="K40" s="128"/>
      <c r="L40" s="128"/>
      <c r="M40" s="128"/>
      <c r="N40" s="128"/>
      <c r="O40" s="128"/>
      <c r="P40" s="128"/>
    </row>
    <row r="41" spans="1:16" ht="26.4">
      <c r="A41" s="120" t="s">
        <v>166</v>
      </c>
      <c r="B41" s="121"/>
      <c r="C41" s="122" t="s">
        <v>358</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6.4">
      <c r="A42" s="120" t="s">
        <v>167</v>
      </c>
      <c r="B42" s="121"/>
      <c r="C42" s="122" t="s">
        <v>359</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360</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371</v>
      </c>
      <c r="B44" s="121"/>
      <c r="C44" s="122" t="s">
        <v>361</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372</v>
      </c>
      <c r="B45" s="121"/>
      <c r="C45" s="122" t="s">
        <v>350</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362</v>
      </c>
      <c r="D46" s="127"/>
      <c r="E46" s="127"/>
      <c r="F46" s="128"/>
      <c r="G46" s="128"/>
      <c r="H46" s="128"/>
      <c r="I46" s="128"/>
      <c r="J46" s="128"/>
      <c r="K46" s="128"/>
      <c r="L46" s="128"/>
      <c r="M46" s="128"/>
      <c r="N46" s="128"/>
      <c r="O46" s="128"/>
      <c r="P46" s="128"/>
    </row>
    <row r="47" spans="1:16" ht="39.6">
      <c r="A47" s="120" t="s">
        <v>169</v>
      </c>
      <c r="B47" s="121"/>
      <c r="C47" s="122" t="s">
        <v>363</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9.6">
      <c r="A48" s="120" t="s">
        <v>170</v>
      </c>
      <c r="B48" s="121"/>
      <c r="C48" s="122" t="s">
        <v>337</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364</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8" thickBot="1">
      <c r="A50" s="120" t="s">
        <v>172</v>
      </c>
      <c r="B50" s="121"/>
      <c r="C50" s="122" t="s">
        <v>365</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17" t="s">
        <v>49</v>
      </c>
      <c r="B51" s="218"/>
      <c r="C51" s="218"/>
      <c r="D51" s="218"/>
      <c r="E51" s="218"/>
      <c r="F51" s="218"/>
      <c r="G51" s="218"/>
      <c r="H51" s="218"/>
      <c r="I51" s="218"/>
      <c r="J51" s="218"/>
      <c r="K51" s="218"/>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801</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802</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803</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804</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805</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806</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807</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8">
      <c r="C61" s="44" t="s">
        <v>5</v>
      </c>
      <c r="D61" s="191" t="str">
        <f>IF(KOPTĀME!B23=0,"",KOPTĀME!B23)</f>
        <v/>
      </c>
      <c r="E61" s="191"/>
      <c r="F61" s="191"/>
      <c r="G61" s="191"/>
      <c r="H61" s="191"/>
      <c r="I61" s="191"/>
      <c r="J61" s="191"/>
      <c r="K61" s="191"/>
      <c r="L61" s="191"/>
      <c r="M61" s="191"/>
      <c r="N61" s="191"/>
      <c r="O61" s="191"/>
      <c r="P61" s="191"/>
    </row>
    <row r="62" spans="1:227" ht="10.5" customHeight="1">
      <c r="C62" s="45"/>
      <c r="D62" s="174" t="s">
        <v>6</v>
      </c>
      <c r="E62" s="174"/>
      <c r="F62" s="174"/>
      <c r="G62" s="174"/>
      <c r="H62" s="174"/>
      <c r="I62" s="174"/>
      <c r="J62" s="174"/>
      <c r="K62" s="174"/>
      <c r="L62" s="174"/>
      <c r="M62" s="174"/>
      <c r="N62" s="174"/>
      <c r="O62" s="174"/>
      <c r="P62" s="174"/>
    </row>
    <row r="63" spans="1:227" ht="10.5" customHeight="1">
      <c r="C63" s="45"/>
      <c r="D63" s="99"/>
      <c r="E63" s="99"/>
      <c r="F63" s="99"/>
      <c r="G63" s="99"/>
      <c r="H63" s="99"/>
      <c r="I63" s="99"/>
      <c r="J63" s="99"/>
      <c r="K63" s="99"/>
      <c r="L63" s="99"/>
      <c r="M63" s="99"/>
      <c r="N63" s="99"/>
      <c r="O63" s="99"/>
      <c r="P63" s="99"/>
    </row>
    <row r="64" spans="1:227" ht="13.8">
      <c r="C64" s="66" t="s">
        <v>36</v>
      </c>
      <c r="D64" s="233" t="str">
        <f>IF(KOPTĀME!B28=0,"",KOPTĀME!B28)</f>
        <v/>
      </c>
      <c r="E64" s="233"/>
      <c r="F64" s="233"/>
      <c r="G64" s="100"/>
      <c r="H64" s="100"/>
      <c r="I64" s="100"/>
      <c r="J64" s="100"/>
      <c r="K64" s="100"/>
      <c r="L64" s="100"/>
      <c r="M64" s="101"/>
      <c r="N64" s="102"/>
    </row>
    <row r="65" spans="3:16" ht="13.8">
      <c r="C65" s="49"/>
      <c r="D65" s="50"/>
      <c r="E65" s="49"/>
      <c r="F65" s="39"/>
      <c r="G65" s="103"/>
      <c r="H65" s="103"/>
      <c r="I65" s="103"/>
      <c r="J65" s="103"/>
      <c r="K65" s="103"/>
      <c r="L65" s="103"/>
      <c r="M65" s="103"/>
      <c r="N65" s="104"/>
    </row>
    <row r="66" spans="3:16" ht="13.8">
      <c r="C66" s="44" t="s">
        <v>11</v>
      </c>
      <c r="D66" s="191" t="str">
        <f>IF(Kopsav.!C45=0,"",Kopsav.!C45)</f>
        <v/>
      </c>
      <c r="E66" s="191"/>
      <c r="F66" s="191"/>
      <c r="G66" s="191"/>
      <c r="H66" s="191"/>
      <c r="I66" s="191"/>
      <c r="J66" s="191"/>
      <c r="K66" s="191"/>
      <c r="L66" s="191"/>
      <c r="M66" s="191"/>
      <c r="N66" s="191"/>
      <c r="O66" s="191"/>
      <c r="P66" s="191"/>
    </row>
    <row r="67" spans="3:16">
      <c r="C67" s="45"/>
      <c r="D67" s="174" t="s">
        <v>6</v>
      </c>
      <c r="E67" s="174"/>
      <c r="F67" s="174"/>
      <c r="G67" s="174"/>
      <c r="H67" s="174"/>
      <c r="I67" s="174"/>
      <c r="J67" s="174"/>
      <c r="K67" s="174"/>
      <c r="L67" s="174"/>
      <c r="M67" s="174"/>
      <c r="N67" s="174"/>
      <c r="O67" s="174"/>
      <c r="P67" s="174"/>
    </row>
    <row r="68" spans="3:16" ht="9" customHeight="1">
      <c r="C68" s="45"/>
      <c r="D68" s="175"/>
      <c r="E68" s="175"/>
      <c r="F68" s="175"/>
    </row>
    <row r="69" spans="3:16" ht="13.8">
      <c r="C69" s="48" t="s">
        <v>7</v>
      </c>
      <c r="D69" s="67" t="str">
        <f>IF(KOPTĀME!B26=0,"",KOPTĀME!B26)</f>
        <v/>
      </c>
      <c r="E69" s="67"/>
      <c r="F69" s="45"/>
    </row>
  </sheetData>
  <sheetProtection algorithmName="SHA-512" hashValue="edKZDqVenx38FXvOiMIv9nJBjdS0UF//ihDmKHEEDHqwJQT0wcfha+9/CuG5RE/H3KtALE2uGfFV9JULxF90lQ==" saltValue="YZFmZq7M85kQ1E7cSPzegg==" spinCount="100000" sheet="1" formatCells="0" formatColumns="0" formatRows="0" insertColumns="0" insertRows="0" insertHyperlinks="0" deleteColumns="0" deleteRows="0" sort="0" autoFilter="0" pivotTables="0"/>
  <autoFilter ref="A15:HS51" xr:uid="{00000000-0009-0000-0000-000002000000}"/>
  <mergeCells count="17">
    <mergeCell ref="A6:P6"/>
    <mergeCell ref="N11:O11"/>
    <mergeCell ref="N12:O12"/>
    <mergeCell ref="A14:A15"/>
    <mergeCell ref="B14:B15"/>
    <mergeCell ref="C14:C15"/>
    <mergeCell ref="D14:D15"/>
    <mergeCell ref="E14:E15"/>
    <mergeCell ref="F14:K14"/>
    <mergeCell ref="L14:P14"/>
    <mergeCell ref="D68:F68"/>
    <mergeCell ref="A51:K51"/>
    <mergeCell ref="D61:P61"/>
    <mergeCell ref="D62:P62"/>
    <mergeCell ref="D64:F64"/>
    <mergeCell ref="D66:P66"/>
    <mergeCell ref="D67:P6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2" zoomScaleNormal="100" zoomScaleSheetLayoutView="100" workbookViewId="0">
      <selection activeCell="H17" sqref="H17"/>
    </sheetView>
  </sheetViews>
  <sheetFormatPr defaultRowHeight="13.2"/>
  <cols>
    <col min="1" max="1" width="6.33203125" style="3" customWidth="1"/>
    <col min="2" max="2" width="3" style="3" customWidth="1"/>
    <col min="3" max="3" width="28.88671875" style="3" customWidth="1"/>
    <col min="4" max="4" width="8.33203125" style="3" customWidth="1"/>
    <col min="5" max="5" width="8.33203125" style="18" customWidth="1"/>
    <col min="6" max="6" width="9.88671875" style="19" customWidth="1"/>
    <col min="7" max="7" width="9.5546875" style="20" customWidth="1"/>
    <col min="8" max="8" width="6.6640625" style="2" customWidth="1"/>
    <col min="9" max="9" width="8.33203125" style="2" customWidth="1"/>
    <col min="10" max="10" width="7.33203125" style="2" customWidth="1"/>
    <col min="11" max="11" width="8.44140625" style="2" customWidth="1"/>
    <col min="12" max="12" width="9.33203125" style="2" customWidth="1"/>
    <col min="13" max="13" width="8.33203125" style="2" customWidth="1"/>
    <col min="14" max="17" width="11.109375" style="2" customWidth="1"/>
    <col min="18" max="18" width="11.6640625" style="2" customWidth="1"/>
    <col min="19" max="19" width="10.33203125" style="2" customWidth="1"/>
    <col min="20" max="229" width="8.88671875" style="2"/>
    <col min="230" max="230" width="4" style="2" customWidth="1"/>
    <col min="231" max="231" width="31.44140625" style="2" customWidth="1"/>
    <col min="232" max="232" width="5.6640625" style="2" customWidth="1"/>
    <col min="233" max="233" width="8.44140625" style="2" customWidth="1"/>
    <col min="234" max="234" width="6.109375" style="2" customWidth="1"/>
    <col min="235" max="235" width="6.5546875" style="2" customWidth="1"/>
    <col min="236" max="236" width="7.33203125" style="2" customWidth="1"/>
    <col min="237" max="237" width="8.33203125" style="2" customWidth="1"/>
    <col min="238" max="238" width="7.33203125" style="2" customWidth="1"/>
    <col min="239" max="239" width="6.6640625" style="2" customWidth="1"/>
    <col min="240" max="240" width="11.109375" style="2" customWidth="1"/>
    <col min="241" max="241" width="9.5546875" style="2" customWidth="1"/>
    <col min="242" max="243" width="11.109375" style="2" customWidth="1"/>
    <col min="244" max="244" width="8.88671875" style="2" customWidth="1"/>
    <col min="245" max="485" width="8.88671875" style="2"/>
    <col min="486" max="486" width="4" style="2" customWidth="1"/>
    <col min="487" max="487" width="31.44140625" style="2" customWidth="1"/>
    <col min="488" max="488" width="5.6640625" style="2" customWidth="1"/>
    <col min="489" max="489" width="8.44140625" style="2" customWidth="1"/>
    <col min="490" max="490" width="6.109375" style="2" customWidth="1"/>
    <col min="491" max="491" width="6.5546875" style="2" customWidth="1"/>
    <col min="492" max="492" width="7.33203125" style="2" customWidth="1"/>
    <col min="493" max="493" width="8.33203125" style="2" customWidth="1"/>
    <col min="494" max="494" width="7.33203125" style="2" customWidth="1"/>
    <col min="495" max="495" width="6.6640625" style="2" customWidth="1"/>
    <col min="496" max="496" width="11.109375" style="2" customWidth="1"/>
    <col min="497" max="497" width="9.5546875" style="2" customWidth="1"/>
    <col min="498" max="499" width="11.109375" style="2" customWidth="1"/>
    <col min="500" max="500" width="8.88671875" style="2" customWidth="1"/>
    <col min="501" max="741" width="8.88671875" style="2"/>
    <col min="742" max="742" width="4" style="2" customWidth="1"/>
    <col min="743" max="743" width="31.44140625" style="2" customWidth="1"/>
    <col min="744" max="744" width="5.6640625" style="2" customWidth="1"/>
    <col min="745" max="745" width="8.44140625" style="2" customWidth="1"/>
    <col min="746" max="746" width="6.109375" style="2" customWidth="1"/>
    <col min="747" max="747" width="6.5546875" style="2" customWidth="1"/>
    <col min="748" max="748" width="7.33203125" style="2" customWidth="1"/>
    <col min="749" max="749" width="8.33203125" style="2" customWidth="1"/>
    <col min="750" max="750" width="7.33203125" style="2" customWidth="1"/>
    <col min="751" max="751" width="6.6640625" style="2" customWidth="1"/>
    <col min="752" max="752" width="11.109375" style="2" customWidth="1"/>
    <col min="753" max="753" width="9.5546875" style="2" customWidth="1"/>
    <col min="754" max="755" width="11.109375" style="2" customWidth="1"/>
    <col min="756" max="756" width="8.88671875" style="2" customWidth="1"/>
    <col min="757" max="997" width="8.88671875" style="2"/>
    <col min="998" max="998" width="4" style="2" customWidth="1"/>
    <col min="999" max="999" width="31.44140625" style="2" customWidth="1"/>
    <col min="1000" max="1000" width="5.6640625" style="2" customWidth="1"/>
    <col min="1001" max="1001" width="8.44140625" style="2" customWidth="1"/>
    <col min="1002" max="1002" width="6.109375" style="2" customWidth="1"/>
    <col min="1003" max="1003" width="6.5546875" style="2" customWidth="1"/>
    <col min="1004" max="1004" width="7.33203125" style="2" customWidth="1"/>
    <col min="1005" max="1005" width="8.33203125" style="2" customWidth="1"/>
    <col min="1006" max="1006" width="7.33203125" style="2" customWidth="1"/>
    <col min="1007" max="1007" width="6.6640625" style="2" customWidth="1"/>
    <col min="1008" max="1008" width="11.109375" style="2" customWidth="1"/>
    <col min="1009" max="1009" width="9.5546875" style="2" customWidth="1"/>
    <col min="1010" max="1011" width="11.109375" style="2" customWidth="1"/>
    <col min="1012" max="1012" width="8.88671875" style="2" customWidth="1"/>
    <col min="1013" max="1253" width="8.88671875" style="2"/>
    <col min="1254" max="1254" width="4" style="2" customWidth="1"/>
    <col min="1255" max="1255" width="31.44140625" style="2" customWidth="1"/>
    <col min="1256" max="1256" width="5.6640625" style="2" customWidth="1"/>
    <col min="1257" max="1257" width="8.44140625" style="2" customWidth="1"/>
    <col min="1258" max="1258" width="6.109375" style="2" customWidth="1"/>
    <col min="1259" max="1259" width="6.5546875" style="2" customWidth="1"/>
    <col min="1260" max="1260" width="7.33203125" style="2" customWidth="1"/>
    <col min="1261" max="1261" width="8.33203125" style="2" customWidth="1"/>
    <col min="1262" max="1262" width="7.33203125" style="2" customWidth="1"/>
    <col min="1263" max="1263" width="6.6640625" style="2" customWidth="1"/>
    <col min="1264" max="1264" width="11.109375" style="2" customWidth="1"/>
    <col min="1265" max="1265" width="9.5546875" style="2" customWidth="1"/>
    <col min="1266" max="1267" width="11.109375" style="2" customWidth="1"/>
    <col min="1268" max="1268" width="8.88671875" style="2" customWidth="1"/>
    <col min="1269" max="1509" width="8.88671875" style="2"/>
    <col min="1510" max="1510" width="4" style="2" customWidth="1"/>
    <col min="1511" max="1511" width="31.44140625" style="2" customWidth="1"/>
    <col min="1512" max="1512" width="5.6640625" style="2" customWidth="1"/>
    <col min="1513" max="1513" width="8.44140625" style="2" customWidth="1"/>
    <col min="1514" max="1514" width="6.109375" style="2" customWidth="1"/>
    <col min="1515" max="1515" width="6.5546875" style="2" customWidth="1"/>
    <col min="1516" max="1516" width="7.33203125" style="2" customWidth="1"/>
    <col min="1517" max="1517" width="8.33203125" style="2" customWidth="1"/>
    <col min="1518" max="1518" width="7.33203125" style="2" customWidth="1"/>
    <col min="1519" max="1519" width="6.6640625" style="2" customWidth="1"/>
    <col min="1520" max="1520" width="11.109375" style="2" customWidth="1"/>
    <col min="1521" max="1521" width="9.5546875" style="2" customWidth="1"/>
    <col min="1522" max="1523" width="11.109375" style="2" customWidth="1"/>
    <col min="1524" max="1524" width="8.88671875" style="2" customWidth="1"/>
    <col min="1525" max="1765" width="8.88671875" style="2"/>
    <col min="1766" max="1766" width="4" style="2" customWidth="1"/>
    <col min="1767" max="1767" width="31.44140625" style="2" customWidth="1"/>
    <col min="1768" max="1768" width="5.6640625" style="2" customWidth="1"/>
    <col min="1769" max="1769" width="8.44140625" style="2" customWidth="1"/>
    <col min="1770" max="1770" width="6.109375" style="2" customWidth="1"/>
    <col min="1771" max="1771" width="6.5546875" style="2" customWidth="1"/>
    <col min="1772" max="1772" width="7.33203125" style="2" customWidth="1"/>
    <col min="1773" max="1773" width="8.33203125" style="2" customWidth="1"/>
    <col min="1774" max="1774" width="7.33203125" style="2" customWidth="1"/>
    <col min="1775" max="1775" width="6.6640625" style="2" customWidth="1"/>
    <col min="1776" max="1776" width="11.109375" style="2" customWidth="1"/>
    <col min="1777" max="1777" width="9.5546875" style="2" customWidth="1"/>
    <col min="1778" max="1779" width="11.109375" style="2" customWidth="1"/>
    <col min="1780" max="1780" width="8.88671875" style="2" customWidth="1"/>
    <col min="1781" max="2021" width="8.88671875" style="2"/>
    <col min="2022" max="2022" width="4" style="2" customWidth="1"/>
    <col min="2023" max="2023" width="31.44140625" style="2" customWidth="1"/>
    <col min="2024" max="2024" width="5.6640625" style="2" customWidth="1"/>
    <col min="2025" max="2025" width="8.44140625" style="2" customWidth="1"/>
    <col min="2026" max="2026" width="6.109375" style="2" customWidth="1"/>
    <col min="2027" max="2027" width="6.5546875" style="2" customWidth="1"/>
    <col min="2028" max="2028" width="7.33203125" style="2" customWidth="1"/>
    <col min="2029" max="2029" width="8.33203125" style="2" customWidth="1"/>
    <col min="2030" max="2030" width="7.33203125" style="2" customWidth="1"/>
    <col min="2031" max="2031" width="6.6640625" style="2" customWidth="1"/>
    <col min="2032" max="2032" width="11.109375" style="2" customWidth="1"/>
    <col min="2033" max="2033" width="9.5546875" style="2" customWidth="1"/>
    <col min="2034" max="2035" width="11.109375" style="2" customWidth="1"/>
    <col min="2036" max="2036" width="8.88671875" style="2" customWidth="1"/>
    <col min="2037" max="2277" width="8.88671875" style="2"/>
    <col min="2278" max="2278" width="4" style="2" customWidth="1"/>
    <col min="2279" max="2279" width="31.44140625" style="2" customWidth="1"/>
    <col min="2280" max="2280" width="5.6640625" style="2" customWidth="1"/>
    <col min="2281" max="2281" width="8.44140625" style="2" customWidth="1"/>
    <col min="2282" max="2282" width="6.109375" style="2" customWidth="1"/>
    <col min="2283" max="2283" width="6.5546875" style="2" customWidth="1"/>
    <col min="2284" max="2284" width="7.33203125" style="2" customWidth="1"/>
    <col min="2285" max="2285" width="8.33203125" style="2" customWidth="1"/>
    <col min="2286" max="2286" width="7.33203125" style="2" customWidth="1"/>
    <col min="2287" max="2287" width="6.6640625" style="2" customWidth="1"/>
    <col min="2288" max="2288" width="11.109375" style="2" customWidth="1"/>
    <col min="2289" max="2289" width="9.5546875" style="2" customWidth="1"/>
    <col min="2290" max="2291" width="11.109375" style="2" customWidth="1"/>
    <col min="2292" max="2292" width="8.88671875" style="2" customWidth="1"/>
    <col min="2293" max="2533" width="8.88671875" style="2"/>
    <col min="2534" max="2534" width="4" style="2" customWidth="1"/>
    <col min="2535" max="2535" width="31.44140625" style="2" customWidth="1"/>
    <col min="2536" max="2536" width="5.6640625" style="2" customWidth="1"/>
    <col min="2537" max="2537" width="8.44140625" style="2" customWidth="1"/>
    <col min="2538" max="2538" width="6.109375" style="2" customWidth="1"/>
    <col min="2539" max="2539" width="6.5546875" style="2" customWidth="1"/>
    <col min="2540" max="2540" width="7.33203125" style="2" customWidth="1"/>
    <col min="2541" max="2541" width="8.33203125" style="2" customWidth="1"/>
    <col min="2542" max="2542" width="7.33203125" style="2" customWidth="1"/>
    <col min="2543" max="2543" width="6.6640625" style="2" customWidth="1"/>
    <col min="2544" max="2544" width="11.109375" style="2" customWidth="1"/>
    <col min="2545" max="2545" width="9.5546875" style="2" customWidth="1"/>
    <col min="2546" max="2547" width="11.109375" style="2" customWidth="1"/>
    <col min="2548" max="2548" width="8.88671875" style="2" customWidth="1"/>
    <col min="2549" max="2789" width="8.88671875" style="2"/>
    <col min="2790" max="2790" width="4" style="2" customWidth="1"/>
    <col min="2791" max="2791" width="31.44140625" style="2" customWidth="1"/>
    <col min="2792" max="2792" width="5.6640625" style="2" customWidth="1"/>
    <col min="2793" max="2793" width="8.44140625" style="2" customWidth="1"/>
    <col min="2794" max="2794" width="6.109375" style="2" customWidth="1"/>
    <col min="2795" max="2795" width="6.5546875" style="2" customWidth="1"/>
    <col min="2796" max="2796" width="7.33203125" style="2" customWidth="1"/>
    <col min="2797" max="2797" width="8.33203125" style="2" customWidth="1"/>
    <col min="2798" max="2798" width="7.33203125" style="2" customWidth="1"/>
    <col min="2799" max="2799" width="6.6640625" style="2" customWidth="1"/>
    <col min="2800" max="2800" width="11.109375" style="2" customWidth="1"/>
    <col min="2801" max="2801" width="9.5546875" style="2" customWidth="1"/>
    <col min="2802" max="2803" width="11.109375" style="2" customWidth="1"/>
    <col min="2804" max="2804" width="8.88671875" style="2" customWidth="1"/>
    <col min="2805" max="3045" width="8.88671875" style="2"/>
    <col min="3046" max="3046" width="4" style="2" customWidth="1"/>
    <col min="3047" max="3047" width="31.44140625" style="2" customWidth="1"/>
    <col min="3048" max="3048" width="5.6640625" style="2" customWidth="1"/>
    <col min="3049" max="3049" width="8.44140625" style="2" customWidth="1"/>
    <col min="3050" max="3050" width="6.109375" style="2" customWidth="1"/>
    <col min="3051" max="3051" width="6.5546875" style="2" customWidth="1"/>
    <col min="3052" max="3052" width="7.33203125" style="2" customWidth="1"/>
    <col min="3053" max="3053" width="8.33203125" style="2" customWidth="1"/>
    <col min="3054" max="3054" width="7.33203125" style="2" customWidth="1"/>
    <col min="3055" max="3055" width="6.6640625" style="2" customWidth="1"/>
    <col min="3056" max="3056" width="11.109375" style="2" customWidth="1"/>
    <col min="3057" max="3057" width="9.5546875" style="2" customWidth="1"/>
    <col min="3058" max="3059" width="11.109375" style="2" customWidth="1"/>
    <col min="3060" max="3060" width="8.88671875" style="2" customWidth="1"/>
    <col min="3061" max="3301" width="8.88671875" style="2"/>
    <col min="3302" max="3302" width="4" style="2" customWidth="1"/>
    <col min="3303" max="3303" width="31.44140625" style="2" customWidth="1"/>
    <col min="3304" max="3304" width="5.6640625" style="2" customWidth="1"/>
    <col min="3305" max="3305" width="8.44140625" style="2" customWidth="1"/>
    <col min="3306" max="3306" width="6.109375" style="2" customWidth="1"/>
    <col min="3307" max="3307" width="6.5546875" style="2" customWidth="1"/>
    <col min="3308" max="3308" width="7.33203125" style="2" customWidth="1"/>
    <col min="3309" max="3309" width="8.33203125" style="2" customWidth="1"/>
    <col min="3310" max="3310" width="7.33203125" style="2" customWidth="1"/>
    <col min="3311" max="3311" width="6.6640625" style="2" customWidth="1"/>
    <col min="3312" max="3312" width="11.109375" style="2" customWidth="1"/>
    <col min="3313" max="3313" width="9.5546875" style="2" customWidth="1"/>
    <col min="3314" max="3315" width="11.109375" style="2" customWidth="1"/>
    <col min="3316" max="3316" width="8.88671875" style="2" customWidth="1"/>
    <col min="3317" max="3557" width="8.88671875" style="2"/>
    <col min="3558" max="3558" width="4" style="2" customWidth="1"/>
    <col min="3559" max="3559" width="31.44140625" style="2" customWidth="1"/>
    <col min="3560" max="3560" width="5.6640625" style="2" customWidth="1"/>
    <col min="3561" max="3561" width="8.44140625" style="2" customWidth="1"/>
    <col min="3562" max="3562" width="6.109375" style="2" customWidth="1"/>
    <col min="3563" max="3563" width="6.5546875" style="2" customWidth="1"/>
    <col min="3564" max="3564" width="7.33203125" style="2" customWidth="1"/>
    <col min="3565" max="3565" width="8.33203125" style="2" customWidth="1"/>
    <col min="3566" max="3566" width="7.33203125" style="2" customWidth="1"/>
    <col min="3567" max="3567" width="6.6640625" style="2" customWidth="1"/>
    <col min="3568" max="3568" width="11.109375" style="2" customWidth="1"/>
    <col min="3569" max="3569" width="9.5546875" style="2" customWidth="1"/>
    <col min="3570" max="3571" width="11.109375" style="2" customWidth="1"/>
    <col min="3572" max="3572" width="8.88671875" style="2" customWidth="1"/>
    <col min="3573" max="3813" width="8.88671875" style="2"/>
    <col min="3814" max="3814" width="4" style="2" customWidth="1"/>
    <col min="3815" max="3815" width="31.44140625" style="2" customWidth="1"/>
    <col min="3816" max="3816" width="5.6640625" style="2" customWidth="1"/>
    <col min="3817" max="3817" width="8.44140625" style="2" customWidth="1"/>
    <col min="3818" max="3818" width="6.109375" style="2" customWidth="1"/>
    <col min="3819" max="3819" width="6.5546875" style="2" customWidth="1"/>
    <col min="3820" max="3820" width="7.33203125" style="2" customWidth="1"/>
    <col min="3821" max="3821" width="8.33203125" style="2" customWidth="1"/>
    <col min="3822" max="3822" width="7.33203125" style="2" customWidth="1"/>
    <col min="3823" max="3823" width="6.6640625" style="2" customWidth="1"/>
    <col min="3824" max="3824" width="11.109375" style="2" customWidth="1"/>
    <col min="3825" max="3825" width="9.5546875" style="2" customWidth="1"/>
    <col min="3826" max="3827" width="11.109375" style="2" customWidth="1"/>
    <col min="3828" max="3828" width="8.88671875" style="2" customWidth="1"/>
    <col min="3829" max="4069" width="8.88671875" style="2"/>
    <col min="4070" max="4070" width="4" style="2" customWidth="1"/>
    <col min="4071" max="4071" width="31.44140625" style="2" customWidth="1"/>
    <col min="4072" max="4072" width="5.6640625" style="2" customWidth="1"/>
    <col min="4073" max="4073" width="8.44140625" style="2" customWidth="1"/>
    <col min="4074" max="4074" width="6.109375" style="2" customWidth="1"/>
    <col min="4075" max="4075" width="6.5546875" style="2" customWidth="1"/>
    <col min="4076" max="4076" width="7.33203125" style="2" customWidth="1"/>
    <col min="4077" max="4077" width="8.33203125" style="2" customWidth="1"/>
    <col min="4078" max="4078" width="7.33203125" style="2" customWidth="1"/>
    <col min="4079" max="4079" width="6.6640625" style="2" customWidth="1"/>
    <col min="4080" max="4080" width="11.109375" style="2" customWidth="1"/>
    <col min="4081" max="4081" width="9.5546875" style="2" customWidth="1"/>
    <col min="4082" max="4083" width="11.109375" style="2" customWidth="1"/>
    <col min="4084" max="4084" width="8.88671875" style="2" customWidth="1"/>
    <col min="4085" max="4325" width="8.88671875" style="2"/>
    <col min="4326" max="4326" width="4" style="2" customWidth="1"/>
    <col min="4327" max="4327" width="31.44140625" style="2" customWidth="1"/>
    <col min="4328" max="4328" width="5.6640625" style="2" customWidth="1"/>
    <col min="4329" max="4329" width="8.44140625" style="2" customWidth="1"/>
    <col min="4330" max="4330" width="6.109375" style="2" customWidth="1"/>
    <col min="4331" max="4331" width="6.5546875" style="2" customWidth="1"/>
    <col min="4332" max="4332" width="7.33203125" style="2" customWidth="1"/>
    <col min="4333" max="4333" width="8.33203125" style="2" customWidth="1"/>
    <col min="4334" max="4334" width="7.33203125" style="2" customWidth="1"/>
    <col min="4335" max="4335" width="6.6640625" style="2" customWidth="1"/>
    <col min="4336" max="4336" width="11.109375" style="2" customWidth="1"/>
    <col min="4337" max="4337" width="9.5546875" style="2" customWidth="1"/>
    <col min="4338" max="4339" width="11.109375" style="2" customWidth="1"/>
    <col min="4340" max="4340" width="8.88671875" style="2" customWidth="1"/>
    <col min="4341" max="4581" width="8.88671875" style="2"/>
    <col min="4582" max="4582" width="4" style="2" customWidth="1"/>
    <col min="4583" max="4583" width="31.44140625" style="2" customWidth="1"/>
    <col min="4584" max="4584" width="5.6640625" style="2" customWidth="1"/>
    <col min="4585" max="4585" width="8.44140625" style="2" customWidth="1"/>
    <col min="4586" max="4586" width="6.109375" style="2" customWidth="1"/>
    <col min="4587" max="4587" width="6.5546875" style="2" customWidth="1"/>
    <col min="4588" max="4588" width="7.33203125" style="2" customWidth="1"/>
    <col min="4589" max="4589" width="8.33203125" style="2" customWidth="1"/>
    <col min="4590" max="4590" width="7.33203125" style="2" customWidth="1"/>
    <col min="4591" max="4591" width="6.6640625" style="2" customWidth="1"/>
    <col min="4592" max="4592" width="11.109375" style="2" customWidth="1"/>
    <col min="4593" max="4593" width="9.5546875" style="2" customWidth="1"/>
    <col min="4594" max="4595" width="11.109375" style="2" customWidth="1"/>
    <col min="4596" max="4596" width="8.88671875" style="2" customWidth="1"/>
    <col min="4597" max="4837" width="8.88671875" style="2"/>
    <col min="4838" max="4838" width="4" style="2" customWidth="1"/>
    <col min="4839" max="4839" width="31.44140625" style="2" customWidth="1"/>
    <col min="4840" max="4840" width="5.6640625" style="2" customWidth="1"/>
    <col min="4841" max="4841" width="8.44140625" style="2" customWidth="1"/>
    <col min="4842" max="4842" width="6.109375" style="2" customWidth="1"/>
    <col min="4843" max="4843" width="6.5546875" style="2" customWidth="1"/>
    <col min="4844" max="4844" width="7.33203125" style="2" customWidth="1"/>
    <col min="4845" max="4845" width="8.33203125" style="2" customWidth="1"/>
    <col min="4846" max="4846" width="7.33203125" style="2" customWidth="1"/>
    <col min="4847" max="4847" width="6.6640625" style="2" customWidth="1"/>
    <col min="4848" max="4848" width="11.109375" style="2" customWidth="1"/>
    <col min="4849" max="4849" width="9.5546875" style="2" customWidth="1"/>
    <col min="4850" max="4851" width="11.109375" style="2" customWidth="1"/>
    <col min="4852" max="4852" width="8.88671875" style="2" customWidth="1"/>
    <col min="4853" max="5093" width="8.88671875" style="2"/>
    <col min="5094" max="5094" width="4" style="2" customWidth="1"/>
    <col min="5095" max="5095" width="31.44140625" style="2" customWidth="1"/>
    <col min="5096" max="5096" width="5.6640625" style="2" customWidth="1"/>
    <col min="5097" max="5097" width="8.44140625" style="2" customWidth="1"/>
    <col min="5098" max="5098" width="6.109375" style="2" customWidth="1"/>
    <col min="5099" max="5099" width="6.5546875" style="2" customWidth="1"/>
    <col min="5100" max="5100" width="7.33203125" style="2" customWidth="1"/>
    <col min="5101" max="5101" width="8.33203125" style="2" customWidth="1"/>
    <col min="5102" max="5102" width="7.33203125" style="2" customWidth="1"/>
    <col min="5103" max="5103" width="6.6640625" style="2" customWidth="1"/>
    <col min="5104" max="5104" width="11.109375" style="2" customWidth="1"/>
    <col min="5105" max="5105" width="9.5546875" style="2" customWidth="1"/>
    <col min="5106" max="5107" width="11.109375" style="2" customWidth="1"/>
    <col min="5108" max="5108" width="8.88671875" style="2" customWidth="1"/>
    <col min="5109" max="5349" width="8.88671875" style="2"/>
    <col min="5350" max="5350" width="4" style="2" customWidth="1"/>
    <col min="5351" max="5351" width="31.44140625" style="2" customWidth="1"/>
    <col min="5352" max="5352" width="5.6640625" style="2" customWidth="1"/>
    <col min="5353" max="5353" width="8.44140625" style="2" customWidth="1"/>
    <col min="5354" max="5354" width="6.109375" style="2" customWidth="1"/>
    <col min="5355" max="5355" width="6.5546875" style="2" customWidth="1"/>
    <col min="5356" max="5356" width="7.33203125" style="2" customWidth="1"/>
    <col min="5357" max="5357" width="8.33203125" style="2" customWidth="1"/>
    <col min="5358" max="5358" width="7.33203125" style="2" customWidth="1"/>
    <col min="5359" max="5359" width="6.6640625" style="2" customWidth="1"/>
    <col min="5360" max="5360" width="11.109375" style="2" customWidth="1"/>
    <col min="5361" max="5361" width="9.5546875" style="2" customWidth="1"/>
    <col min="5362" max="5363" width="11.109375" style="2" customWidth="1"/>
    <col min="5364" max="5364" width="8.88671875" style="2" customWidth="1"/>
    <col min="5365" max="5605" width="8.88671875" style="2"/>
    <col min="5606" max="5606" width="4" style="2" customWidth="1"/>
    <col min="5607" max="5607" width="31.44140625" style="2" customWidth="1"/>
    <col min="5608" max="5608" width="5.6640625" style="2" customWidth="1"/>
    <col min="5609" max="5609" width="8.44140625" style="2" customWidth="1"/>
    <col min="5610" max="5610" width="6.109375" style="2" customWidth="1"/>
    <col min="5611" max="5611" width="6.5546875" style="2" customWidth="1"/>
    <col min="5612" max="5612" width="7.33203125" style="2" customWidth="1"/>
    <col min="5613" max="5613" width="8.33203125" style="2" customWidth="1"/>
    <col min="5614" max="5614" width="7.33203125" style="2" customWidth="1"/>
    <col min="5615" max="5615" width="6.6640625" style="2" customWidth="1"/>
    <col min="5616" max="5616" width="11.109375" style="2" customWidth="1"/>
    <col min="5617" max="5617" width="9.5546875" style="2" customWidth="1"/>
    <col min="5618" max="5619" width="11.109375" style="2" customWidth="1"/>
    <col min="5620" max="5620" width="8.88671875" style="2" customWidth="1"/>
    <col min="5621" max="5861" width="8.88671875" style="2"/>
    <col min="5862" max="5862" width="4" style="2" customWidth="1"/>
    <col min="5863" max="5863" width="31.44140625" style="2" customWidth="1"/>
    <col min="5864" max="5864" width="5.6640625" style="2" customWidth="1"/>
    <col min="5865" max="5865" width="8.44140625" style="2" customWidth="1"/>
    <col min="5866" max="5866" width="6.109375" style="2" customWidth="1"/>
    <col min="5867" max="5867" width="6.5546875" style="2" customWidth="1"/>
    <col min="5868" max="5868" width="7.33203125" style="2" customWidth="1"/>
    <col min="5869" max="5869" width="8.33203125" style="2" customWidth="1"/>
    <col min="5870" max="5870" width="7.33203125" style="2" customWidth="1"/>
    <col min="5871" max="5871" width="6.6640625" style="2" customWidth="1"/>
    <col min="5872" max="5872" width="11.109375" style="2" customWidth="1"/>
    <col min="5873" max="5873" width="9.5546875" style="2" customWidth="1"/>
    <col min="5874" max="5875" width="11.109375" style="2" customWidth="1"/>
    <col min="5876" max="5876" width="8.88671875" style="2" customWidth="1"/>
    <col min="5877" max="6117" width="8.88671875" style="2"/>
    <col min="6118" max="6118" width="4" style="2" customWidth="1"/>
    <col min="6119" max="6119" width="31.44140625" style="2" customWidth="1"/>
    <col min="6120" max="6120" width="5.6640625" style="2" customWidth="1"/>
    <col min="6121" max="6121" width="8.44140625" style="2" customWidth="1"/>
    <col min="6122" max="6122" width="6.109375" style="2" customWidth="1"/>
    <col min="6123" max="6123" width="6.5546875" style="2" customWidth="1"/>
    <col min="6124" max="6124" width="7.33203125" style="2" customWidth="1"/>
    <col min="6125" max="6125" width="8.33203125" style="2" customWidth="1"/>
    <col min="6126" max="6126" width="7.33203125" style="2" customWidth="1"/>
    <col min="6127" max="6127" width="6.6640625" style="2" customWidth="1"/>
    <col min="6128" max="6128" width="11.109375" style="2" customWidth="1"/>
    <col min="6129" max="6129" width="9.5546875" style="2" customWidth="1"/>
    <col min="6130" max="6131" width="11.109375" style="2" customWidth="1"/>
    <col min="6132" max="6132" width="8.88671875" style="2" customWidth="1"/>
    <col min="6133" max="6373" width="8.88671875" style="2"/>
    <col min="6374" max="6374" width="4" style="2" customWidth="1"/>
    <col min="6375" max="6375" width="31.44140625" style="2" customWidth="1"/>
    <col min="6376" max="6376" width="5.6640625" style="2" customWidth="1"/>
    <col min="6377" max="6377" width="8.44140625" style="2" customWidth="1"/>
    <col min="6378" max="6378" width="6.109375" style="2" customWidth="1"/>
    <col min="6379" max="6379" width="6.5546875" style="2" customWidth="1"/>
    <col min="6380" max="6380" width="7.33203125" style="2" customWidth="1"/>
    <col min="6381" max="6381" width="8.33203125" style="2" customWidth="1"/>
    <col min="6382" max="6382" width="7.33203125" style="2" customWidth="1"/>
    <col min="6383" max="6383" width="6.6640625" style="2" customWidth="1"/>
    <col min="6384" max="6384" width="11.109375" style="2" customWidth="1"/>
    <col min="6385" max="6385" width="9.5546875" style="2" customWidth="1"/>
    <col min="6386" max="6387" width="11.109375" style="2" customWidth="1"/>
    <col min="6388" max="6388" width="8.88671875" style="2" customWidth="1"/>
    <col min="6389" max="6629" width="8.88671875" style="2"/>
    <col min="6630" max="6630" width="4" style="2" customWidth="1"/>
    <col min="6631" max="6631" width="31.44140625" style="2" customWidth="1"/>
    <col min="6632" max="6632" width="5.6640625" style="2" customWidth="1"/>
    <col min="6633" max="6633" width="8.44140625" style="2" customWidth="1"/>
    <col min="6634" max="6634" width="6.109375" style="2" customWidth="1"/>
    <col min="6635" max="6635" width="6.5546875" style="2" customWidth="1"/>
    <col min="6636" max="6636" width="7.33203125" style="2" customWidth="1"/>
    <col min="6637" max="6637" width="8.33203125" style="2" customWidth="1"/>
    <col min="6638" max="6638" width="7.33203125" style="2" customWidth="1"/>
    <col min="6639" max="6639" width="6.6640625" style="2" customWidth="1"/>
    <col min="6640" max="6640" width="11.109375" style="2" customWidth="1"/>
    <col min="6641" max="6641" width="9.5546875" style="2" customWidth="1"/>
    <col min="6642" max="6643" width="11.109375" style="2" customWidth="1"/>
    <col min="6644" max="6644" width="8.88671875" style="2" customWidth="1"/>
    <col min="6645" max="6885" width="8.88671875" style="2"/>
    <col min="6886" max="6886" width="4" style="2" customWidth="1"/>
    <col min="6887" max="6887" width="31.44140625" style="2" customWidth="1"/>
    <col min="6888" max="6888" width="5.6640625" style="2" customWidth="1"/>
    <col min="6889" max="6889" width="8.44140625" style="2" customWidth="1"/>
    <col min="6890" max="6890" width="6.109375" style="2" customWidth="1"/>
    <col min="6891" max="6891" width="6.5546875" style="2" customWidth="1"/>
    <col min="6892" max="6892" width="7.33203125" style="2" customWidth="1"/>
    <col min="6893" max="6893" width="8.33203125" style="2" customWidth="1"/>
    <col min="6894" max="6894" width="7.33203125" style="2" customWidth="1"/>
    <col min="6895" max="6895" width="6.6640625" style="2" customWidth="1"/>
    <col min="6896" max="6896" width="11.109375" style="2" customWidth="1"/>
    <col min="6897" max="6897" width="9.5546875" style="2" customWidth="1"/>
    <col min="6898" max="6899" width="11.109375" style="2" customWidth="1"/>
    <col min="6900" max="6900" width="8.88671875" style="2" customWidth="1"/>
    <col min="6901" max="7141" width="8.88671875" style="2"/>
    <col min="7142" max="7142" width="4" style="2" customWidth="1"/>
    <col min="7143" max="7143" width="31.44140625" style="2" customWidth="1"/>
    <col min="7144" max="7144" width="5.6640625" style="2" customWidth="1"/>
    <col min="7145" max="7145" width="8.44140625" style="2" customWidth="1"/>
    <col min="7146" max="7146" width="6.109375" style="2" customWidth="1"/>
    <col min="7147" max="7147" width="6.5546875" style="2" customWidth="1"/>
    <col min="7148" max="7148" width="7.33203125" style="2" customWidth="1"/>
    <col min="7149" max="7149" width="8.33203125" style="2" customWidth="1"/>
    <col min="7150" max="7150" width="7.33203125" style="2" customWidth="1"/>
    <col min="7151" max="7151" width="6.6640625" style="2" customWidth="1"/>
    <col min="7152" max="7152" width="11.109375" style="2" customWidth="1"/>
    <col min="7153" max="7153" width="9.5546875" style="2" customWidth="1"/>
    <col min="7154" max="7155" width="11.109375" style="2" customWidth="1"/>
    <col min="7156" max="7156" width="8.88671875" style="2" customWidth="1"/>
    <col min="7157" max="7397" width="8.88671875" style="2"/>
    <col min="7398" max="7398" width="4" style="2" customWidth="1"/>
    <col min="7399" max="7399" width="31.44140625" style="2" customWidth="1"/>
    <col min="7400" max="7400" width="5.6640625" style="2" customWidth="1"/>
    <col min="7401" max="7401" width="8.44140625" style="2" customWidth="1"/>
    <col min="7402" max="7402" width="6.109375" style="2" customWidth="1"/>
    <col min="7403" max="7403" width="6.5546875" style="2" customWidth="1"/>
    <col min="7404" max="7404" width="7.33203125" style="2" customWidth="1"/>
    <col min="7405" max="7405" width="8.33203125" style="2" customWidth="1"/>
    <col min="7406" max="7406" width="7.33203125" style="2" customWidth="1"/>
    <col min="7407" max="7407" width="6.6640625" style="2" customWidth="1"/>
    <col min="7408" max="7408" width="11.109375" style="2" customWidth="1"/>
    <col min="7409" max="7409" width="9.5546875" style="2" customWidth="1"/>
    <col min="7410" max="7411" width="11.109375" style="2" customWidth="1"/>
    <col min="7412" max="7412" width="8.88671875" style="2" customWidth="1"/>
    <col min="7413" max="7653" width="8.88671875" style="2"/>
    <col min="7654" max="7654" width="4" style="2" customWidth="1"/>
    <col min="7655" max="7655" width="31.44140625" style="2" customWidth="1"/>
    <col min="7656" max="7656" width="5.6640625" style="2" customWidth="1"/>
    <col min="7657" max="7657" width="8.44140625" style="2" customWidth="1"/>
    <col min="7658" max="7658" width="6.109375" style="2" customWidth="1"/>
    <col min="7659" max="7659" width="6.5546875" style="2" customWidth="1"/>
    <col min="7660" max="7660" width="7.33203125" style="2" customWidth="1"/>
    <col min="7661" max="7661" width="8.33203125" style="2" customWidth="1"/>
    <col min="7662" max="7662" width="7.33203125" style="2" customWidth="1"/>
    <col min="7663" max="7663" width="6.6640625" style="2" customWidth="1"/>
    <col min="7664" max="7664" width="11.109375" style="2" customWidth="1"/>
    <col min="7665" max="7665" width="9.5546875" style="2" customWidth="1"/>
    <col min="7666" max="7667" width="11.109375" style="2" customWidth="1"/>
    <col min="7668" max="7668" width="8.88671875" style="2" customWidth="1"/>
    <col min="7669" max="7909" width="8.88671875" style="2"/>
    <col min="7910" max="7910" width="4" style="2" customWidth="1"/>
    <col min="7911" max="7911" width="31.44140625" style="2" customWidth="1"/>
    <col min="7912" max="7912" width="5.6640625" style="2" customWidth="1"/>
    <col min="7913" max="7913" width="8.44140625" style="2" customWidth="1"/>
    <col min="7914" max="7914" width="6.109375" style="2" customWidth="1"/>
    <col min="7915" max="7915" width="6.5546875" style="2" customWidth="1"/>
    <col min="7916" max="7916" width="7.33203125" style="2" customWidth="1"/>
    <col min="7917" max="7917" width="8.33203125" style="2" customWidth="1"/>
    <col min="7918" max="7918" width="7.33203125" style="2" customWidth="1"/>
    <col min="7919" max="7919" width="6.6640625" style="2" customWidth="1"/>
    <col min="7920" max="7920" width="11.109375" style="2" customWidth="1"/>
    <col min="7921" max="7921" width="9.5546875" style="2" customWidth="1"/>
    <col min="7922" max="7923" width="11.109375" style="2" customWidth="1"/>
    <col min="7924" max="7924" width="8.88671875" style="2" customWidth="1"/>
    <col min="7925" max="8165" width="8.88671875" style="2"/>
    <col min="8166" max="8166" width="4" style="2" customWidth="1"/>
    <col min="8167" max="8167" width="31.44140625" style="2" customWidth="1"/>
    <col min="8168" max="8168" width="5.6640625" style="2" customWidth="1"/>
    <col min="8169" max="8169" width="8.44140625" style="2" customWidth="1"/>
    <col min="8170" max="8170" width="6.109375" style="2" customWidth="1"/>
    <col min="8171" max="8171" width="6.5546875" style="2" customWidth="1"/>
    <col min="8172" max="8172" width="7.33203125" style="2" customWidth="1"/>
    <col min="8173" max="8173" width="8.33203125" style="2" customWidth="1"/>
    <col min="8174" max="8174" width="7.33203125" style="2" customWidth="1"/>
    <col min="8175" max="8175" width="6.6640625" style="2" customWidth="1"/>
    <col min="8176" max="8176" width="11.109375" style="2" customWidth="1"/>
    <col min="8177" max="8177" width="9.5546875" style="2" customWidth="1"/>
    <col min="8178" max="8179" width="11.109375" style="2" customWidth="1"/>
    <col min="8180" max="8180" width="8.88671875" style="2" customWidth="1"/>
    <col min="8181" max="8421" width="8.88671875" style="2"/>
    <col min="8422" max="8422" width="4" style="2" customWidth="1"/>
    <col min="8423" max="8423" width="31.44140625" style="2" customWidth="1"/>
    <col min="8424" max="8424" width="5.6640625" style="2" customWidth="1"/>
    <col min="8425" max="8425" width="8.44140625" style="2" customWidth="1"/>
    <col min="8426" max="8426" width="6.109375" style="2" customWidth="1"/>
    <col min="8427" max="8427" width="6.5546875" style="2" customWidth="1"/>
    <col min="8428" max="8428" width="7.33203125" style="2" customWidth="1"/>
    <col min="8429" max="8429" width="8.33203125" style="2" customWidth="1"/>
    <col min="8430" max="8430" width="7.33203125" style="2" customWidth="1"/>
    <col min="8431" max="8431" width="6.6640625" style="2" customWidth="1"/>
    <col min="8432" max="8432" width="11.109375" style="2" customWidth="1"/>
    <col min="8433" max="8433" width="9.5546875" style="2" customWidth="1"/>
    <col min="8434" max="8435" width="11.109375" style="2" customWidth="1"/>
    <col min="8436" max="8436" width="8.88671875" style="2" customWidth="1"/>
    <col min="8437" max="8677" width="8.88671875" style="2"/>
    <col min="8678" max="8678" width="4" style="2" customWidth="1"/>
    <col min="8679" max="8679" width="31.44140625" style="2" customWidth="1"/>
    <col min="8680" max="8680" width="5.6640625" style="2" customWidth="1"/>
    <col min="8681" max="8681" width="8.44140625" style="2" customWidth="1"/>
    <col min="8682" max="8682" width="6.109375" style="2" customWidth="1"/>
    <col min="8683" max="8683" width="6.5546875" style="2" customWidth="1"/>
    <col min="8684" max="8684" width="7.33203125" style="2" customWidth="1"/>
    <col min="8685" max="8685" width="8.33203125" style="2" customWidth="1"/>
    <col min="8686" max="8686" width="7.33203125" style="2" customWidth="1"/>
    <col min="8687" max="8687" width="6.6640625" style="2" customWidth="1"/>
    <col min="8688" max="8688" width="11.109375" style="2" customWidth="1"/>
    <col min="8689" max="8689" width="9.5546875" style="2" customWidth="1"/>
    <col min="8690" max="8691" width="11.109375" style="2" customWidth="1"/>
    <col min="8692" max="8692" width="8.88671875" style="2" customWidth="1"/>
    <col min="8693" max="8933" width="8.88671875" style="2"/>
    <col min="8934" max="8934" width="4" style="2" customWidth="1"/>
    <col min="8935" max="8935" width="31.44140625" style="2" customWidth="1"/>
    <col min="8936" max="8936" width="5.6640625" style="2" customWidth="1"/>
    <col min="8937" max="8937" width="8.44140625" style="2" customWidth="1"/>
    <col min="8938" max="8938" width="6.109375" style="2" customWidth="1"/>
    <col min="8939" max="8939" width="6.5546875" style="2" customWidth="1"/>
    <col min="8940" max="8940" width="7.33203125" style="2" customWidth="1"/>
    <col min="8941" max="8941" width="8.33203125" style="2" customWidth="1"/>
    <col min="8942" max="8942" width="7.33203125" style="2" customWidth="1"/>
    <col min="8943" max="8943" width="6.6640625" style="2" customWidth="1"/>
    <col min="8944" max="8944" width="11.109375" style="2" customWidth="1"/>
    <col min="8945" max="8945" width="9.5546875" style="2" customWidth="1"/>
    <col min="8946" max="8947" width="11.109375" style="2" customWidth="1"/>
    <col min="8948" max="8948" width="8.88671875" style="2" customWidth="1"/>
    <col min="8949" max="9189" width="8.88671875" style="2"/>
    <col min="9190" max="9190" width="4" style="2" customWidth="1"/>
    <col min="9191" max="9191" width="31.44140625" style="2" customWidth="1"/>
    <col min="9192" max="9192" width="5.6640625" style="2" customWidth="1"/>
    <col min="9193" max="9193" width="8.44140625" style="2" customWidth="1"/>
    <col min="9194" max="9194" width="6.109375" style="2" customWidth="1"/>
    <col min="9195" max="9195" width="6.5546875" style="2" customWidth="1"/>
    <col min="9196" max="9196" width="7.33203125" style="2" customWidth="1"/>
    <col min="9197" max="9197" width="8.33203125" style="2" customWidth="1"/>
    <col min="9198" max="9198" width="7.33203125" style="2" customWidth="1"/>
    <col min="9199" max="9199" width="6.6640625" style="2" customWidth="1"/>
    <col min="9200" max="9200" width="11.109375" style="2" customWidth="1"/>
    <col min="9201" max="9201" width="9.5546875" style="2" customWidth="1"/>
    <col min="9202" max="9203" width="11.109375" style="2" customWidth="1"/>
    <col min="9204" max="9204" width="8.88671875" style="2" customWidth="1"/>
    <col min="9205" max="9445" width="8.88671875" style="2"/>
    <col min="9446" max="9446" width="4" style="2" customWidth="1"/>
    <col min="9447" max="9447" width="31.44140625" style="2" customWidth="1"/>
    <col min="9448" max="9448" width="5.6640625" style="2" customWidth="1"/>
    <col min="9449" max="9449" width="8.44140625" style="2" customWidth="1"/>
    <col min="9450" max="9450" width="6.109375" style="2" customWidth="1"/>
    <col min="9451" max="9451" width="6.5546875" style="2" customWidth="1"/>
    <col min="9452" max="9452" width="7.33203125" style="2" customWidth="1"/>
    <col min="9453" max="9453" width="8.33203125" style="2" customWidth="1"/>
    <col min="9454" max="9454" width="7.33203125" style="2" customWidth="1"/>
    <col min="9455" max="9455" width="6.6640625" style="2" customWidth="1"/>
    <col min="9456" max="9456" width="11.109375" style="2" customWidth="1"/>
    <col min="9457" max="9457" width="9.5546875" style="2" customWidth="1"/>
    <col min="9458" max="9459" width="11.109375" style="2" customWidth="1"/>
    <col min="9460" max="9460" width="8.88671875" style="2" customWidth="1"/>
    <col min="9461" max="9701" width="8.88671875" style="2"/>
    <col min="9702" max="9702" width="4" style="2" customWidth="1"/>
    <col min="9703" max="9703" width="31.44140625" style="2" customWidth="1"/>
    <col min="9704" max="9704" width="5.6640625" style="2" customWidth="1"/>
    <col min="9705" max="9705" width="8.44140625" style="2" customWidth="1"/>
    <col min="9706" max="9706" width="6.109375" style="2" customWidth="1"/>
    <col min="9707" max="9707" width="6.5546875" style="2" customWidth="1"/>
    <col min="9708" max="9708" width="7.33203125" style="2" customWidth="1"/>
    <col min="9709" max="9709" width="8.33203125" style="2" customWidth="1"/>
    <col min="9710" max="9710" width="7.33203125" style="2" customWidth="1"/>
    <col min="9711" max="9711" width="6.6640625" style="2" customWidth="1"/>
    <col min="9712" max="9712" width="11.109375" style="2" customWidth="1"/>
    <col min="9713" max="9713" width="9.5546875" style="2" customWidth="1"/>
    <col min="9714" max="9715" width="11.109375" style="2" customWidth="1"/>
    <col min="9716" max="9716" width="8.88671875" style="2" customWidth="1"/>
    <col min="9717" max="9957" width="8.88671875" style="2"/>
    <col min="9958" max="9958" width="4" style="2" customWidth="1"/>
    <col min="9959" max="9959" width="31.44140625" style="2" customWidth="1"/>
    <col min="9960" max="9960" width="5.6640625" style="2" customWidth="1"/>
    <col min="9961" max="9961" width="8.44140625" style="2" customWidth="1"/>
    <col min="9962" max="9962" width="6.109375" style="2" customWidth="1"/>
    <col min="9963" max="9963" width="6.5546875" style="2" customWidth="1"/>
    <col min="9964" max="9964" width="7.33203125" style="2" customWidth="1"/>
    <col min="9965" max="9965" width="8.33203125" style="2" customWidth="1"/>
    <col min="9966" max="9966" width="7.33203125" style="2" customWidth="1"/>
    <col min="9967" max="9967" width="6.6640625" style="2" customWidth="1"/>
    <col min="9968" max="9968" width="11.109375" style="2" customWidth="1"/>
    <col min="9969" max="9969" width="9.5546875" style="2" customWidth="1"/>
    <col min="9970" max="9971" width="11.109375" style="2" customWidth="1"/>
    <col min="9972" max="9972" width="8.88671875" style="2" customWidth="1"/>
    <col min="9973" max="10213" width="8.88671875" style="2"/>
    <col min="10214" max="10214" width="4" style="2" customWidth="1"/>
    <col min="10215" max="10215" width="31.44140625" style="2" customWidth="1"/>
    <col min="10216" max="10216" width="5.6640625" style="2" customWidth="1"/>
    <col min="10217" max="10217" width="8.44140625" style="2" customWidth="1"/>
    <col min="10218" max="10218" width="6.109375" style="2" customWidth="1"/>
    <col min="10219" max="10219" width="6.5546875" style="2" customWidth="1"/>
    <col min="10220" max="10220" width="7.33203125" style="2" customWidth="1"/>
    <col min="10221" max="10221" width="8.33203125" style="2" customWidth="1"/>
    <col min="10222" max="10222" width="7.33203125" style="2" customWidth="1"/>
    <col min="10223" max="10223" width="6.6640625" style="2" customWidth="1"/>
    <col min="10224" max="10224" width="11.109375" style="2" customWidth="1"/>
    <col min="10225" max="10225" width="9.5546875" style="2" customWidth="1"/>
    <col min="10226" max="10227" width="11.109375" style="2" customWidth="1"/>
    <col min="10228" max="10228" width="8.88671875" style="2" customWidth="1"/>
    <col min="10229" max="10469" width="8.88671875" style="2"/>
    <col min="10470" max="10470" width="4" style="2" customWidth="1"/>
    <col min="10471" max="10471" width="31.44140625" style="2" customWidth="1"/>
    <col min="10472" max="10472" width="5.6640625" style="2" customWidth="1"/>
    <col min="10473" max="10473" width="8.44140625" style="2" customWidth="1"/>
    <col min="10474" max="10474" width="6.109375" style="2" customWidth="1"/>
    <col min="10475" max="10475" width="6.5546875" style="2" customWidth="1"/>
    <col min="10476" max="10476" width="7.33203125" style="2" customWidth="1"/>
    <col min="10477" max="10477" width="8.33203125" style="2" customWidth="1"/>
    <col min="10478" max="10478" width="7.33203125" style="2" customWidth="1"/>
    <col min="10479" max="10479" width="6.6640625" style="2" customWidth="1"/>
    <col min="10480" max="10480" width="11.109375" style="2" customWidth="1"/>
    <col min="10481" max="10481" width="9.5546875" style="2" customWidth="1"/>
    <col min="10482" max="10483" width="11.109375" style="2" customWidth="1"/>
    <col min="10484" max="10484" width="8.88671875" style="2" customWidth="1"/>
    <col min="10485" max="10725" width="8.88671875" style="2"/>
    <col min="10726" max="10726" width="4" style="2" customWidth="1"/>
    <col min="10727" max="10727" width="31.44140625" style="2" customWidth="1"/>
    <col min="10728" max="10728" width="5.6640625" style="2" customWidth="1"/>
    <col min="10729" max="10729" width="8.44140625" style="2" customWidth="1"/>
    <col min="10730" max="10730" width="6.109375" style="2" customWidth="1"/>
    <col min="10731" max="10731" width="6.5546875" style="2" customWidth="1"/>
    <col min="10732" max="10732" width="7.33203125" style="2" customWidth="1"/>
    <col min="10733" max="10733" width="8.33203125" style="2" customWidth="1"/>
    <col min="10734" max="10734" width="7.33203125" style="2" customWidth="1"/>
    <col min="10735" max="10735" width="6.6640625" style="2" customWidth="1"/>
    <col min="10736" max="10736" width="11.109375" style="2" customWidth="1"/>
    <col min="10737" max="10737" width="9.5546875" style="2" customWidth="1"/>
    <col min="10738" max="10739" width="11.109375" style="2" customWidth="1"/>
    <col min="10740" max="10740" width="8.88671875" style="2" customWidth="1"/>
    <col min="10741" max="10981" width="8.88671875" style="2"/>
    <col min="10982" max="10982" width="4" style="2" customWidth="1"/>
    <col min="10983" max="10983" width="31.44140625" style="2" customWidth="1"/>
    <col min="10984" max="10984" width="5.6640625" style="2" customWidth="1"/>
    <col min="10985" max="10985" width="8.44140625" style="2" customWidth="1"/>
    <col min="10986" max="10986" width="6.109375" style="2" customWidth="1"/>
    <col min="10987" max="10987" width="6.5546875" style="2" customWidth="1"/>
    <col min="10988" max="10988" width="7.33203125" style="2" customWidth="1"/>
    <col min="10989" max="10989" width="8.33203125" style="2" customWidth="1"/>
    <col min="10990" max="10990" width="7.33203125" style="2" customWidth="1"/>
    <col min="10991" max="10991" width="6.6640625" style="2" customWidth="1"/>
    <col min="10992" max="10992" width="11.109375" style="2" customWidth="1"/>
    <col min="10993" max="10993" width="9.5546875" style="2" customWidth="1"/>
    <col min="10994" max="10995" width="11.109375" style="2" customWidth="1"/>
    <col min="10996" max="10996" width="8.88671875" style="2" customWidth="1"/>
    <col min="10997" max="11237" width="8.88671875" style="2"/>
    <col min="11238" max="11238" width="4" style="2" customWidth="1"/>
    <col min="11239" max="11239" width="31.44140625" style="2" customWidth="1"/>
    <col min="11240" max="11240" width="5.6640625" style="2" customWidth="1"/>
    <col min="11241" max="11241" width="8.44140625" style="2" customWidth="1"/>
    <col min="11242" max="11242" width="6.109375" style="2" customWidth="1"/>
    <col min="11243" max="11243" width="6.5546875" style="2" customWidth="1"/>
    <col min="11244" max="11244" width="7.33203125" style="2" customWidth="1"/>
    <col min="11245" max="11245" width="8.33203125" style="2" customWidth="1"/>
    <col min="11246" max="11246" width="7.33203125" style="2" customWidth="1"/>
    <col min="11247" max="11247" width="6.6640625" style="2" customWidth="1"/>
    <col min="11248" max="11248" width="11.109375" style="2" customWidth="1"/>
    <col min="11249" max="11249" width="9.5546875" style="2" customWidth="1"/>
    <col min="11250" max="11251" width="11.109375" style="2" customWidth="1"/>
    <col min="11252" max="11252" width="8.88671875" style="2" customWidth="1"/>
    <col min="11253" max="11493" width="8.88671875" style="2"/>
    <col min="11494" max="11494" width="4" style="2" customWidth="1"/>
    <col min="11495" max="11495" width="31.44140625" style="2" customWidth="1"/>
    <col min="11496" max="11496" width="5.6640625" style="2" customWidth="1"/>
    <col min="11497" max="11497" width="8.44140625" style="2" customWidth="1"/>
    <col min="11498" max="11498" width="6.109375" style="2" customWidth="1"/>
    <col min="11499" max="11499" width="6.5546875" style="2" customWidth="1"/>
    <col min="11500" max="11500" width="7.33203125" style="2" customWidth="1"/>
    <col min="11501" max="11501" width="8.33203125" style="2" customWidth="1"/>
    <col min="11502" max="11502" width="7.33203125" style="2" customWidth="1"/>
    <col min="11503" max="11503" width="6.6640625" style="2" customWidth="1"/>
    <col min="11504" max="11504" width="11.109375" style="2" customWidth="1"/>
    <col min="11505" max="11505" width="9.5546875" style="2" customWidth="1"/>
    <col min="11506" max="11507" width="11.109375" style="2" customWidth="1"/>
    <col min="11508" max="11508" width="8.88671875" style="2" customWidth="1"/>
    <col min="11509" max="11749" width="8.88671875" style="2"/>
    <col min="11750" max="11750" width="4" style="2" customWidth="1"/>
    <col min="11751" max="11751" width="31.44140625" style="2" customWidth="1"/>
    <col min="11752" max="11752" width="5.6640625" style="2" customWidth="1"/>
    <col min="11753" max="11753" width="8.44140625" style="2" customWidth="1"/>
    <col min="11754" max="11754" width="6.109375" style="2" customWidth="1"/>
    <col min="11755" max="11755" width="6.5546875" style="2" customWidth="1"/>
    <col min="11756" max="11756" width="7.33203125" style="2" customWidth="1"/>
    <col min="11757" max="11757" width="8.33203125" style="2" customWidth="1"/>
    <col min="11758" max="11758" width="7.33203125" style="2" customWidth="1"/>
    <col min="11759" max="11759" width="6.6640625" style="2" customWidth="1"/>
    <col min="11760" max="11760" width="11.109375" style="2" customWidth="1"/>
    <col min="11761" max="11761" width="9.5546875" style="2" customWidth="1"/>
    <col min="11762" max="11763" width="11.109375" style="2" customWidth="1"/>
    <col min="11764" max="11764" width="8.88671875" style="2" customWidth="1"/>
    <col min="11765" max="12005" width="8.88671875" style="2"/>
    <col min="12006" max="12006" width="4" style="2" customWidth="1"/>
    <col min="12007" max="12007" width="31.44140625" style="2" customWidth="1"/>
    <col min="12008" max="12008" width="5.6640625" style="2" customWidth="1"/>
    <col min="12009" max="12009" width="8.44140625" style="2" customWidth="1"/>
    <col min="12010" max="12010" width="6.109375" style="2" customWidth="1"/>
    <col min="12011" max="12011" width="6.5546875" style="2" customWidth="1"/>
    <col min="12012" max="12012" width="7.33203125" style="2" customWidth="1"/>
    <col min="12013" max="12013" width="8.33203125" style="2" customWidth="1"/>
    <col min="12014" max="12014" width="7.33203125" style="2" customWidth="1"/>
    <col min="12015" max="12015" width="6.6640625" style="2" customWidth="1"/>
    <col min="12016" max="12016" width="11.109375" style="2" customWidth="1"/>
    <col min="12017" max="12017" width="9.5546875" style="2" customWidth="1"/>
    <col min="12018" max="12019" width="11.109375" style="2" customWidth="1"/>
    <col min="12020" max="12020" width="8.88671875" style="2" customWidth="1"/>
    <col min="12021" max="12261" width="8.88671875" style="2"/>
    <col min="12262" max="12262" width="4" style="2" customWidth="1"/>
    <col min="12263" max="12263" width="31.44140625" style="2" customWidth="1"/>
    <col min="12264" max="12264" width="5.6640625" style="2" customWidth="1"/>
    <col min="12265" max="12265" width="8.44140625" style="2" customWidth="1"/>
    <col min="12266" max="12266" width="6.109375" style="2" customWidth="1"/>
    <col min="12267" max="12267" width="6.5546875" style="2" customWidth="1"/>
    <col min="12268" max="12268" width="7.33203125" style="2" customWidth="1"/>
    <col min="12269" max="12269" width="8.33203125" style="2" customWidth="1"/>
    <col min="12270" max="12270" width="7.33203125" style="2" customWidth="1"/>
    <col min="12271" max="12271" width="6.6640625" style="2" customWidth="1"/>
    <col min="12272" max="12272" width="11.109375" style="2" customWidth="1"/>
    <col min="12273" max="12273" width="9.5546875" style="2" customWidth="1"/>
    <col min="12274" max="12275" width="11.109375" style="2" customWidth="1"/>
    <col min="12276" max="12276" width="8.88671875" style="2" customWidth="1"/>
    <col min="12277" max="12517" width="8.88671875" style="2"/>
    <col min="12518" max="12518" width="4" style="2" customWidth="1"/>
    <col min="12519" max="12519" width="31.44140625" style="2" customWidth="1"/>
    <col min="12520" max="12520" width="5.6640625" style="2" customWidth="1"/>
    <col min="12521" max="12521" width="8.44140625" style="2" customWidth="1"/>
    <col min="12522" max="12522" width="6.109375" style="2" customWidth="1"/>
    <col min="12523" max="12523" width="6.5546875" style="2" customWidth="1"/>
    <col min="12524" max="12524" width="7.33203125" style="2" customWidth="1"/>
    <col min="12525" max="12525" width="8.33203125" style="2" customWidth="1"/>
    <col min="12526" max="12526" width="7.33203125" style="2" customWidth="1"/>
    <col min="12527" max="12527" width="6.6640625" style="2" customWidth="1"/>
    <col min="12528" max="12528" width="11.109375" style="2" customWidth="1"/>
    <col min="12529" max="12529" width="9.5546875" style="2" customWidth="1"/>
    <col min="12530" max="12531" width="11.109375" style="2" customWidth="1"/>
    <col min="12532" max="12532" width="8.88671875" style="2" customWidth="1"/>
    <col min="12533" max="12773" width="8.88671875" style="2"/>
    <col min="12774" max="12774" width="4" style="2" customWidth="1"/>
    <col min="12775" max="12775" width="31.44140625" style="2" customWidth="1"/>
    <col min="12776" max="12776" width="5.6640625" style="2" customWidth="1"/>
    <col min="12777" max="12777" width="8.44140625" style="2" customWidth="1"/>
    <col min="12778" max="12778" width="6.109375" style="2" customWidth="1"/>
    <col min="12779" max="12779" width="6.5546875" style="2" customWidth="1"/>
    <col min="12780" max="12780" width="7.33203125" style="2" customWidth="1"/>
    <col min="12781" max="12781" width="8.33203125" style="2" customWidth="1"/>
    <col min="12782" max="12782" width="7.33203125" style="2" customWidth="1"/>
    <col min="12783" max="12783" width="6.6640625" style="2" customWidth="1"/>
    <col min="12784" max="12784" width="11.109375" style="2" customWidth="1"/>
    <col min="12785" max="12785" width="9.5546875" style="2" customWidth="1"/>
    <col min="12786" max="12787" width="11.109375" style="2" customWidth="1"/>
    <col min="12788" max="12788" width="8.88671875" style="2" customWidth="1"/>
    <col min="12789" max="13029" width="8.88671875" style="2"/>
    <col min="13030" max="13030" width="4" style="2" customWidth="1"/>
    <col min="13031" max="13031" width="31.44140625" style="2" customWidth="1"/>
    <col min="13032" max="13032" width="5.6640625" style="2" customWidth="1"/>
    <col min="13033" max="13033" width="8.44140625" style="2" customWidth="1"/>
    <col min="13034" max="13034" width="6.109375" style="2" customWidth="1"/>
    <col min="13035" max="13035" width="6.5546875" style="2" customWidth="1"/>
    <col min="13036" max="13036" width="7.33203125" style="2" customWidth="1"/>
    <col min="13037" max="13037" width="8.33203125" style="2" customWidth="1"/>
    <col min="13038" max="13038" width="7.33203125" style="2" customWidth="1"/>
    <col min="13039" max="13039" width="6.6640625" style="2" customWidth="1"/>
    <col min="13040" max="13040" width="11.109375" style="2" customWidth="1"/>
    <col min="13041" max="13041" width="9.5546875" style="2" customWidth="1"/>
    <col min="13042" max="13043" width="11.109375" style="2" customWidth="1"/>
    <col min="13044" max="13044" width="8.88671875" style="2" customWidth="1"/>
    <col min="13045" max="13285" width="8.88671875" style="2"/>
    <col min="13286" max="13286" width="4" style="2" customWidth="1"/>
    <col min="13287" max="13287" width="31.44140625" style="2" customWidth="1"/>
    <col min="13288" max="13288" width="5.6640625" style="2" customWidth="1"/>
    <col min="13289" max="13289" width="8.44140625" style="2" customWidth="1"/>
    <col min="13290" max="13290" width="6.109375" style="2" customWidth="1"/>
    <col min="13291" max="13291" width="6.5546875" style="2" customWidth="1"/>
    <col min="13292" max="13292" width="7.33203125" style="2" customWidth="1"/>
    <col min="13293" max="13293" width="8.33203125" style="2" customWidth="1"/>
    <col min="13294" max="13294" width="7.33203125" style="2" customWidth="1"/>
    <col min="13295" max="13295" width="6.6640625" style="2" customWidth="1"/>
    <col min="13296" max="13296" width="11.109375" style="2" customWidth="1"/>
    <col min="13297" max="13297" width="9.5546875" style="2" customWidth="1"/>
    <col min="13298" max="13299" width="11.109375" style="2" customWidth="1"/>
    <col min="13300" max="13300" width="8.88671875" style="2" customWidth="1"/>
    <col min="13301" max="13541" width="8.88671875" style="2"/>
    <col min="13542" max="13542" width="4" style="2" customWidth="1"/>
    <col min="13543" max="13543" width="31.44140625" style="2" customWidth="1"/>
    <col min="13544" max="13544" width="5.6640625" style="2" customWidth="1"/>
    <col min="13545" max="13545" width="8.44140625" style="2" customWidth="1"/>
    <col min="13546" max="13546" width="6.109375" style="2" customWidth="1"/>
    <col min="13547" max="13547" width="6.5546875" style="2" customWidth="1"/>
    <col min="13548" max="13548" width="7.33203125" style="2" customWidth="1"/>
    <col min="13549" max="13549" width="8.33203125" style="2" customWidth="1"/>
    <col min="13550" max="13550" width="7.33203125" style="2" customWidth="1"/>
    <col min="13551" max="13551" width="6.6640625" style="2" customWidth="1"/>
    <col min="13552" max="13552" width="11.109375" style="2" customWidth="1"/>
    <col min="13553" max="13553" width="9.5546875" style="2" customWidth="1"/>
    <col min="13554" max="13555" width="11.109375" style="2" customWidth="1"/>
    <col min="13556" max="13556" width="8.88671875" style="2" customWidth="1"/>
    <col min="13557" max="13797" width="8.88671875" style="2"/>
    <col min="13798" max="13798" width="4" style="2" customWidth="1"/>
    <col min="13799" max="13799" width="31.44140625" style="2" customWidth="1"/>
    <col min="13800" max="13800" width="5.6640625" style="2" customWidth="1"/>
    <col min="13801" max="13801" width="8.44140625" style="2" customWidth="1"/>
    <col min="13802" max="13802" width="6.109375" style="2" customWidth="1"/>
    <col min="13803" max="13803" width="6.5546875" style="2" customWidth="1"/>
    <col min="13804" max="13804" width="7.33203125" style="2" customWidth="1"/>
    <col min="13805" max="13805" width="8.33203125" style="2" customWidth="1"/>
    <col min="13806" max="13806" width="7.33203125" style="2" customWidth="1"/>
    <col min="13807" max="13807" width="6.6640625" style="2" customWidth="1"/>
    <col min="13808" max="13808" width="11.109375" style="2" customWidth="1"/>
    <col min="13809" max="13809" width="9.5546875" style="2" customWidth="1"/>
    <col min="13810" max="13811" width="11.109375" style="2" customWidth="1"/>
    <col min="13812" max="13812" width="8.88671875" style="2" customWidth="1"/>
    <col min="13813" max="14053" width="8.88671875" style="2"/>
    <col min="14054" max="14054" width="4" style="2" customWidth="1"/>
    <col min="14055" max="14055" width="31.44140625" style="2" customWidth="1"/>
    <col min="14056" max="14056" width="5.6640625" style="2" customWidth="1"/>
    <col min="14057" max="14057" width="8.44140625" style="2" customWidth="1"/>
    <col min="14058" max="14058" width="6.109375" style="2" customWidth="1"/>
    <col min="14059" max="14059" width="6.5546875" style="2" customWidth="1"/>
    <col min="14060" max="14060" width="7.33203125" style="2" customWidth="1"/>
    <col min="14061" max="14061" width="8.33203125" style="2" customWidth="1"/>
    <col min="14062" max="14062" width="7.33203125" style="2" customWidth="1"/>
    <col min="14063" max="14063" width="6.6640625" style="2" customWidth="1"/>
    <col min="14064" max="14064" width="11.109375" style="2" customWidth="1"/>
    <col min="14065" max="14065" width="9.5546875" style="2" customWidth="1"/>
    <col min="14066" max="14067" width="11.109375" style="2" customWidth="1"/>
    <col min="14068" max="14068" width="8.88671875" style="2" customWidth="1"/>
    <col min="14069" max="14309" width="8.88671875" style="2"/>
    <col min="14310" max="14310" width="4" style="2" customWidth="1"/>
    <col min="14311" max="14311" width="31.44140625" style="2" customWidth="1"/>
    <col min="14312" max="14312" width="5.6640625" style="2" customWidth="1"/>
    <col min="14313" max="14313" width="8.44140625" style="2" customWidth="1"/>
    <col min="14314" max="14314" width="6.109375" style="2" customWidth="1"/>
    <col min="14315" max="14315" width="6.5546875" style="2" customWidth="1"/>
    <col min="14316" max="14316" width="7.33203125" style="2" customWidth="1"/>
    <col min="14317" max="14317" width="8.33203125" style="2" customWidth="1"/>
    <col min="14318" max="14318" width="7.33203125" style="2" customWidth="1"/>
    <col min="14319" max="14319" width="6.6640625" style="2" customWidth="1"/>
    <col min="14320" max="14320" width="11.109375" style="2" customWidth="1"/>
    <col min="14321" max="14321" width="9.5546875" style="2" customWidth="1"/>
    <col min="14322" max="14323" width="11.109375" style="2" customWidth="1"/>
    <col min="14324" max="14324" width="8.88671875" style="2" customWidth="1"/>
    <col min="14325" max="14565" width="8.88671875" style="2"/>
    <col min="14566" max="14566" width="4" style="2" customWidth="1"/>
    <col min="14567" max="14567" width="31.44140625" style="2" customWidth="1"/>
    <col min="14568" max="14568" width="5.6640625" style="2" customWidth="1"/>
    <col min="14569" max="14569" width="8.44140625" style="2" customWidth="1"/>
    <col min="14570" max="14570" width="6.109375" style="2" customWidth="1"/>
    <col min="14571" max="14571" width="6.5546875" style="2" customWidth="1"/>
    <col min="14572" max="14572" width="7.33203125" style="2" customWidth="1"/>
    <col min="14573" max="14573" width="8.33203125" style="2" customWidth="1"/>
    <col min="14574" max="14574" width="7.33203125" style="2" customWidth="1"/>
    <col min="14575" max="14575" width="6.6640625" style="2" customWidth="1"/>
    <col min="14576" max="14576" width="11.109375" style="2" customWidth="1"/>
    <col min="14577" max="14577" width="9.5546875" style="2" customWidth="1"/>
    <col min="14578" max="14579" width="11.109375" style="2" customWidth="1"/>
    <col min="14580" max="14580" width="8.88671875" style="2" customWidth="1"/>
    <col min="14581" max="14821" width="8.88671875" style="2"/>
    <col min="14822" max="14822" width="4" style="2" customWidth="1"/>
    <col min="14823" max="14823" width="31.44140625" style="2" customWidth="1"/>
    <col min="14824" max="14824" width="5.6640625" style="2" customWidth="1"/>
    <col min="14825" max="14825" width="8.44140625" style="2" customWidth="1"/>
    <col min="14826" max="14826" width="6.109375" style="2" customWidth="1"/>
    <col min="14827" max="14827" width="6.5546875" style="2" customWidth="1"/>
    <col min="14828" max="14828" width="7.33203125" style="2" customWidth="1"/>
    <col min="14829" max="14829" width="8.33203125" style="2" customWidth="1"/>
    <col min="14830" max="14830" width="7.33203125" style="2" customWidth="1"/>
    <col min="14831" max="14831" width="6.6640625" style="2" customWidth="1"/>
    <col min="14832" max="14832" width="11.109375" style="2" customWidth="1"/>
    <col min="14833" max="14833" width="9.5546875" style="2" customWidth="1"/>
    <col min="14834" max="14835" width="11.109375" style="2" customWidth="1"/>
    <col min="14836" max="14836" width="8.88671875" style="2" customWidth="1"/>
    <col min="14837" max="15077" width="8.88671875" style="2"/>
    <col min="15078" max="15078" width="4" style="2" customWidth="1"/>
    <col min="15079" max="15079" width="31.44140625" style="2" customWidth="1"/>
    <col min="15080" max="15080" width="5.6640625" style="2" customWidth="1"/>
    <col min="15081" max="15081" width="8.44140625" style="2" customWidth="1"/>
    <col min="15082" max="15082" width="6.109375" style="2" customWidth="1"/>
    <col min="15083" max="15083" width="6.5546875" style="2" customWidth="1"/>
    <col min="15084" max="15084" width="7.33203125" style="2" customWidth="1"/>
    <col min="15085" max="15085" width="8.33203125" style="2" customWidth="1"/>
    <col min="15086" max="15086" width="7.33203125" style="2" customWidth="1"/>
    <col min="15087" max="15087" width="6.6640625" style="2" customWidth="1"/>
    <col min="15088" max="15088" width="11.109375" style="2" customWidth="1"/>
    <col min="15089" max="15089" width="9.5546875" style="2" customWidth="1"/>
    <col min="15090" max="15091" width="11.109375" style="2" customWidth="1"/>
    <col min="15092" max="15092" width="8.88671875" style="2" customWidth="1"/>
    <col min="15093" max="15333" width="8.88671875" style="2"/>
    <col min="15334" max="15334" width="4" style="2" customWidth="1"/>
    <col min="15335" max="15335" width="31.44140625" style="2" customWidth="1"/>
    <col min="15336" max="15336" width="5.6640625" style="2" customWidth="1"/>
    <col min="15337" max="15337" width="8.44140625" style="2" customWidth="1"/>
    <col min="15338" max="15338" width="6.109375" style="2" customWidth="1"/>
    <col min="15339" max="15339" width="6.5546875" style="2" customWidth="1"/>
    <col min="15340" max="15340" width="7.33203125" style="2" customWidth="1"/>
    <col min="15341" max="15341" width="8.33203125" style="2" customWidth="1"/>
    <col min="15342" max="15342" width="7.33203125" style="2" customWidth="1"/>
    <col min="15343" max="15343" width="6.6640625" style="2" customWidth="1"/>
    <col min="15344" max="15344" width="11.109375" style="2" customWidth="1"/>
    <col min="15345" max="15345" width="9.5546875" style="2" customWidth="1"/>
    <col min="15346" max="15347" width="11.109375" style="2" customWidth="1"/>
    <col min="15348" max="15348" width="8.88671875" style="2" customWidth="1"/>
    <col min="15349" max="15589" width="8.88671875" style="2"/>
    <col min="15590" max="15590" width="4" style="2" customWidth="1"/>
    <col min="15591" max="15591" width="31.44140625" style="2" customWidth="1"/>
    <col min="15592" max="15592" width="5.6640625" style="2" customWidth="1"/>
    <col min="15593" max="15593" width="8.44140625" style="2" customWidth="1"/>
    <col min="15594" max="15594" width="6.109375" style="2" customWidth="1"/>
    <col min="15595" max="15595" width="6.5546875" style="2" customWidth="1"/>
    <col min="15596" max="15596" width="7.33203125" style="2" customWidth="1"/>
    <col min="15597" max="15597" width="8.33203125" style="2" customWidth="1"/>
    <col min="15598" max="15598" width="7.33203125" style="2" customWidth="1"/>
    <col min="15599" max="15599" width="6.6640625" style="2" customWidth="1"/>
    <col min="15600" max="15600" width="11.109375" style="2" customWidth="1"/>
    <col min="15601" max="15601" width="9.5546875" style="2" customWidth="1"/>
    <col min="15602" max="15603" width="11.109375" style="2" customWidth="1"/>
    <col min="15604" max="15604" width="8.88671875" style="2" customWidth="1"/>
    <col min="15605" max="15845" width="8.88671875" style="2"/>
    <col min="15846" max="15846" width="4" style="2" customWidth="1"/>
    <col min="15847" max="15847" width="31.44140625" style="2" customWidth="1"/>
    <col min="15848" max="15848" width="5.6640625" style="2" customWidth="1"/>
    <col min="15849" max="15849" width="8.44140625" style="2" customWidth="1"/>
    <col min="15850" max="15850" width="6.109375" style="2" customWidth="1"/>
    <col min="15851" max="15851" width="6.5546875" style="2" customWidth="1"/>
    <col min="15852" max="15852" width="7.33203125" style="2" customWidth="1"/>
    <col min="15853" max="15853" width="8.33203125" style="2" customWidth="1"/>
    <col min="15854" max="15854" width="7.33203125" style="2" customWidth="1"/>
    <col min="15855" max="15855" width="6.6640625" style="2" customWidth="1"/>
    <col min="15856" max="15856" width="11.109375" style="2" customWidth="1"/>
    <col min="15857" max="15857" width="9.5546875" style="2" customWidth="1"/>
    <col min="15858" max="15859" width="11.109375" style="2" customWidth="1"/>
    <col min="15860" max="15860" width="8.88671875" style="2" customWidth="1"/>
    <col min="15861" max="16101" width="8.88671875" style="2"/>
    <col min="16102" max="16102" width="4" style="2" customWidth="1"/>
    <col min="16103" max="16103" width="31.44140625" style="2" customWidth="1"/>
    <col min="16104" max="16104" width="5.6640625" style="2" customWidth="1"/>
    <col min="16105" max="16105" width="8.44140625" style="2" customWidth="1"/>
    <col min="16106" max="16106" width="6.109375" style="2" customWidth="1"/>
    <col min="16107" max="16107" width="6.5546875" style="2" customWidth="1"/>
    <col min="16108" max="16108" width="7.33203125" style="2" customWidth="1"/>
    <col min="16109" max="16109" width="8.33203125" style="2" customWidth="1"/>
    <col min="16110" max="16110" width="7.33203125" style="2" customWidth="1"/>
    <col min="16111" max="16111" width="6.6640625" style="2" customWidth="1"/>
    <col min="16112" max="16112" width="11.109375" style="2" customWidth="1"/>
    <col min="16113" max="16113" width="9.5546875" style="2" customWidth="1"/>
    <col min="16114" max="16115" width="11.109375" style="2" customWidth="1"/>
    <col min="16116" max="16116" width="8.88671875" style="2" customWidth="1"/>
    <col min="16117" max="16384" width="8.88671875" style="2"/>
  </cols>
  <sheetData>
    <row r="1" spans="1:229">
      <c r="R1" s="64" t="s">
        <v>41</v>
      </c>
    </row>
    <row r="2" spans="1:229" ht="16.2">
      <c r="E2" s="146" t="s">
        <v>28</v>
      </c>
      <c r="F2" s="126" t="s">
        <v>374</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18.600000000000001" thickBot="1">
      <c r="A3" s="113" t="s">
        <v>373</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71" t="str">
        <f>KOPTĀME!A12</f>
        <v>Būves nosaukums: Darbnīca, Teātris</v>
      </c>
      <c r="B6" s="171"/>
      <c r="C6" s="171"/>
      <c r="D6" s="171"/>
      <c r="E6" s="171"/>
      <c r="F6" s="171"/>
      <c r="G6" s="171"/>
      <c r="H6" s="171"/>
      <c r="I6" s="171"/>
      <c r="J6" s="171"/>
      <c r="K6" s="171"/>
      <c r="L6" s="171"/>
      <c r="M6" s="171"/>
      <c r="N6" s="171"/>
      <c r="O6" s="171"/>
      <c r="P6" s="171"/>
      <c r="Q6" s="171"/>
      <c r="R6" s="171"/>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6.2">
      <c r="A10" s="75" t="s">
        <v>375</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4" thickBot="1">
      <c r="A11" s="12"/>
      <c r="B11" s="12"/>
      <c r="C11" s="12"/>
      <c r="D11" s="12"/>
      <c r="E11" s="9"/>
      <c r="F11" s="10"/>
      <c r="G11" s="11"/>
      <c r="H11" s="12"/>
      <c r="I11" s="12"/>
      <c r="J11" s="12"/>
      <c r="K11" s="12"/>
      <c r="L11" s="12"/>
      <c r="M11" s="12"/>
      <c r="O11" s="13" t="s">
        <v>31</v>
      </c>
      <c r="P11" s="219">
        <f>R96</f>
        <v>0</v>
      </c>
      <c r="Q11" s="220"/>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21" t="str">
        <f>IF(KOPTĀME!B28=0,"",KOPTĀME!B28)</f>
        <v/>
      </c>
      <c r="Q12" s="221"/>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8">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22" t="s">
        <v>9</v>
      </c>
      <c r="B14" s="222" t="s">
        <v>12</v>
      </c>
      <c r="C14" s="231" t="s">
        <v>44</v>
      </c>
      <c r="D14" s="234"/>
      <c r="E14" s="235"/>
      <c r="F14" s="224" t="s">
        <v>13</v>
      </c>
      <c r="G14" s="226" t="s">
        <v>14</v>
      </c>
      <c r="H14" s="228" t="s">
        <v>15</v>
      </c>
      <c r="I14" s="229"/>
      <c r="J14" s="229"/>
      <c r="K14" s="229"/>
      <c r="L14" s="229"/>
      <c r="M14" s="229"/>
      <c r="N14" s="230" t="s">
        <v>16</v>
      </c>
      <c r="O14" s="230"/>
      <c r="P14" s="230"/>
      <c r="Q14" s="230"/>
      <c r="R14" s="230"/>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23"/>
      <c r="B15" s="223"/>
      <c r="C15" s="236"/>
      <c r="D15" s="237"/>
      <c r="E15" s="238"/>
      <c r="F15" s="225"/>
      <c r="G15" s="227"/>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376</v>
      </c>
      <c r="D16" s="139"/>
      <c r="E16" s="140"/>
      <c r="F16" s="127"/>
      <c r="G16" s="127"/>
      <c r="H16" s="128"/>
      <c r="I16" s="128"/>
      <c r="J16" s="128"/>
      <c r="K16" s="128"/>
      <c r="L16" s="128"/>
      <c r="M16" s="128"/>
      <c r="N16" s="128"/>
      <c r="O16" s="128"/>
      <c r="P16" s="128"/>
      <c r="Q16" s="128"/>
      <c r="R16" s="128"/>
    </row>
    <row r="17" spans="1:18">
      <c r="A17" s="120" t="s">
        <v>147</v>
      </c>
      <c r="B17" s="121"/>
      <c r="C17" s="137" t="s">
        <v>377</v>
      </c>
      <c r="D17" s="141" t="s">
        <v>378</v>
      </c>
      <c r="E17" s="142" t="s">
        <v>379</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377</v>
      </c>
      <c r="D18" s="141" t="s">
        <v>380</v>
      </c>
      <c r="E18" s="142" t="s">
        <v>379</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377</v>
      </c>
      <c r="D19" s="141" t="s">
        <v>381</v>
      </c>
      <c r="E19" s="142" t="s">
        <v>379</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377</v>
      </c>
      <c r="D20" s="141" t="s">
        <v>382</v>
      </c>
      <c r="E20" s="142" t="s">
        <v>379</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377</v>
      </c>
      <c r="D21" s="141" t="s">
        <v>383</v>
      </c>
      <c r="E21" s="142" t="s">
        <v>379</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377</v>
      </c>
      <c r="D22" s="141" t="s">
        <v>384</v>
      </c>
      <c r="E22" s="142" t="s">
        <v>379</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385</v>
      </c>
      <c r="D23" s="141"/>
      <c r="E23" s="142" t="s">
        <v>379</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2.8">
      <c r="A24" s="120" t="s">
        <v>154</v>
      </c>
      <c r="B24" s="121"/>
      <c r="C24" s="137" t="s">
        <v>386</v>
      </c>
      <c r="D24" s="141" t="s">
        <v>387</v>
      </c>
      <c r="E24" s="142" t="s">
        <v>388</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2.8">
      <c r="A25" s="120" t="s">
        <v>366</v>
      </c>
      <c r="B25" s="121"/>
      <c r="C25" s="137" t="s">
        <v>386</v>
      </c>
      <c r="D25" s="141" t="s">
        <v>389</v>
      </c>
      <c r="E25" s="142" t="s">
        <v>390</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6.4">
      <c r="A26" s="120" t="s">
        <v>367</v>
      </c>
      <c r="B26" s="121"/>
      <c r="C26" s="137" t="s">
        <v>391</v>
      </c>
      <c r="D26" s="141" t="s">
        <v>392</v>
      </c>
      <c r="E26" s="142" t="s">
        <v>393</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368</v>
      </c>
      <c r="B27" s="121"/>
      <c r="C27" s="137" t="s">
        <v>394</v>
      </c>
      <c r="D27" s="141" t="s">
        <v>392</v>
      </c>
      <c r="E27" s="142" t="s">
        <v>395</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6.4">
      <c r="A28" s="120" t="s">
        <v>369</v>
      </c>
      <c r="B28" s="121"/>
      <c r="C28" s="137" t="s">
        <v>396</v>
      </c>
      <c r="D28" s="141"/>
      <c r="E28" s="142" t="s">
        <v>397</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6.4">
      <c r="A29" s="120" t="s">
        <v>370</v>
      </c>
      <c r="B29" s="121"/>
      <c r="C29" s="137" t="s">
        <v>398</v>
      </c>
      <c r="D29" s="141"/>
      <c r="E29" s="142" t="s">
        <v>399</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6.4">
      <c r="A30" s="120" t="s">
        <v>482</v>
      </c>
      <c r="B30" s="121"/>
      <c r="C30" s="137" t="s">
        <v>400</v>
      </c>
      <c r="D30" s="141"/>
      <c r="E30" s="142" t="s">
        <v>401</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483</v>
      </c>
      <c r="B31" s="121"/>
      <c r="C31" s="137" t="s">
        <v>402</v>
      </c>
      <c r="D31" s="141" t="s">
        <v>392</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484</v>
      </c>
      <c r="B32" s="121"/>
      <c r="C32" s="137" t="s">
        <v>403</v>
      </c>
      <c r="D32" s="141" t="s">
        <v>404</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9.6">
      <c r="A33" s="120" t="s">
        <v>485</v>
      </c>
      <c r="B33" s="121"/>
      <c r="C33" s="137" t="s">
        <v>405</v>
      </c>
      <c r="D33" s="141" t="s">
        <v>381</v>
      </c>
      <c r="E33" s="142" t="s">
        <v>406</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9.6">
      <c r="A34" s="120" t="s">
        <v>486</v>
      </c>
      <c r="B34" s="121"/>
      <c r="C34" s="137" t="s">
        <v>405</v>
      </c>
      <c r="D34" s="141" t="s">
        <v>407</v>
      </c>
      <c r="E34" s="142" t="s">
        <v>408</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9.6">
      <c r="A35" s="120" t="s">
        <v>487</v>
      </c>
      <c r="B35" s="121"/>
      <c r="C35" s="137" t="s">
        <v>405</v>
      </c>
      <c r="D35" s="141" t="s">
        <v>383</v>
      </c>
      <c r="E35" s="142" t="s">
        <v>409</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9.6">
      <c r="A36" s="120" t="s">
        <v>488</v>
      </c>
      <c r="B36" s="121"/>
      <c r="C36" s="137" t="s">
        <v>405</v>
      </c>
      <c r="D36" s="141" t="s">
        <v>384</v>
      </c>
      <c r="E36" s="142" t="s">
        <v>410</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6.4">
      <c r="A37" s="120" t="s">
        <v>489</v>
      </c>
      <c r="B37" s="121"/>
      <c r="C37" s="137" t="s">
        <v>411</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490</v>
      </c>
      <c r="B38" s="121"/>
      <c r="C38" s="137" t="s">
        <v>412</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6.4">
      <c r="A39" s="120" t="s">
        <v>491</v>
      </c>
      <c r="B39" s="121"/>
      <c r="C39" s="137" t="s">
        <v>413</v>
      </c>
      <c r="D39" s="141"/>
      <c r="E39" s="142" t="s">
        <v>414</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6.4">
      <c r="A40" s="120" t="s">
        <v>492</v>
      </c>
      <c r="B40" s="121"/>
      <c r="C40" s="137" t="s">
        <v>415</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416</v>
      </c>
      <c r="D41" s="143"/>
      <c r="E41" s="144"/>
      <c r="F41" s="127"/>
      <c r="G41" s="127"/>
      <c r="H41" s="128"/>
      <c r="I41" s="128"/>
      <c r="J41" s="128"/>
      <c r="K41" s="128"/>
      <c r="L41" s="128"/>
      <c r="M41" s="128"/>
      <c r="N41" s="128"/>
      <c r="O41" s="128"/>
      <c r="P41" s="128"/>
      <c r="Q41" s="128"/>
      <c r="R41" s="128"/>
    </row>
    <row r="42" spans="1:18">
      <c r="A42" s="120" t="s">
        <v>155</v>
      </c>
      <c r="B42" s="121"/>
      <c r="C42" s="137" t="s">
        <v>417</v>
      </c>
      <c r="D42" s="141" t="s">
        <v>418</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419</v>
      </c>
      <c r="D43" s="141" t="s">
        <v>418</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9.6">
      <c r="A44" s="120" t="s">
        <v>157</v>
      </c>
      <c r="B44" s="121"/>
      <c r="C44" s="137" t="s">
        <v>420</v>
      </c>
      <c r="D44" s="141"/>
      <c r="E44" s="142" t="s">
        <v>421</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6.4">
      <c r="A45" s="120" t="s">
        <v>158</v>
      </c>
      <c r="B45" s="121"/>
      <c r="C45" s="137" t="s">
        <v>422</v>
      </c>
      <c r="D45" s="141" t="s">
        <v>423</v>
      </c>
      <c r="E45" s="142" t="s">
        <v>424</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425</v>
      </c>
      <c r="D46" s="141"/>
      <c r="E46" s="142" t="s">
        <v>426</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6.4">
      <c r="A47" s="120" t="s">
        <v>260</v>
      </c>
      <c r="B47" s="121"/>
      <c r="C47" s="137" t="s">
        <v>427</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9.6">
      <c r="A48" s="120" t="s">
        <v>261</v>
      </c>
      <c r="B48" s="121"/>
      <c r="C48" s="137" t="s">
        <v>428</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6.4">
      <c r="A49" s="120" t="s">
        <v>493</v>
      </c>
      <c r="B49" s="121"/>
      <c r="C49" s="137" t="s">
        <v>429</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6">
      <c r="A50" s="120" t="s">
        <v>494</v>
      </c>
      <c r="B50" s="121"/>
      <c r="C50" s="137" t="s">
        <v>430</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2.8">
      <c r="A51" s="120" t="s">
        <v>495</v>
      </c>
      <c r="B51" s="121"/>
      <c r="C51" s="137" t="s">
        <v>431</v>
      </c>
      <c r="D51" s="141" t="s">
        <v>432</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6.4">
      <c r="A52" s="120" t="s">
        <v>496</v>
      </c>
      <c r="B52" s="121"/>
      <c r="C52" s="137" t="s">
        <v>433</v>
      </c>
      <c r="D52" s="141" t="s">
        <v>404</v>
      </c>
      <c r="E52" s="142" t="s">
        <v>434</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6.4">
      <c r="A53" s="120" t="s">
        <v>497</v>
      </c>
      <c r="B53" s="121"/>
      <c r="C53" s="137" t="s">
        <v>435</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436</v>
      </c>
      <c r="D54" s="143"/>
      <c r="E54" s="144"/>
      <c r="F54" s="127"/>
      <c r="G54" s="127"/>
      <c r="H54" s="128"/>
      <c r="I54" s="128"/>
      <c r="J54" s="128"/>
      <c r="K54" s="128"/>
      <c r="L54" s="128"/>
      <c r="M54" s="128"/>
      <c r="N54" s="128"/>
      <c r="O54" s="128"/>
      <c r="P54" s="128"/>
      <c r="Q54" s="128"/>
      <c r="R54" s="128"/>
    </row>
    <row r="55" spans="1:18" ht="39.6">
      <c r="A55" s="120" t="s">
        <v>160</v>
      </c>
      <c r="B55" s="121"/>
      <c r="C55" s="137" t="s">
        <v>437</v>
      </c>
      <c r="D55" s="141" t="s">
        <v>438</v>
      </c>
      <c r="E55" s="142" t="s">
        <v>439</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92.4">
      <c r="A56" s="120" t="s">
        <v>161</v>
      </c>
      <c r="B56" s="121"/>
      <c r="C56" s="137" t="s">
        <v>440</v>
      </c>
      <c r="D56" s="141" t="s">
        <v>441</v>
      </c>
      <c r="E56" s="142" t="s">
        <v>442</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443</v>
      </c>
      <c r="D57" s="141" t="s">
        <v>444</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443</v>
      </c>
      <c r="D58" s="141" t="s">
        <v>445</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9.6">
      <c r="A59" s="120" t="s">
        <v>164</v>
      </c>
      <c r="B59" s="121"/>
      <c r="C59" s="137" t="s">
        <v>446</v>
      </c>
      <c r="D59" s="141" t="s">
        <v>447</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6.4">
      <c r="A60" s="120" t="s">
        <v>165</v>
      </c>
      <c r="B60" s="121"/>
      <c r="C60" s="137" t="s">
        <v>448</v>
      </c>
      <c r="D60" s="141" t="s">
        <v>449</v>
      </c>
      <c r="E60" s="142" t="s">
        <v>450</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451</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6.4">
      <c r="A62" s="120" t="s">
        <v>240</v>
      </c>
      <c r="B62" s="121"/>
      <c r="C62" s="137" t="s">
        <v>452</v>
      </c>
      <c r="D62" s="141" t="s">
        <v>453</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454</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6.4">
      <c r="A64" s="120" t="s">
        <v>327</v>
      </c>
      <c r="B64" s="121"/>
      <c r="C64" s="137" t="s">
        <v>455</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456</v>
      </c>
      <c r="D65" s="143"/>
      <c r="E65" s="144"/>
      <c r="F65" s="127"/>
      <c r="G65" s="127"/>
      <c r="H65" s="128"/>
      <c r="I65" s="128"/>
      <c r="J65" s="128"/>
      <c r="K65" s="128"/>
      <c r="L65" s="128"/>
      <c r="M65" s="128"/>
      <c r="N65" s="128"/>
      <c r="O65" s="128"/>
      <c r="P65" s="128"/>
      <c r="Q65" s="128"/>
      <c r="R65" s="128"/>
    </row>
    <row r="66" spans="1:18" ht="52.8">
      <c r="A66" s="120" t="s">
        <v>166</v>
      </c>
      <c r="B66" s="121"/>
      <c r="C66" s="137" t="s">
        <v>457</v>
      </c>
      <c r="D66" s="141"/>
      <c r="E66" s="142" t="s">
        <v>458</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2.8">
      <c r="A67" s="120" t="s">
        <v>167</v>
      </c>
      <c r="B67" s="121"/>
      <c r="C67" s="137" t="s">
        <v>459</v>
      </c>
      <c r="D67" s="141"/>
      <c r="E67" s="142" t="s">
        <v>460</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6.4">
      <c r="A68" s="120" t="s">
        <v>168</v>
      </c>
      <c r="B68" s="121"/>
      <c r="C68" s="137" t="s">
        <v>461</v>
      </c>
      <c r="D68" s="141" t="s">
        <v>392</v>
      </c>
      <c r="E68" s="142" t="s">
        <v>462</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6.4">
      <c r="A69" s="120" t="s">
        <v>371</v>
      </c>
      <c r="B69" s="121"/>
      <c r="C69" s="137" t="s">
        <v>463</v>
      </c>
      <c r="D69" s="141" t="s">
        <v>392</v>
      </c>
      <c r="E69" s="142" t="s">
        <v>462</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ht="26.4">
      <c r="A70" s="120" t="s">
        <v>372</v>
      </c>
      <c r="B70" s="121"/>
      <c r="C70" s="137" t="s">
        <v>464</v>
      </c>
      <c r="D70" s="141" t="s">
        <v>404</v>
      </c>
      <c r="E70" s="142" t="s">
        <v>465</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498</v>
      </c>
      <c r="B71" s="121"/>
      <c r="C71" s="137" t="s">
        <v>466</v>
      </c>
      <c r="D71" s="141" t="s">
        <v>449</v>
      </c>
      <c r="E71" s="142" t="s">
        <v>467</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499</v>
      </c>
      <c r="B72" s="121"/>
      <c r="C72" s="137" t="s">
        <v>468</v>
      </c>
      <c r="D72" s="141" t="s">
        <v>382</v>
      </c>
      <c r="E72" s="142" t="s">
        <v>379</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500</v>
      </c>
      <c r="B73" s="121"/>
      <c r="C73" s="137" t="s">
        <v>468</v>
      </c>
      <c r="D73" s="141" t="s">
        <v>383</v>
      </c>
      <c r="E73" s="142" t="s">
        <v>379</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501</v>
      </c>
      <c r="B74" s="121"/>
      <c r="C74" s="137" t="s">
        <v>468</v>
      </c>
      <c r="D74" s="141" t="s">
        <v>384</v>
      </c>
      <c r="E74" s="142" t="s">
        <v>379</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502</v>
      </c>
      <c r="B75" s="121"/>
      <c r="C75" s="137" t="s">
        <v>468</v>
      </c>
      <c r="D75" s="141" t="s">
        <v>469</v>
      </c>
      <c r="E75" s="142" t="s">
        <v>379</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503</v>
      </c>
      <c r="B76" s="121"/>
      <c r="C76" s="137" t="s">
        <v>385</v>
      </c>
      <c r="D76" s="141"/>
      <c r="E76" s="142" t="s">
        <v>379</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9.6">
      <c r="A77" s="120" t="s">
        <v>504</v>
      </c>
      <c r="B77" s="121"/>
      <c r="C77" s="137" t="s">
        <v>405</v>
      </c>
      <c r="D77" s="141" t="s">
        <v>407</v>
      </c>
      <c r="E77" s="142" t="s">
        <v>408</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9.6">
      <c r="A78" s="120" t="s">
        <v>505</v>
      </c>
      <c r="B78" s="121"/>
      <c r="C78" s="137" t="s">
        <v>405</v>
      </c>
      <c r="D78" s="141" t="s">
        <v>383</v>
      </c>
      <c r="E78" s="142" t="s">
        <v>409</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9.6">
      <c r="A79" s="120" t="s">
        <v>506</v>
      </c>
      <c r="B79" s="121"/>
      <c r="C79" s="137" t="s">
        <v>405</v>
      </c>
      <c r="D79" s="141" t="s">
        <v>384</v>
      </c>
      <c r="E79" s="142" t="s">
        <v>410</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9.6">
      <c r="A80" s="120" t="s">
        <v>507</v>
      </c>
      <c r="B80" s="121"/>
      <c r="C80" s="137" t="s">
        <v>470</v>
      </c>
      <c r="D80" s="141" t="s">
        <v>469</v>
      </c>
      <c r="E80" s="142" t="s">
        <v>471</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6.4">
      <c r="A81" s="120" t="s">
        <v>508</v>
      </c>
      <c r="B81" s="121"/>
      <c r="C81" s="137" t="s">
        <v>411</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509</v>
      </c>
      <c r="B82" s="121"/>
      <c r="C82" s="137" t="s">
        <v>412</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6.4">
      <c r="A83" s="120" t="s">
        <v>510</v>
      </c>
      <c r="B83" s="121"/>
      <c r="C83" s="137" t="s">
        <v>413</v>
      </c>
      <c r="D83" s="141"/>
      <c r="E83" s="142" t="s">
        <v>414</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6.4">
      <c r="A84" s="120" t="s">
        <v>511</v>
      </c>
      <c r="B84" s="121"/>
      <c r="C84" s="137" t="s">
        <v>472</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473</v>
      </c>
      <c r="D85" s="143"/>
      <c r="E85" s="144"/>
      <c r="F85" s="127"/>
      <c r="G85" s="127"/>
      <c r="H85" s="128"/>
      <c r="I85" s="128"/>
      <c r="J85" s="128"/>
      <c r="K85" s="128"/>
      <c r="L85" s="128"/>
      <c r="M85" s="128"/>
      <c r="N85" s="128"/>
      <c r="O85" s="128"/>
      <c r="P85" s="128"/>
      <c r="Q85" s="128"/>
      <c r="R85" s="128"/>
    </row>
    <row r="86" spans="1:229" ht="66">
      <c r="A86" s="120" t="s">
        <v>169</v>
      </c>
      <c r="B86" s="121"/>
      <c r="C86" s="137" t="s">
        <v>474</v>
      </c>
      <c r="D86" s="141" t="s">
        <v>475</v>
      </c>
      <c r="E86" s="142" t="s">
        <v>476</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6">
      <c r="A87" s="120" t="s">
        <v>170</v>
      </c>
      <c r="B87" s="121"/>
      <c r="C87" s="137" t="s">
        <v>477</v>
      </c>
      <c r="D87" s="141"/>
      <c r="E87" s="142" t="s">
        <v>476</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443</v>
      </c>
      <c r="D88" s="141" t="s">
        <v>478</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443</v>
      </c>
      <c r="D89" s="141" t="s">
        <v>479</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385</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454</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6.4">
      <c r="A92" s="120" t="s">
        <v>175</v>
      </c>
      <c r="B92" s="121"/>
      <c r="C92" s="137" t="s">
        <v>411</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412</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9.6">
      <c r="A94" s="120" t="s">
        <v>512</v>
      </c>
      <c r="B94" s="121"/>
      <c r="C94" s="137" t="s">
        <v>480</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7" thickBot="1">
      <c r="A95" s="120">
        <v>6</v>
      </c>
      <c r="B95" s="121"/>
      <c r="C95" s="137" t="s">
        <v>481</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17" t="s">
        <v>49</v>
      </c>
      <c r="B96" s="218"/>
      <c r="C96" s="218"/>
      <c r="D96" s="218"/>
      <c r="E96" s="218"/>
      <c r="F96" s="218"/>
      <c r="G96" s="218"/>
      <c r="H96" s="218"/>
      <c r="I96" s="218"/>
      <c r="J96" s="218"/>
      <c r="K96" s="218"/>
      <c r="L96" s="218"/>
      <c r="M96" s="218"/>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801</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802</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803</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804</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805</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806</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807</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8">
      <c r="E106" s="44" t="s">
        <v>5</v>
      </c>
      <c r="F106" s="191" t="str">
        <f>IF(KOPTĀME!B23=0,"",KOPTĀME!B23)</f>
        <v/>
      </c>
      <c r="G106" s="191"/>
      <c r="H106" s="191"/>
      <c r="I106" s="191"/>
      <c r="J106" s="191"/>
      <c r="K106" s="191"/>
      <c r="L106" s="191"/>
      <c r="M106" s="191"/>
      <c r="N106" s="191"/>
      <c r="O106" s="191"/>
      <c r="P106" s="191"/>
      <c r="Q106" s="191"/>
      <c r="R106" s="191"/>
    </row>
    <row r="107" spans="1:229" ht="10.5" customHeight="1">
      <c r="E107" s="45"/>
      <c r="F107" s="174" t="s">
        <v>6</v>
      </c>
      <c r="G107" s="174"/>
      <c r="H107" s="174"/>
      <c r="I107" s="174"/>
      <c r="J107" s="174"/>
      <c r="K107" s="174"/>
      <c r="L107" s="174"/>
      <c r="M107" s="174"/>
      <c r="N107" s="174"/>
      <c r="O107" s="174"/>
      <c r="P107" s="174"/>
      <c r="Q107" s="174"/>
      <c r="R107" s="174"/>
    </row>
    <row r="108" spans="1:229" ht="10.5" customHeight="1">
      <c r="E108" s="45"/>
      <c r="F108" s="99"/>
      <c r="G108" s="99"/>
      <c r="H108" s="99"/>
      <c r="I108" s="99"/>
      <c r="J108" s="99"/>
      <c r="K108" s="99"/>
      <c r="L108" s="99"/>
      <c r="M108" s="99"/>
      <c r="N108" s="99"/>
      <c r="O108" s="99"/>
      <c r="P108" s="99"/>
      <c r="Q108" s="99"/>
      <c r="R108" s="99"/>
    </row>
    <row r="109" spans="1:229" ht="13.8">
      <c r="E109" s="66" t="s">
        <v>36</v>
      </c>
      <c r="F109" s="233" t="str">
        <f>IF(KOPTĀME!B28=0,"",KOPTĀME!B28)</f>
        <v/>
      </c>
      <c r="G109" s="233"/>
      <c r="H109" s="233"/>
      <c r="I109" s="100"/>
      <c r="J109" s="100"/>
      <c r="K109" s="100"/>
      <c r="L109" s="100"/>
      <c r="M109" s="100"/>
      <c r="N109" s="100"/>
      <c r="O109" s="101"/>
      <c r="P109" s="102"/>
    </row>
    <row r="110" spans="1:229" ht="13.8">
      <c r="E110" s="49"/>
      <c r="F110" s="50"/>
      <c r="G110" s="49"/>
      <c r="H110" s="39"/>
      <c r="I110" s="103"/>
      <c r="J110" s="103"/>
      <c r="K110" s="103"/>
      <c r="L110" s="103"/>
      <c r="M110" s="103"/>
      <c r="N110" s="103"/>
      <c r="O110" s="103"/>
      <c r="P110" s="104"/>
    </row>
    <row r="111" spans="1:229" ht="13.8">
      <c r="E111" s="44" t="s">
        <v>11</v>
      </c>
      <c r="F111" s="191" t="str">
        <f>IF(Kopsav.!C45=0,"",Kopsav.!C45)</f>
        <v/>
      </c>
      <c r="G111" s="191"/>
      <c r="H111" s="191"/>
      <c r="I111" s="191"/>
      <c r="J111" s="191"/>
      <c r="K111" s="191"/>
      <c r="L111" s="191"/>
      <c r="M111" s="191"/>
      <c r="N111" s="191"/>
      <c r="O111" s="191"/>
      <c r="P111" s="191"/>
      <c r="Q111" s="191"/>
      <c r="R111" s="191"/>
    </row>
    <row r="112" spans="1:229">
      <c r="E112" s="45"/>
      <c r="F112" s="174" t="s">
        <v>6</v>
      </c>
      <c r="G112" s="174"/>
      <c r="H112" s="174"/>
      <c r="I112" s="174"/>
      <c r="J112" s="174"/>
      <c r="K112" s="174"/>
      <c r="L112" s="174"/>
      <c r="M112" s="174"/>
      <c r="N112" s="174"/>
      <c r="O112" s="174"/>
      <c r="P112" s="174"/>
      <c r="Q112" s="174"/>
      <c r="R112" s="174"/>
    </row>
    <row r="113" spans="5:8" ht="9" customHeight="1">
      <c r="E113" s="45"/>
      <c r="F113" s="175"/>
      <c r="G113" s="175"/>
      <c r="H113" s="175"/>
    </row>
    <row r="114" spans="5:8" ht="13.8">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A6:R6"/>
    <mergeCell ref="P11:Q11"/>
    <mergeCell ref="P12:Q12"/>
    <mergeCell ref="A14:A15"/>
    <mergeCell ref="B14:B15"/>
    <mergeCell ref="F14:F15"/>
    <mergeCell ref="G14:G15"/>
    <mergeCell ref="H14:M14"/>
    <mergeCell ref="N14:R14"/>
    <mergeCell ref="F113:H113"/>
    <mergeCell ref="C14:E15"/>
    <mergeCell ref="A96:M96"/>
    <mergeCell ref="F106:R106"/>
    <mergeCell ref="F107:R107"/>
    <mergeCell ref="F109:H109"/>
    <mergeCell ref="F111:R111"/>
    <mergeCell ref="F112:R11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5" zoomScaleNormal="100" zoomScaleSheetLayoutView="100" workbookViewId="0">
      <selection activeCell="H17" sqref="H17"/>
    </sheetView>
  </sheetViews>
  <sheetFormatPr defaultRowHeight="13.2"/>
  <cols>
    <col min="1" max="1" width="6.33203125" style="3" customWidth="1"/>
    <col min="2" max="2" width="3" style="3" customWidth="1"/>
    <col min="3" max="3" width="28.33203125" style="3" customWidth="1"/>
    <col min="4" max="4" width="9.33203125" style="3" customWidth="1"/>
    <col min="5" max="5" width="8.33203125" style="18" customWidth="1"/>
    <col min="6" max="6" width="9.88671875" style="19" customWidth="1"/>
    <col min="7" max="7" width="9.5546875" style="20" customWidth="1"/>
    <col min="8" max="8" width="6.6640625" style="2" customWidth="1"/>
    <col min="9" max="9" width="8.33203125" style="2" customWidth="1"/>
    <col min="10" max="10" width="7.33203125" style="2" customWidth="1"/>
    <col min="11" max="11" width="8.44140625" style="2" customWidth="1"/>
    <col min="12" max="12" width="9.33203125" style="2" customWidth="1"/>
    <col min="13" max="13" width="8.33203125" style="2" customWidth="1"/>
    <col min="14" max="17" width="11.109375" style="2" customWidth="1"/>
    <col min="18" max="18" width="11.6640625" style="2" customWidth="1"/>
    <col min="19" max="19" width="10.33203125" style="2" customWidth="1"/>
    <col min="20" max="229" width="8.88671875" style="2"/>
    <col min="230" max="230" width="4" style="2" customWidth="1"/>
    <col min="231" max="231" width="31.44140625" style="2" customWidth="1"/>
    <col min="232" max="232" width="5.6640625" style="2" customWidth="1"/>
    <col min="233" max="233" width="8.44140625" style="2" customWidth="1"/>
    <col min="234" max="234" width="6.109375" style="2" customWidth="1"/>
    <col min="235" max="235" width="6.5546875" style="2" customWidth="1"/>
    <col min="236" max="236" width="7.33203125" style="2" customWidth="1"/>
    <col min="237" max="237" width="8.33203125" style="2" customWidth="1"/>
    <col min="238" max="238" width="7.33203125" style="2" customWidth="1"/>
    <col min="239" max="239" width="6.6640625" style="2" customWidth="1"/>
    <col min="240" max="240" width="11.109375" style="2" customWidth="1"/>
    <col min="241" max="241" width="9.5546875" style="2" customWidth="1"/>
    <col min="242" max="243" width="11.109375" style="2" customWidth="1"/>
    <col min="244" max="244" width="8.88671875" style="2" customWidth="1"/>
    <col min="245" max="485" width="8.88671875" style="2"/>
    <col min="486" max="486" width="4" style="2" customWidth="1"/>
    <col min="487" max="487" width="31.44140625" style="2" customWidth="1"/>
    <col min="488" max="488" width="5.6640625" style="2" customWidth="1"/>
    <col min="489" max="489" width="8.44140625" style="2" customWidth="1"/>
    <col min="490" max="490" width="6.109375" style="2" customWidth="1"/>
    <col min="491" max="491" width="6.5546875" style="2" customWidth="1"/>
    <col min="492" max="492" width="7.33203125" style="2" customWidth="1"/>
    <col min="493" max="493" width="8.33203125" style="2" customWidth="1"/>
    <col min="494" max="494" width="7.33203125" style="2" customWidth="1"/>
    <col min="495" max="495" width="6.6640625" style="2" customWidth="1"/>
    <col min="496" max="496" width="11.109375" style="2" customWidth="1"/>
    <col min="497" max="497" width="9.5546875" style="2" customWidth="1"/>
    <col min="498" max="499" width="11.109375" style="2" customWidth="1"/>
    <col min="500" max="500" width="8.88671875" style="2" customWidth="1"/>
    <col min="501" max="741" width="8.88671875" style="2"/>
    <col min="742" max="742" width="4" style="2" customWidth="1"/>
    <col min="743" max="743" width="31.44140625" style="2" customWidth="1"/>
    <col min="744" max="744" width="5.6640625" style="2" customWidth="1"/>
    <col min="745" max="745" width="8.44140625" style="2" customWidth="1"/>
    <col min="746" max="746" width="6.109375" style="2" customWidth="1"/>
    <col min="747" max="747" width="6.5546875" style="2" customWidth="1"/>
    <col min="748" max="748" width="7.33203125" style="2" customWidth="1"/>
    <col min="749" max="749" width="8.33203125" style="2" customWidth="1"/>
    <col min="750" max="750" width="7.33203125" style="2" customWidth="1"/>
    <col min="751" max="751" width="6.6640625" style="2" customWidth="1"/>
    <col min="752" max="752" width="11.109375" style="2" customWidth="1"/>
    <col min="753" max="753" width="9.5546875" style="2" customWidth="1"/>
    <col min="754" max="755" width="11.109375" style="2" customWidth="1"/>
    <col min="756" max="756" width="8.88671875" style="2" customWidth="1"/>
    <col min="757" max="997" width="8.88671875" style="2"/>
    <col min="998" max="998" width="4" style="2" customWidth="1"/>
    <col min="999" max="999" width="31.44140625" style="2" customWidth="1"/>
    <col min="1000" max="1000" width="5.6640625" style="2" customWidth="1"/>
    <col min="1001" max="1001" width="8.44140625" style="2" customWidth="1"/>
    <col min="1002" max="1002" width="6.109375" style="2" customWidth="1"/>
    <col min="1003" max="1003" width="6.5546875" style="2" customWidth="1"/>
    <col min="1004" max="1004" width="7.33203125" style="2" customWidth="1"/>
    <col min="1005" max="1005" width="8.33203125" style="2" customWidth="1"/>
    <col min="1006" max="1006" width="7.33203125" style="2" customWidth="1"/>
    <col min="1007" max="1007" width="6.6640625" style="2" customWidth="1"/>
    <col min="1008" max="1008" width="11.109375" style="2" customWidth="1"/>
    <col min="1009" max="1009" width="9.5546875" style="2" customWidth="1"/>
    <col min="1010" max="1011" width="11.109375" style="2" customWidth="1"/>
    <col min="1012" max="1012" width="8.88671875" style="2" customWidth="1"/>
    <col min="1013" max="1253" width="8.88671875" style="2"/>
    <col min="1254" max="1254" width="4" style="2" customWidth="1"/>
    <col min="1255" max="1255" width="31.44140625" style="2" customWidth="1"/>
    <col min="1256" max="1256" width="5.6640625" style="2" customWidth="1"/>
    <col min="1257" max="1257" width="8.44140625" style="2" customWidth="1"/>
    <col min="1258" max="1258" width="6.109375" style="2" customWidth="1"/>
    <col min="1259" max="1259" width="6.5546875" style="2" customWidth="1"/>
    <col min="1260" max="1260" width="7.33203125" style="2" customWidth="1"/>
    <col min="1261" max="1261" width="8.33203125" style="2" customWidth="1"/>
    <col min="1262" max="1262" width="7.33203125" style="2" customWidth="1"/>
    <col min="1263" max="1263" width="6.6640625" style="2" customWidth="1"/>
    <col min="1264" max="1264" width="11.109375" style="2" customWidth="1"/>
    <col min="1265" max="1265" width="9.5546875" style="2" customWidth="1"/>
    <col min="1266" max="1267" width="11.109375" style="2" customWidth="1"/>
    <col min="1268" max="1268" width="8.88671875" style="2" customWidth="1"/>
    <col min="1269" max="1509" width="8.88671875" style="2"/>
    <col min="1510" max="1510" width="4" style="2" customWidth="1"/>
    <col min="1511" max="1511" width="31.44140625" style="2" customWidth="1"/>
    <col min="1512" max="1512" width="5.6640625" style="2" customWidth="1"/>
    <col min="1513" max="1513" width="8.44140625" style="2" customWidth="1"/>
    <col min="1514" max="1514" width="6.109375" style="2" customWidth="1"/>
    <col min="1515" max="1515" width="6.5546875" style="2" customWidth="1"/>
    <col min="1516" max="1516" width="7.33203125" style="2" customWidth="1"/>
    <col min="1517" max="1517" width="8.33203125" style="2" customWidth="1"/>
    <col min="1518" max="1518" width="7.33203125" style="2" customWidth="1"/>
    <col min="1519" max="1519" width="6.6640625" style="2" customWidth="1"/>
    <col min="1520" max="1520" width="11.109375" style="2" customWidth="1"/>
    <col min="1521" max="1521" width="9.5546875" style="2" customWidth="1"/>
    <col min="1522" max="1523" width="11.109375" style="2" customWidth="1"/>
    <col min="1524" max="1524" width="8.88671875" style="2" customWidth="1"/>
    <col min="1525" max="1765" width="8.88671875" style="2"/>
    <col min="1766" max="1766" width="4" style="2" customWidth="1"/>
    <col min="1767" max="1767" width="31.44140625" style="2" customWidth="1"/>
    <col min="1768" max="1768" width="5.6640625" style="2" customWidth="1"/>
    <col min="1769" max="1769" width="8.44140625" style="2" customWidth="1"/>
    <col min="1770" max="1770" width="6.109375" style="2" customWidth="1"/>
    <col min="1771" max="1771" width="6.5546875" style="2" customWidth="1"/>
    <col min="1772" max="1772" width="7.33203125" style="2" customWidth="1"/>
    <col min="1773" max="1773" width="8.33203125" style="2" customWidth="1"/>
    <col min="1774" max="1774" width="7.33203125" style="2" customWidth="1"/>
    <col min="1775" max="1775" width="6.6640625" style="2" customWidth="1"/>
    <col min="1776" max="1776" width="11.109375" style="2" customWidth="1"/>
    <col min="1777" max="1777" width="9.5546875" style="2" customWidth="1"/>
    <col min="1778" max="1779" width="11.109375" style="2" customWidth="1"/>
    <col min="1780" max="1780" width="8.88671875" style="2" customWidth="1"/>
    <col min="1781" max="2021" width="8.88671875" style="2"/>
    <col min="2022" max="2022" width="4" style="2" customWidth="1"/>
    <col min="2023" max="2023" width="31.44140625" style="2" customWidth="1"/>
    <col min="2024" max="2024" width="5.6640625" style="2" customWidth="1"/>
    <col min="2025" max="2025" width="8.44140625" style="2" customWidth="1"/>
    <col min="2026" max="2026" width="6.109375" style="2" customWidth="1"/>
    <col min="2027" max="2027" width="6.5546875" style="2" customWidth="1"/>
    <col min="2028" max="2028" width="7.33203125" style="2" customWidth="1"/>
    <col min="2029" max="2029" width="8.33203125" style="2" customWidth="1"/>
    <col min="2030" max="2030" width="7.33203125" style="2" customWidth="1"/>
    <col min="2031" max="2031" width="6.6640625" style="2" customWidth="1"/>
    <col min="2032" max="2032" width="11.109375" style="2" customWidth="1"/>
    <col min="2033" max="2033" width="9.5546875" style="2" customWidth="1"/>
    <col min="2034" max="2035" width="11.109375" style="2" customWidth="1"/>
    <col min="2036" max="2036" width="8.88671875" style="2" customWidth="1"/>
    <col min="2037" max="2277" width="8.88671875" style="2"/>
    <col min="2278" max="2278" width="4" style="2" customWidth="1"/>
    <col min="2279" max="2279" width="31.44140625" style="2" customWidth="1"/>
    <col min="2280" max="2280" width="5.6640625" style="2" customWidth="1"/>
    <col min="2281" max="2281" width="8.44140625" style="2" customWidth="1"/>
    <col min="2282" max="2282" width="6.109375" style="2" customWidth="1"/>
    <col min="2283" max="2283" width="6.5546875" style="2" customWidth="1"/>
    <col min="2284" max="2284" width="7.33203125" style="2" customWidth="1"/>
    <col min="2285" max="2285" width="8.33203125" style="2" customWidth="1"/>
    <col min="2286" max="2286" width="7.33203125" style="2" customWidth="1"/>
    <col min="2287" max="2287" width="6.6640625" style="2" customWidth="1"/>
    <col min="2288" max="2288" width="11.109375" style="2" customWidth="1"/>
    <col min="2289" max="2289" width="9.5546875" style="2" customWidth="1"/>
    <col min="2290" max="2291" width="11.109375" style="2" customWidth="1"/>
    <col min="2292" max="2292" width="8.88671875" style="2" customWidth="1"/>
    <col min="2293" max="2533" width="8.88671875" style="2"/>
    <col min="2534" max="2534" width="4" style="2" customWidth="1"/>
    <col min="2535" max="2535" width="31.44140625" style="2" customWidth="1"/>
    <col min="2536" max="2536" width="5.6640625" style="2" customWidth="1"/>
    <col min="2537" max="2537" width="8.44140625" style="2" customWidth="1"/>
    <col min="2538" max="2538" width="6.109375" style="2" customWidth="1"/>
    <col min="2539" max="2539" width="6.5546875" style="2" customWidth="1"/>
    <col min="2540" max="2540" width="7.33203125" style="2" customWidth="1"/>
    <col min="2541" max="2541" width="8.33203125" style="2" customWidth="1"/>
    <col min="2542" max="2542" width="7.33203125" style="2" customWidth="1"/>
    <col min="2543" max="2543" width="6.6640625" style="2" customWidth="1"/>
    <col min="2544" max="2544" width="11.109375" style="2" customWidth="1"/>
    <col min="2545" max="2545" width="9.5546875" style="2" customWidth="1"/>
    <col min="2546" max="2547" width="11.109375" style="2" customWidth="1"/>
    <col min="2548" max="2548" width="8.88671875" style="2" customWidth="1"/>
    <col min="2549" max="2789" width="8.88671875" style="2"/>
    <col min="2790" max="2790" width="4" style="2" customWidth="1"/>
    <col min="2791" max="2791" width="31.44140625" style="2" customWidth="1"/>
    <col min="2792" max="2792" width="5.6640625" style="2" customWidth="1"/>
    <col min="2793" max="2793" width="8.44140625" style="2" customWidth="1"/>
    <col min="2794" max="2794" width="6.109375" style="2" customWidth="1"/>
    <col min="2795" max="2795" width="6.5546875" style="2" customWidth="1"/>
    <col min="2796" max="2796" width="7.33203125" style="2" customWidth="1"/>
    <col min="2797" max="2797" width="8.33203125" style="2" customWidth="1"/>
    <col min="2798" max="2798" width="7.33203125" style="2" customWidth="1"/>
    <col min="2799" max="2799" width="6.6640625" style="2" customWidth="1"/>
    <col min="2800" max="2800" width="11.109375" style="2" customWidth="1"/>
    <col min="2801" max="2801" width="9.5546875" style="2" customWidth="1"/>
    <col min="2802" max="2803" width="11.109375" style="2" customWidth="1"/>
    <col min="2804" max="2804" width="8.88671875" style="2" customWidth="1"/>
    <col min="2805" max="3045" width="8.88671875" style="2"/>
    <col min="3046" max="3046" width="4" style="2" customWidth="1"/>
    <col min="3047" max="3047" width="31.44140625" style="2" customWidth="1"/>
    <col min="3048" max="3048" width="5.6640625" style="2" customWidth="1"/>
    <col min="3049" max="3049" width="8.44140625" style="2" customWidth="1"/>
    <col min="3050" max="3050" width="6.109375" style="2" customWidth="1"/>
    <col min="3051" max="3051" width="6.5546875" style="2" customWidth="1"/>
    <col min="3052" max="3052" width="7.33203125" style="2" customWidth="1"/>
    <col min="3053" max="3053" width="8.33203125" style="2" customWidth="1"/>
    <col min="3054" max="3054" width="7.33203125" style="2" customWidth="1"/>
    <col min="3055" max="3055" width="6.6640625" style="2" customWidth="1"/>
    <col min="3056" max="3056" width="11.109375" style="2" customWidth="1"/>
    <col min="3057" max="3057" width="9.5546875" style="2" customWidth="1"/>
    <col min="3058" max="3059" width="11.109375" style="2" customWidth="1"/>
    <col min="3060" max="3060" width="8.88671875" style="2" customWidth="1"/>
    <col min="3061" max="3301" width="8.88671875" style="2"/>
    <col min="3302" max="3302" width="4" style="2" customWidth="1"/>
    <col min="3303" max="3303" width="31.44140625" style="2" customWidth="1"/>
    <col min="3304" max="3304" width="5.6640625" style="2" customWidth="1"/>
    <col min="3305" max="3305" width="8.44140625" style="2" customWidth="1"/>
    <col min="3306" max="3306" width="6.109375" style="2" customWidth="1"/>
    <col min="3307" max="3307" width="6.5546875" style="2" customWidth="1"/>
    <col min="3308" max="3308" width="7.33203125" style="2" customWidth="1"/>
    <col min="3309" max="3309" width="8.33203125" style="2" customWidth="1"/>
    <col min="3310" max="3310" width="7.33203125" style="2" customWidth="1"/>
    <col min="3311" max="3311" width="6.6640625" style="2" customWidth="1"/>
    <col min="3312" max="3312" width="11.109375" style="2" customWidth="1"/>
    <col min="3313" max="3313" width="9.5546875" style="2" customWidth="1"/>
    <col min="3314" max="3315" width="11.109375" style="2" customWidth="1"/>
    <col min="3316" max="3316" width="8.88671875" style="2" customWidth="1"/>
    <col min="3317" max="3557" width="8.88671875" style="2"/>
    <col min="3558" max="3558" width="4" style="2" customWidth="1"/>
    <col min="3559" max="3559" width="31.44140625" style="2" customWidth="1"/>
    <col min="3560" max="3560" width="5.6640625" style="2" customWidth="1"/>
    <col min="3561" max="3561" width="8.44140625" style="2" customWidth="1"/>
    <col min="3562" max="3562" width="6.109375" style="2" customWidth="1"/>
    <col min="3563" max="3563" width="6.5546875" style="2" customWidth="1"/>
    <col min="3564" max="3564" width="7.33203125" style="2" customWidth="1"/>
    <col min="3565" max="3565" width="8.33203125" style="2" customWidth="1"/>
    <col min="3566" max="3566" width="7.33203125" style="2" customWidth="1"/>
    <col min="3567" max="3567" width="6.6640625" style="2" customWidth="1"/>
    <col min="3568" max="3568" width="11.109375" style="2" customWidth="1"/>
    <col min="3569" max="3569" width="9.5546875" style="2" customWidth="1"/>
    <col min="3570" max="3571" width="11.109375" style="2" customWidth="1"/>
    <col min="3572" max="3572" width="8.88671875" style="2" customWidth="1"/>
    <col min="3573" max="3813" width="8.88671875" style="2"/>
    <col min="3814" max="3814" width="4" style="2" customWidth="1"/>
    <col min="3815" max="3815" width="31.44140625" style="2" customWidth="1"/>
    <col min="3816" max="3816" width="5.6640625" style="2" customWidth="1"/>
    <col min="3817" max="3817" width="8.44140625" style="2" customWidth="1"/>
    <col min="3818" max="3818" width="6.109375" style="2" customWidth="1"/>
    <col min="3819" max="3819" width="6.5546875" style="2" customWidth="1"/>
    <col min="3820" max="3820" width="7.33203125" style="2" customWidth="1"/>
    <col min="3821" max="3821" width="8.33203125" style="2" customWidth="1"/>
    <col min="3822" max="3822" width="7.33203125" style="2" customWidth="1"/>
    <col min="3823" max="3823" width="6.6640625" style="2" customWidth="1"/>
    <col min="3824" max="3824" width="11.109375" style="2" customWidth="1"/>
    <col min="3825" max="3825" width="9.5546875" style="2" customWidth="1"/>
    <col min="3826" max="3827" width="11.109375" style="2" customWidth="1"/>
    <col min="3828" max="3828" width="8.88671875" style="2" customWidth="1"/>
    <col min="3829" max="4069" width="8.88671875" style="2"/>
    <col min="4070" max="4070" width="4" style="2" customWidth="1"/>
    <col min="4071" max="4071" width="31.44140625" style="2" customWidth="1"/>
    <col min="4072" max="4072" width="5.6640625" style="2" customWidth="1"/>
    <col min="4073" max="4073" width="8.44140625" style="2" customWidth="1"/>
    <col min="4074" max="4074" width="6.109375" style="2" customWidth="1"/>
    <col min="4075" max="4075" width="6.5546875" style="2" customWidth="1"/>
    <col min="4076" max="4076" width="7.33203125" style="2" customWidth="1"/>
    <col min="4077" max="4077" width="8.33203125" style="2" customWidth="1"/>
    <col min="4078" max="4078" width="7.33203125" style="2" customWidth="1"/>
    <col min="4079" max="4079" width="6.6640625" style="2" customWidth="1"/>
    <col min="4080" max="4080" width="11.109375" style="2" customWidth="1"/>
    <col min="4081" max="4081" width="9.5546875" style="2" customWidth="1"/>
    <col min="4082" max="4083" width="11.109375" style="2" customWidth="1"/>
    <col min="4084" max="4084" width="8.88671875" style="2" customWidth="1"/>
    <col min="4085" max="4325" width="8.88671875" style="2"/>
    <col min="4326" max="4326" width="4" style="2" customWidth="1"/>
    <col min="4327" max="4327" width="31.44140625" style="2" customWidth="1"/>
    <col min="4328" max="4328" width="5.6640625" style="2" customWidth="1"/>
    <col min="4329" max="4329" width="8.44140625" style="2" customWidth="1"/>
    <col min="4330" max="4330" width="6.109375" style="2" customWidth="1"/>
    <col min="4331" max="4331" width="6.5546875" style="2" customWidth="1"/>
    <col min="4332" max="4332" width="7.33203125" style="2" customWidth="1"/>
    <col min="4333" max="4333" width="8.33203125" style="2" customWidth="1"/>
    <col min="4334" max="4334" width="7.33203125" style="2" customWidth="1"/>
    <col min="4335" max="4335" width="6.6640625" style="2" customWidth="1"/>
    <col min="4336" max="4336" width="11.109375" style="2" customWidth="1"/>
    <col min="4337" max="4337" width="9.5546875" style="2" customWidth="1"/>
    <col min="4338" max="4339" width="11.109375" style="2" customWidth="1"/>
    <col min="4340" max="4340" width="8.88671875" style="2" customWidth="1"/>
    <col min="4341" max="4581" width="8.88671875" style="2"/>
    <col min="4582" max="4582" width="4" style="2" customWidth="1"/>
    <col min="4583" max="4583" width="31.44140625" style="2" customWidth="1"/>
    <col min="4584" max="4584" width="5.6640625" style="2" customWidth="1"/>
    <col min="4585" max="4585" width="8.44140625" style="2" customWidth="1"/>
    <col min="4586" max="4586" width="6.109375" style="2" customWidth="1"/>
    <col min="4587" max="4587" width="6.5546875" style="2" customWidth="1"/>
    <col min="4588" max="4588" width="7.33203125" style="2" customWidth="1"/>
    <col min="4589" max="4589" width="8.33203125" style="2" customWidth="1"/>
    <col min="4590" max="4590" width="7.33203125" style="2" customWidth="1"/>
    <col min="4591" max="4591" width="6.6640625" style="2" customWidth="1"/>
    <col min="4592" max="4592" width="11.109375" style="2" customWidth="1"/>
    <col min="4593" max="4593" width="9.5546875" style="2" customWidth="1"/>
    <col min="4594" max="4595" width="11.109375" style="2" customWidth="1"/>
    <col min="4596" max="4596" width="8.88671875" style="2" customWidth="1"/>
    <col min="4597" max="4837" width="8.88671875" style="2"/>
    <col min="4838" max="4838" width="4" style="2" customWidth="1"/>
    <col min="4839" max="4839" width="31.44140625" style="2" customWidth="1"/>
    <col min="4840" max="4840" width="5.6640625" style="2" customWidth="1"/>
    <col min="4841" max="4841" width="8.44140625" style="2" customWidth="1"/>
    <col min="4842" max="4842" width="6.109375" style="2" customWidth="1"/>
    <col min="4843" max="4843" width="6.5546875" style="2" customWidth="1"/>
    <col min="4844" max="4844" width="7.33203125" style="2" customWidth="1"/>
    <col min="4845" max="4845" width="8.33203125" style="2" customWidth="1"/>
    <col min="4846" max="4846" width="7.33203125" style="2" customWidth="1"/>
    <col min="4847" max="4847" width="6.6640625" style="2" customWidth="1"/>
    <col min="4848" max="4848" width="11.109375" style="2" customWidth="1"/>
    <col min="4849" max="4849" width="9.5546875" style="2" customWidth="1"/>
    <col min="4850" max="4851" width="11.109375" style="2" customWidth="1"/>
    <col min="4852" max="4852" width="8.88671875" style="2" customWidth="1"/>
    <col min="4853" max="5093" width="8.88671875" style="2"/>
    <col min="5094" max="5094" width="4" style="2" customWidth="1"/>
    <col min="5095" max="5095" width="31.44140625" style="2" customWidth="1"/>
    <col min="5096" max="5096" width="5.6640625" style="2" customWidth="1"/>
    <col min="5097" max="5097" width="8.44140625" style="2" customWidth="1"/>
    <col min="5098" max="5098" width="6.109375" style="2" customWidth="1"/>
    <col min="5099" max="5099" width="6.5546875" style="2" customWidth="1"/>
    <col min="5100" max="5100" width="7.33203125" style="2" customWidth="1"/>
    <col min="5101" max="5101" width="8.33203125" style="2" customWidth="1"/>
    <col min="5102" max="5102" width="7.33203125" style="2" customWidth="1"/>
    <col min="5103" max="5103" width="6.6640625" style="2" customWidth="1"/>
    <col min="5104" max="5104" width="11.109375" style="2" customWidth="1"/>
    <col min="5105" max="5105" width="9.5546875" style="2" customWidth="1"/>
    <col min="5106" max="5107" width="11.109375" style="2" customWidth="1"/>
    <col min="5108" max="5108" width="8.88671875" style="2" customWidth="1"/>
    <col min="5109" max="5349" width="8.88671875" style="2"/>
    <col min="5350" max="5350" width="4" style="2" customWidth="1"/>
    <col min="5351" max="5351" width="31.44140625" style="2" customWidth="1"/>
    <col min="5352" max="5352" width="5.6640625" style="2" customWidth="1"/>
    <col min="5353" max="5353" width="8.44140625" style="2" customWidth="1"/>
    <col min="5354" max="5354" width="6.109375" style="2" customWidth="1"/>
    <col min="5355" max="5355" width="6.5546875" style="2" customWidth="1"/>
    <col min="5356" max="5356" width="7.33203125" style="2" customWidth="1"/>
    <col min="5357" max="5357" width="8.33203125" style="2" customWidth="1"/>
    <col min="5358" max="5358" width="7.33203125" style="2" customWidth="1"/>
    <col min="5359" max="5359" width="6.6640625" style="2" customWidth="1"/>
    <col min="5360" max="5360" width="11.109375" style="2" customWidth="1"/>
    <col min="5361" max="5361" width="9.5546875" style="2" customWidth="1"/>
    <col min="5362" max="5363" width="11.109375" style="2" customWidth="1"/>
    <col min="5364" max="5364" width="8.88671875" style="2" customWidth="1"/>
    <col min="5365" max="5605" width="8.88671875" style="2"/>
    <col min="5606" max="5606" width="4" style="2" customWidth="1"/>
    <col min="5607" max="5607" width="31.44140625" style="2" customWidth="1"/>
    <col min="5608" max="5608" width="5.6640625" style="2" customWidth="1"/>
    <col min="5609" max="5609" width="8.44140625" style="2" customWidth="1"/>
    <col min="5610" max="5610" width="6.109375" style="2" customWidth="1"/>
    <col min="5611" max="5611" width="6.5546875" style="2" customWidth="1"/>
    <col min="5612" max="5612" width="7.33203125" style="2" customWidth="1"/>
    <col min="5613" max="5613" width="8.33203125" style="2" customWidth="1"/>
    <col min="5614" max="5614" width="7.33203125" style="2" customWidth="1"/>
    <col min="5615" max="5615" width="6.6640625" style="2" customWidth="1"/>
    <col min="5616" max="5616" width="11.109375" style="2" customWidth="1"/>
    <col min="5617" max="5617" width="9.5546875" style="2" customWidth="1"/>
    <col min="5618" max="5619" width="11.109375" style="2" customWidth="1"/>
    <col min="5620" max="5620" width="8.88671875" style="2" customWidth="1"/>
    <col min="5621" max="5861" width="8.88671875" style="2"/>
    <col min="5862" max="5862" width="4" style="2" customWidth="1"/>
    <col min="5863" max="5863" width="31.44140625" style="2" customWidth="1"/>
    <col min="5864" max="5864" width="5.6640625" style="2" customWidth="1"/>
    <col min="5865" max="5865" width="8.44140625" style="2" customWidth="1"/>
    <col min="5866" max="5866" width="6.109375" style="2" customWidth="1"/>
    <col min="5867" max="5867" width="6.5546875" style="2" customWidth="1"/>
    <col min="5868" max="5868" width="7.33203125" style="2" customWidth="1"/>
    <col min="5869" max="5869" width="8.33203125" style="2" customWidth="1"/>
    <col min="5870" max="5870" width="7.33203125" style="2" customWidth="1"/>
    <col min="5871" max="5871" width="6.6640625" style="2" customWidth="1"/>
    <col min="5872" max="5872" width="11.109375" style="2" customWidth="1"/>
    <col min="5873" max="5873" width="9.5546875" style="2" customWidth="1"/>
    <col min="5874" max="5875" width="11.109375" style="2" customWidth="1"/>
    <col min="5876" max="5876" width="8.88671875" style="2" customWidth="1"/>
    <col min="5877" max="6117" width="8.88671875" style="2"/>
    <col min="6118" max="6118" width="4" style="2" customWidth="1"/>
    <col min="6119" max="6119" width="31.44140625" style="2" customWidth="1"/>
    <col min="6120" max="6120" width="5.6640625" style="2" customWidth="1"/>
    <col min="6121" max="6121" width="8.44140625" style="2" customWidth="1"/>
    <col min="6122" max="6122" width="6.109375" style="2" customWidth="1"/>
    <col min="6123" max="6123" width="6.5546875" style="2" customWidth="1"/>
    <col min="6124" max="6124" width="7.33203125" style="2" customWidth="1"/>
    <col min="6125" max="6125" width="8.33203125" style="2" customWidth="1"/>
    <col min="6126" max="6126" width="7.33203125" style="2" customWidth="1"/>
    <col min="6127" max="6127" width="6.6640625" style="2" customWidth="1"/>
    <col min="6128" max="6128" width="11.109375" style="2" customWidth="1"/>
    <col min="6129" max="6129" width="9.5546875" style="2" customWidth="1"/>
    <col min="6130" max="6131" width="11.109375" style="2" customWidth="1"/>
    <col min="6132" max="6132" width="8.88671875" style="2" customWidth="1"/>
    <col min="6133" max="6373" width="8.88671875" style="2"/>
    <col min="6374" max="6374" width="4" style="2" customWidth="1"/>
    <col min="6375" max="6375" width="31.44140625" style="2" customWidth="1"/>
    <col min="6376" max="6376" width="5.6640625" style="2" customWidth="1"/>
    <col min="6377" max="6377" width="8.44140625" style="2" customWidth="1"/>
    <col min="6378" max="6378" width="6.109375" style="2" customWidth="1"/>
    <col min="6379" max="6379" width="6.5546875" style="2" customWidth="1"/>
    <col min="6380" max="6380" width="7.33203125" style="2" customWidth="1"/>
    <col min="6381" max="6381" width="8.33203125" style="2" customWidth="1"/>
    <col min="6382" max="6382" width="7.33203125" style="2" customWidth="1"/>
    <col min="6383" max="6383" width="6.6640625" style="2" customWidth="1"/>
    <col min="6384" max="6384" width="11.109375" style="2" customWidth="1"/>
    <col min="6385" max="6385" width="9.5546875" style="2" customWidth="1"/>
    <col min="6386" max="6387" width="11.109375" style="2" customWidth="1"/>
    <col min="6388" max="6388" width="8.88671875" style="2" customWidth="1"/>
    <col min="6389" max="6629" width="8.88671875" style="2"/>
    <col min="6630" max="6630" width="4" style="2" customWidth="1"/>
    <col min="6631" max="6631" width="31.44140625" style="2" customWidth="1"/>
    <col min="6632" max="6632" width="5.6640625" style="2" customWidth="1"/>
    <col min="6633" max="6633" width="8.44140625" style="2" customWidth="1"/>
    <col min="6634" max="6634" width="6.109375" style="2" customWidth="1"/>
    <col min="6635" max="6635" width="6.5546875" style="2" customWidth="1"/>
    <col min="6636" max="6636" width="7.33203125" style="2" customWidth="1"/>
    <col min="6637" max="6637" width="8.33203125" style="2" customWidth="1"/>
    <col min="6638" max="6638" width="7.33203125" style="2" customWidth="1"/>
    <col min="6639" max="6639" width="6.6640625" style="2" customWidth="1"/>
    <col min="6640" max="6640" width="11.109375" style="2" customWidth="1"/>
    <col min="6641" max="6641" width="9.5546875" style="2" customWidth="1"/>
    <col min="6642" max="6643" width="11.109375" style="2" customWidth="1"/>
    <col min="6644" max="6644" width="8.88671875" style="2" customWidth="1"/>
    <col min="6645" max="6885" width="8.88671875" style="2"/>
    <col min="6886" max="6886" width="4" style="2" customWidth="1"/>
    <col min="6887" max="6887" width="31.44140625" style="2" customWidth="1"/>
    <col min="6888" max="6888" width="5.6640625" style="2" customWidth="1"/>
    <col min="6889" max="6889" width="8.44140625" style="2" customWidth="1"/>
    <col min="6890" max="6890" width="6.109375" style="2" customWidth="1"/>
    <col min="6891" max="6891" width="6.5546875" style="2" customWidth="1"/>
    <col min="6892" max="6892" width="7.33203125" style="2" customWidth="1"/>
    <col min="6893" max="6893" width="8.33203125" style="2" customWidth="1"/>
    <col min="6894" max="6894" width="7.33203125" style="2" customWidth="1"/>
    <col min="6895" max="6895" width="6.6640625" style="2" customWidth="1"/>
    <col min="6896" max="6896" width="11.109375" style="2" customWidth="1"/>
    <col min="6897" max="6897" width="9.5546875" style="2" customWidth="1"/>
    <col min="6898" max="6899" width="11.109375" style="2" customWidth="1"/>
    <col min="6900" max="6900" width="8.88671875" style="2" customWidth="1"/>
    <col min="6901" max="7141" width="8.88671875" style="2"/>
    <col min="7142" max="7142" width="4" style="2" customWidth="1"/>
    <col min="7143" max="7143" width="31.44140625" style="2" customWidth="1"/>
    <col min="7144" max="7144" width="5.6640625" style="2" customWidth="1"/>
    <col min="7145" max="7145" width="8.44140625" style="2" customWidth="1"/>
    <col min="7146" max="7146" width="6.109375" style="2" customWidth="1"/>
    <col min="7147" max="7147" width="6.5546875" style="2" customWidth="1"/>
    <col min="7148" max="7148" width="7.33203125" style="2" customWidth="1"/>
    <col min="7149" max="7149" width="8.33203125" style="2" customWidth="1"/>
    <col min="7150" max="7150" width="7.33203125" style="2" customWidth="1"/>
    <col min="7151" max="7151" width="6.6640625" style="2" customWidth="1"/>
    <col min="7152" max="7152" width="11.109375" style="2" customWidth="1"/>
    <col min="7153" max="7153" width="9.5546875" style="2" customWidth="1"/>
    <col min="7154" max="7155" width="11.109375" style="2" customWidth="1"/>
    <col min="7156" max="7156" width="8.88671875" style="2" customWidth="1"/>
    <col min="7157" max="7397" width="8.88671875" style="2"/>
    <col min="7398" max="7398" width="4" style="2" customWidth="1"/>
    <col min="7399" max="7399" width="31.44140625" style="2" customWidth="1"/>
    <col min="7400" max="7400" width="5.6640625" style="2" customWidth="1"/>
    <col min="7401" max="7401" width="8.44140625" style="2" customWidth="1"/>
    <col min="7402" max="7402" width="6.109375" style="2" customWidth="1"/>
    <col min="7403" max="7403" width="6.5546875" style="2" customWidth="1"/>
    <col min="7404" max="7404" width="7.33203125" style="2" customWidth="1"/>
    <col min="7405" max="7405" width="8.33203125" style="2" customWidth="1"/>
    <col min="7406" max="7406" width="7.33203125" style="2" customWidth="1"/>
    <col min="7407" max="7407" width="6.6640625" style="2" customWidth="1"/>
    <col min="7408" max="7408" width="11.109375" style="2" customWidth="1"/>
    <col min="7409" max="7409" width="9.5546875" style="2" customWidth="1"/>
    <col min="7410" max="7411" width="11.109375" style="2" customWidth="1"/>
    <col min="7412" max="7412" width="8.88671875" style="2" customWidth="1"/>
    <col min="7413" max="7653" width="8.88671875" style="2"/>
    <col min="7654" max="7654" width="4" style="2" customWidth="1"/>
    <col min="7655" max="7655" width="31.44140625" style="2" customWidth="1"/>
    <col min="7656" max="7656" width="5.6640625" style="2" customWidth="1"/>
    <col min="7657" max="7657" width="8.44140625" style="2" customWidth="1"/>
    <col min="7658" max="7658" width="6.109375" style="2" customWidth="1"/>
    <col min="7659" max="7659" width="6.5546875" style="2" customWidth="1"/>
    <col min="7660" max="7660" width="7.33203125" style="2" customWidth="1"/>
    <col min="7661" max="7661" width="8.33203125" style="2" customWidth="1"/>
    <col min="7662" max="7662" width="7.33203125" style="2" customWidth="1"/>
    <col min="7663" max="7663" width="6.6640625" style="2" customWidth="1"/>
    <col min="7664" max="7664" width="11.109375" style="2" customWidth="1"/>
    <col min="7665" max="7665" width="9.5546875" style="2" customWidth="1"/>
    <col min="7666" max="7667" width="11.109375" style="2" customWidth="1"/>
    <col min="7668" max="7668" width="8.88671875" style="2" customWidth="1"/>
    <col min="7669" max="7909" width="8.88671875" style="2"/>
    <col min="7910" max="7910" width="4" style="2" customWidth="1"/>
    <col min="7911" max="7911" width="31.44140625" style="2" customWidth="1"/>
    <col min="7912" max="7912" width="5.6640625" style="2" customWidth="1"/>
    <col min="7913" max="7913" width="8.44140625" style="2" customWidth="1"/>
    <col min="7914" max="7914" width="6.109375" style="2" customWidth="1"/>
    <col min="7915" max="7915" width="6.5546875" style="2" customWidth="1"/>
    <col min="7916" max="7916" width="7.33203125" style="2" customWidth="1"/>
    <col min="7917" max="7917" width="8.33203125" style="2" customWidth="1"/>
    <col min="7918" max="7918" width="7.33203125" style="2" customWidth="1"/>
    <col min="7919" max="7919" width="6.6640625" style="2" customWidth="1"/>
    <col min="7920" max="7920" width="11.109375" style="2" customWidth="1"/>
    <col min="7921" max="7921" width="9.5546875" style="2" customWidth="1"/>
    <col min="7922" max="7923" width="11.109375" style="2" customWidth="1"/>
    <col min="7924" max="7924" width="8.88671875" style="2" customWidth="1"/>
    <col min="7925" max="8165" width="8.88671875" style="2"/>
    <col min="8166" max="8166" width="4" style="2" customWidth="1"/>
    <col min="8167" max="8167" width="31.44140625" style="2" customWidth="1"/>
    <col min="8168" max="8168" width="5.6640625" style="2" customWidth="1"/>
    <col min="8169" max="8169" width="8.44140625" style="2" customWidth="1"/>
    <col min="8170" max="8170" width="6.109375" style="2" customWidth="1"/>
    <col min="8171" max="8171" width="6.5546875" style="2" customWidth="1"/>
    <col min="8172" max="8172" width="7.33203125" style="2" customWidth="1"/>
    <col min="8173" max="8173" width="8.33203125" style="2" customWidth="1"/>
    <col min="8174" max="8174" width="7.33203125" style="2" customWidth="1"/>
    <col min="8175" max="8175" width="6.6640625" style="2" customWidth="1"/>
    <col min="8176" max="8176" width="11.109375" style="2" customWidth="1"/>
    <col min="8177" max="8177" width="9.5546875" style="2" customWidth="1"/>
    <col min="8178" max="8179" width="11.109375" style="2" customWidth="1"/>
    <col min="8180" max="8180" width="8.88671875" style="2" customWidth="1"/>
    <col min="8181" max="8421" width="8.88671875" style="2"/>
    <col min="8422" max="8422" width="4" style="2" customWidth="1"/>
    <col min="8423" max="8423" width="31.44140625" style="2" customWidth="1"/>
    <col min="8424" max="8424" width="5.6640625" style="2" customWidth="1"/>
    <col min="8425" max="8425" width="8.44140625" style="2" customWidth="1"/>
    <col min="8426" max="8426" width="6.109375" style="2" customWidth="1"/>
    <col min="8427" max="8427" width="6.5546875" style="2" customWidth="1"/>
    <col min="8428" max="8428" width="7.33203125" style="2" customWidth="1"/>
    <col min="8429" max="8429" width="8.33203125" style="2" customWidth="1"/>
    <col min="8430" max="8430" width="7.33203125" style="2" customWidth="1"/>
    <col min="8431" max="8431" width="6.6640625" style="2" customWidth="1"/>
    <col min="8432" max="8432" width="11.109375" style="2" customWidth="1"/>
    <col min="8433" max="8433" width="9.5546875" style="2" customWidth="1"/>
    <col min="8434" max="8435" width="11.109375" style="2" customWidth="1"/>
    <col min="8436" max="8436" width="8.88671875" style="2" customWidth="1"/>
    <col min="8437" max="8677" width="8.88671875" style="2"/>
    <col min="8678" max="8678" width="4" style="2" customWidth="1"/>
    <col min="8679" max="8679" width="31.44140625" style="2" customWidth="1"/>
    <col min="8680" max="8680" width="5.6640625" style="2" customWidth="1"/>
    <col min="8681" max="8681" width="8.44140625" style="2" customWidth="1"/>
    <col min="8682" max="8682" width="6.109375" style="2" customWidth="1"/>
    <col min="8683" max="8683" width="6.5546875" style="2" customWidth="1"/>
    <col min="8684" max="8684" width="7.33203125" style="2" customWidth="1"/>
    <col min="8685" max="8685" width="8.33203125" style="2" customWidth="1"/>
    <col min="8686" max="8686" width="7.33203125" style="2" customWidth="1"/>
    <col min="8687" max="8687" width="6.6640625" style="2" customWidth="1"/>
    <col min="8688" max="8688" width="11.109375" style="2" customWidth="1"/>
    <col min="8689" max="8689" width="9.5546875" style="2" customWidth="1"/>
    <col min="8690" max="8691" width="11.109375" style="2" customWidth="1"/>
    <col min="8692" max="8692" width="8.88671875" style="2" customWidth="1"/>
    <col min="8693" max="8933" width="8.88671875" style="2"/>
    <col min="8934" max="8934" width="4" style="2" customWidth="1"/>
    <col min="8935" max="8935" width="31.44140625" style="2" customWidth="1"/>
    <col min="8936" max="8936" width="5.6640625" style="2" customWidth="1"/>
    <col min="8937" max="8937" width="8.44140625" style="2" customWidth="1"/>
    <col min="8938" max="8938" width="6.109375" style="2" customWidth="1"/>
    <col min="8939" max="8939" width="6.5546875" style="2" customWidth="1"/>
    <col min="8940" max="8940" width="7.33203125" style="2" customWidth="1"/>
    <col min="8941" max="8941" width="8.33203125" style="2" customWidth="1"/>
    <col min="8942" max="8942" width="7.33203125" style="2" customWidth="1"/>
    <col min="8943" max="8943" width="6.6640625" style="2" customWidth="1"/>
    <col min="8944" max="8944" width="11.109375" style="2" customWidth="1"/>
    <col min="8945" max="8945" width="9.5546875" style="2" customWidth="1"/>
    <col min="8946" max="8947" width="11.109375" style="2" customWidth="1"/>
    <col min="8948" max="8948" width="8.88671875" style="2" customWidth="1"/>
    <col min="8949" max="9189" width="8.88671875" style="2"/>
    <col min="9190" max="9190" width="4" style="2" customWidth="1"/>
    <col min="9191" max="9191" width="31.44140625" style="2" customWidth="1"/>
    <col min="9192" max="9192" width="5.6640625" style="2" customWidth="1"/>
    <col min="9193" max="9193" width="8.44140625" style="2" customWidth="1"/>
    <col min="9194" max="9194" width="6.109375" style="2" customWidth="1"/>
    <col min="9195" max="9195" width="6.5546875" style="2" customWidth="1"/>
    <col min="9196" max="9196" width="7.33203125" style="2" customWidth="1"/>
    <col min="9197" max="9197" width="8.33203125" style="2" customWidth="1"/>
    <col min="9198" max="9198" width="7.33203125" style="2" customWidth="1"/>
    <col min="9199" max="9199" width="6.6640625" style="2" customWidth="1"/>
    <col min="9200" max="9200" width="11.109375" style="2" customWidth="1"/>
    <col min="9201" max="9201" width="9.5546875" style="2" customWidth="1"/>
    <col min="9202" max="9203" width="11.109375" style="2" customWidth="1"/>
    <col min="9204" max="9204" width="8.88671875" style="2" customWidth="1"/>
    <col min="9205" max="9445" width="8.88671875" style="2"/>
    <col min="9446" max="9446" width="4" style="2" customWidth="1"/>
    <col min="9447" max="9447" width="31.44140625" style="2" customWidth="1"/>
    <col min="9448" max="9448" width="5.6640625" style="2" customWidth="1"/>
    <col min="9449" max="9449" width="8.44140625" style="2" customWidth="1"/>
    <col min="9450" max="9450" width="6.109375" style="2" customWidth="1"/>
    <col min="9451" max="9451" width="6.5546875" style="2" customWidth="1"/>
    <col min="9452" max="9452" width="7.33203125" style="2" customWidth="1"/>
    <col min="9453" max="9453" width="8.33203125" style="2" customWidth="1"/>
    <col min="9454" max="9454" width="7.33203125" style="2" customWidth="1"/>
    <col min="9455" max="9455" width="6.6640625" style="2" customWidth="1"/>
    <col min="9456" max="9456" width="11.109375" style="2" customWidth="1"/>
    <col min="9457" max="9457" width="9.5546875" style="2" customWidth="1"/>
    <col min="9458" max="9459" width="11.109375" style="2" customWidth="1"/>
    <col min="9460" max="9460" width="8.88671875" style="2" customWidth="1"/>
    <col min="9461" max="9701" width="8.88671875" style="2"/>
    <col min="9702" max="9702" width="4" style="2" customWidth="1"/>
    <col min="9703" max="9703" width="31.44140625" style="2" customWidth="1"/>
    <col min="9704" max="9704" width="5.6640625" style="2" customWidth="1"/>
    <col min="9705" max="9705" width="8.44140625" style="2" customWidth="1"/>
    <col min="9706" max="9706" width="6.109375" style="2" customWidth="1"/>
    <col min="9707" max="9707" width="6.5546875" style="2" customWidth="1"/>
    <col min="9708" max="9708" width="7.33203125" style="2" customWidth="1"/>
    <col min="9709" max="9709" width="8.33203125" style="2" customWidth="1"/>
    <col min="9710" max="9710" width="7.33203125" style="2" customWidth="1"/>
    <col min="9711" max="9711" width="6.6640625" style="2" customWidth="1"/>
    <col min="9712" max="9712" width="11.109375" style="2" customWidth="1"/>
    <col min="9713" max="9713" width="9.5546875" style="2" customWidth="1"/>
    <col min="9714" max="9715" width="11.109375" style="2" customWidth="1"/>
    <col min="9716" max="9716" width="8.88671875" style="2" customWidth="1"/>
    <col min="9717" max="9957" width="8.88671875" style="2"/>
    <col min="9958" max="9958" width="4" style="2" customWidth="1"/>
    <col min="9959" max="9959" width="31.44140625" style="2" customWidth="1"/>
    <col min="9960" max="9960" width="5.6640625" style="2" customWidth="1"/>
    <col min="9961" max="9961" width="8.44140625" style="2" customWidth="1"/>
    <col min="9962" max="9962" width="6.109375" style="2" customWidth="1"/>
    <col min="9963" max="9963" width="6.5546875" style="2" customWidth="1"/>
    <col min="9964" max="9964" width="7.33203125" style="2" customWidth="1"/>
    <col min="9965" max="9965" width="8.33203125" style="2" customWidth="1"/>
    <col min="9966" max="9966" width="7.33203125" style="2" customWidth="1"/>
    <col min="9967" max="9967" width="6.6640625" style="2" customWidth="1"/>
    <col min="9968" max="9968" width="11.109375" style="2" customWidth="1"/>
    <col min="9969" max="9969" width="9.5546875" style="2" customWidth="1"/>
    <col min="9970" max="9971" width="11.109375" style="2" customWidth="1"/>
    <col min="9972" max="9972" width="8.88671875" style="2" customWidth="1"/>
    <col min="9973" max="10213" width="8.88671875" style="2"/>
    <col min="10214" max="10214" width="4" style="2" customWidth="1"/>
    <col min="10215" max="10215" width="31.44140625" style="2" customWidth="1"/>
    <col min="10216" max="10216" width="5.6640625" style="2" customWidth="1"/>
    <col min="10217" max="10217" width="8.44140625" style="2" customWidth="1"/>
    <col min="10218" max="10218" width="6.109375" style="2" customWidth="1"/>
    <col min="10219" max="10219" width="6.5546875" style="2" customWidth="1"/>
    <col min="10220" max="10220" width="7.33203125" style="2" customWidth="1"/>
    <col min="10221" max="10221" width="8.33203125" style="2" customWidth="1"/>
    <col min="10222" max="10222" width="7.33203125" style="2" customWidth="1"/>
    <col min="10223" max="10223" width="6.6640625" style="2" customWidth="1"/>
    <col min="10224" max="10224" width="11.109375" style="2" customWidth="1"/>
    <col min="10225" max="10225" width="9.5546875" style="2" customWidth="1"/>
    <col min="10226" max="10227" width="11.109375" style="2" customWidth="1"/>
    <col min="10228" max="10228" width="8.88671875" style="2" customWidth="1"/>
    <col min="10229" max="10469" width="8.88671875" style="2"/>
    <col min="10470" max="10470" width="4" style="2" customWidth="1"/>
    <col min="10471" max="10471" width="31.44140625" style="2" customWidth="1"/>
    <col min="10472" max="10472" width="5.6640625" style="2" customWidth="1"/>
    <col min="10473" max="10473" width="8.44140625" style="2" customWidth="1"/>
    <col min="10474" max="10474" width="6.109375" style="2" customWidth="1"/>
    <col min="10475" max="10475" width="6.5546875" style="2" customWidth="1"/>
    <col min="10476" max="10476" width="7.33203125" style="2" customWidth="1"/>
    <col min="10477" max="10477" width="8.33203125" style="2" customWidth="1"/>
    <col min="10478" max="10478" width="7.33203125" style="2" customWidth="1"/>
    <col min="10479" max="10479" width="6.6640625" style="2" customWidth="1"/>
    <col min="10480" max="10480" width="11.109375" style="2" customWidth="1"/>
    <col min="10481" max="10481" width="9.5546875" style="2" customWidth="1"/>
    <col min="10482" max="10483" width="11.109375" style="2" customWidth="1"/>
    <col min="10484" max="10484" width="8.88671875" style="2" customWidth="1"/>
    <col min="10485" max="10725" width="8.88671875" style="2"/>
    <col min="10726" max="10726" width="4" style="2" customWidth="1"/>
    <col min="10727" max="10727" width="31.44140625" style="2" customWidth="1"/>
    <col min="10728" max="10728" width="5.6640625" style="2" customWidth="1"/>
    <col min="10729" max="10729" width="8.44140625" style="2" customWidth="1"/>
    <col min="10730" max="10730" width="6.109375" style="2" customWidth="1"/>
    <col min="10731" max="10731" width="6.5546875" style="2" customWidth="1"/>
    <col min="10732" max="10732" width="7.33203125" style="2" customWidth="1"/>
    <col min="10733" max="10733" width="8.33203125" style="2" customWidth="1"/>
    <col min="10734" max="10734" width="7.33203125" style="2" customWidth="1"/>
    <col min="10735" max="10735" width="6.6640625" style="2" customWidth="1"/>
    <col min="10736" max="10736" width="11.109375" style="2" customWidth="1"/>
    <col min="10737" max="10737" width="9.5546875" style="2" customWidth="1"/>
    <col min="10738" max="10739" width="11.109375" style="2" customWidth="1"/>
    <col min="10740" max="10740" width="8.88671875" style="2" customWidth="1"/>
    <col min="10741" max="10981" width="8.88671875" style="2"/>
    <col min="10982" max="10982" width="4" style="2" customWidth="1"/>
    <col min="10983" max="10983" width="31.44140625" style="2" customWidth="1"/>
    <col min="10984" max="10984" width="5.6640625" style="2" customWidth="1"/>
    <col min="10985" max="10985" width="8.44140625" style="2" customWidth="1"/>
    <col min="10986" max="10986" width="6.109375" style="2" customWidth="1"/>
    <col min="10987" max="10987" width="6.5546875" style="2" customWidth="1"/>
    <col min="10988" max="10988" width="7.33203125" style="2" customWidth="1"/>
    <col min="10989" max="10989" width="8.33203125" style="2" customWidth="1"/>
    <col min="10990" max="10990" width="7.33203125" style="2" customWidth="1"/>
    <col min="10991" max="10991" width="6.6640625" style="2" customWidth="1"/>
    <col min="10992" max="10992" width="11.109375" style="2" customWidth="1"/>
    <col min="10993" max="10993" width="9.5546875" style="2" customWidth="1"/>
    <col min="10994" max="10995" width="11.109375" style="2" customWidth="1"/>
    <col min="10996" max="10996" width="8.88671875" style="2" customWidth="1"/>
    <col min="10997" max="11237" width="8.88671875" style="2"/>
    <col min="11238" max="11238" width="4" style="2" customWidth="1"/>
    <col min="11239" max="11239" width="31.44140625" style="2" customWidth="1"/>
    <col min="11240" max="11240" width="5.6640625" style="2" customWidth="1"/>
    <col min="11241" max="11241" width="8.44140625" style="2" customWidth="1"/>
    <col min="11242" max="11242" width="6.109375" style="2" customWidth="1"/>
    <col min="11243" max="11243" width="6.5546875" style="2" customWidth="1"/>
    <col min="11244" max="11244" width="7.33203125" style="2" customWidth="1"/>
    <col min="11245" max="11245" width="8.33203125" style="2" customWidth="1"/>
    <col min="11246" max="11246" width="7.33203125" style="2" customWidth="1"/>
    <col min="11247" max="11247" width="6.6640625" style="2" customWidth="1"/>
    <col min="11248" max="11248" width="11.109375" style="2" customWidth="1"/>
    <col min="11249" max="11249" width="9.5546875" style="2" customWidth="1"/>
    <col min="11250" max="11251" width="11.109375" style="2" customWidth="1"/>
    <col min="11252" max="11252" width="8.88671875" style="2" customWidth="1"/>
    <col min="11253" max="11493" width="8.88671875" style="2"/>
    <col min="11494" max="11494" width="4" style="2" customWidth="1"/>
    <col min="11495" max="11495" width="31.44140625" style="2" customWidth="1"/>
    <col min="11496" max="11496" width="5.6640625" style="2" customWidth="1"/>
    <col min="11497" max="11497" width="8.44140625" style="2" customWidth="1"/>
    <col min="11498" max="11498" width="6.109375" style="2" customWidth="1"/>
    <col min="11499" max="11499" width="6.5546875" style="2" customWidth="1"/>
    <col min="11500" max="11500" width="7.33203125" style="2" customWidth="1"/>
    <col min="11501" max="11501" width="8.33203125" style="2" customWidth="1"/>
    <col min="11502" max="11502" width="7.33203125" style="2" customWidth="1"/>
    <col min="11503" max="11503" width="6.6640625" style="2" customWidth="1"/>
    <col min="11504" max="11504" width="11.109375" style="2" customWidth="1"/>
    <col min="11505" max="11505" width="9.5546875" style="2" customWidth="1"/>
    <col min="11506" max="11507" width="11.109375" style="2" customWidth="1"/>
    <col min="11508" max="11508" width="8.88671875" style="2" customWidth="1"/>
    <col min="11509" max="11749" width="8.88671875" style="2"/>
    <col min="11750" max="11750" width="4" style="2" customWidth="1"/>
    <col min="11751" max="11751" width="31.44140625" style="2" customWidth="1"/>
    <col min="11752" max="11752" width="5.6640625" style="2" customWidth="1"/>
    <col min="11753" max="11753" width="8.44140625" style="2" customWidth="1"/>
    <col min="11754" max="11754" width="6.109375" style="2" customWidth="1"/>
    <col min="11755" max="11755" width="6.5546875" style="2" customWidth="1"/>
    <col min="11756" max="11756" width="7.33203125" style="2" customWidth="1"/>
    <col min="11757" max="11757" width="8.33203125" style="2" customWidth="1"/>
    <col min="11758" max="11758" width="7.33203125" style="2" customWidth="1"/>
    <col min="11759" max="11759" width="6.6640625" style="2" customWidth="1"/>
    <col min="11760" max="11760" width="11.109375" style="2" customWidth="1"/>
    <col min="11761" max="11761" width="9.5546875" style="2" customWidth="1"/>
    <col min="11762" max="11763" width="11.109375" style="2" customWidth="1"/>
    <col min="11764" max="11764" width="8.88671875" style="2" customWidth="1"/>
    <col min="11765" max="12005" width="8.88671875" style="2"/>
    <col min="12006" max="12006" width="4" style="2" customWidth="1"/>
    <col min="12007" max="12007" width="31.44140625" style="2" customWidth="1"/>
    <col min="12008" max="12008" width="5.6640625" style="2" customWidth="1"/>
    <col min="12009" max="12009" width="8.44140625" style="2" customWidth="1"/>
    <col min="12010" max="12010" width="6.109375" style="2" customWidth="1"/>
    <col min="12011" max="12011" width="6.5546875" style="2" customWidth="1"/>
    <col min="12012" max="12012" width="7.33203125" style="2" customWidth="1"/>
    <col min="12013" max="12013" width="8.33203125" style="2" customWidth="1"/>
    <col min="12014" max="12014" width="7.33203125" style="2" customWidth="1"/>
    <col min="12015" max="12015" width="6.6640625" style="2" customWidth="1"/>
    <col min="12016" max="12016" width="11.109375" style="2" customWidth="1"/>
    <col min="12017" max="12017" width="9.5546875" style="2" customWidth="1"/>
    <col min="12018" max="12019" width="11.109375" style="2" customWidth="1"/>
    <col min="12020" max="12020" width="8.88671875" style="2" customWidth="1"/>
    <col min="12021" max="12261" width="8.88671875" style="2"/>
    <col min="12262" max="12262" width="4" style="2" customWidth="1"/>
    <col min="12263" max="12263" width="31.44140625" style="2" customWidth="1"/>
    <col min="12264" max="12264" width="5.6640625" style="2" customWidth="1"/>
    <col min="12265" max="12265" width="8.44140625" style="2" customWidth="1"/>
    <col min="12266" max="12266" width="6.109375" style="2" customWidth="1"/>
    <col min="12267" max="12267" width="6.5546875" style="2" customWidth="1"/>
    <col min="12268" max="12268" width="7.33203125" style="2" customWidth="1"/>
    <col min="12269" max="12269" width="8.33203125" style="2" customWidth="1"/>
    <col min="12270" max="12270" width="7.33203125" style="2" customWidth="1"/>
    <col min="12271" max="12271" width="6.6640625" style="2" customWidth="1"/>
    <col min="12272" max="12272" width="11.109375" style="2" customWidth="1"/>
    <col min="12273" max="12273" width="9.5546875" style="2" customWidth="1"/>
    <col min="12274" max="12275" width="11.109375" style="2" customWidth="1"/>
    <col min="12276" max="12276" width="8.88671875" style="2" customWidth="1"/>
    <col min="12277" max="12517" width="8.88671875" style="2"/>
    <col min="12518" max="12518" width="4" style="2" customWidth="1"/>
    <col min="12519" max="12519" width="31.44140625" style="2" customWidth="1"/>
    <col min="12520" max="12520" width="5.6640625" style="2" customWidth="1"/>
    <col min="12521" max="12521" width="8.44140625" style="2" customWidth="1"/>
    <col min="12522" max="12522" width="6.109375" style="2" customWidth="1"/>
    <col min="12523" max="12523" width="6.5546875" style="2" customWidth="1"/>
    <col min="12524" max="12524" width="7.33203125" style="2" customWidth="1"/>
    <col min="12525" max="12525" width="8.33203125" style="2" customWidth="1"/>
    <col min="12526" max="12526" width="7.33203125" style="2" customWidth="1"/>
    <col min="12527" max="12527" width="6.6640625" style="2" customWidth="1"/>
    <col min="12528" max="12528" width="11.109375" style="2" customWidth="1"/>
    <col min="12529" max="12529" width="9.5546875" style="2" customWidth="1"/>
    <col min="12530" max="12531" width="11.109375" style="2" customWidth="1"/>
    <col min="12532" max="12532" width="8.88671875" style="2" customWidth="1"/>
    <col min="12533" max="12773" width="8.88671875" style="2"/>
    <col min="12774" max="12774" width="4" style="2" customWidth="1"/>
    <col min="12775" max="12775" width="31.44140625" style="2" customWidth="1"/>
    <col min="12776" max="12776" width="5.6640625" style="2" customWidth="1"/>
    <col min="12777" max="12777" width="8.44140625" style="2" customWidth="1"/>
    <col min="12778" max="12778" width="6.109375" style="2" customWidth="1"/>
    <col min="12779" max="12779" width="6.5546875" style="2" customWidth="1"/>
    <col min="12780" max="12780" width="7.33203125" style="2" customWidth="1"/>
    <col min="12781" max="12781" width="8.33203125" style="2" customWidth="1"/>
    <col min="12782" max="12782" width="7.33203125" style="2" customWidth="1"/>
    <col min="12783" max="12783" width="6.6640625" style="2" customWidth="1"/>
    <col min="12784" max="12784" width="11.109375" style="2" customWidth="1"/>
    <col min="12785" max="12785" width="9.5546875" style="2" customWidth="1"/>
    <col min="12786" max="12787" width="11.109375" style="2" customWidth="1"/>
    <col min="12788" max="12788" width="8.88671875" style="2" customWidth="1"/>
    <col min="12789" max="13029" width="8.88671875" style="2"/>
    <col min="13030" max="13030" width="4" style="2" customWidth="1"/>
    <col min="13031" max="13031" width="31.44140625" style="2" customWidth="1"/>
    <col min="13032" max="13032" width="5.6640625" style="2" customWidth="1"/>
    <col min="13033" max="13033" width="8.44140625" style="2" customWidth="1"/>
    <col min="13034" max="13034" width="6.109375" style="2" customWidth="1"/>
    <col min="13035" max="13035" width="6.5546875" style="2" customWidth="1"/>
    <col min="13036" max="13036" width="7.33203125" style="2" customWidth="1"/>
    <col min="13037" max="13037" width="8.33203125" style="2" customWidth="1"/>
    <col min="13038" max="13038" width="7.33203125" style="2" customWidth="1"/>
    <col min="13039" max="13039" width="6.6640625" style="2" customWidth="1"/>
    <col min="13040" max="13040" width="11.109375" style="2" customWidth="1"/>
    <col min="13041" max="13041" width="9.5546875" style="2" customWidth="1"/>
    <col min="13042" max="13043" width="11.109375" style="2" customWidth="1"/>
    <col min="13044" max="13044" width="8.88671875" style="2" customWidth="1"/>
    <col min="13045" max="13285" width="8.88671875" style="2"/>
    <col min="13286" max="13286" width="4" style="2" customWidth="1"/>
    <col min="13287" max="13287" width="31.44140625" style="2" customWidth="1"/>
    <col min="13288" max="13288" width="5.6640625" style="2" customWidth="1"/>
    <col min="13289" max="13289" width="8.44140625" style="2" customWidth="1"/>
    <col min="13290" max="13290" width="6.109375" style="2" customWidth="1"/>
    <col min="13291" max="13291" width="6.5546875" style="2" customWidth="1"/>
    <col min="13292" max="13292" width="7.33203125" style="2" customWidth="1"/>
    <col min="13293" max="13293" width="8.33203125" style="2" customWidth="1"/>
    <col min="13294" max="13294" width="7.33203125" style="2" customWidth="1"/>
    <col min="13295" max="13295" width="6.6640625" style="2" customWidth="1"/>
    <col min="13296" max="13296" width="11.109375" style="2" customWidth="1"/>
    <col min="13297" max="13297" width="9.5546875" style="2" customWidth="1"/>
    <col min="13298" max="13299" width="11.109375" style="2" customWidth="1"/>
    <col min="13300" max="13300" width="8.88671875" style="2" customWidth="1"/>
    <col min="13301" max="13541" width="8.88671875" style="2"/>
    <col min="13542" max="13542" width="4" style="2" customWidth="1"/>
    <col min="13543" max="13543" width="31.44140625" style="2" customWidth="1"/>
    <col min="13544" max="13544" width="5.6640625" style="2" customWidth="1"/>
    <col min="13545" max="13545" width="8.44140625" style="2" customWidth="1"/>
    <col min="13546" max="13546" width="6.109375" style="2" customWidth="1"/>
    <col min="13547" max="13547" width="6.5546875" style="2" customWidth="1"/>
    <col min="13548" max="13548" width="7.33203125" style="2" customWidth="1"/>
    <col min="13549" max="13549" width="8.33203125" style="2" customWidth="1"/>
    <col min="13550" max="13550" width="7.33203125" style="2" customWidth="1"/>
    <col min="13551" max="13551" width="6.6640625" style="2" customWidth="1"/>
    <col min="13552" max="13552" width="11.109375" style="2" customWidth="1"/>
    <col min="13553" max="13553" width="9.5546875" style="2" customWidth="1"/>
    <col min="13554" max="13555" width="11.109375" style="2" customWidth="1"/>
    <col min="13556" max="13556" width="8.88671875" style="2" customWidth="1"/>
    <col min="13557" max="13797" width="8.88671875" style="2"/>
    <col min="13798" max="13798" width="4" style="2" customWidth="1"/>
    <col min="13799" max="13799" width="31.44140625" style="2" customWidth="1"/>
    <col min="13800" max="13800" width="5.6640625" style="2" customWidth="1"/>
    <col min="13801" max="13801" width="8.44140625" style="2" customWidth="1"/>
    <col min="13802" max="13802" width="6.109375" style="2" customWidth="1"/>
    <col min="13803" max="13803" width="6.5546875" style="2" customWidth="1"/>
    <col min="13804" max="13804" width="7.33203125" style="2" customWidth="1"/>
    <col min="13805" max="13805" width="8.33203125" style="2" customWidth="1"/>
    <col min="13806" max="13806" width="7.33203125" style="2" customWidth="1"/>
    <col min="13807" max="13807" width="6.6640625" style="2" customWidth="1"/>
    <col min="13808" max="13808" width="11.109375" style="2" customWidth="1"/>
    <col min="13809" max="13809" width="9.5546875" style="2" customWidth="1"/>
    <col min="13810" max="13811" width="11.109375" style="2" customWidth="1"/>
    <col min="13812" max="13812" width="8.88671875" style="2" customWidth="1"/>
    <col min="13813" max="14053" width="8.88671875" style="2"/>
    <col min="14054" max="14054" width="4" style="2" customWidth="1"/>
    <col min="14055" max="14055" width="31.44140625" style="2" customWidth="1"/>
    <col min="14056" max="14056" width="5.6640625" style="2" customWidth="1"/>
    <col min="14057" max="14057" width="8.44140625" style="2" customWidth="1"/>
    <col min="14058" max="14058" width="6.109375" style="2" customWidth="1"/>
    <col min="14059" max="14059" width="6.5546875" style="2" customWidth="1"/>
    <col min="14060" max="14060" width="7.33203125" style="2" customWidth="1"/>
    <col min="14061" max="14061" width="8.33203125" style="2" customWidth="1"/>
    <col min="14062" max="14062" width="7.33203125" style="2" customWidth="1"/>
    <col min="14063" max="14063" width="6.6640625" style="2" customWidth="1"/>
    <col min="14064" max="14064" width="11.109375" style="2" customWidth="1"/>
    <col min="14065" max="14065" width="9.5546875" style="2" customWidth="1"/>
    <col min="14066" max="14067" width="11.109375" style="2" customWidth="1"/>
    <col min="14068" max="14068" width="8.88671875" style="2" customWidth="1"/>
    <col min="14069" max="14309" width="8.88671875" style="2"/>
    <col min="14310" max="14310" width="4" style="2" customWidth="1"/>
    <col min="14311" max="14311" width="31.44140625" style="2" customWidth="1"/>
    <col min="14312" max="14312" width="5.6640625" style="2" customWidth="1"/>
    <col min="14313" max="14313" width="8.44140625" style="2" customWidth="1"/>
    <col min="14314" max="14314" width="6.109375" style="2" customWidth="1"/>
    <col min="14315" max="14315" width="6.5546875" style="2" customWidth="1"/>
    <col min="14316" max="14316" width="7.33203125" style="2" customWidth="1"/>
    <col min="14317" max="14317" width="8.33203125" style="2" customWidth="1"/>
    <col min="14318" max="14318" width="7.33203125" style="2" customWidth="1"/>
    <col min="14319" max="14319" width="6.6640625" style="2" customWidth="1"/>
    <col min="14320" max="14320" width="11.109375" style="2" customWidth="1"/>
    <col min="14321" max="14321" width="9.5546875" style="2" customWidth="1"/>
    <col min="14322" max="14323" width="11.109375" style="2" customWidth="1"/>
    <col min="14324" max="14324" width="8.88671875" style="2" customWidth="1"/>
    <col min="14325" max="14565" width="8.88671875" style="2"/>
    <col min="14566" max="14566" width="4" style="2" customWidth="1"/>
    <col min="14567" max="14567" width="31.44140625" style="2" customWidth="1"/>
    <col min="14568" max="14568" width="5.6640625" style="2" customWidth="1"/>
    <col min="14569" max="14569" width="8.44140625" style="2" customWidth="1"/>
    <col min="14570" max="14570" width="6.109375" style="2" customWidth="1"/>
    <col min="14571" max="14571" width="6.5546875" style="2" customWidth="1"/>
    <col min="14572" max="14572" width="7.33203125" style="2" customWidth="1"/>
    <col min="14573" max="14573" width="8.33203125" style="2" customWidth="1"/>
    <col min="14574" max="14574" width="7.33203125" style="2" customWidth="1"/>
    <col min="14575" max="14575" width="6.6640625" style="2" customWidth="1"/>
    <col min="14576" max="14576" width="11.109375" style="2" customWidth="1"/>
    <col min="14577" max="14577" width="9.5546875" style="2" customWidth="1"/>
    <col min="14578" max="14579" width="11.109375" style="2" customWidth="1"/>
    <col min="14580" max="14580" width="8.88671875" style="2" customWidth="1"/>
    <col min="14581" max="14821" width="8.88671875" style="2"/>
    <col min="14822" max="14822" width="4" style="2" customWidth="1"/>
    <col min="14823" max="14823" width="31.44140625" style="2" customWidth="1"/>
    <col min="14824" max="14824" width="5.6640625" style="2" customWidth="1"/>
    <col min="14825" max="14825" width="8.44140625" style="2" customWidth="1"/>
    <col min="14826" max="14826" width="6.109375" style="2" customWidth="1"/>
    <col min="14827" max="14827" width="6.5546875" style="2" customWidth="1"/>
    <col min="14828" max="14828" width="7.33203125" style="2" customWidth="1"/>
    <col min="14829" max="14829" width="8.33203125" style="2" customWidth="1"/>
    <col min="14830" max="14830" width="7.33203125" style="2" customWidth="1"/>
    <col min="14831" max="14831" width="6.6640625" style="2" customWidth="1"/>
    <col min="14832" max="14832" width="11.109375" style="2" customWidth="1"/>
    <col min="14833" max="14833" width="9.5546875" style="2" customWidth="1"/>
    <col min="14834" max="14835" width="11.109375" style="2" customWidth="1"/>
    <col min="14836" max="14836" width="8.88671875" style="2" customWidth="1"/>
    <col min="14837" max="15077" width="8.88671875" style="2"/>
    <col min="15078" max="15078" width="4" style="2" customWidth="1"/>
    <col min="15079" max="15079" width="31.44140625" style="2" customWidth="1"/>
    <col min="15080" max="15080" width="5.6640625" style="2" customWidth="1"/>
    <col min="15081" max="15081" width="8.44140625" style="2" customWidth="1"/>
    <col min="15082" max="15082" width="6.109375" style="2" customWidth="1"/>
    <col min="15083" max="15083" width="6.5546875" style="2" customWidth="1"/>
    <col min="15084" max="15084" width="7.33203125" style="2" customWidth="1"/>
    <col min="15085" max="15085" width="8.33203125" style="2" customWidth="1"/>
    <col min="15086" max="15086" width="7.33203125" style="2" customWidth="1"/>
    <col min="15087" max="15087" width="6.6640625" style="2" customWidth="1"/>
    <col min="15088" max="15088" width="11.109375" style="2" customWidth="1"/>
    <col min="15089" max="15089" width="9.5546875" style="2" customWidth="1"/>
    <col min="15090" max="15091" width="11.109375" style="2" customWidth="1"/>
    <col min="15092" max="15092" width="8.88671875" style="2" customWidth="1"/>
    <col min="15093" max="15333" width="8.88671875" style="2"/>
    <col min="15334" max="15334" width="4" style="2" customWidth="1"/>
    <col min="15335" max="15335" width="31.44140625" style="2" customWidth="1"/>
    <col min="15336" max="15336" width="5.6640625" style="2" customWidth="1"/>
    <col min="15337" max="15337" width="8.44140625" style="2" customWidth="1"/>
    <col min="15338" max="15338" width="6.109375" style="2" customWidth="1"/>
    <col min="15339" max="15339" width="6.5546875" style="2" customWidth="1"/>
    <col min="15340" max="15340" width="7.33203125" style="2" customWidth="1"/>
    <col min="15341" max="15341" width="8.33203125" style="2" customWidth="1"/>
    <col min="15342" max="15342" width="7.33203125" style="2" customWidth="1"/>
    <col min="15343" max="15343" width="6.6640625" style="2" customWidth="1"/>
    <col min="15344" max="15344" width="11.109375" style="2" customWidth="1"/>
    <col min="15345" max="15345" width="9.5546875" style="2" customWidth="1"/>
    <col min="15346" max="15347" width="11.109375" style="2" customWidth="1"/>
    <col min="15348" max="15348" width="8.88671875" style="2" customWidth="1"/>
    <col min="15349" max="15589" width="8.88671875" style="2"/>
    <col min="15590" max="15590" width="4" style="2" customWidth="1"/>
    <col min="15591" max="15591" width="31.44140625" style="2" customWidth="1"/>
    <col min="15592" max="15592" width="5.6640625" style="2" customWidth="1"/>
    <col min="15593" max="15593" width="8.44140625" style="2" customWidth="1"/>
    <col min="15594" max="15594" width="6.109375" style="2" customWidth="1"/>
    <col min="15595" max="15595" width="6.5546875" style="2" customWidth="1"/>
    <col min="15596" max="15596" width="7.33203125" style="2" customWidth="1"/>
    <col min="15597" max="15597" width="8.33203125" style="2" customWidth="1"/>
    <col min="15598" max="15598" width="7.33203125" style="2" customWidth="1"/>
    <col min="15599" max="15599" width="6.6640625" style="2" customWidth="1"/>
    <col min="15600" max="15600" width="11.109375" style="2" customWidth="1"/>
    <col min="15601" max="15601" width="9.5546875" style="2" customWidth="1"/>
    <col min="15602" max="15603" width="11.109375" style="2" customWidth="1"/>
    <col min="15604" max="15604" width="8.88671875" style="2" customWidth="1"/>
    <col min="15605" max="15845" width="8.88671875" style="2"/>
    <col min="15846" max="15846" width="4" style="2" customWidth="1"/>
    <col min="15847" max="15847" width="31.44140625" style="2" customWidth="1"/>
    <col min="15848" max="15848" width="5.6640625" style="2" customWidth="1"/>
    <col min="15849" max="15849" width="8.44140625" style="2" customWidth="1"/>
    <col min="15850" max="15850" width="6.109375" style="2" customWidth="1"/>
    <col min="15851" max="15851" width="6.5546875" style="2" customWidth="1"/>
    <col min="15852" max="15852" width="7.33203125" style="2" customWidth="1"/>
    <col min="15853" max="15853" width="8.33203125" style="2" customWidth="1"/>
    <col min="15854" max="15854" width="7.33203125" style="2" customWidth="1"/>
    <col min="15855" max="15855" width="6.6640625" style="2" customWidth="1"/>
    <col min="15856" max="15856" width="11.109375" style="2" customWidth="1"/>
    <col min="15857" max="15857" width="9.5546875" style="2" customWidth="1"/>
    <col min="15858" max="15859" width="11.109375" style="2" customWidth="1"/>
    <col min="15860" max="15860" width="8.88671875" style="2" customWidth="1"/>
    <col min="15861" max="16101" width="8.88671875" style="2"/>
    <col min="16102" max="16102" width="4" style="2" customWidth="1"/>
    <col min="16103" max="16103" width="31.44140625" style="2" customWidth="1"/>
    <col min="16104" max="16104" width="5.6640625" style="2" customWidth="1"/>
    <col min="16105" max="16105" width="8.44140625" style="2" customWidth="1"/>
    <col min="16106" max="16106" width="6.109375" style="2" customWidth="1"/>
    <col min="16107" max="16107" width="6.5546875" style="2" customWidth="1"/>
    <col min="16108" max="16108" width="7.33203125" style="2" customWidth="1"/>
    <col min="16109" max="16109" width="8.33203125" style="2" customWidth="1"/>
    <col min="16110" max="16110" width="7.33203125" style="2" customWidth="1"/>
    <col min="16111" max="16111" width="6.6640625" style="2" customWidth="1"/>
    <col min="16112" max="16112" width="11.109375" style="2" customWidth="1"/>
    <col min="16113" max="16113" width="9.5546875" style="2" customWidth="1"/>
    <col min="16114" max="16115" width="11.109375" style="2" customWidth="1"/>
    <col min="16116" max="16116" width="8.88671875" style="2" customWidth="1"/>
    <col min="16117" max="16384" width="8.88671875" style="2"/>
  </cols>
  <sheetData>
    <row r="1" spans="1:229">
      <c r="R1" s="64" t="s">
        <v>41</v>
      </c>
    </row>
    <row r="2" spans="1:229" ht="16.2">
      <c r="E2" s="146" t="s">
        <v>28</v>
      </c>
      <c r="F2" s="126" t="s">
        <v>513</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18.600000000000001" thickBot="1">
      <c r="A3" s="113" t="s">
        <v>514</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71" t="str">
        <f>KOPTĀME!A12</f>
        <v>Būves nosaukums: Darbnīca, Teātris</v>
      </c>
      <c r="B6" s="171"/>
      <c r="C6" s="171"/>
      <c r="D6" s="171"/>
      <c r="E6" s="171"/>
      <c r="F6" s="171"/>
      <c r="G6" s="171"/>
      <c r="H6" s="171"/>
      <c r="I6" s="171"/>
      <c r="J6" s="171"/>
      <c r="K6" s="171"/>
      <c r="L6" s="171"/>
      <c r="M6" s="171"/>
      <c r="N6" s="171"/>
      <c r="O6" s="171"/>
      <c r="P6" s="171"/>
      <c r="Q6" s="171"/>
      <c r="R6" s="171"/>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6.2">
      <c r="A10" s="75" t="s">
        <v>375</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4" thickBot="1">
      <c r="A11" s="12"/>
      <c r="B11" s="12"/>
      <c r="C11" s="12"/>
      <c r="D11" s="12"/>
      <c r="E11" s="9"/>
      <c r="F11" s="10"/>
      <c r="G11" s="11"/>
      <c r="H11" s="12"/>
      <c r="I11" s="12"/>
      <c r="J11" s="12"/>
      <c r="K11" s="12"/>
      <c r="L11" s="12"/>
      <c r="M11" s="12"/>
      <c r="O11" s="13" t="s">
        <v>31</v>
      </c>
      <c r="P11" s="219">
        <f>R89</f>
        <v>0</v>
      </c>
      <c r="Q11" s="220"/>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21" t="str">
        <f>IF(KOPTĀME!B28=0,"",KOPTĀME!B28)</f>
        <v/>
      </c>
      <c r="Q12" s="221"/>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8">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22" t="s">
        <v>9</v>
      </c>
      <c r="B14" s="222" t="s">
        <v>12</v>
      </c>
      <c r="C14" s="231" t="s">
        <v>44</v>
      </c>
      <c r="D14" s="234"/>
      <c r="E14" s="235"/>
      <c r="F14" s="224" t="s">
        <v>13</v>
      </c>
      <c r="G14" s="226" t="s">
        <v>14</v>
      </c>
      <c r="H14" s="228" t="s">
        <v>15</v>
      </c>
      <c r="I14" s="229"/>
      <c r="J14" s="229"/>
      <c r="K14" s="229"/>
      <c r="L14" s="229"/>
      <c r="M14" s="229"/>
      <c r="N14" s="230" t="s">
        <v>16</v>
      </c>
      <c r="O14" s="230"/>
      <c r="P14" s="230"/>
      <c r="Q14" s="230"/>
      <c r="R14" s="230"/>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23"/>
      <c r="B15" s="223"/>
      <c r="C15" s="236"/>
      <c r="D15" s="237"/>
      <c r="E15" s="238"/>
      <c r="F15" s="225"/>
      <c r="G15" s="227"/>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515</v>
      </c>
      <c r="D16" s="143"/>
      <c r="E16" s="144"/>
      <c r="F16" s="127"/>
      <c r="G16" s="127"/>
      <c r="H16" s="128"/>
      <c r="I16" s="128"/>
      <c r="J16" s="128"/>
      <c r="K16" s="128"/>
      <c r="L16" s="128"/>
      <c r="M16" s="128"/>
      <c r="N16" s="128"/>
      <c r="O16" s="128"/>
      <c r="P16" s="128"/>
      <c r="Q16" s="128"/>
      <c r="R16" s="128"/>
    </row>
    <row r="17" spans="1:18" ht="250.8">
      <c r="A17" s="120" t="s">
        <v>147</v>
      </c>
      <c r="B17" s="121"/>
      <c r="C17" s="137" t="s">
        <v>516</v>
      </c>
      <c r="D17" s="141" t="s">
        <v>517</v>
      </c>
      <c r="E17" s="142" t="s">
        <v>518</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2.8">
      <c r="A18" s="120" t="s">
        <v>148</v>
      </c>
      <c r="B18" s="121"/>
      <c r="C18" s="137" t="s">
        <v>519</v>
      </c>
      <c r="D18" s="141" t="s">
        <v>520</v>
      </c>
      <c r="E18" s="142" t="s">
        <v>521</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6.4">
      <c r="A19" s="120" t="s">
        <v>149</v>
      </c>
      <c r="B19" s="121"/>
      <c r="C19" s="137" t="s">
        <v>522</v>
      </c>
      <c r="D19" s="141" t="s">
        <v>523</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6.4">
      <c r="A20" s="120" t="s">
        <v>150</v>
      </c>
      <c r="B20" s="121"/>
      <c r="C20" s="137" t="s">
        <v>524</v>
      </c>
      <c r="D20" s="141" t="s">
        <v>525</v>
      </c>
      <c r="E20" s="142" t="s">
        <v>526</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6.4">
      <c r="A21" s="120" t="s">
        <v>151</v>
      </c>
      <c r="B21" s="121"/>
      <c r="C21" s="137" t="s">
        <v>527</v>
      </c>
      <c r="D21" s="141" t="s">
        <v>528</v>
      </c>
      <c r="E21" s="142" t="s">
        <v>529</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6.4">
      <c r="A22" s="120" t="s">
        <v>152</v>
      </c>
      <c r="B22" s="121"/>
      <c r="C22" s="137" t="s">
        <v>530</v>
      </c>
      <c r="D22" s="141" t="s">
        <v>531</v>
      </c>
      <c r="E22" s="142" t="s">
        <v>532</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6.4">
      <c r="A23" s="120" t="s">
        <v>153</v>
      </c>
      <c r="B23" s="121"/>
      <c r="C23" s="137" t="s">
        <v>530</v>
      </c>
      <c r="D23" s="141" t="s">
        <v>533</v>
      </c>
      <c r="E23" s="142" t="s">
        <v>534</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6.4">
      <c r="A24" s="120" t="s">
        <v>154</v>
      </c>
      <c r="B24" s="121"/>
      <c r="C24" s="137" t="s">
        <v>530</v>
      </c>
      <c r="D24" s="141" t="s">
        <v>525</v>
      </c>
      <c r="E24" s="142" t="s">
        <v>535</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366</v>
      </c>
      <c r="B25" s="121"/>
      <c r="C25" s="137" t="s">
        <v>536</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2.8">
      <c r="A26" s="120" t="s">
        <v>367</v>
      </c>
      <c r="B26" s="121"/>
      <c r="C26" s="137" t="s">
        <v>537</v>
      </c>
      <c r="D26" s="141"/>
      <c r="E26" s="142" t="s">
        <v>538</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2.8">
      <c r="A27" s="120" t="s">
        <v>368</v>
      </c>
      <c r="B27" s="121"/>
      <c r="C27" s="137" t="s">
        <v>539</v>
      </c>
      <c r="D27" s="141"/>
      <c r="E27" s="142" t="s">
        <v>538</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6.4">
      <c r="A28" s="120" t="s">
        <v>369</v>
      </c>
      <c r="B28" s="121"/>
      <c r="C28" s="137" t="s">
        <v>540</v>
      </c>
      <c r="D28" s="141" t="s">
        <v>541</v>
      </c>
      <c r="E28" s="142" t="s">
        <v>542</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6.4">
      <c r="A29" s="120" t="s">
        <v>370</v>
      </c>
      <c r="B29" s="121"/>
      <c r="C29" s="137" t="s">
        <v>540</v>
      </c>
      <c r="D29" s="141" t="s">
        <v>523</v>
      </c>
      <c r="E29" s="142" t="s">
        <v>542</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6.4">
      <c r="A30" s="120" t="s">
        <v>482</v>
      </c>
      <c r="B30" s="121"/>
      <c r="C30" s="137" t="s">
        <v>543</v>
      </c>
      <c r="D30" s="141"/>
      <c r="E30" s="142" t="s">
        <v>544</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6.4">
      <c r="A31" s="120" t="s">
        <v>483</v>
      </c>
      <c r="B31" s="121"/>
      <c r="C31" s="137" t="s">
        <v>545</v>
      </c>
      <c r="D31" s="141"/>
      <c r="E31" s="142" t="s">
        <v>546</v>
      </c>
      <c r="F31" s="123" t="s">
        <v>547</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6.4">
      <c r="A32" s="120" t="s">
        <v>484</v>
      </c>
      <c r="B32" s="121"/>
      <c r="C32" s="137" t="s">
        <v>548</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485</v>
      </c>
      <c r="B33" s="121"/>
      <c r="C33" s="137" t="s">
        <v>530</v>
      </c>
      <c r="D33" s="141">
        <v>100</v>
      </c>
      <c r="E33" s="142" t="s">
        <v>549</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6.4">
      <c r="A34" s="120" t="s">
        <v>486</v>
      </c>
      <c r="B34" s="121"/>
      <c r="C34" s="137" t="s">
        <v>530</v>
      </c>
      <c r="D34" s="141" t="s">
        <v>550</v>
      </c>
      <c r="E34" s="142" t="s">
        <v>551</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6.4">
      <c r="A35" s="120" t="s">
        <v>487</v>
      </c>
      <c r="B35" s="121"/>
      <c r="C35" s="137" t="s">
        <v>530</v>
      </c>
      <c r="D35" s="141" t="s">
        <v>541</v>
      </c>
      <c r="E35" s="142" t="s">
        <v>552</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6.4">
      <c r="A36" s="120" t="s">
        <v>488</v>
      </c>
      <c r="B36" s="121"/>
      <c r="C36" s="137" t="s">
        <v>530</v>
      </c>
      <c r="D36" s="141" t="s">
        <v>523</v>
      </c>
      <c r="E36" s="142" t="s">
        <v>553</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6.4">
      <c r="A37" s="120" t="s">
        <v>489</v>
      </c>
      <c r="B37" s="121"/>
      <c r="C37" s="137" t="s">
        <v>530</v>
      </c>
      <c r="D37" s="141" t="s">
        <v>554</v>
      </c>
      <c r="E37" s="142" t="s">
        <v>555</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6.4">
      <c r="A38" s="120" t="s">
        <v>490</v>
      </c>
      <c r="B38" s="121"/>
      <c r="C38" s="137" t="s">
        <v>530</v>
      </c>
      <c r="D38" s="141" t="s">
        <v>556</v>
      </c>
      <c r="E38" s="142" t="s">
        <v>557</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6.4">
      <c r="A39" s="120" t="s">
        <v>491</v>
      </c>
      <c r="B39" s="121"/>
      <c r="C39" s="137" t="s">
        <v>530</v>
      </c>
      <c r="D39" s="141" t="s">
        <v>533</v>
      </c>
      <c r="E39" s="142" t="s">
        <v>558</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39.6">
      <c r="A40" s="120" t="s">
        <v>492</v>
      </c>
      <c r="B40" s="121"/>
      <c r="C40" s="137" t="s">
        <v>530</v>
      </c>
      <c r="D40" s="141" t="s">
        <v>559</v>
      </c>
      <c r="E40" s="142" t="s">
        <v>560</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610</v>
      </c>
      <c r="B41" s="121"/>
      <c r="C41" s="137" t="s">
        <v>561</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611</v>
      </c>
      <c r="B42" s="121"/>
      <c r="C42" s="137" t="s">
        <v>536</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6.4">
      <c r="A43" s="120" t="s">
        <v>612</v>
      </c>
      <c r="B43" s="121"/>
      <c r="C43" s="137" t="s">
        <v>562</v>
      </c>
      <c r="D43" s="141">
        <v>400</v>
      </c>
      <c r="E43" s="142" t="s">
        <v>563</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6.4">
      <c r="A44" s="120" t="s">
        <v>613</v>
      </c>
      <c r="B44" s="121"/>
      <c r="C44" s="137" t="s">
        <v>564</v>
      </c>
      <c r="D44" s="141">
        <v>400</v>
      </c>
      <c r="E44" s="142" t="s">
        <v>565</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6.4">
      <c r="A45" s="120" t="s">
        <v>614</v>
      </c>
      <c r="B45" s="121"/>
      <c r="C45" s="137" t="s">
        <v>566</v>
      </c>
      <c r="D45" s="141">
        <v>100</v>
      </c>
      <c r="E45" s="142" t="s">
        <v>567</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6.4">
      <c r="A46" s="120" t="s">
        <v>615</v>
      </c>
      <c r="B46" s="121"/>
      <c r="C46" s="137" t="s">
        <v>568</v>
      </c>
      <c r="D46" s="141" t="s">
        <v>569</v>
      </c>
      <c r="E46" s="142" t="s">
        <v>570</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616</v>
      </c>
      <c r="B47" s="121"/>
      <c r="C47" s="137" t="s">
        <v>571</v>
      </c>
      <c r="D47" s="141">
        <v>100</v>
      </c>
      <c r="E47" s="142" t="s">
        <v>572</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6.4">
      <c r="A48" s="120" t="s">
        <v>617</v>
      </c>
      <c r="B48" s="121"/>
      <c r="C48" s="137" t="s">
        <v>573</v>
      </c>
      <c r="D48" s="141" t="s">
        <v>550</v>
      </c>
      <c r="E48" s="142" t="s">
        <v>574</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9.6">
      <c r="A49" s="120" t="s">
        <v>618</v>
      </c>
      <c r="B49" s="121"/>
      <c r="C49" s="137" t="s">
        <v>575</v>
      </c>
      <c r="D49" s="141"/>
      <c r="E49" s="142" t="s">
        <v>576</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2.8">
      <c r="A50" s="120" t="s">
        <v>619</v>
      </c>
      <c r="B50" s="121"/>
      <c r="C50" s="137" t="s">
        <v>577</v>
      </c>
      <c r="D50" s="141" t="s">
        <v>523</v>
      </c>
      <c r="E50" s="142" t="s">
        <v>578</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2.8">
      <c r="A51" s="120" t="s">
        <v>620</v>
      </c>
      <c r="B51" s="121"/>
      <c r="C51" s="137" t="s">
        <v>577</v>
      </c>
      <c r="D51" s="141" t="s">
        <v>554</v>
      </c>
      <c r="E51" s="142" t="s">
        <v>579</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2.8">
      <c r="A52" s="120" t="s">
        <v>621</v>
      </c>
      <c r="B52" s="121"/>
      <c r="C52" s="137" t="s">
        <v>577</v>
      </c>
      <c r="D52" s="141" t="s">
        <v>533</v>
      </c>
      <c r="E52" s="142" t="s">
        <v>580</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6.4">
      <c r="A53" s="120" t="s">
        <v>622</v>
      </c>
      <c r="B53" s="121"/>
      <c r="C53" s="137" t="s">
        <v>581</v>
      </c>
      <c r="D53" s="141" t="s">
        <v>541</v>
      </c>
      <c r="E53" s="142" t="s">
        <v>582</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2.8">
      <c r="A54" s="120" t="s">
        <v>623</v>
      </c>
      <c r="B54" s="121"/>
      <c r="C54" s="137" t="s">
        <v>583</v>
      </c>
      <c r="D54" s="141"/>
      <c r="E54" s="142" t="s">
        <v>538</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6.4">
      <c r="A55" s="120" t="s">
        <v>624</v>
      </c>
      <c r="B55" s="121"/>
      <c r="C55" s="137" t="s">
        <v>584</v>
      </c>
      <c r="D55" s="141" t="s">
        <v>569</v>
      </c>
      <c r="E55" s="142" t="s">
        <v>585</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6.4">
      <c r="A56" s="120" t="s">
        <v>625</v>
      </c>
      <c r="B56" s="121"/>
      <c r="C56" s="137" t="s">
        <v>586</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626</v>
      </c>
      <c r="B57" s="121"/>
      <c r="C57" s="137" t="s">
        <v>412</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6.4">
      <c r="A58" s="120" t="s">
        <v>627</v>
      </c>
      <c r="B58" s="121"/>
      <c r="C58" s="137" t="s">
        <v>413</v>
      </c>
      <c r="D58" s="141"/>
      <c r="E58" s="142" t="s">
        <v>587</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6.4">
      <c r="A59" s="120" t="s">
        <v>628</v>
      </c>
      <c r="B59" s="121"/>
      <c r="C59" s="137" t="s">
        <v>588</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589</v>
      </c>
      <c r="D60" s="143"/>
      <c r="E60" s="144"/>
      <c r="F60" s="127"/>
      <c r="G60" s="127"/>
      <c r="H60" s="128"/>
      <c r="I60" s="128"/>
      <c r="J60" s="128"/>
      <c r="K60" s="128"/>
      <c r="L60" s="128"/>
      <c r="M60" s="128"/>
      <c r="N60" s="128"/>
      <c r="O60" s="128"/>
      <c r="P60" s="128"/>
      <c r="Q60" s="128"/>
      <c r="R60" s="128"/>
    </row>
    <row r="61" spans="1:18" ht="52.8">
      <c r="A61" s="120" t="s">
        <v>155</v>
      </c>
      <c r="B61" s="121"/>
      <c r="C61" s="137" t="s">
        <v>590</v>
      </c>
      <c r="D61" s="141" t="s">
        <v>591</v>
      </c>
      <c r="E61" s="142" t="s">
        <v>592</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6.4">
      <c r="A62" s="120" t="s">
        <v>156</v>
      </c>
      <c r="B62" s="121"/>
      <c r="C62" s="137" t="s">
        <v>593</v>
      </c>
      <c r="D62" s="141">
        <v>200</v>
      </c>
      <c r="E62" s="142" t="s">
        <v>594</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6.4">
      <c r="A63" s="120" t="s">
        <v>157</v>
      </c>
      <c r="B63" s="121"/>
      <c r="C63" s="137" t="s">
        <v>540</v>
      </c>
      <c r="D63" s="141" t="s">
        <v>541</v>
      </c>
      <c r="E63" s="142" t="s">
        <v>542</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6.4">
      <c r="A64" s="120" t="s">
        <v>158</v>
      </c>
      <c r="B64" s="121"/>
      <c r="C64" s="137" t="s">
        <v>540</v>
      </c>
      <c r="D64" s="141" t="s">
        <v>523</v>
      </c>
      <c r="E64" s="142" t="s">
        <v>542</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6.4">
      <c r="A65" s="120" t="s">
        <v>159</v>
      </c>
      <c r="B65" s="121"/>
      <c r="C65" s="137" t="s">
        <v>543</v>
      </c>
      <c r="D65" s="141"/>
      <c r="E65" s="142" t="s">
        <v>544</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6.4">
      <c r="A66" s="120" t="s">
        <v>260</v>
      </c>
      <c r="B66" s="121"/>
      <c r="C66" s="137" t="s">
        <v>545</v>
      </c>
      <c r="D66" s="141"/>
      <c r="E66" s="142" t="s">
        <v>546</v>
      </c>
      <c r="F66" s="123" t="s">
        <v>547</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6.4">
      <c r="A67" s="120" t="s">
        <v>261</v>
      </c>
      <c r="B67" s="121"/>
      <c r="C67" s="137" t="s">
        <v>548</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493</v>
      </c>
      <c r="B68" s="121"/>
      <c r="C68" s="137" t="s">
        <v>530</v>
      </c>
      <c r="D68" s="141">
        <v>160</v>
      </c>
      <c r="E68" s="142" t="s">
        <v>595</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494</v>
      </c>
      <c r="B69" s="121"/>
      <c r="C69" s="137" t="s">
        <v>530</v>
      </c>
      <c r="D69" s="141">
        <v>250</v>
      </c>
      <c r="E69" s="142" t="s">
        <v>596</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6.4">
      <c r="A70" s="120" t="s">
        <v>495</v>
      </c>
      <c r="B70" s="121"/>
      <c r="C70" s="137" t="s">
        <v>530</v>
      </c>
      <c r="D70" s="141" t="s">
        <v>541</v>
      </c>
      <c r="E70" s="142" t="s">
        <v>597</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6.4">
      <c r="A71" s="120" t="s">
        <v>496</v>
      </c>
      <c r="B71" s="121"/>
      <c r="C71" s="137" t="s">
        <v>530</v>
      </c>
      <c r="D71" s="141" t="s">
        <v>523</v>
      </c>
      <c r="E71" s="142" t="s">
        <v>598</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497</v>
      </c>
      <c r="B72" s="121"/>
      <c r="C72" s="137" t="s">
        <v>561</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629</v>
      </c>
      <c r="B73" s="121"/>
      <c r="C73" s="137" t="s">
        <v>536</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9.6">
      <c r="A74" s="120" t="s">
        <v>630</v>
      </c>
      <c r="B74" s="121"/>
      <c r="C74" s="137" t="s">
        <v>599</v>
      </c>
      <c r="D74" s="141" t="s">
        <v>600</v>
      </c>
      <c r="E74" s="142" t="s">
        <v>601</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2.8">
      <c r="A75" s="120" t="s">
        <v>631</v>
      </c>
      <c r="B75" s="121"/>
      <c r="C75" s="137" t="s">
        <v>577</v>
      </c>
      <c r="D75" s="141" t="s">
        <v>523</v>
      </c>
      <c r="E75" s="142" t="s">
        <v>578</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2.8">
      <c r="A76" s="120" t="s">
        <v>632</v>
      </c>
      <c r="B76" s="121"/>
      <c r="C76" s="137" t="s">
        <v>577</v>
      </c>
      <c r="D76" s="141" t="s">
        <v>523</v>
      </c>
      <c r="E76" s="142" t="s">
        <v>602</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2.8">
      <c r="A77" s="120" t="s">
        <v>633</v>
      </c>
      <c r="B77" s="121"/>
      <c r="C77" s="137" t="s">
        <v>577</v>
      </c>
      <c r="D77" s="141" t="s">
        <v>523</v>
      </c>
      <c r="E77" s="142" t="s">
        <v>603</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2.8">
      <c r="A78" s="120" t="s">
        <v>634</v>
      </c>
      <c r="B78" s="121"/>
      <c r="C78" s="137" t="s">
        <v>583</v>
      </c>
      <c r="D78" s="141"/>
      <c r="E78" s="142" t="s">
        <v>538</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6.4">
      <c r="A79" s="120" t="s">
        <v>635</v>
      </c>
      <c r="B79" s="121"/>
      <c r="C79" s="137" t="s">
        <v>584</v>
      </c>
      <c r="D79" s="141" t="s">
        <v>569</v>
      </c>
      <c r="E79" s="142" t="s">
        <v>585</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6.4">
      <c r="A80" s="120" t="s">
        <v>636</v>
      </c>
      <c r="B80" s="121"/>
      <c r="C80" s="137" t="s">
        <v>586</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637</v>
      </c>
      <c r="B81" s="121"/>
      <c r="C81" s="137" t="s">
        <v>412</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6.4">
      <c r="A82" s="120" t="s">
        <v>638</v>
      </c>
      <c r="B82" s="121"/>
      <c r="C82" s="137" t="s">
        <v>588</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6.4">
      <c r="A83" s="120">
        <v>3</v>
      </c>
      <c r="B83" s="121"/>
      <c r="C83" s="137" t="s">
        <v>604</v>
      </c>
      <c r="D83" s="141">
        <v>100</v>
      </c>
      <c r="E83" s="142"/>
      <c r="F83" s="123" t="s">
        <v>605</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530</v>
      </c>
      <c r="D84" s="141">
        <v>100</v>
      </c>
      <c r="E84" s="142" t="s">
        <v>549</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606</v>
      </c>
      <c r="D85" s="141">
        <v>100</v>
      </c>
      <c r="E85" s="142"/>
      <c r="F85" s="123" t="s">
        <v>607</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530</v>
      </c>
      <c r="D86" s="141">
        <v>160</v>
      </c>
      <c r="E86" s="142" t="s">
        <v>595</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530</v>
      </c>
      <c r="D87" s="141">
        <v>200</v>
      </c>
      <c r="E87" s="142" t="s">
        <v>608</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7" thickBot="1">
      <c r="A88" s="120">
        <v>8</v>
      </c>
      <c r="B88" s="121"/>
      <c r="C88" s="137" t="s">
        <v>609</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17" t="s">
        <v>49</v>
      </c>
      <c r="B89" s="218"/>
      <c r="C89" s="218"/>
      <c r="D89" s="218"/>
      <c r="E89" s="218"/>
      <c r="F89" s="218"/>
      <c r="G89" s="218"/>
      <c r="H89" s="218"/>
      <c r="I89" s="218"/>
      <c r="J89" s="218"/>
      <c r="K89" s="218"/>
      <c r="L89" s="218"/>
      <c r="M89" s="218"/>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801</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802</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803</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804</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805</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806</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807</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8">
      <c r="E99" s="44" t="s">
        <v>5</v>
      </c>
      <c r="F99" s="191" t="str">
        <f>IF(KOPTĀME!B23=0,"",KOPTĀME!B23)</f>
        <v/>
      </c>
      <c r="G99" s="191"/>
      <c r="H99" s="191"/>
      <c r="I99" s="191"/>
      <c r="J99" s="191"/>
      <c r="K99" s="191"/>
      <c r="L99" s="191"/>
      <c r="M99" s="191"/>
      <c r="N99" s="191"/>
      <c r="O99" s="191"/>
      <c r="P99" s="191"/>
      <c r="Q99" s="191"/>
      <c r="R99" s="191"/>
    </row>
    <row r="100" spans="1:229" ht="10.5" customHeight="1">
      <c r="E100" s="45"/>
      <c r="F100" s="174" t="s">
        <v>6</v>
      </c>
      <c r="G100" s="174"/>
      <c r="H100" s="174"/>
      <c r="I100" s="174"/>
      <c r="J100" s="174"/>
      <c r="K100" s="174"/>
      <c r="L100" s="174"/>
      <c r="M100" s="174"/>
      <c r="N100" s="174"/>
      <c r="O100" s="174"/>
      <c r="P100" s="174"/>
      <c r="Q100" s="174"/>
      <c r="R100" s="174"/>
    </row>
    <row r="101" spans="1:229" ht="10.5" customHeight="1">
      <c r="E101" s="45"/>
      <c r="F101" s="99"/>
      <c r="G101" s="99"/>
      <c r="H101" s="99"/>
      <c r="I101" s="99"/>
      <c r="J101" s="99"/>
      <c r="K101" s="99"/>
      <c r="L101" s="99"/>
      <c r="M101" s="99"/>
      <c r="N101" s="99"/>
      <c r="O101" s="99"/>
      <c r="P101" s="99"/>
      <c r="Q101" s="99"/>
      <c r="R101" s="99"/>
    </row>
    <row r="102" spans="1:229" ht="13.8">
      <c r="E102" s="66" t="s">
        <v>36</v>
      </c>
      <c r="F102" s="233" t="str">
        <f>IF(KOPTĀME!B28=0,"",KOPTĀME!B28)</f>
        <v/>
      </c>
      <c r="G102" s="233"/>
      <c r="H102" s="233"/>
      <c r="I102" s="100"/>
      <c r="J102" s="100"/>
      <c r="K102" s="100"/>
      <c r="L102" s="100"/>
      <c r="M102" s="100"/>
      <c r="N102" s="100"/>
      <c r="O102" s="101"/>
      <c r="P102" s="102"/>
    </row>
    <row r="103" spans="1:229" ht="13.8">
      <c r="E103" s="49"/>
      <c r="F103" s="50"/>
      <c r="G103" s="49"/>
      <c r="H103" s="39"/>
      <c r="I103" s="103"/>
      <c r="J103" s="103"/>
      <c r="K103" s="103"/>
      <c r="L103" s="103"/>
      <c r="M103" s="103"/>
      <c r="N103" s="103"/>
      <c r="O103" s="103"/>
      <c r="P103" s="104"/>
    </row>
    <row r="104" spans="1:229" ht="13.8">
      <c r="E104" s="44" t="s">
        <v>11</v>
      </c>
      <c r="F104" s="191" t="str">
        <f>IF(Kopsav.!C45=0,"",Kopsav.!C45)</f>
        <v/>
      </c>
      <c r="G104" s="191"/>
      <c r="H104" s="191"/>
      <c r="I104" s="191"/>
      <c r="J104" s="191"/>
      <c r="K104" s="191"/>
      <c r="L104" s="191"/>
      <c r="M104" s="191"/>
      <c r="N104" s="191"/>
      <c r="O104" s="191"/>
      <c r="P104" s="191"/>
      <c r="Q104" s="191"/>
      <c r="R104" s="191"/>
    </row>
    <row r="105" spans="1:229">
      <c r="E105" s="45"/>
      <c r="F105" s="174" t="s">
        <v>6</v>
      </c>
      <c r="G105" s="174"/>
      <c r="H105" s="174"/>
      <c r="I105" s="174"/>
      <c r="J105" s="174"/>
      <c r="K105" s="174"/>
      <c r="L105" s="174"/>
      <c r="M105" s="174"/>
      <c r="N105" s="174"/>
      <c r="O105" s="174"/>
      <c r="P105" s="174"/>
      <c r="Q105" s="174"/>
      <c r="R105" s="174"/>
    </row>
    <row r="106" spans="1:229" ht="9" customHeight="1">
      <c r="E106" s="45"/>
      <c r="F106" s="175"/>
      <c r="G106" s="175"/>
      <c r="H106" s="175"/>
    </row>
    <row r="107" spans="1:229" ht="13.8">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A6:R6"/>
    <mergeCell ref="P11:Q11"/>
    <mergeCell ref="P12:Q12"/>
    <mergeCell ref="A14:A15"/>
    <mergeCell ref="B14:B15"/>
    <mergeCell ref="C14:E15"/>
    <mergeCell ref="F14:F15"/>
    <mergeCell ref="G14:G15"/>
    <mergeCell ref="H14:M14"/>
    <mergeCell ref="N14:R14"/>
    <mergeCell ref="F106:H106"/>
    <mergeCell ref="A89:M89"/>
    <mergeCell ref="F99:R99"/>
    <mergeCell ref="F100:R100"/>
    <mergeCell ref="F102:H102"/>
    <mergeCell ref="F104:R104"/>
    <mergeCell ref="F105:R10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2"/>
  <sheetViews>
    <sheetView showGridLines="0" view="pageBreakPreview" topLeftCell="A6" zoomScaleNormal="100" zoomScaleSheetLayoutView="100" workbookViewId="0">
      <selection activeCell="G17" sqref="G17"/>
    </sheetView>
  </sheetViews>
  <sheetFormatPr defaultRowHeight="13.2"/>
  <cols>
    <col min="1" max="1" width="6.33203125" style="3" customWidth="1"/>
    <col min="2" max="2" width="3" style="3" customWidth="1"/>
    <col min="3" max="3" width="28.33203125" style="3" customWidth="1"/>
    <col min="4" max="4" width="15.6640625" style="18" customWidth="1"/>
    <col min="5" max="5" width="9.88671875" style="19" customWidth="1"/>
    <col min="6" max="6" width="9.5546875" style="20" customWidth="1"/>
    <col min="7" max="7" width="6.6640625" style="2" customWidth="1"/>
    <col min="8" max="8" width="8.33203125" style="2" customWidth="1"/>
    <col min="9" max="9" width="7.33203125" style="2" customWidth="1"/>
    <col min="10" max="10" width="8.44140625" style="2" customWidth="1"/>
    <col min="11" max="11" width="9.33203125" style="2" customWidth="1"/>
    <col min="12" max="12" width="8.33203125" style="2" customWidth="1"/>
    <col min="13" max="16" width="11.109375" style="2" customWidth="1"/>
    <col min="17" max="17" width="11.6640625" style="2" customWidth="1"/>
    <col min="18" max="18" width="10.33203125" style="2" customWidth="1"/>
    <col min="19" max="228" width="8.88671875" style="2"/>
    <col min="229" max="229" width="4" style="2" customWidth="1"/>
    <col min="230" max="230" width="31.44140625" style="2" customWidth="1"/>
    <col min="231" max="231" width="5.6640625" style="2" customWidth="1"/>
    <col min="232" max="232" width="8.44140625" style="2" customWidth="1"/>
    <col min="233" max="233" width="6.109375" style="2" customWidth="1"/>
    <col min="234" max="234" width="6.5546875" style="2" customWidth="1"/>
    <col min="235" max="235" width="7.33203125" style="2" customWidth="1"/>
    <col min="236" max="236" width="8.33203125" style="2" customWidth="1"/>
    <col min="237" max="237" width="7.33203125" style="2" customWidth="1"/>
    <col min="238" max="238" width="6.6640625" style="2" customWidth="1"/>
    <col min="239" max="239" width="11.109375" style="2" customWidth="1"/>
    <col min="240" max="240" width="9.5546875" style="2" customWidth="1"/>
    <col min="241" max="242" width="11.109375" style="2" customWidth="1"/>
    <col min="243" max="243" width="8.88671875" style="2" customWidth="1"/>
    <col min="244" max="484" width="8.88671875" style="2"/>
    <col min="485" max="485" width="4" style="2" customWidth="1"/>
    <col min="486" max="486" width="31.44140625" style="2" customWidth="1"/>
    <col min="487" max="487" width="5.6640625" style="2" customWidth="1"/>
    <col min="488" max="488" width="8.44140625" style="2" customWidth="1"/>
    <col min="489" max="489" width="6.109375" style="2" customWidth="1"/>
    <col min="490" max="490" width="6.5546875" style="2" customWidth="1"/>
    <col min="491" max="491" width="7.33203125" style="2" customWidth="1"/>
    <col min="492" max="492" width="8.33203125" style="2" customWidth="1"/>
    <col min="493" max="493" width="7.33203125" style="2" customWidth="1"/>
    <col min="494" max="494" width="6.6640625" style="2" customWidth="1"/>
    <col min="495" max="495" width="11.109375" style="2" customWidth="1"/>
    <col min="496" max="496" width="9.5546875" style="2" customWidth="1"/>
    <col min="497" max="498" width="11.109375" style="2" customWidth="1"/>
    <col min="499" max="499" width="8.88671875" style="2" customWidth="1"/>
    <col min="500" max="740" width="8.88671875" style="2"/>
    <col min="741" max="741" width="4" style="2" customWidth="1"/>
    <col min="742" max="742" width="31.44140625" style="2" customWidth="1"/>
    <col min="743" max="743" width="5.6640625" style="2" customWidth="1"/>
    <col min="744" max="744" width="8.44140625" style="2" customWidth="1"/>
    <col min="745" max="745" width="6.109375" style="2" customWidth="1"/>
    <col min="746" max="746" width="6.5546875" style="2" customWidth="1"/>
    <col min="747" max="747" width="7.33203125" style="2" customWidth="1"/>
    <col min="748" max="748" width="8.33203125" style="2" customWidth="1"/>
    <col min="749" max="749" width="7.33203125" style="2" customWidth="1"/>
    <col min="750" max="750" width="6.6640625" style="2" customWidth="1"/>
    <col min="751" max="751" width="11.109375" style="2" customWidth="1"/>
    <col min="752" max="752" width="9.5546875" style="2" customWidth="1"/>
    <col min="753" max="754" width="11.109375" style="2" customWidth="1"/>
    <col min="755" max="755" width="8.88671875" style="2" customWidth="1"/>
    <col min="756" max="996" width="8.88671875" style="2"/>
    <col min="997" max="997" width="4" style="2" customWidth="1"/>
    <col min="998" max="998" width="31.44140625" style="2" customWidth="1"/>
    <col min="999" max="999" width="5.6640625" style="2" customWidth="1"/>
    <col min="1000" max="1000" width="8.44140625" style="2" customWidth="1"/>
    <col min="1001" max="1001" width="6.109375" style="2" customWidth="1"/>
    <col min="1002" max="1002" width="6.5546875" style="2" customWidth="1"/>
    <col min="1003" max="1003" width="7.33203125" style="2" customWidth="1"/>
    <col min="1004" max="1004" width="8.33203125" style="2" customWidth="1"/>
    <col min="1005" max="1005" width="7.33203125" style="2" customWidth="1"/>
    <col min="1006" max="1006" width="6.6640625" style="2" customWidth="1"/>
    <col min="1007" max="1007" width="11.109375" style="2" customWidth="1"/>
    <col min="1008" max="1008" width="9.5546875" style="2" customWidth="1"/>
    <col min="1009" max="1010" width="11.109375" style="2" customWidth="1"/>
    <col min="1011" max="1011" width="8.88671875" style="2" customWidth="1"/>
    <col min="1012" max="1252" width="8.88671875" style="2"/>
    <col min="1253" max="1253" width="4" style="2" customWidth="1"/>
    <col min="1254" max="1254" width="31.44140625" style="2" customWidth="1"/>
    <col min="1255" max="1255" width="5.6640625" style="2" customWidth="1"/>
    <col min="1256" max="1256" width="8.44140625" style="2" customWidth="1"/>
    <col min="1257" max="1257" width="6.109375" style="2" customWidth="1"/>
    <col min="1258" max="1258" width="6.5546875" style="2" customWidth="1"/>
    <col min="1259" max="1259" width="7.33203125" style="2" customWidth="1"/>
    <col min="1260" max="1260" width="8.33203125" style="2" customWidth="1"/>
    <col min="1261" max="1261" width="7.33203125" style="2" customWidth="1"/>
    <col min="1262" max="1262" width="6.6640625" style="2" customWidth="1"/>
    <col min="1263" max="1263" width="11.109375" style="2" customWidth="1"/>
    <col min="1264" max="1264" width="9.5546875" style="2" customWidth="1"/>
    <col min="1265" max="1266" width="11.109375" style="2" customWidth="1"/>
    <col min="1267" max="1267" width="8.88671875" style="2" customWidth="1"/>
    <col min="1268" max="1508" width="8.88671875" style="2"/>
    <col min="1509" max="1509" width="4" style="2" customWidth="1"/>
    <col min="1510" max="1510" width="31.44140625" style="2" customWidth="1"/>
    <col min="1511" max="1511" width="5.6640625" style="2" customWidth="1"/>
    <col min="1512" max="1512" width="8.44140625" style="2" customWidth="1"/>
    <col min="1513" max="1513" width="6.109375" style="2" customWidth="1"/>
    <col min="1514" max="1514" width="6.5546875" style="2" customWidth="1"/>
    <col min="1515" max="1515" width="7.33203125" style="2" customWidth="1"/>
    <col min="1516" max="1516" width="8.33203125" style="2" customWidth="1"/>
    <col min="1517" max="1517" width="7.33203125" style="2" customWidth="1"/>
    <col min="1518" max="1518" width="6.6640625" style="2" customWidth="1"/>
    <col min="1519" max="1519" width="11.109375" style="2" customWidth="1"/>
    <col min="1520" max="1520" width="9.5546875" style="2" customWidth="1"/>
    <col min="1521" max="1522" width="11.109375" style="2" customWidth="1"/>
    <col min="1523" max="1523" width="8.88671875" style="2" customWidth="1"/>
    <col min="1524" max="1764" width="8.88671875" style="2"/>
    <col min="1765" max="1765" width="4" style="2" customWidth="1"/>
    <col min="1766" max="1766" width="31.44140625" style="2" customWidth="1"/>
    <col min="1767" max="1767" width="5.6640625" style="2" customWidth="1"/>
    <col min="1768" max="1768" width="8.44140625" style="2" customWidth="1"/>
    <col min="1769" max="1769" width="6.109375" style="2" customWidth="1"/>
    <col min="1770" max="1770" width="6.5546875" style="2" customWidth="1"/>
    <col min="1771" max="1771" width="7.33203125" style="2" customWidth="1"/>
    <col min="1772" max="1772" width="8.33203125" style="2" customWidth="1"/>
    <col min="1773" max="1773" width="7.33203125" style="2" customWidth="1"/>
    <col min="1774" max="1774" width="6.6640625" style="2" customWidth="1"/>
    <col min="1775" max="1775" width="11.109375" style="2" customWidth="1"/>
    <col min="1776" max="1776" width="9.5546875" style="2" customWidth="1"/>
    <col min="1777" max="1778" width="11.109375" style="2" customWidth="1"/>
    <col min="1779" max="1779" width="8.88671875" style="2" customWidth="1"/>
    <col min="1780" max="2020" width="8.88671875" style="2"/>
    <col min="2021" max="2021" width="4" style="2" customWidth="1"/>
    <col min="2022" max="2022" width="31.44140625" style="2" customWidth="1"/>
    <col min="2023" max="2023" width="5.6640625" style="2" customWidth="1"/>
    <col min="2024" max="2024" width="8.44140625" style="2" customWidth="1"/>
    <col min="2025" max="2025" width="6.109375" style="2" customWidth="1"/>
    <col min="2026" max="2026" width="6.5546875" style="2" customWidth="1"/>
    <col min="2027" max="2027" width="7.33203125" style="2" customWidth="1"/>
    <col min="2028" max="2028" width="8.33203125" style="2" customWidth="1"/>
    <col min="2029" max="2029" width="7.33203125" style="2" customWidth="1"/>
    <col min="2030" max="2030" width="6.6640625" style="2" customWidth="1"/>
    <col min="2031" max="2031" width="11.109375" style="2" customWidth="1"/>
    <col min="2032" max="2032" width="9.5546875" style="2" customWidth="1"/>
    <col min="2033" max="2034" width="11.109375" style="2" customWidth="1"/>
    <col min="2035" max="2035" width="8.88671875" style="2" customWidth="1"/>
    <col min="2036" max="2276" width="8.88671875" style="2"/>
    <col min="2277" max="2277" width="4" style="2" customWidth="1"/>
    <col min="2278" max="2278" width="31.44140625" style="2" customWidth="1"/>
    <col min="2279" max="2279" width="5.6640625" style="2" customWidth="1"/>
    <col min="2280" max="2280" width="8.44140625" style="2" customWidth="1"/>
    <col min="2281" max="2281" width="6.109375" style="2" customWidth="1"/>
    <col min="2282" max="2282" width="6.5546875" style="2" customWidth="1"/>
    <col min="2283" max="2283" width="7.33203125" style="2" customWidth="1"/>
    <col min="2284" max="2284" width="8.33203125" style="2" customWidth="1"/>
    <col min="2285" max="2285" width="7.33203125" style="2" customWidth="1"/>
    <col min="2286" max="2286" width="6.6640625" style="2" customWidth="1"/>
    <col min="2287" max="2287" width="11.109375" style="2" customWidth="1"/>
    <col min="2288" max="2288" width="9.5546875" style="2" customWidth="1"/>
    <col min="2289" max="2290" width="11.109375" style="2" customWidth="1"/>
    <col min="2291" max="2291" width="8.88671875" style="2" customWidth="1"/>
    <col min="2292" max="2532" width="8.88671875" style="2"/>
    <col min="2533" max="2533" width="4" style="2" customWidth="1"/>
    <col min="2534" max="2534" width="31.44140625" style="2" customWidth="1"/>
    <col min="2535" max="2535" width="5.6640625" style="2" customWidth="1"/>
    <col min="2536" max="2536" width="8.44140625" style="2" customWidth="1"/>
    <col min="2537" max="2537" width="6.109375" style="2" customWidth="1"/>
    <col min="2538" max="2538" width="6.5546875" style="2" customWidth="1"/>
    <col min="2539" max="2539" width="7.33203125" style="2" customWidth="1"/>
    <col min="2540" max="2540" width="8.33203125" style="2" customWidth="1"/>
    <col min="2541" max="2541" width="7.33203125" style="2" customWidth="1"/>
    <col min="2542" max="2542" width="6.6640625" style="2" customWidth="1"/>
    <col min="2543" max="2543" width="11.109375" style="2" customWidth="1"/>
    <col min="2544" max="2544" width="9.5546875" style="2" customWidth="1"/>
    <col min="2545" max="2546" width="11.109375" style="2" customWidth="1"/>
    <col min="2547" max="2547" width="8.88671875" style="2" customWidth="1"/>
    <col min="2548" max="2788" width="8.88671875" style="2"/>
    <col min="2789" max="2789" width="4" style="2" customWidth="1"/>
    <col min="2790" max="2790" width="31.44140625" style="2" customWidth="1"/>
    <col min="2791" max="2791" width="5.6640625" style="2" customWidth="1"/>
    <col min="2792" max="2792" width="8.44140625" style="2" customWidth="1"/>
    <col min="2793" max="2793" width="6.109375" style="2" customWidth="1"/>
    <col min="2794" max="2794" width="6.5546875" style="2" customWidth="1"/>
    <col min="2795" max="2795" width="7.33203125" style="2" customWidth="1"/>
    <col min="2796" max="2796" width="8.33203125" style="2" customWidth="1"/>
    <col min="2797" max="2797" width="7.33203125" style="2" customWidth="1"/>
    <col min="2798" max="2798" width="6.6640625" style="2" customWidth="1"/>
    <col min="2799" max="2799" width="11.109375" style="2" customWidth="1"/>
    <col min="2800" max="2800" width="9.5546875" style="2" customWidth="1"/>
    <col min="2801" max="2802" width="11.109375" style="2" customWidth="1"/>
    <col min="2803" max="2803" width="8.88671875" style="2" customWidth="1"/>
    <col min="2804" max="3044" width="8.88671875" style="2"/>
    <col min="3045" max="3045" width="4" style="2" customWidth="1"/>
    <col min="3046" max="3046" width="31.44140625" style="2" customWidth="1"/>
    <col min="3047" max="3047" width="5.6640625" style="2" customWidth="1"/>
    <col min="3048" max="3048" width="8.44140625" style="2" customWidth="1"/>
    <col min="3049" max="3049" width="6.109375" style="2" customWidth="1"/>
    <col min="3050" max="3050" width="6.5546875" style="2" customWidth="1"/>
    <col min="3051" max="3051" width="7.33203125" style="2" customWidth="1"/>
    <col min="3052" max="3052" width="8.33203125" style="2" customWidth="1"/>
    <col min="3053" max="3053" width="7.33203125" style="2" customWidth="1"/>
    <col min="3054" max="3054" width="6.6640625" style="2" customWidth="1"/>
    <col min="3055" max="3055" width="11.109375" style="2" customWidth="1"/>
    <col min="3056" max="3056" width="9.5546875" style="2" customWidth="1"/>
    <col min="3057" max="3058" width="11.109375" style="2" customWidth="1"/>
    <col min="3059" max="3059" width="8.88671875" style="2" customWidth="1"/>
    <col min="3060" max="3300" width="8.88671875" style="2"/>
    <col min="3301" max="3301" width="4" style="2" customWidth="1"/>
    <col min="3302" max="3302" width="31.44140625" style="2" customWidth="1"/>
    <col min="3303" max="3303" width="5.6640625" style="2" customWidth="1"/>
    <col min="3304" max="3304" width="8.44140625" style="2" customWidth="1"/>
    <col min="3305" max="3305" width="6.109375" style="2" customWidth="1"/>
    <col min="3306" max="3306" width="6.5546875" style="2" customWidth="1"/>
    <col min="3307" max="3307" width="7.33203125" style="2" customWidth="1"/>
    <col min="3308" max="3308" width="8.33203125" style="2" customWidth="1"/>
    <col min="3309" max="3309" width="7.33203125" style="2" customWidth="1"/>
    <col min="3310" max="3310" width="6.6640625" style="2" customWidth="1"/>
    <col min="3311" max="3311" width="11.109375" style="2" customWidth="1"/>
    <col min="3312" max="3312" width="9.5546875" style="2" customWidth="1"/>
    <col min="3313" max="3314" width="11.109375" style="2" customWidth="1"/>
    <col min="3315" max="3315" width="8.88671875" style="2" customWidth="1"/>
    <col min="3316" max="3556" width="8.88671875" style="2"/>
    <col min="3557" max="3557" width="4" style="2" customWidth="1"/>
    <col min="3558" max="3558" width="31.44140625" style="2" customWidth="1"/>
    <col min="3559" max="3559" width="5.6640625" style="2" customWidth="1"/>
    <col min="3560" max="3560" width="8.44140625" style="2" customWidth="1"/>
    <col min="3561" max="3561" width="6.109375" style="2" customWidth="1"/>
    <col min="3562" max="3562" width="6.5546875" style="2" customWidth="1"/>
    <col min="3563" max="3563" width="7.33203125" style="2" customWidth="1"/>
    <col min="3564" max="3564" width="8.33203125" style="2" customWidth="1"/>
    <col min="3565" max="3565" width="7.33203125" style="2" customWidth="1"/>
    <col min="3566" max="3566" width="6.6640625" style="2" customWidth="1"/>
    <col min="3567" max="3567" width="11.109375" style="2" customWidth="1"/>
    <col min="3568" max="3568" width="9.5546875" style="2" customWidth="1"/>
    <col min="3569" max="3570" width="11.109375" style="2" customWidth="1"/>
    <col min="3571" max="3571" width="8.88671875" style="2" customWidth="1"/>
    <col min="3572" max="3812" width="8.88671875" style="2"/>
    <col min="3813" max="3813" width="4" style="2" customWidth="1"/>
    <col min="3814" max="3814" width="31.44140625" style="2" customWidth="1"/>
    <col min="3815" max="3815" width="5.6640625" style="2" customWidth="1"/>
    <col min="3816" max="3816" width="8.44140625" style="2" customWidth="1"/>
    <col min="3817" max="3817" width="6.109375" style="2" customWidth="1"/>
    <col min="3818" max="3818" width="6.5546875" style="2" customWidth="1"/>
    <col min="3819" max="3819" width="7.33203125" style="2" customWidth="1"/>
    <col min="3820" max="3820" width="8.33203125" style="2" customWidth="1"/>
    <col min="3821" max="3821" width="7.33203125" style="2" customWidth="1"/>
    <col min="3822" max="3822" width="6.6640625" style="2" customWidth="1"/>
    <col min="3823" max="3823" width="11.109375" style="2" customWidth="1"/>
    <col min="3824" max="3824" width="9.5546875" style="2" customWidth="1"/>
    <col min="3825" max="3826" width="11.109375" style="2" customWidth="1"/>
    <col min="3827" max="3827" width="8.88671875" style="2" customWidth="1"/>
    <col min="3828" max="4068" width="8.88671875" style="2"/>
    <col min="4069" max="4069" width="4" style="2" customWidth="1"/>
    <col min="4070" max="4070" width="31.44140625" style="2" customWidth="1"/>
    <col min="4071" max="4071" width="5.6640625" style="2" customWidth="1"/>
    <col min="4072" max="4072" width="8.44140625" style="2" customWidth="1"/>
    <col min="4073" max="4073" width="6.109375" style="2" customWidth="1"/>
    <col min="4074" max="4074" width="6.5546875" style="2" customWidth="1"/>
    <col min="4075" max="4075" width="7.33203125" style="2" customWidth="1"/>
    <col min="4076" max="4076" width="8.33203125" style="2" customWidth="1"/>
    <col min="4077" max="4077" width="7.33203125" style="2" customWidth="1"/>
    <col min="4078" max="4078" width="6.6640625" style="2" customWidth="1"/>
    <col min="4079" max="4079" width="11.109375" style="2" customWidth="1"/>
    <col min="4080" max="4080" width="9.5546875" style="2" customWidth="1"/>
    <col min="4081" max="4082" width="11.109375" style="2" customWidth="1"/>
    <col min="4083" max="4083" width="8.88671875" style="2" customWidth="1"/>
    <col min="4084" max="4324" width="8.88671875" style="2"/>
    <col min="4325" max="4325" width="4" style="2" customWidth="1"/>
    <col min="4326" max="4326" width="31.44140625" style="2" customWidth="1"/>
    <col min="4327" max="4327" width="5.6640625" style="2" customWidth="1"/>
    <col min="4328" max="4328" width="8.44140625" style="2" customWidth="1"/>
    <col min="4329" max="4329" width="6.109375" style="2" customWidth="1"/>
    <col min="4330" max="4330" width="6.5546875" style="2" customWidth="1"/>
    <col min="4331" max="4331" width="7.33203125" style="2" customWidth="1"/>
    <col min="4332" max="4332" width="8.33203125" style="2" customWidth="1"/>
    <col min="4333" max="4333" width="7.33203125" style="2" customWidth="1"/>
    <col min="4334" max="4334" width="6.6640625" style="2" customWidth="1"/>
    <col min="4335" max="4335" width="11.109375" style="2" customWidth="1"/>
    <col min="4336" max="4336" width="9.5546875" style="2" customWidth="1"/>
    <col min="4337" max="4338" width="11.109375" style="2" customWidth="1"/>
    <col min="4339" max="4339" width="8.88671875" style="2" customWidth="1"/>
    <col min="4340" max="4580" width="8.88671875" style="2"/>
    <col min="4581" max="4581" width="4" style="2" customWidth="1"/>
    <col min="4582" max="4582" width="31.44140625" style="2" customWidth="1"/>
    <col min="4583" max="4583" width="5.6640625" style="2" customWidth="1"/>
    <col min="4584" max="4584" width="8.44140625" style="2" customWidth="1"/>
    <col min="4585" max="4585" width="6.109375" style="2" customWidth="1"/>
    <col min="4586" max="4586" width="6.5546875" style="2" customWidth="1"/>
    <col min="4587" max="4587" width="7.33203125" style="2" customWidth="1"/>
    <col min="4588" max="4588" width="8.33203125" style="2" customWidth="1"/>
    <col min="4589" max="4589" width="7.33203125" style="2" customWidth="1"/>
    <col min="4590" max="4590" width="6.6640625" style="2" customWidth="1"/>
    <col min="4591" max="4591" width="11.109375" style="2" customWidth="1"/>
    <col min="4592" max="4592" width="9.5546875" style="2" customWidth="1"/>
    <col min="4593" max="4594" width="11.109375" style="2" customWidth="1"/>
    <col min="4595" max="4595" width="8.88671875" style="2" customWidth="1"/>
    <col min="4596" max="4836" width="8.88671875" style="2"/>
    <col min="4837" max="4837" width="4" style="2" customWidth="1"/>
    <col min="4838" max="4838" width="31.44140625" style="2" customWidth="1"/>
    <col min="4839" max="4839" width="5.6640625" style="2" customWidth="1"/>
    <col min="4840" max="4840" width="8.44140625" style="2" customWidth="1"/>
    <col min="4841" max="4841" width="6.109375" style="2" customWidth="1"/>
    <col min="4842" max="4842" width="6.5546875" style="2" customWidth="1"/>
    <col min="4843" max="4843" width="7.33203125" style="2" customWidth="1"/>
    <col min="4844" max="4844" width="8.33203125" style="2" customWidth="1"/>
    <col min="4845" max="4845" width="7.33203125" style="2" customWidth="1"/>
    <col min="4846" max="4846" width="6.6640625" style="2" customWidth="1"/>
    <col min="4847" max="4847" width="11.109375" style="2" customWidth="1"/>
    <col min="4848" max="4848" width="9.5546875" style="2" customWidth="1"/>
    <col min="4849" max="4850" width="11.109375" style="2" customWidth="1"/>
    <col min="4851" max="4851" width="8.88671875" style="2" customWidth="1"/>
    <col min="4852" max="5092" width="8.88671875" style="2"/>
    <col min="5093" max="5093" width="4" style="2" customWidth="1"/>
    <col min="5094" max="5094" width="31.44140625" style="2" customWidth="1"/>
    <col min="5095" max="5095" width="5.6640625" style="2" customWidth="1"/>
    <col min="5096" max="5096" width="8.44140625" style="2" customWidth="1"/>
    <col min="5097" max="5097" width="6.109375" style="2" customWidth="1"/>
    <col min="5098" max="5098" width="6.5546875" style="2" customWidth="1"/>
    <col min="5099" max="5099" width="7.33203125" style="2" customWidth="1"/>
    <col min="5100" max="5100" width="8.33203125" style="2" customWidth="1"/>
    <col min="5101" max="5101" width="7.33203125" style="2" customWidth="1"/>
    <col min="5102" max="5102" width="6.6640625" style="2" customWidth="1"/>
    <col min="5103" max="5103" width="11.109375" style="2" customWidth="1"/>
    <col min="5104" max="5104" width="9.5546875" style="2" customWidth="1"/>
    <col min="5105" max="5106" width="11.109375" style="2" customWidth="1"/>
    <col min="5107" max="5107" width="8.88671875" style="2" customWidth="1"/>
    <col min="5108" max="5348" width="8.88671875" style="2"/>
    <col min="5349" max="5349" width="4" style="2" customWidth="1"/>
    <col min="5350" max="5350" width="31.44140625" style="2" customWidth="1"/>
    <col min="5351" max="5351" width="5.6640625" style="2" customWidth="1"/>
    <col min="5352" max="5352" width="8.44140625" style="2" customWidth="1"/>
    <col min="5353" max="5353" width="6.109375" style="2" customWidth="1"/>
    <col min="5354" max="5354" width="6.5546875" style="2" customWidth="1"/>
    <col min="5355" max="5355" width="7.33203125" style="2" customWidth="1"/>
    <col min="5356" max="5356" width="8.33203125" style="2" customWidth="1"/>
    <col min="5357" max="5357" width="7.33203125" style="2" customWidth="1"/>
    <col min="5358" max="5358" width="6.6640625" style="2" customWidth="1"/>
    <col min="5359" max="5359" width="11.109375" style="2" customWidth="1"/>
    <col min="5360" max="5360" width="9.5546875" style="2" customWidth="1"/>
    <col min="5361" max="5362" width="11.109375" style="2" customWidth="1"/>
    <col min="5363" max="5363" width="8.88671875" style="2" customWidth="1"/>
    <col min="5364" max="5604" width="8.88671875" style="2"/>
    <col min="5605" max="5605" width="4" style="2" customWidth="1"/>
    <col min="5606" max="5606" width="31.44140625" style="2" customWidth="1"/>
    <col min="5607" max="5607" width="5.6640625" style="2" customWidth="1"/>
    <col min="5608" max="5608" width="8.44140625" style="2" customWidth="1"/>
    <col min="5609" max="5609" width="6.109375" style="2" customWidth="1"/>
    <col min="5610" max="5610" width="6.5546875" style="2" customWidth="1"/>
    <col min="5611" max="5611" width="7.33203125" style="2" customWidth="1"/>
    <col min="5612" max="5612" width="8.33203125" style="2" customWidth="1"/>
    <col min="5613" max="5613" width="7.33203125" style="2" customWidth="1"/>
    <col min="5614" max="5614" width="6.6640625" style="2" customWidth="1"/>
    <col min="5615" max="5615" width="11.109375" style="2" customWidth="1"/>
    <col min="5616" max="5616" width="9.5546875" style="2" customWidth="1"/>
    <col min="5617" max="5618" width="11.109375" style="2" customWidth="1"/>
    <col min="5619" max="5619" width="8.88671875" style="2" customWidth="1"/>
    <col min="5620" max="5860" width="8.88671875" style="2"/>
    <col min="5861" max="5861" width="4" style="2" customWidth="1"/>
    <col min="5862" max="5862" width="31.44140625" style="2" customWidth="1"/>
    <col min="5863" max="5863" width="5.6640625" style="2" customWidth="1"/>
    <col min="5864" max="5864" width="8.44140625" style="2" customWidth="1"/>
    <col min="5865" max="5865" width="6.109375" style="2" customWidth="1"/>
    <col min="5866" max="5866" width="6.5546875" style="2" customWidth="1"/>
    <col min="5867" max="5867" width="7.33203125" style="2" customWidth="1"/>
    <col min="5868" max="5868" width="8.33203125" style="2" customWidth="1"/>
    <col min="5869" max="5869" width="7.33203125" style="2" customWidth="1"/>
    <col min="5870" max="5870" width="6.6640625" style="2" customWidth="1"/>
    <col min="5871" max="5871" width="11.109375" style="2" customWidth="1"/>
    <col min="5872" max="5872" width="9.5546875" style="2" customWidth="1"/>
    <col min="5873" max="5874" width="11.109375" style="2" customWidth="1"/>
    <col min="5875" max="5875" width="8.88671875" style="2" customWidth="1"/>
    <col min="5876" max="6116" width="8.88671875" style="2"/>
    <col min="6117" max="6117" width="4" style="2" customWidth="1"/>
    <col min="6118" max="6118" width="31.44140625" style="2" customWidth="1"/>
    <col min="6119" max="6119" width="5.6640625" style="2" customWidth="1"/>
    <col min="6120" max="6120" width="8.44140625" style="2" customWidth="1"/>
    <col min="6121" max="6121" width="6.109375" style="2" customWidth="1"/>
    <col min="6122" max="6122" width="6.5546875" style="2" customWidth="1"/>
    <col min="6123" max="6123" width="7.33203125" style="2" customWidth="1"/>
    <col min="6124" max="6124" width="8.33203125" style="2" customWidth="1"/>
    <col min="6125" max="6125" width="7.33203125" style="2" customWidth="1"/>
    <col min="6126" max="6126" width="6.6640625" style="2" customWidth="1"/>
    <col min="6127" max="6127" width="11.109375" style="2" customWidth="1"/>
    <col min="6128" max="6128" width="9.5546875" style="2" customWidth="1"/>
    <col min="6129" max="6130" width="11.109375" style="2" customWidth="1"/>
    <col min="6131" max="6131" width="8.88671875" style="2" customWidth="1"/>
    <col min="6132" max="6372" width="8.88671875" style="2"/>
    <col min="6373" max="6373" width="4" style="2" customWidth="1"/>
    <col min="6374" max="6374" width="31.44140625" style="2" customWidth="1"/>
    <col min="6375" max="6375" width="5.6640625" style="2" customWidth="1"/>
    <col min="6376" max="6376" width="8.44140625" style="2" customWidth="1"/>
    <col min="6377" max="6377" width="6.109375" style="2" customWidth="1"/>
    <col min="6378" max="6378" width="6.5546875" style="2" customWidth="1"/>
    <col min="6379" max="6379" width="7.33203125" style="2" customWidth="1"/>
    <col min="6380" max="6380" width="8.33203125" style="2" customWidth="1"/>
    <col min="6381" max="6381" width="7.33203125" style="2" customWidth="1"/>
    <col min="6382" max="6382" width="6.6640625" style="2" customWidth="1"/>
    <col min="6383" max="6383" width="11.109375" style="2" customWidth="1"/>
    <col min="6384" max="6384" width="9.5546875" style="2" customWidth="1"/>
    <col min="6385" max="6386" width="11.109375" style="2" customWidth="1"/>
    <col min="6387" max="6387" width="8.88671875" style="2" customWidth="1"/>
    <col min="6388" max="6628" width="8.88671875" style="2"/>
    <col min="6629" max="6629" width="4" style="2" customWidth="1"/>
    <col min="6630" max="6630" width="31.44140625" style="2" customWidth="1"/>
    <col min="6631" max="6631" width="5.6640625" style="2" customWidth="1"/>
    <col min="6632" max="6632" width="8.44140625" style="2" customWidth="1"/>
    <col min="6633" max="6633" width="6.109375" style="2" customWidth="1"/>
    <col min="6634" max="6634" width="6.5546875" style="2" customWidth="1"/>
    <col min="6635" max="6635" width="7.33203125" style="2" customWidth="1"/>
    <col min="6636" max="6636" width="8.33203125" style="2" customWidth="1"/>
    <col min="6637" max="6637" width="7.33203125" style="2" customWidth="1"/>
    <col min="6638" max="6638" width="6.6640625" style="2" customWidth="1"/>
    <col min="6639" max="6639" width="11.109375" style="2" customWidth="1"/>
    <col min="6640" max="6640" width="9.5546875" style="2" customWidth="1"/>
    <col min="6641" max="6642" width="11.109375" style="2" customWidth="1"/>
    <col min="6643" max="6643" width="8.88671875" style="2" customWidth="1"/>
    <col min="6644" max="6884" width="8.88671875" style="2"/>
    <col min="6885" max="6885" width="4" style="2" customWidth="1"/>
    <col min="6886" max="6886" width="31.44140625" style="2" customWidth="1"/>
    <col min="6887" max="6887" width="5.6640625" style="2" customWidth="1"/>
    <col min="6888" max="6888" width="8.44140625" style="2" customWidth="1"/>
    <col min="6889" max="6889" width="6.109375" style="2" customWidth="1"/>
    <col min="6890" max="6890" width="6.5546875" style="2" customWidth="1"/>
    <col min="6891" max="6891" width="7.33203125" style="2" customWidth="1"/>
    <col min="6892" max="6892" width="8.33203125" style="2" customWidth="1"/>
    <col min="6893" max="6893" width="7.33203125" style="2" customWidth="1"/>
    <col min="6894" max="6894" width="6.6640625" style="2" customWidth="1"/>
    <col min="6895" max="6895" width="11.109375" style="2" customWidth="1"/>
    <col min="6896" max="6896" width="9.5546875" style="2" customWidth="1"/>
    <col min="6897" max="6898" width="11.109375" style="2" customWidth="1"/>
    <col min="6899" max="6899" width="8.88671875" style="2" customWidth="1"/>
    <col min="6900" max="7140" width="8.88671875" style="2"/>
    <col min="7141" max="7141" width="4" style="2" customWidth="1"/>
    <col min="7142" max="7142" width="31.44140625" style="2" customWidth="1"/>
    <col min="7143" max="7143" width="5.6640625" style="2" customWidth="1"/>
    <col min="7144" max="7144" width="8.44140625" style="2" customWidth="1"/>
    <col min="7145" max="7145" width="6.109375" style="2" customWidth="1"/>
    <col min="7146" max="7146" width="6.5546875" style="2" customWidth="1"/>
    <col min="7147" max="7147" width="7.33203125" style="2" customWidth="1"/>
    <col min="7148" max="7148" width="8.33203125" style="2" customWidth="1"/>
    <col min="7149" max="7149" width="7.33203125" style="2" customWidth="1"/>
    <col min="7150" max="7150" width="6.6640625" style="2" customWidth="1"/>
    <col min="7151" max="7151" width="11.109375" style="2" customWidth="1"/>
    <col min="7152" max="7152" width="9.5546875" style="2" customWidth="1"/>
    <col min="7153" max="7154" width="11.109375" style="2" customWidth="1"/>
    <col min="7155" max="7155" width="8.88671875" style="2" customWidth="1"/>
    <col min="7156" max="7396" width="8.88671875" style="2"/>
    <col min="7397" max="7397" width="4" style="2" customWidth="1"/>
    <col min="7398" max="7398" width="31.44140625" style="2" customWidth="1"/>
    <col min="7399" max="7399" width="5.6640625" style="2" customWidth="1"/>
    <col min="7400" max="7400" width="8.44140625" style="2" customWidth="1"/>
    <col min="7401" max="7401" width="6.109375" style="2" customWidth="1"/>
    <col min="7402" max="7402" width="6.5546875" style="2" customWidth="1"/>
    <col min="7403" max="7403" width="7.33203125" style="2" customWidth="1"/>
    <col min="7404" max="7404" width="8.33203125" style="2" customWidth="1"/>
    <col min="7405" max="7405" width="7.33203125" style="2" customWidth="1"/>
    <col min="7406" max="7406" width="6.6640625" style="2" customWidth="1"/>
    <col min="7407" max="7407" width="11.109375" style="2" customWidth="1"/>
    <col min="7408" max="7408" width="9.5546875" style="2" customWidth="1"/>
    <col min="7409" max="7410" width="11.109375" style="2" customWidth="1"/>
    <col min="7411" max="7411" width="8.88671875" style="2" customWidth="1"/>
    <col min="7412" max="7652" width="8.88671875" style="2"/>
    <col min="7653" max="7653" width="4" style="2" customWidth="1"/>
    <col min="7654" max="7654" width="31.44140625" style="2" customWidth="1"/>
    <col min="7655" max="7655" width="5.6640625" style="2" customWidth="1"/>
    <col min="7656" max="7656" width="8.44140625" style="2" customWidth="1"/>
    <col min="7657" max="7657" width="6.109375" style="2" customWidth="1"/>
    <col min="7658" max="7658" width="6.5546875" style="2" customWidth="1"/>
    <col min="7659" max="7659" width="7.33203125" style="2" customWidth="1"/>
    <col min="7660" max="7660" width="8.33203125" style="2" customWidth="1"/>
    <col min="7661" max="7661" width="7.33203125" style="2" customWidth="1"/>
    <col min="7662" max="7662" width="6.6640625" style="2" customWidth="1"/>
    <col min="7663" max="7663" width="11.109375" style="2" customWidth="1"/>
    <col min="7664" max="7664" width="9.5546875" style="2" customWidth="1"/>
    <col min="7665" max="7666" width="11.109375" style="2" customWidth="1"/>
    <col min="7667" max="7667" width="8.88671875" style="2" customWidth="1"/>
    <col min="7668" max="7908" width="8.88671875" style="2"/>
    <col min="7909" max="7909" width="4" style="2" customWidth="1"/>
    <col min="7910" max="7910" width="31.44140625" style="2" customWidth="1"/>
    <col min="7911" max="7911" width="5.6640625" style="2" customWidth="1"/>
    <col min="7912" max="7912" width="8.44140625" style="2" customWidth="1"/>
    <col min="7913" max="7913" width="6.109375" style="2" customWidth="1"/>
    <col min="7914" max="7914" width="6.5546875" style="2" customWidth="1"/>
    <col min="7915" max="7915" width="7.33203125" style="2" customWidth="1"/>
    <col min="7916" max="7916" width="8.33203125" style="2" customWidth="1"/>
    <col min="7917" max="7917" width="7.33203125" style="2" customWidth="1"/>
    <col min="7918" max="7918" width="6.6640625" style="2" customWidth="1"/>
    <col min="7919" max="7919" width="11.109375" style="2" customWidth="1"/>
    <col min="7920" max="7920" width="9.5546875" style="2" customWidth="1"/>
    <col min="7921" max="7922" width="11.109375" style="2" customWidth="1"/>
    <col min="7923" max="7923" width="8.88671875" style="2" customWidth="1"/>
    <col min="7924" max="8164" width="8.88671875" style="2"/>
    <col min="8165" max="8165" width="4" style="2" customWidth="1"/>
    <col min="8166" max="8166" width="31.44140625" style="2" customWidth="1"/>
    <col min="8167" max="8167" width="5.6640625" style="2" customWidth="1"/>
    <col min="8168" max="8168" width="8.44140625" style="2" customWidth="1"/>
    <col min="8169" max="8169" width="6.109375" style="2" customWidth="1"/>
    <col min="8170" max="8170" width="6.5546875" style="2" customWidth="1"/>
    <col min="8171" max="8171" width="7.33203125" style="2" customWidth="1"/>
    <col min="8172" max="8172" width="8.33203125" style="2" customWidth="1"/>
    <col min="8173" max="8173" width="7.33203125" style="2" customWidth="1"/>
    <col min="8174" max="8174" width="6.6640625" style="2" customWidth="1"/>
    <col min="8175" max="8175" width="11.109375" style="2" customWidth="1"/>
    <col min="8176" max="8176" width="9.5546875" style="2" customWidth="1"/>
    <col min="8177" max="8178" width="11.109375" style="2" customWidth="1"/>
    <col min="8179" max="8179" width="8.88671875" style="2" customWidth="1"/>
    <col min="8180" max="8420" width="8.88671875" style="2"/>
    <col min="8421" max="8421" width="4" style="2" customWidth="1"/>
    <col min="8422" max="8422" width="31.44140625" style="2" customWidth="1"/>
    <col min="8423" max="8423" width="5.6640625" style="2" customWidth="1"/>
    <col min="8424" max="8424" width="8.44140625" style="2" customWidth="1"/>
    <col min="8425" max="8425" width="6.109375" style="2" customWidth="1"/>
    <col min="8426" max="8426" width="6.5546875" style="2" customWidth="1"/>
    <col min="8427" max="8427" width="7.33203125" style="2" customWidth="1"/>
    <col min="8428" max="8428" width="8.33203125" style="2" customWidth="1"/>
    <col min="8429" max="8429" width="7.33203125" style="2" customWidth="1"/>
    <col min="8430" max="8430" width="6.6640625" style="2" customWidth="1"/>
    <col min="8431" max="8431" width="11.109375" style="2" customWidth="1"/>
    <col min="8432" max="8432" width="9.5546875" style="2" customWidth="1"/>
    <col min="8433" max="8434" width="11.109375" style="2" customWidth="1"/>
    <col min="8435" max="8435" width="8.88671875" style="2" customWidth="1"/>
    <col min="8436" max="8676" width="8.88671875" style="2"/>
    <col min="8677" max="8677" width="4" style="2" customWidth="1"/>
    <col min="8678" max="8678" width="31.44140625" style="2" customWidth="1"/>
    <col min="8679" max="8679" width="5.6640625" style="2" customWidth="1"/>
    <col min="8680" max="8680" width="8.44140625" style="2" customWidth="1"/>
    <col min="8681" max="8681" width="6.109375" style="2" customWidth="1"/>
    <col min="8682" max="8682" width="6.5546875" style="2" customWidth="1"/>
    <col min="8683" max="8683" width="7.33203125" style="2" customWidth="1"/>
    <col min="8684" max="8684" width="8.33203125" style="2" customWidth="1"/>
    <col min="8685" max="8685" width="7.33203125" style="2" customWidth="1"/>
    <col min="8686" max="8686" width="6.6640625" style="2" customWidth="1"/>
    <col min="8687" max="8687" width="11.109375" style="2" customWidth="1"/>
    <col min="8688" max="8688" width="9.5546875" style="2" customWidth="1"/>
    <col min="8689" max="8690" width="11.109375" style="2" customWidth="1"/>
    <col min="8691" max="8691" width="8.88671875" style="2" customWidth="1"/>
    <col min="8692" max="8932" width="8.88671875" style="2"/>
    <col min="8933" max="8933" width="4" style="2" customWidth="1"/>
    <col min="8934" max="8934" width="31.44140625" style="2" customWidth="1"/>
    <col min="8935" max="8935" width="5.6640625" style="2" customWidth="1"/>
    <col min="8936" max="8936" width="8.44140625" style="2" customWidth="1"/>
    <col min="8937" max="8937" width="6.109375" style="2" customWidth="1"/>
    <col min="8938" max="8938" width="6.5546875" style="2" customWidth="1"/>
    <col min="8939" max="8939" width="7.33203125" style="2" customWidth="1"/>
    <col min="8940" max="8940" width="8.33203125" style="2" customWidth="1"/>
    <col min="8941" max="8941" width="7.33203125" style="2" customWidth="1"/>
    <col min="8942" max="8942" width="6.6640625" style="2" customWidth="1"/>
    <col min="8943" max="8943" width="11.109375" style="2" customWidth="1"/>
    <col min="8944" max="8944" width="9.5546875" style="2" customWidth="1"/>
    <col min="8945" max="8946" width="11.109375" style="2" customWidth="1"/>
    <col min="8947" max="8947" width="8.88671875" style="2" customWidth="1"/>
    <col min="8948" max="9188" width="8.88671875" style="2"/>
    <col min="9189" max="9189" width="4" style="2" customWidth="1"/>
    <col min="9190" max="9190" width="31.44140625" style="2" customWidth="1"/>
    <col min="9191" max="9191" width="5.6640625" style="2" customWidth="1"/>
    <col min="9192" max="9192" width="8.44140625" style="2" customWidth="1"/>
    <col min="9193" max="9193" width="6.109375" style="2" customWidth="1"/>
    <col min="9194" max="9194" width="6.5546875" style="2" customWidth="1"/>
    <col min="9195" max="9195" width="7.33203125" style="2" customWidth="1"/>
    <col min="9196" max="9196" width="8.33203125" style="2" customWidth="1"/>
    <col min="9197" max="9197" width="7.33203125" style="2" customWidth="1"/>
    <col min="9198" max="9198" width="6.6640625" style="2" customWidth="1"/>
    <col min="9199" max="9199" width="11.109375" style="2" customWidth="1"/>
    <col min="9200" max="9200" width="9.5546875" style="2" customWidth="1"/>
    <col min="9201" max="9202" width="11.109375" style="2" customWidth="1"/>
    <col min="9203" max="9203" width="8.88671875" style="2" customWidth="1"/>
    <col min="9204" max="9444" width="8.88671875" style="2"/>
    <col min="9445" max="9445" width="4" style="2" customWidth="1"/>
    <col min="9446" max="9446" width="31.44140625" style="2" customWidth="1"/>
    <col min="9447" max="9447" width="5.6640625" style="2" customWidth="1"/>
    <col min="9448" max="9448" width="8.44140625" style="2" customWidth="1"/>
    <col min="9449" max="9449" width="6.109375" style="2" customWidth="1"/>
    <col min="9450" max="9450" width="6.5546875" style="2" customWidth="1"/>
    <col min="9451" max="9451" width="7.33203125" style="2" customWidth="1"/>
    <col min="9452" max="9452" width="8.33203125" style="2" customWidth="1"/>
    <col min="9453" max="9453" width="7.33203125" style="2" customWidth="1"/>
    <col min="9454" max="9454" width="6.6640625" style="2" customWidth="1"/>
    <col min="9455" max="9455" width="11.109375" style="2" customWidth="1"/>
    <col min="9456" max="9456" width="9.5546875" style="2" customWidth="1"/>
    <col min="9457" max="9458" width="11.109375" style="2" customWidth="1"/>
    <col min="9459" max="9459" width="8.88671875" style="2" customWidth="1"/>
    <col min="9460" max="9700" width="8.88671875" style="2"/>
    <col min="9701" max="9701" width="4" style="2" customWidth="1"/>
    <col min="9702" max="9702" width="31.44140625" style="2" customWidth="1"/>
    <col min="9703" max="9703" width="5.6640625" style="2" customWidth="1"/>
    <col min="9704" max="9704" width="8.44140625" style="2" customWidth="1"/>
    <col min="9705" max="9705" width="6.109375" style="2" customWidth="1"/>
    <col min="9706" max="9706" width="6.5546875" style="2" customWidth="1"/>
    <col min="9707" max="9707" width="7.33203125" style="2" customWidth="1"/>
    <col min="9708" max="9708" width="8.33203125" style="2" customWidth="1"/>
    <col min="9709" max="9709" width="7.33203125" style="2" customWidth="1"/>
    <col min="9710" max="9710" width="6.6640625" style="2" customWidth="1"/>
    <col min="9711" max="9711" width="11.109375" style="2" customWidth="1"/>
    <col min="9712" max="9712" width="9.5546875" style="2" customWidth="1"/>
    <col min="9713" max="9714" width="11.109375" style="2" customWidth="1"/>
    <col min="9715" max="9715" width="8.88671875" style="2" customWidth="1"/>
    <col min="9716" max="9956" width="8.88671875" style="2"/>
    <col min="9957" max="9957" width="4" style="2" customWidth="1"/>
    <col min="9958" max="9958" width="31.44140625" style="2" customWidth="1"/>
    <col min="9959" max="9959" width="5.6640625" style="2" customWidth="1"/>
    <col min="9960" max="9960" width="8.44140625" style="2" customWidth="1"/>
    <col min="9961" max="9961" width="6.109375" style="2" customWidth="1"/>
    <col min="9962" max="9962" width="6.5546875" style="2" customWidth="1"/>
    <col min="9963" max="9963" width="7.33203125" style="2" customWidth="1"/>
    <col min="9964" max="9964" width="8.33203125" style="2" customWidth="1"/>
    <col min="9965" max="9965" width="7.33203125" style="2" customWidth="1"/>
    <col min="9966" max="9966" width="6.6640625" style="2" customWidth="1"/>
    <col min="9967" max="9967" width="11.109375" style="2" customWidth="1"/>
    <col min="9968" max="9968" width="9.5546875" style="2" customWidth="1"/>
    <col min="9969" max="9970" width="11.109375" style="2" customWidth="1"/>
    <col min="9971" max="9971" width="8.88671875" style="2" customWidth="1"/>
    <col min="9972" max="10212" width="8.88671875" style="2"/>
    <col min="10213" max="10213" width="4" style="2" customWidth="1"/>
    <col min="10214" max="10214" width="31.44140625" style="2" customWidth="1"/>
    <col min="10215" max="10215" width="5.6640625" style="2" customWidth="1"/>
    <col min="10216" max="10216" width="8.44140625" style="2" customWidth="1"/>
    <col min="10217" max="10217" width="6.109375" style="2" customWidth="1"/>
    <col min="10218" max="10218" width="6.5546875" style="2" customWidth="1"/>
    <col min="10219" max="10219" width="7.33203125" style="2" customWidth="1"/>
    <col min="10220" max="10220" width="8.33203125" style="2" customWidth="1"/>
    <col min="10221" max="10221" width="7.33203125" style="2" customWidth="1"/>
    <col min="10222" max="10222" width="6.6640625" style="2" customWidth="1"/>
    <col min="10223" max="10223" width="11.109375" style="2" customWidth="1"/>
    <col min="10224" max="10224" width="9.5546875" style="2" customWidth="1"/>
    <col min="10225" max="10226" width="11.109375" style="2" customWidth="1"/>
    <col min="10227" max="10227" width="8.88671875" style="2" customWidth="1"/>
    <col min="10228" max="10468" width="8.88671875" style="2"/>
    <col min="10469" max="10469" width="4" style="2" customWidth="1"/>
    <col min="10470" max="10470" width="31.44140625" style="2" customWidth="1"/>
    <col min="10471" max="10471" width="5.6640625" style="2" customWidth="1"/>
    <col min="10472" max="10472" width="8.44140625" style="2" customWidth="1"/>
    <col min="10473" max="10473" width="6.109375" style="2" customWidth="1"/>
    <col min="10474" max="10474" width="6.5546875" style="2" customWidth="1"/>
    <col min="10475" max="10475" width="7.33203125" style="2" customWidth="1"/>
    <col min="10476" max="10476" width="8.33203125" style="2" customWidth="1"/>
    <col min="10477" max="10477" width="7.33203125" style="2" customWidth="1"/>
    <col min="10478" max="10478" width="6.6640625" style="2" customWidth="1"/>
    <col min="10479" max="10479" width="11.109375" style="2" customWidth="1"/>
    <col min="10480" max="10480" width="9.5546875" style="2" customWidth="1"/>
    <col min="10481" max="10482" width="11.109375" style="2" customWidth="1"/>
    <col min="10483" max="10483" width="8.88671875" style="2" customWidth="1"/>
    <col min="10484" max="10724" width="8.88671875" style="2"/>
    <col min="10725" max="10725" width="4" style="2" customWidth="1"/>
    <col min="10726" max="10726" width="31.44140625" style="2" customWidth="1"/>
    <col min="10727" max="10727" width="5.6640625" style="2" customWidth="1"/>
    <col min="10728" max="10728" width="8.44140625" style="2" customWidth="1"/>
    <col min="10729" max="10729" width="6.109375" style="2" customWidth="1"/>
    <col min="10730" max="10730" width="6.5546875" style="2" customWidth="1"/>
    <col min="10731" max="10731" width="7.33203125" style="2" customWidth="1"/>
    <col min="10732" max="10732" width="8.33203125" style="2" customWidth="1"/>
    <col min="10733" max="10733" width="7.33203125" style="2" customWidth="1"/>
    <col min="10734" max="10734" width="6.6640625" style="2" customWidth="1"/>
    <col min="10735" max="10735" width="11.109375" style="2" customWidth="1"/>
    <col min="10736" max="10736" width="9.5546875" style="2" customWidth="1"/>
    <col min="10737" max="10738" width="11.109375" style="2" customWidth="1"/>
    <col min="10739" max="10739" width="8.88671875" style="2" customWidth="1"/>
    <col min="10740" max="10980" width="8.88671875" style="2"/>
    <col min="10981" max="10981" width="4" style="2" customWidth="1"/>
    <col min="10982" max="10982" width="31.44140625" style="2" customWidth="1"/>
    <col min="10983" max="10983" width="5.6640625" style="2" customWidth="1"/>
    <col min="10984" max="10984" width="8.44140625" style="2" customWidth="1"/>
    <col min="10985" max="10985" width="6.109375" style="2" customWidth="1"/>
    <col min="10986" max="10986" width="6.5546875" style="2" customWidth="1"/>
    <col min="10987" max="10987" width="7.33203125" style="2" customWidth="1"/>
    <col min="10988" max="10988" width="8.33203125" style="2" customWidth="1"/>
    <col min="10989" max="10989" width="7.33203125" style="2" customWidth="1"/>
    <col min="10990" max="10990" width="6.6640625" style="2" customWidth="1"/>
    <col min="10991" max="10991" width="11.109375" style="2" customWidth="1"/>
    <col min="10992" max="10992" width="9.5546875" style="2" customWidth="1"/>
    <col min="10993" max="10994" width="11.109375" style="2" customWidth="1"/>
    <col min="10995" max="10995" width="8.88671875" style="2" customWidth="1"/>
    <col min="10996" max="11236" width="8.88671875" style="2"/>
    <col min="11237" max="11237" width="4" style="2" customWidth="1"/>
    <col min="11238" max="11238" width="31.44140625" style="2" customWidth="1"/>
    <col min="11239" max="11239" width="5.6640625" style="2" customWidth="1"/>
    <col min="11240" max="11240" width="8.44140625" style="2" customWidth="1"/>
    <col min="11241" max="11241" width="6.109375" style="2" customWidth="1"/>
    <col min="11242" max="11242" width="6.5546875" style="2" customWidth="1"/>
    <col min="11243" max="11243" width="7.33203125" style="2" customWidth="1"/>
    <col min="11244" max="11244" width="8.33203125" style="2" customWidth="1"/>
    <col min="11245" max="11245" width="7.33203125" style="2" customWidth="1"/>
    <col min="11246" max="11246" width="6.6640625" style="2" customWidth="1"/>
    <col min="11247" max="11247" width="11.109375" style="2" customWidth="1"/>
    <col min="11248" max="11248" width="9.5546875" style="2" customWidth="1"/>
    <col min="11249" max="11250" width="11.109375" style="2" customWidth="1"/>
    <col min="11251" max="11251" width="8.88671875" style="2" customWidth="1"/>
    <col min="11252" max="11492" width="8.88671875" style="2"/>
    <col min="11493" max="11493" width="4" style="2" customWidth="1"/>
    <col min="11494" max="11494" width="31.44140625" style="2" customWidth="1"/>
    <col min="11495" max="11495" width="5.6640625" style="2" customWidth="1"/>
    <col min="11496" max="11496" width="8.44140625" style="2" customWidth="1"/>
    <col min="11497" max="11497" width="6.109375" style="2" customWidth="1"/>
    <col min="11498" max="11498" width="6.5546875" style="2" customWidth="1"/>
    <col min="11499" max="11499" width="7.33203125" style="2" customWidth="1"/>
    <col min="11500" max="11500" width="8.33203125" style="2" customWidth="1"/>
    <col min="11501" max="11501" width="7.33203125" style="2" customWidth="1"/>
    <col min="11502" max="11502" width="6.6640625" style="2" customWidth="1"/>
    <col min="11503" max="11503" width="11.109375" style="2" customWidth="1"/>
    <col min="11504" max="11504" width="9.5546875" style="2" customWidth="1"/>
    <col min="11505" max="11506" width="11.109375" style="2" customWidth="1"/>
    <col min="11507" max="11507" width="8.88671875" style="2" customWidth="1"/>
    <col min="11508" max="11748" width="8.88671875" style="2"/>
    <col min="11749" max="11749" width="4" style="2" customWidth="1"/>
    <col min="11750" max="11750" width="31.44140625" style="2" customWidth="1"/>
    <col min="11751" max="11751" width="5.6640625" style="2" customWidth="1"/>
    <col min="11752" max="11752" width="8.44140625" style="2" customWidth="1"/>
    <col min="11753" max="11753" width="6.109375" style="2" customWidth="1"/>
    <col min="11754" max="11754" width="6.5546875" style="2" customWidth="1"/>
    <col min="11755" max="11755" width="7.33203125" style="2" customWidth="1"/>
    <col min="11756" max="11756" width="8.33203125" style="2" customWidth="1"/>
    <col min="11757" max="11757" width="7.33203125" style="2" customWidth="1"/>
    <col min="11758" max="11758" width="6.6640625" style="2" customWidth="1"/>
    <col min="11759" max="11759" width="11.109375" style="2" customWidth="1"/>
    <col min="11760" max="11760" width="9.5546875" style="2" customWidth="1"/>
    <col min="11761" max="11762" width="11.109375" style="2" customWidth="1"/>
    <col min="11763" max="11763" width="8.88671875" style="2" customWidth="1"/>
    <col min="11764" max="12004" width="8.88671875" style="2"/>
    <col min="12005" max="12005" width="4" style="2" customWidth="1"/>
    <col min="12006" max="12006" width="31.44140625" style="2" customWidth="1"/>
    <col min="12007" max="12007" width="5.6640625" style="2" customWidth="1"/>
    <col min="12008" max="12008" width="8.44140625" style="2" customWidth="1"/>
    <col min="12009" max="12009" width="6.109375" style="2" customWidth="1"/>
    <col min="12010" max="12010" width="6.5546875" style="2" customWidth="1"/>
    <col min="12011" max="12011" width="7.33203125" style="2" customWidth="1"/>
    <col min="12012" max="12012" width="8.33203125" style="2" customWidth="1"/>
    <col min="12013" max="12013" width="7.33203125" style="2" customWidth="1"/>
    <col min="12014" max="12014" width="6.6640625" style="2" customWidth="1"/>
    <col min="12015" max="12015" width="11.109375" style="2" customWidth="1"/>
    <col min="12016" max="12016" width="9.5546875" style="2" customWidth="1"/>
    <col min="12017" max="12018" width="11.109375" style="2" customWidth="1"/>
    <col min="12019" max="12019" width="8.88671875" style="2" customWidth="1"/>
    <col min="12020" max="12260" width="8.88671875" style="2"/>
    <col min="12261" max="12261" width="4" style="2" customWidth="1"/>
    <col min="12262" max="12262" width="31.44140625" style="2" customWidth="1"/>
    <col min="12263" max="12263" width="5.6640625" style="2" customWidth="1"/>
    <col min="12264" max="12264" width="8.44140625" style="2" customWidth="1"/>
    <col min="12265" max="12265" width="6.109375" style="2" customWidth="1"/>
    <col min="12266" max="12266" width="6.5546875" style="2" customWidth="1"/>
    <col min="12267" max="12267" width="7.33203125" style="2" customWidth="1"/>
    <col min="12268" max="12268" width="8.33203125" style="2" customWidth="1"/>
    <col min="12269" max="12269" width="7.33203125" style="2" customWidth="1"/>
    <col min="12270" max="12270" width="6.6640625" style="2" customWidth="1"/>
    <col min="12271" max="12271" width="11.109375" style="2" customWidth="1"/>
    <col min="12272" max="12272" width="9.5546875" style="2" customWidth="1"/>
    <col min="12273" max="12274" width="11.109375" style="2" customWidth="1"/>
    <col min="12275" max="12275" width="8.88671875" style="2" customWidth="1"/>
    <col min="12276" max="12516" width="8.88671875" style="2"/>
    <col min="12517" max="12517" width="4" style="2" customWidth="1"/>
    <col min="12518" max="12518" width="31.44140625" style="2" customWidth="1"/>
    <col min="12519" max="12519" width="5.6640625" style="2" customWidth="1"/>
    <col min="12520" max="12520" width="8.44140625" style="2" customWidth="1"/>
    <col min="12521" max="12521" width="6.109375" style="2" customWidth="1"/>
    <col min="12522" max="12522" width="6.5546875" style="2" customWidth="1"/>
    <col min="12523" max="12523" width="7.33203125" style="2" customWidth="1"/>
    <col min="12524" max="12524" width="8.33203125" style="2" customWidth="1"/>
    <col min="12525" max="12525" width="7.33203125" style="2" customWidth="1"/>
    <col min="12526" max="12526" width="6.6640625" style="2" customWidth="1"/>
    <col min="12527" max="12527" width="11.109375" style="2" customWidth="1"/>
    <col min="12528" max="12528" width="9.5546875" style="2" customWidth="1"/>
    <col min="12529" max="12530" width="11.109375" style="2" customWidth="1"/>
    <col min="12531" max="12531" width="8.88671875" style="2" customWidth="1"/>
    <col min="12532" max="12772" width="8.88671875" style="2"/>
    <col min="12773" max="12773" width="4" style="2" customWidth="1"/>
    <col min="12774" max="12774" width="31.44140625" style="2" customWidth="1"/>
    <col min="12775" max="12775" width="5.6640625" style="2" customWidth="1"/>
    <col min="12776" max="12776" width="8.44140625" style="2" customWidth="1"/>
    <col min="12777" max="12777" width="6.109375" style="2" customWidth="1"/>
    <col min="12778" max="12778" width="6.5546875" style="2" customWidth="1"/>
    <col min="12779" max="12779" width="7.33203125" style="2" customWidth="1"/>
    <col min="12780" max="12780" width="8.33203125" style="2" customWidth="1"/>
    <col min="12781" max="12781" width="7.33203125" style="2" customWidth="1"/>
    <col min="12782" max="12782" width="6.6640625" style="2" customWidth="1"/>
    <col min="12783" max="12783" width="11.109375" style="2" customWidth="1"/>
    <col min="12784" max="12784" width="9.5546875" style="2" customWidth="1"/>
    <col min="12785" max="12786" width="11.109375" style="2" customWidth="1"/>
    <col min="12787" max="12787" width="8.88671875" style="2" customWidth="1"/>
    <col min="12788" max="13028" width="8.88671875" style="2"/>
    <col min="13029" max="13029" width="4" style="2" customWidth="1"/>
    <col min="13030" max="13030" width="31.44140625" style="2" customWidth="1"/>
    <col min="13031" max="13031" width="5.6640625" style="2" customWidth="1"/>
    <col min="13032" max="13032" width="8.44140625" style="2" customWidth="1"/>
    <col min="13033" max="13033" width="6.109375" style="2" customWidth="1"/>
    <col min="13034" max="13034" width="6.5546875" style="2" customWidth="1"/>
    <col min="13035" max="13035" width="7.33203125" style="2" customWidth="1"/>
    <col min="13036" max="13036" width="8.33203125" style="2" customWidth="1"/>
    <col min="13037" max="13037" width="7.33203125" style="2" customWidth="1"/>
    <col min="13038" max="13038" width="6.6640625" style="2" customWidth="1"/>
    <col min="13039" max="13039" width="11.109375" style="2" customWidth="1"/>
    <col min="13040" max="13040" width="9.5546875" style="2" customWidth="1"/>
    <col min="13041" max="13042" width="11.109375" style="2" customWidth="1"/>
    <col min="13043" max="13043" width="8.88671875" style="2" customWidth="1"/>
    <col min="13044" max="13284" width="8.88671875" style="2"/>
    <col min="13285" max="13285" width="4" style="2" customWidth="1"/>
    <col min="13286" max="13286" width="31.44140625" style="2" customWidth="1"/>
    <col min="13287" max="13287" width="5.6640625" style="2" customWidth="1"/>
    <col min="13288" max="13288" width="8.44140625" style="2" customWidth="1"/>
    <col min="13289" max="13289" width="6.109375" style="2" customWidth="1"/>
    <col min="13290" max="13290" width="6.5546875" style="2" customWidth="1"/>
    <col min="13291" max="13291" width="7.33203125" style="2" customWidth="1"/>
    <col min="13292" max="13292" width="8.33203125" style="2" customWidth="1"/>
    <col min="13293" max="13293" width="7.33203125" style="2" customWidth="1"/>
    <col min="13294" max="13294" width="6.6640625" style="2" customWidth="1"/>
    <col min="13295" max="13295" width="11.109375" style="2" customWidth="1"/>
    <col min="13296" max="13296" width="9.5546875" style="2" customWidth="1"/>
    <col min="13297" max="13298" width="11.109375" style="2" customWidth="1"/>
    <col min="13299" max="13299" width="8.88671875" style="2" customWidth="1"/>
    <col min="13300" max="13540" width="8.88671875" style="2"/>
    <col min="13541" max="13541" width="4" style="2" customWidth="1"/>
    <col min="13542" max="13542" width="31.44140625" style="2" customWidth="1"/>
    <col min="13543" max="13543" width="5.6640625" style="2" customWidth="1"/>
    <col min="13544" max="13544" width="8.44140625" style="2" customWidth="1"/>
    <col min="13545" max="13545" width="6.109375" style="2" customWidth="1"/>
    <col min="13546" max="13546" width="6.5546875" style="2" customWidth="1"/>
    <col min="13547" max="13547" width="7.33203125" style="2" customWidth="1"/>
    <col min="13548" max="13548" width="8.33203125" style="2" customWidth="1"/>
    <col min="13549" max="13549" width="7.33203125" style="2" customWidth="1"/>
    <col min="13550" max="13550" width="6.6640625" style="2" customWidth="1"/>
    <col min="13551" max="13551" width="11.109375" style="2" customWidth="1"/>
    <col min="13552" max="13552" width="9.5546875" style="2" customWidth="1"/>
    <col min="13553" max="13554" width="11.109375" style="2" customWidth="1"/>
    <col min="13555" max="13555" width="8.88671875" style="2" customWidth="1"/>
    <col min="13556" max="13796" width="8.88671875" style="2"/>
    <col min="13797" max="13797" width="4" style="2" customWidth="1"/>
    <col min="13798" max="13798" width="31.44140625" style="2" customWidth="1"/>
    <col min="13799" max="13799" width="5.6640625" style="2" customWidth="1"/>
    <col min="13800" max="13800" width="8.44140625" style="2" customWidth="1"/>
    <col min="13801" max="13801" width="6.109375" style="2" customWidth="1"/>
    <col min="13802" max="13802" width="6.5546875" style="2" customWidth="1"/>
    <col min="13803" max="13803" width="7.33203125" style="2" customWidth="1"/>
    <col min="13804" max="13804" width="8.33203125" style="2" customWidth="1"/>
    <col min="13805" max="13805" width="7.33203125" style="2" customWidth="1"/>
    <col min="13806" max="13806" width="6.6640625" style="2" customWidth="1"/>
    <col min="13807" max="13807" width="11.109375" style="2" customWidth="1"/>
    <col min="13808" max="13808" width="9.5546875" style="2" customWidth="1"/>
    <col min="13809" max="13810" width="11.109375" style="2" customWidth="1"/>
    <col min="13811" max="13811" width="8.88671875" style="2" customWidth="1"/>
    <col min="13812" max="14052" width="8.88671875" style="2"/>
    <col min="14053" max="14053" width="4" style="2" customWidth="1"/>
    <col min="14054" max="14054" width="31.44140625" style="2" customWidth="1"/>
    <col min="14055" max="14055" width="5.6640625" style="2" customWidth="1"/>
    <col min="14056" max="14056" width="8.44140625" style="2" customWidth="1"/>
    <col min="14057" max="14057" width="6.109375" style="2" customWidth="1"/>
    <col min="14058" max="14058" width="6.5546875" style="2" customWidth="1"/>
    <col min="14059" max="14059" width="7.33203125" style="2" customWidth="1"/>
    <col min="14060" max="14060" width="8.33203125" style="2" customWidth="1"/>
    <col min="14061" max="14061" width="7.33203125" style="2" customWidth="1"/>
    <col min="14062" max="14062" width="6.6640625" style="2" customWidth="1"/>
    <col min="14063" max="14063" width="11.109375" style="2" customWidth="1"/>
    <col min="14064" max="14064" width="9.5546875" style="2" customWidth="1"/>
    <col min="14065" max="14066" width="11.109375" style="2" customWidth="1"/>
    <col min="14067" max="14067" width="8.88671875" style="2" customWidth="1"/>
    <col min="14068" max="14308" width="8.88671875" style="2"/>
    <col min="14309" max="14309" width="4" style="2" customWidth="1"/>
    <col min="14310" max="14310" width="31.44140625" style="2" customWidth="1"/>
    <col min="14311" max="14311" width="5.6640625" style="2" customWidth="1"/>
    <col min="14312" max="14312" width="8.44140625" style="2" customWidth="1"/>
    <col min="14313" max="14313" width="6.109375" style="2" customWidth="1"/>
    <col min="14314" max="14314" width="6.5546875" style="2" customWidth="1"/>
    <col min="14315" max="14315" width="7.33203125" style="2" customWidth="1"/>
    <col min="14316" max="14316" width="8.33203125" style="2" customWidth="1"/>
    <col min="14317" max="14317" width="7.33203125" style="2" customWidth="1"/>
    <col min="14318" max="14318" width="6.6640625" style="2" customWidth="1"/>
    <col min="14319" max="14319" width="11.109375" style="2" customWidth="1"/>
    <col min="14320" max="14320" width="9.5546875" style="2" customWidth="1"/>
    <col min="14321" max="14322" width="11.109375" style="2" customWidth="1"/>
    <col min="14323" max="14323" width="8.88671875" style="2" customWidth="1"/>
    <col min="14324" max="14564" width="8.88671875" style="2"/>
    <col min="14565" max="14565" width="4" style="2" customWidth="1"/>
    <col min="14566" max="14566" width="31.44140625" style="2" customWidth="1"/>
    <col min="14567" max="14567" width="5.6640625" style="2" customWidth="1"/>
    <col min="14568" max="14568" width="8.44140625" style="2" customWidth="1"/>
    <col min="14569" max="14569" width="6.109375" style="2" customWidth="1"/>
    <col min="14570" max="14570" width="6.5546875" style="2" customWidth="1"/>
    <col min="14571" max="14571" width="7.33203125" style="2" customWidth="1"/>
    <col min="14572" max="14572" width="8.33203125" style="2" customWidth="1"/>
    <col min="14573" max="14573" width="7.33203125" style="2" customWidth="1"/>
    <col min="14574" max="14574" width="6.6640625" style="2" customWidth="1"/>
    <col min="14575" max="14575" width="11.109375" style="2" customWidth="1"/>
    <col min="14576" max="14576" width="9.5546875" style="2" customWidth="1"/>
    <col min="14577" max="14578" width="11.109375" style="2" customWidth="1"/>
    <col min="14579" max="14579" width="8.88671875" style="2" customWidth="1"/>
    <col min="14580" max="14820" width="8.88671875" style="2"/>
    <col min="14821" max="14821" width="4" style="2" customWidth="1"/>
    <col min="14822" max="14822" width="31.44140625" style="2" customWidth="1"/>
    <col min="14823" max="14823" width="5.6640625" style="2" customWidth="1"/>
    <col min="14824" max="14824" width="8.44140625" style="2" customWidth="1"/>
    <col min="14825" max="14825" width="6.109375" style="2" customWidth="1"/>
    <col min="14826" max="14826" width="6.5546875" style="2" customWidth="1"/>
    <col min="14827" max="14827" width="7.33203125" style="2" customWidth="1"/>
    <col min="14828" max="14828" width="8.33203125" style="2" customWidth="1"/>
    <col min="14829" max="14829" width="7.33203125" style="2" customWidth="1"/>
    <col min="14830" max="14830" width="6.6640625" style="2" customWidth="1"/>
    <col min="14831" max="14831" width="11.109375" style="2" customWidth="1"/>
    <col min="14832" max="14832" width="9.5546875" style="2" customWidth="1"/>
    <col min="14833" max="14834" width="11.109375" style="2" customWidth="1"/>
    <col min="14835" max="14835" width="8.88671875" style="2" customWidth="1"/>
    <col min="14836" max="15076" width="8.88671875" style="2"/>
    <col min="15077" max="15077" width="4" style="2" customWidth="1"/>
    <col min="15078" max="15078" width="31.44140625" style="2" customWidth="1"/>
    <col min="15079" max="15079" width="5.6640625" style="2" customWidth="1"/>
    <col min="15080" max="15080" width="8.44140625" style="2" customWidth="1"/>
    <col min="15081" max="15081" width="6.109375" style="2" customWidth="1"/>
    <col min="15082" max="15082" width="6.5546875" style="2" customWidth="1"/>
    <col min="15083" max="15083" width="7.33203125" style="2" customWidth="1"/>
    <col min="15084" max="15084" width="8.33203125" style="2" customWidth="1"/>
    <col min="15085" max="15085" width="7.33203125" style="2" customWidth="1"/>
    <col min="15086" max="15086" width="6.6640625" style="2" customWidth="1"/>
    <col min="15087" max="15087" width="11.109375" style="2" customWidth="1"/>
    <col min="15088" max="15088" width="9.5546875" style="2" customWidth="1"/>
    <col min="15089" max="15090" width="11.109375" style="2" customWidth="1"/>
    <col min="15091" max="15091" width="8.88671875" style="2" customWidth="1"/>
    <col min="15092" max="15332" width="8.88671875" style="2"/>
    <col min="15333" max="15333" width="4" style="2" customWidth="1"/>
    <col min="15334" max="15334" width="31.44140625" style="2" customWidth="1"/>
    <col min="15335" max="15335" width="5.6640625" style="2" customWidth="1"/>
    <col min="15336" max="15336" width="8.44140625" style="2" customWidth="1"/>
    <col min="15337" max="15337" width="6.109375" style="2" customWidth="1"/>
    <col min="15338" max="15338" width="6.5546875" style="2" customWidth="1"/>
    <col min="15339" max="15339" width="7.33203125" style="2" customWidth="1"/>
    <col min="15340" max="15340" width="8.33203125" style="2" customWidth="1"/>
    <col min="15341" max="15341" width="7.33203125" style="2" customWidth="1"/>
    <col min="15342" max="15342" width="6.6640625" style="2" customWidth="1"/>
    <col min="15343" max="15343" width="11.109375" style="2" customWidth="1"/>
    <col min="15344" max="15344" width="9.5546875" style="2" customWidth="1"/>
    <col min="15345" max="15346" width="11.109375" style="2" customWidth="1"/>
    <col min="15347" max="15347" width="8.88671875" style="2" customWidth="1"/>
    <col min="15348" max="15588" width="8.88671875" style="2"/>
    <col min="15589" max="15589" width="4" style="2" customWidth="1"/>
    <col min="15590" max="15590" width="31.44140625" style="2" customWidth="1"/>
    <col min="15591" max="15591" width="5.6640625" style="2" customWidth="1"/>
    <col min="15592" max="15592" width="8.44140625" style="2" customWidth="1"/>
    <col min="15593" max="15593" width="6.109375" style="2" customWidth="1"/>
    <col min="15594" max="15594" width="6.5546875" style="2" customWidth="1"/>
    <col min="15595" max="15595" width="7.33203125" style="2" customWidth="1"/>
    <col min="15596" max="15596" width="8.33203125" style="2" customWidth="1"/>
    <col min="15597" max="15597" width="7.33203125" style="2" customWidth="1"/>
    <col min="15598" max="15598" width="6.6640625" style="2" customWidth="1"/>
    <col min="15599" max="15599" width="11.109375" style="2" customWidth="1"/>
    <col min="15600" max="15600" width="9.5546875" style="2" customWidth="1"/>
    <col min="15601" max="15602" width="11.109375" style="2" customWidth="1"/>
    <col min="15603" max="15603" width="8.88671875" style="2" customWidth="1"/>
    <col min="15604" max="15844" width="8.88671875" style="2"/>
    <col min="15845" max="15845" width="4" style="2" customWidth="1"/>
    <col min="15846" max="15846" width="31.44140625" style="2" customWidth="1"/>
    <col min="15847" max="15847" width="5.6640625" style="2" customWidth="1"/>
    <col min="15848" max="15848" width="8.44140625" style="2" customWidth="1"/>
    <col min="15849" max="15849" width="6.109375" style="2" customWidth="1"/>
    <col min="15850" max="15850" width="6.5546875" style="2" customWidth="1"/>
    <col min="15851" max="15851" width="7.33203125" style="2" customWidth="1"/>
    <col min="15852" max="15852" width="8.33203125" style="2" customWidth="1"/>
    <col min="15853" max="15853" width="7.33203125" style="2" customWidth="1"/>
    <col min="15854" max="15854" width="6.6640625" style="2" customWidth="1"/>
    <col min="15855" max="15855" width="11.109375" style="2" customWidth="1"/>
    <col min="15856" max="15856" width="9.5546875" style="2" customWidth="1"/>
    <col min="15857" max="15858" width="11.109375" style="2" customWidth="1"/>
    <col min="15859" max="15859" width="8.88671875" style="2" customWidth="1"/>
    <col min="15860" max="16100" width="8.88671875" style="2"/>
    <col min="16101" max="16101" width="4" style="2" customWidth="1"/>
    <col min="16102" max="16102" width="31.44140625" style="2" customWidth="1"/>
    <col min="16103" max="16103" width="5.6640625" style="2" customWidth="1"/>
    <col min="16104" max="16104" width="8.44140625" style="2" customWidth="1"/>
    <col min="16105" max="16105" width="6.109375" style="2" customWidth="1"/>
    <col min="16106" max="16106" width="6.5546875" style="2" customWidth="1"/>
    <col min="16107" max="16107" width="7.33203125" style="2" customWidth="1"/>
    <col min="16108" max="16108" width="8.33203125" style="2" customWidth="1"/>
    <col min="16109" max="16109" width="7.33203125" style="2" customWidth="1"/>
    <col min="16110" max="16110" width="6.6640625" style="2" customWidth="1"/>
    <col min="16111" max="16111" width="11.109375" style="2" customWidth="1"/>
    <col min="16112" max="16112" width="9.5546875" style="2" customWidth="1"/>
    <col min="16113" max="16114" width="11.109375" style="2" customWidth="1"/>
    <col min="16115" max="16115" width="8.88671875" style="2" customWidth="1"/>
    <col min="16116" max="16384" width="8.88671875" style="2"/>
  </cols>
  <sheetData>
    <row r="1" spans="1:228">
      <c r="Q1" s="64" t="s">
        <v>41</v>
      </c>
    </row>
    <row r="2" spans="1:228" ht="16.2">
      <c r="D2" s="146" t="s">
        <v>28</v>
      </c>
      <c r="E2" s="126" t="s">
        <v>639</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18.600000000000001" thickBot="1">
      <c r="A3" s="113" t="s">
        <v>640</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171" t="str">
        <f>KOPTĀME!A12</f>
        <v>Būves nosaukums: Darbnīca, Teātris</v>
      </c>
      <c r="B6" s="171"/>
      <c r="C6" s="171"/>
      <c r="D6" s="171"/>
      <c r="E6" s="171"/>
      <c r="F6" s="171"/>
      <c r="G6" s="171"/>
      <c r="H6" s="171"/>
      <c r="I6" s="171"/>
      <c r="J6" s="171"/>
      <c r="K6" s="171"/>
      <c r="L6" s="171"/>
      <c r="M6" s="171"/>
      <c r="N6" s="171"/>
      <c r="O6" s="171"/>
      <c r="P6" s="171"/>
      <c r="Q6" s="171"/>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6.2">
      <c r="A10" s="75" t="s">
        <v>641</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4" thickBot="1">
      <c r="A11" s="12"/>
      <c r="B11" s="12"/>
      <c r="C11" s="12"/>
      <c r="D11" s="9"/>
      <c r="E11" s="10"/>
      <c r="F11" s="11"/>
      <c r="G11" s="12"/>
      <c r="H11" s="12"/>
      <c r="I11" s="12"/>
      <c r="J11" s="12"/>
      <c r="K11" s="12"/>
      <c r="L11" s="12"/>
      <c r="N11" s="13" t="s">
        <v>31</v>
      </c>
      <c r="O11" s="219">
        <f>Q54</f>
        <v>0</v>
      </c>
      <c r="P11" s="220"/>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21" t="str">
        <f>IF(KOPTĀME!B28=0,"",KOPTĀME!B28)</f>
        <v/>
      </c>
      <c r="P12" s="221"/>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8">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22" t="s">
        <v>9</v>
      </c>
      <c r="B14" s="222" t="s">
        <v>12</v>
      </c>
      <c r="C14" s="231" t="s">
        <v>44</v>
      </c>
      <c r="D14" s="235"/>
      <c r="E14" s="224" t="s">
        <v>13</v>
      </c>
      <c r="F14" s="226" t="s">
        <v>14</v>
      </c>
      <c r="G14" s="228" t="s">
        <v>15</v>
      </c>
      <c r="H14" s="229"/>
      <c r="I14" s="229"/>
      <c r="J14" s="229"/>
      <c r="K14" s="229"/>
      <c r="L14" s="229"/>
      <c r="M14" s="230" t="s">
        <v>16</v>
      </c>
      <c r="N14" s="230"/>
      <c r="O14" s="230"/>
      <c r="P14" s="230"/>
      <c r="Q14" s="230"/>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23"/>
      <c r="B15" s="223"/>
      <c r="C15" s="236"/>
      <c r="D15" s="238"/>
      <c r="E15" s="225"/>
      <c r="F15" s="227"/>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642</v>
      </c>
      <c r="D16" s="148"/>
      <c r="E16" s="127"/>
      <c r="F16" s="127"/>
      <c r="G16" s="128"/>
      <c r="H16" s="128"/>
      <c r="I16" s="128"/>
      <c r="J16" s="128"/>
      <c r="K16" s="128"/>
      <c r="L16" s="128"/>
      <c r="M16" s="128"/>
      <c r="N16" s="128"/>
      <c r="O16" s="128"/>
      <c r="P16" s="128"/>
      <c r="Q16" s="128"/>
    </row>
    <row r="17" spans="1:17">
      <c r="A17" s="120" t="s">
        <v>147</v>
      </c>
      <c r="B17" s="121"/>
      <c r="C17" s="137" t="s">
        <v>643</v>
      </c>
      <c r="D17" s="147" t="s">
        <v>644</v>
      </c>
      <c r="E17" s="123" t="s">
        <v>68</v>
      </c>
      <c r="F17" s="123">
        <v>1</v>
      </c>
      <c r="G17" s="16"/>
      <c r="H17" s="16"/>
      <c r="I17" s="16">
        <f t="shared" ref="I17:I19" si="0">ROUND(G17*H17,2)</f>
        <v>0</v>
      </c>
      <c r="J17" s="16"/>
      <c r="K17" s="16"/>
      <c r="L17" s="17">
        <f t="shared" ref="L17:L19" si="1">I17+J17+K17</f>
        <v>0</v>
      </c>
      <c r="M17" s="17">
        <f t="shared" ref="M17:M19" si="2">ROUND(F17*G17,2)</f>
        <v>0</v>
      </c>
      <c r="N17" s="17">
        <f t="shared" ref="N17:N19" si="3">ROUND(F17*I17,2)</f>
        <v>0</v>
      </c>
      <c r="O17" s="17">
        <f t="shared" ref="O17:O19" si="4">ROUND(F17*J17,2)</f>
        <v>0</v>
      </c>
      <c r="P17" s="17">
        <f t="shared" ref="P17:P19" si="5">ROUND(F17*K17,2)</f>
        <v>0</v>
      </c>
      <c r="Q17" s="17">
        <f t="shared" ref="Q17:Q19" si="6">N17+O17+P17</f>
        <v>0</v>
      </c>
    </row>
    <row r="18" spans="1:17">
      <c r="A18" s="120" t="s">
        <v>148</v>
      </c>
      <c r="B18" s="121"/>
      <c r="C18" s="137" t="s">
        <v>645</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350</v>
      </c>
      <c r="D19" s="147"/>
      <c r="E19" s="123" t="s">
        <v>68</v>
      </c>
      <c r="F19" s="123">
        <v>1</v>
      </c>
      <c r="G19" s="16"/>
      <c r="H19" s="16"/>
      <c r="I19" s="16">
        <f t="shared" si="0"/>
        <v>0</v>
      </c>
      <c r="J19" s="16"/>
      <c r="K19" s="16"/>
      <c r="L19" s="17">
        <f t="shared" si="1"/>
        <v>0</v>
      </c>
      <c r="M19" s="17">
        <f t="shared" si="2"/>
        <v>0</v>
      </c>
      <c r="N19" s="17">
        <f t="shared" si="3"/>
        <v>0</v>
      </c>
      <c r="O19" s="17">
        <f t="shared" si="4"/>
        <v>0</v>
      </c>
      <c r="P19" s="17">
        <f t="shared" si="5"/>
        <v>0</v>
      </c>
      <c r="Q19" s="17">
        <f t="shared" si="6"/>
        <v>0</v>
      </c>
    </row>
    <row r="20" spans="1:17" ht="26.4">
      <c r="A20" s="129">
        <v>2</v>
      </c>
      <c r="B20" s="130"/>
      <c r="C20" s="138" t="s">
        <v>646</v>
      </c>
      <c r="D20" s="148"/>
      <c r="E20" s="127"/>
      <c r="F20" s="127"/>
      <c r="G20" s="128"/>
      <c r="H20" s="128"/>
      <c r="I20" s="128"/>
      <c r="J20" s="128"/>
      <c r="K20" s="128"/>
      <c r="L20" s="128"/>
      <c r="M20" s="128"/>
      <c r="N20" s="128"/>
      <c r="O20" s="128"/>
      <c r="P20" s="128"/>
      <c r="Q20" s="128"/>
    </row>
    <row r="21" spans="1:17">
      <c r="A21" s="120" t="s">
        <v>155</v>
      </c>
      <c r="B21" s="121"/>
      <c r="C21" s="137" t="s">
        <v>647</v>
      </c>
      <c r="D21" s="147"/>
      <c r="E21" s="123" t="s">
        <v>62</v>
      </c>
      <c r="F21" s="123">
        <v>37</v>
      </c>
      <c r="G21" s="16"/>
      <c r="H21" s="16"/>
      <c r="I21" s="16">
        <f t="shared" ref="I21:I23" si="7">ROUND(G21*H21,2)</f>
        <v>0</v>
      </c>
      <c r="J21" s="16"/>
      <c r="K21" s="16"/>
      <c r="L21" s="17">
        <f t="shared" ref="L21:L23" si="8">I21+J21+K21</f>
        <v>0</v>
      </c>
      <c r="M21" s="17">
        <f t="shared" ref="M21:M23" si="9">ROUND(F21*G21,2)</f>
        <v>0</v>
      </c>
      <c r="N21" s="17">
        <f t="shared" ref="N21:N23" si="10">ROUND(F21*I21,2)</f>
        <v>0</v>
      </c>
      <c r="O21" s="17">
        <f t="shared" ref="O21:O23" si="11">ROUND(F21*J21,2)</f>
        <v>0</v>
      </c>
      <c r="P21" s="17">
        <f t="shared" ref="P21:P23" si="12">ROUND(F21*K21,2)</f>
        <v>0</v>
      </c>
      <c r="Q21" s="17">
        <f t="shared" ref="Q21:Q23" si="13">N21+O21+P21</f>
        <v>0</v>
      </c>
    </row>
    <row r="22" spans="1:17">
      <c r="A22" s="120" t="s">
        <v>156</v>
      </c>
      <c r="B22" s="121"/>
      <c r="C22" s="137" t="s">
        <v>648</v>
      </c>
      <c r="D22" s="147"/>
      <c r="E22" s="123" t="s">
        <v>62</v>
      </c>
      <c r="F22" s="123">
        <v>6</v>
      </c>
      <c r="G22" s="16"/>
      <c r="H22" s="16"/>
      <c r="I22" s="16">
        <f t="shared" si="7"/>
        <v>0</v>
      </c>
      <c r="J22" s="16"/>
      <c r="K22" s="16"/>
      <c r="L22" s="17">
        <f t="shared" si="8"/>
        <v>0</v>
      </c>
      <c r="M22" s="17">
        <f t="shared" si="9"/>
        <v>0</v>
      </c>
      <c r="N22" s="17">
        <f t="shared" si="10"/>
        <v>0</v>
      </c>
      <c r="O22" s="17">
        <f t="shared" si="11"/>
        <v>0</v>
      </c>
      <c r="P22" s="17">
        <f t="shared" si="12"/>
        <v>0</v>
      </c>
      <c r="Q22" s="17">
        <f t="shared" si="13"/>
        <v>0</v>
      </c>
    </row>
    <row r="23" spans="1:17">
      <c r="A23" s="120" t="s">
        <v>157</v>
      </c>
      <c r="B23" s="121"/>
      <c r="C23" s="137" t="s">
        <v>350</v>
      </c>
      <c r="D23" s="147"/>
      <c r="E23" s="123" t="s">
        <v>68</v>
      </c>
      <c r="F23" s="123">
        <v>1</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9">
        <v>3</v>
      </c>
      <c r="B24" s="130"/>
      <c r="C24" s="138" t="s">
        <v>649</v>
      </c>
      <c r="D24" s="148"/>
      <c r="E24" s="127"/>
      <c r="F24" s="127"/>
      <c r="G24" s="128"/>
      <c r="H24" s="128"/>
      <c r="I24" s="128"/>
      <c r="J24" s="128"/>
      <c r="K24" s="128"/>
      <c r="L24" s="128"/>
      <c r="M24" s="128"/>
      <c r="N24" s="128"/>
      <c r="O24" s="128"/>
      <c r="P24" s="128"/>
      <c r="Q24" s="128"/>
    </row>
    <row r="25" spans="1:17">
      <c r="A25" s="120" t="s">
        <v>160</v>
      </c>
      <c r="B25" s="121"/>
      <c r="C25" s="137" t="s">
        <v>650</v>
      </c>
      <c r="D25" s="147"/>
      <c r="E25" s="123" t="s">
        <v>62</v>
      </c>
      <c r="F25" s="123">
        <v>1</v>
      </c>
      <c r="G25" s="16"/>
      <c r="H25" s="16"/>
      <c r="I25" s="16">
        <f>ROUND(G25*H25,2)</f>
        <v>0</v>
      </c>
      <c r="J25" s="16"/>
      <c r="K25" s="16"/>
      <c r="L25" s="17">
        <f>I25+J25+K25</f>
        <v>0</v>
      </c>
      <c r="M25" s="17">
        <f>ROUND(F25*G25,2)</f>
        <v>0</v>
      </c>
      <c r="N25" s="17">
        <f>ROUND(F25*I25,2)</f>
        <v>0</v>
      </c>
      <c r="O25" s="17">
        <f>ROUND(F25*J25,2)</f>
        <v>0</v>
      </c>
      <c r="P25" s="17">
        <f>ROUND(F25*K25,2)</f>
        <v>0</v>
      </c>
      <c r="Q25" s="17">
        <f>N25+O25+P25</f>
        <v>0</v>
      </c>
    </row>
    <row r="26" spans="1:17" ht="26.4">
      <c r="A26" s="120" t="s">
        <v>161</v>
      </c>
      <c r="B26" s="121"/>
      <c r="C26" s="137" t="s">
        <v>651</v>
      </c>
      <c r="D26" s="147" t="s">
        <v>652</v>
      </c>
      <c r="E26" s="123" t="s">
        <v>62</v>
      </c>
      <c r="F26" s="123">
        <v>3</v>
      </c>
      <c r="G26" s="16"/>
      <c r="H26" s="16"/>
      <c r="I26" s="16">
        <f t="shared" ref="I26:I30" si="14">ROUND(G26*H26,2)</f>
        <v>0</v>
      </c>
      <c r="J26" s="16"/>
      <c r="K26" s="16"/>
      <c r="L26" s="17">
        <f t="shared" ref="L26:L30" si="15">I26+J26+K26</f>
        <v>0</v>
      </c>
      <c r="M26" s="17">
        <f t="shared" ref="M26:M30" si="16">ROUND(F26*G26,2)</f>
        <v>0</v>
      </c>
      <c r="N26" s="17">
        <f t="shared" ref="N26:N30" si="17">ROUND(F26*I26,2)</f>
        <v>0</v>
      </c>
      <c r="O26" s="17">
        <f t="shared" ref="O26:O30" si="18">ROUND(F26*J26,2)</f>
        <v>0</v>
      </c>
      <c r="P26" s="17">
        <f t="shared" ref="P26:P30" si="19">ROUND(F26*K26,2)</f>
        <v>0</v>
      </c>
      <c r="Q26" s="17">
        <f t="shared" ref="Q26:Q30" si="20">N26+O26+P26</f>
        <v>0</v>
      </c>
    </row>
    <row r="27" spans="1:17">
      <c r="A27" s="120" t="s">
        <v>162</v>
      </c>
      <c r="B27" s="121"/>
      <c r="C27" s="137" t="s">
        <v>653</v>
      </c>
      <c r="D27" s="147"/>
      <c r="E27" s="123" t="s">
        <v>62</v>
      </c>
      <c r="F27" s="123">
        <v>5</v>
      </c>
      <c r="G27" s="16"/>
      <c r="H27" s="16"/>
      <c r="I27" s="16">
        <f t="shared" si="14"/>
        <v>0</v>
      </c>
      <c r="J27" s="16"/>
      <c r="K27" s="16"/>
      <c r="L27" s="17">
        <f t="shared" si="15"/>
        <v>0</v>
      </c>
      <c r="M27" s="17">
        <f t="shared" si="16"/>
        <v>0</v>
      </c>
      <c r="N27" s="17">
        <f t="shared" si="17"/>
        <v>0</v>
      </c>
      <c r="O27" s="17">
        <f t="shared" si="18"/>
        <v>0</v>
      </c>
      <c r="P27" s="17">
        <f t="shared" si="19"/>
        <v>0</v>
      </c>
      <c r="Q27" s="17">
        <f t="shared" si="20"/>
        <v>0</v>
      </c>
    </row>
    <row r="28" spans="1:17">
      <c r="A28" s="120" t="s">
        <v>163</v>
      </c>
      <c r="B28" s="121"/>
      <c r="C28" s="137" t="s">
        <v>350</v>
      </c>
      <c r="D28" s="147"/>
      <c r="E28" s="123" t="s">
        <v>68</v>
      </c>
      <c r="F28" s="123">
        <v>1</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ht="26.4">
      <c r="A29" s="129">
        <v>4</v>
      </c>
      <c r="B29" s="130"/>
      <c r="C29" s="138" t="s">
        <v>654</v>
      </c>
      <c r="D29" s="148"/>
      <c r="E29" s="127"/>
      <c r="F29" s="127"/>
      <c r="G29" s="128"/>
      <c r="H29" s="128"/>
      <c r="I29" s="128"/>
      <c r="J29" s="128"/>
      <c r="K29" s="128"/>
      <c r="L29" s="128"/>
      <c r="M29" s="128"/>
      <c r="N29" s="128"/>
      <c r="O29" s="128"/>
      <c r="P29" s="128"/>
      <c r="Q29" s="128"/>
    </row>
    <row r="30" spans="1:17" ht="39.6">
      <c r="A30" s="120" t="s">
        <v>166</v>
      </c>
      <c r="B30" s="121"/>
      <c r="C30" s="137" t="s">
        <v>655</v>
      </c>
      <c r="D30" s="147" t="s">
        <v>656</v>
      </c>
      <c r="E30" s="123" t="s">
        <v>62</v>
      </c>
      <c r="F30" s="123">
        <v>8</v>
      </c>
      <c r="G30" s="16"/>
      <c r="H30" s="16"/>
      <c r="I30" s="16">
        <f t="shared" si="14"/>
        <v>0</v>
      </c>
      <c r="J30" s="16"/>
      <c r="K30" s="16"/>
      <c r="L30" s="17">
        <f t="shared" si="15"/>
        <v>0</v>
      </c>
      <c r="M30" s="17">
        <f t="shared" si="16"/>
        <v>0</v>
      </c>
      <c r="N30" s="17">
        <f t="shared" si="17"/>
        <v>0</v>
      </c>
      <c r="O30" s="17">
        <f t="shared" si="18"/>
        <v>0</v>
      </c>
      <c r="P30" s="17">
        <f t="shared" si="19"/>
        <v>0</v>
      </c>
      <c r="Q30" s="17">
        <f t="shared" si="20"/>
        <v>0</v>
      </c>
    </row>
    <row r="31" spans="1:17" ht="52.8">
      <c r="A31" s="120" t="s">
        <v>167</v>
      </c>
      <c r="B31" s="121"/>
      <c r="C31" s="137" t="s">
        <v>657</v>
      </c>
      <c r="D31" s="147" t="s">
        <v>658</v>
      </c>
      <c r="E31" s="123" t="s">
        <v>62</v>
      </c>
      <c r="F31" s="123">
        <v>40</v>
      </c>
      <c r="G31" s="16"/>
      <c r="H31" s="16"/>
      <c r="I31" s="16">
        <f>ROUND(G31*H31,2)</f>
        <v>0</v>
      </c>
      <c r="J31" s="16"/>
      <c r="K31" s="16"/>
      <c r="L31" s="17">
        <f>I31+J31+K31</f>
        <v>0</v>
      </c>
      <c r="M31" s="17">
        <f>ROUND(F31*G31,2)</f>
        <v>0</v>
      </c>
      <c r="N31" s="17">
        <f>ROUND(F31*I31,2)</f>
        <v>0</v>
      </c>
      <c r="O31" s="17">
        <f>ROUND(F31*J31,2)</f>
        <v>0</v>
      </c>
      <c r="P31" s="17">
        <f>ROUND(F31*K31,2)</f>
        <v>0</v>
      </c>
      <c r="Q31" s="17">
        <f>N31+O31+P31</f>
        <v>0</v>
      </c>
    </row>
    <row r="32" spans="1:17" ht="39.6">
      <c r="A32" s="120" t="s">
        <v>168</v>
      </c>
      <c r="B32" s="121"/>
      <c r="C32" s="137" t="s">
        <v>659</v>
      </c>
      <c r="D32" s="147" t="s">
        <v>660</v>
      </c>
      <c r="E32" s="123" t="s">
        <v>62</v>
      </c>
      <c r="F32" s="123">
        <v>15</v>
      </c>
      <c r="G32" s="16"/>
      <c r="H32" s="16"/>
      <c r="I32" s="16">
        <f t="shared" ref="I32:I35" si="21">ROUND(G32*H32,2)</f>
        <v>0</v>
      </c>
      <c r="J32" s="16"/>
      <c r="K32" s="16"/>
      <c r="L32" s="17">
        <f t="shared" ref="L32:L35" si="22">I32+J32+K32</f>
        <v>0</v>
      </c>
      <c r="M32" s="17">
        <f t="shared" ref="M32:M35" si="23">ROUND(F32*G32,2)</f>
        <v>0</v>
      </c>
      <c r="N32" s="17">
        <f t="shared" ref="N32:N35" si="24">ROUND(F32*I32,2)</f>
        <v>0</v>
      </c>
      <c r="O32" s="17">
        <f t="shared" ref="O32:O35" si="25">ROUND(F32*J32,2)</f>
        <v>0</v>
      </c>
      <c r="P32" s="17">
        <f t="shared" ref="P32:P35" si="26">ROUND(F32*K32,2)</f>
        <v>0</v>
      </c>
      <c r="Q32" s="17">
        <f t="shared" ref="Q32:Q35" si="27">N32+O32+P32</f>
        <v>0</v>
      </c>
    </row>
    <row r="33" spans="1:17" ht="52.8">
      <c r="A33" s="120" t="s">
        <v>371</v>
      </c>
      <c r="B33" s="121"/>
      <c r="C33" s="137" t="s">
        <v>661</v>
      </c>
      <c r="D33" s="147" t="s">
        <v>662</v>
      </c>
      <c r="E33" s="123" t="s">
        <v>62</v>
      </c>
      <c r="F33" s="123">
        <v>3</v>
      </c>
      <c r="G33" s="16"/>
      <c r="H33" s="16"/>
      <c r="I33" s="16">
        <f t="shared" si="21"/>
        <v>0</v>
      </c>
      <c r="J33" s="16"/>
      <c r="K33" s="16"/>
      <c r="L33" s="17">
        <f t="shared" si="22"/>
        <v>0</v>
      </c>
      <c r="M33" s="17">
        <f t="shared" si="23"/>
        <v>0</v>
      </c>
      <c r="N33" s="17">
        <f t="shared" si="24"/>
        <v>0</v>
      </c>
      <c r="O33" s="17">
        <f t="shared" si="25"/>
        <v>0</v>
      </c>
      <c r="P33" s="17">
        <f t="shared" si="26"/>
        <v>0</v>
      </c>
      <c r="Q33" s="17">
        <f t="shared" si="27"/>
        <v>0</v>
      </c>
    </row>
    <row r="34" spans="1:17" ht="39.6">
      <c r="A34" s="120" t="s">
        <v>372</v>
      </c>
      <c r="B34" s="121"/>
      <c r="C34" s="137" t="s">
        <v>663</v>
      </c>
      <c r="D34" s="147" t="s">
        <v>664</v>
      </c>
      <c r="E34" s="123" t="s">
        <v>62</v>
      </c>
      <c r="F34" s="123">
        <v>1</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26.4">
      <c r="A35" s="120" t="s">
        <v>498</v>
      </c>
      <c r="B35" s="121"/>
      <c r="C35" s="137" t="s">
        <v>665</v>
      </c>
      <c r="D35" s="147" t="s">
        <v>666</v>
      </c>
      <c r="E35" s="123" t="s">
        <v>62</v>
      </c>
      <c r="F35" s="123">
        <v>7</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39.6">
      <c r="A36" s="120" t="s">
        <v>499</v>
      </c>
      <c r="B36" s="121"/>
      <c r="C36" s="137" t="s">
        <v>667</v>
      </c>
      <c r="D36" s="147" t="s">
        <v>668</v>
      </c>
      <c r="E36" s="123" t="s">
        <v>62</v>
      </c>
      <c r="F36" s="123">
        <v>3</v>
      </c>
      <c r="G36" s="16"/>
      <c r="H36" s="16"/>
      <c r="I36" s="16">
        <f>ROUND(G36*H36,2)</f>
        <v>0</v>
      </c>
      <c r="J36" s="16"/>
      <c r="K36" s="16"/>
      <c r="L36" s="17">
        <f>I36+J36+K36</f>
        <v>0</v>
      </c>
      <c r="M36" s="17">
        <f>ROUND(F36*G36,2)</f>
        <v>0</v>
      </c>
      <c r="N36" s="17">
        <f>ROUND(F36*I36,2)</f>
        <v>0</v>
      </c>
      <c r="O36" s="17">
        <f>ROUND(F36*J36,2)</f>
        <v>0</v>
      </c>
      <c r="P36" s="17">
        <f>ROUND(F36*K36,2)</f>
        <v>0</v>
      </c>
      <c r="Q36" s="17">
        <f>N36+O36+P36</f>
        <v>0</v>
      </c>
    </row>
    <row r="37" spans="1:17" ht="26.4">
      <c r="A37" s="120" t="s">
        <v>500</v>
      </c>
      <c r="B37" s="121"/>
      <c r="C37" s="137" t="s">
        <v>669</v>
      </c>
      <c r="D37" s="147" t="s">
        <v>670</v>
      </c>
      <c r="E37" s="123" t="s">
        <v>62</v>
      </c>
      <c r="F37" s="123">
        <v>3</v>
      </c>
      <c r="G37" s="16"/>
      <c r="H37" s="16"/>
      <c r="I37" s="16">
        <f t="shared" ref="I37:I39" si="28">ROUND(G37*H37,2)</f>
        <v>0</v>
      </c>
      <c r="J37" s="16"/>
      <c r="K37" s="16"/>
      <c r="L37" s="17">
        <f t="shared" ref="L37:L39" si="29">I37+J37+K37</f>
        <v>0</v>
      </c>
      <c r="M37" s="17">
        <f t="shared" ref="M37:M39" si="30">ROUND(F37*G37,2)</f>
        <v>0</v>
      </c>
      <c r="N37" s="17">
        <f t="shared" ref="N37:N39" si="31">ROUND(F37*I37,2)</f>
        <v>0</v>
      </c>
      <c r="O37" s="17">
        <f t="shared" ref="O37:O39" si="32">ROUND(F37*J37,2)</f>
        <v>0</v>
      </c>
      <c r="P37" s="17">
        <f t="shared" ref="P37:P39" si="33">ROUND(F37*K37,2)</f>
        <v>0</v>
      </c>
      <c r="Q37" s="17">
        <f t="shared" ref="Q37:Q39" si="34">N37+O37+P37</f>
        <v>0</v>
      </c>
    </row>
    <row r="38" spans="1:17" ht="26.4">
      <c r="A38" s="120" t="s">
        <v>501</v>
      </c>
      <c r="B38" s="121"/>
      <c r="C38" s="137" t="s">
        <v>671</v>
      </c>
      <c r="D38" s="147"/>
      <c r="E38" s="123" t="s">
        <v>62</v>
      </c>
      <c r="F38" s="123">
        <v>6</v>
      </c>
      <c r="G38" s="16"/>
      <c r="H38" s="16"/>
      <c r="I38" s="16">
        <f t="shared" si="28"/>
        <v>0</v>
      </c>
      <c r="J38" s="16"/>
      <c r="K38" s="16"/>
      <c r="L38" s="17">
        <f t="shared" si="29"/>
        <v>0</v>
      </c>
      <c r="M38" s="17">
        <f t="shared" si="30"/>
        <v>0</v>
      </c>
      <c r="N38" s="17">
        <f t="shared" si="31"/>
        <v>0</v>
      </c>
      <c r="O38" s="17">
        <f t="shared" si="32"/>
        <v>0</v>
      </c>
      <c r="P38" s="17">
        <f t="shared" si="33"/>
        <v>0</v>
      </c>
      <c r="Q38" s="17">
        <f t="shared" si="34"/>
        <v>0</v>
      </c>
    </row>
    <row r="39" spans="1:17">
      <c r="A39" s="120" t="s">
        <v>502</v>
      </c>
      <c r="B39" s="121"/>
      <c r="C39" s="137" t="s">
        <v>350</v>
      </c>
      <c r="D39" s="147"/>
      <c r="E39" s="123" t="s">
        <v>68</v>
      </c>
      <c r="F39" s="123">
        <v>1</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ht="26.4">
      <c r="A40" s="129">
        <v>5</v>
      </c>
      <c r="B40" s="130"/>
      <c r="C40" s="138" t="s">
        <v>672</v>
      </c>
      <c r="D40" s="148"/>
      <c r="E40" s="127"/>
      <c r="F40" s="127"/>
      <c r="G40" s="128"/>
      <c r="H40" s="128"/>
      <c r="I40" s="128"/>
      <c r="J40" s="128"/>
      <c r="K40" s="128"/>
      <c r="L40" s="128"/>
      <c r="M40" s="128"/>
      <c r="N40" s="128"/>
      <c r="O40" s="128"/>
      <c r="P40" s="128"/>
      <c r="Q40" s="128"/>
    </row>
    <row r="41" spans="1:17">
      <c r="A41" s="120" t="s">
        <v>169</v>
      </c>
      <c r="B41" s="121"/>
      <c r="C41" s="137" t="s">
        <v>673</v>
      </c>
      <c r="D41" s="147" t="s">
        <v>674</v>
      </c>
      <c r="E41" s="123" t="s">
        <v>53</v>
      </c>
      <c r="F41" s="123">
        <v>200</v>
      </c>
      <c r="G41" s="16"/>
      <c r="H41" s="16"/>
      <c r="I41" s="16">
        <f>ROUND(G41*H41,2)</f>
        <v>0</v>
      </c>
      <c r="J41" s="16"/>
      <c r="K41" s="16"/>
      <c r="L41" s="17">
        <f>I41+J41+K41</f>
        <v>0</v>
      </c>
      <c r="M41" s="17">
        <f>ROUND(F41*G41,2)</f>
        <v>0</v>
      </c>
      <c r="N41" s="17">
        <f>ROUND(F41*I41,2)</f>
        <v>0</v>
      </c>
      <c r="O41" s="17">
        <f>ROUND(F41*J41,2)</f>
        <v>0</v>
      </c>
      <c r="P41" s="17">
        <f>ROUND(F41*K41,2)</f>
        <v>0</v>
      </c>
      <c r="Q41" s="17">
        <f>N41+O41+P41</f>
        <v>0</v>
      </c>
    </row>
    <row r="42" spans="1:17">
      <c r="A42" s="120" t="s">
        <v>170</v>
      </c>
      <c r="B42" s="121"/>
      <c r="C42" s="137" t="s">
        <v>675</v>
      </c>
      <c r="D42" s="147" t="s">
        <v>674</v>
      </c>
      <c r="E42" s="123" t="s">
        <v>53</v>
      </c>
      <c r="F42" s="123">
        <v>600</v>
      </c>
      <c r="G42" s="16"/>
      <c r="H42" s="16"/>
      <c r="I42" s="16">
        <f t="shared" ref="I42:I45" si="35">ROUND(G42*H42,2)</f>
        <v>0</v>
      </c>
      <c r="J42" s="16"/>
      <c r="K42" s="16"/>
      <c r="L42" s="17">
        <f t="shared" ref="L42:L45" si="36">I42+J42+K42</f>
        <v>0</v>
      </c>
      <c r="M42" s="17">
        <f t="shared" ref="M42:M45" si="37">ROUND(F42*G42,2)</f>
        <v>0</v>
      </c>
      <c r="N42" s="17">
        <f t="shared" ref="N42:N45" si="38">ROUND(F42*I42,2)</f>
        <v>0</v>
      </c>
      <c r="O42" s="17">
        <f t="shared" ref="O42:O45" si="39">ROUND(F42*J42,2)</f>
        <v>0</v>
      </c>
      <c r="P42" s="17">
        <f t="shared" ref="P42:P45" si="40">ROUND(F42*K42,2)</f>
        <v>0</v>
      </c>
      <c r="Q42" s="17">
        <f t="shared" ref="Q42:Q45" si="41">N42+O42+P42</f>
        <v>0</v>
      </c>
    </row>
    <row r="43" spans="1:17">
      <c r="A43" s="120" t="s">
        <v>171</v>
      </c>
      <c r="B43" s="121"/>
      <c r="C43" s="137" t="s">
        <v>676</v>
      </c>
      <c r="D43" s="147" t="s">
        <v>674</v>
      </c>
      <c r="E43" s="123" t="s">
        <v>53</v>
      </c>
      <c r="F43" s="123">
        <v>800</v>
      </c>
      <c r="G43" s="16"/>
      <c r="H43" s="16"/>
      <c r="I43" s="16">
        <f t="shared" si="35"/>
        <v>0</v>
      </c>
      <c r="J43" s="16"/>
      <c r="K43" s="16"/>
      <c r="L43" s="17">
        <f t="shared" si="36"/>
        <v>0</v>
      </c>
      <c r="M43" s="17">
        <f t="shared" si="37"/>
        <v>0</v>
      </c>
      <c r="N43" s="17">
        <f t="shared" si="38"/>
        <v>0</v>
      </c>
      <c r="O43" s="17">
        <f t="shared" si="39"/>
        <v>0</v>
      </c>
      <c r="P43" s="17">
        <f t="shared" si="40"/>
        <v>0</v>
      </c>
      <c r="Q43" s="17">
        <f t="shared" si="41"/>
        <v>0</v>
      </c>
    </row>
    <row r="44" spans="1:17">
      <c r="A44" s="120" t="s">
        <v>172</v>
      </c>
      <c r="B44" s="121"/>
      <c r="C44" s="137" t="s">
        <v>677</v>
      </c>
      <c r="D44" s="147" t="s">
        <v>674</v>
      </c>
      <c r="E44" s="123" t="s">
        <v>53</v>
      </c>
      <c r="F44" s="123">
        <v>300</v>
      </c>
      <c r="G44" s="16"/>
      <c r="H44" s="16"/>
      <c r="I44" s="16">
        <f t="shared" si="35"/>
        <v>0</v>
      </c>
      <c r="J44" s="16"/>
      <c r="K44" s="16"/>
      <c r="L44" s="17">
        <f t="shared" si="36"/>
        <v>0</v>
      </c>
      <c r="M44" s="17">
        <f t="shared" si="37"/>
        <v>0</v>
      </c>
      <c r="N44" s="17">
        <f t="shared" si="38"/>
        <v>0</v>
      </c>
      <c r="O44" s="17">
        <f t="shared" si="39"/>
        <v>0</v>
      </c>
      <c r="P44" s="17">
        <f t="shared" si="40"/>
        <v>0</v>
      </c>
      <c r="Q44" s="17">
        <f t="shared" si="41"/>
        <v>0</v>
      </c>
    </row>
    <row r="45" spans="1:17">
      <c r="A45" s="120" t="s">
        <v>173</v>
      </c>
      <c r="B45" s="121"/>
      <c r="C45" s="137" t="s">
        <v>678</v>
      </c>
      <c r="D45" s="147" t="s">
        <v>674</v>
      </c>
      <c r="E45" s="123" t="s">
        <v>53</v>
      </c>
      <c r="F45" s="123">
        <v>100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ht="26.4">
      <c r="A46" s="120" t="s">
        <v>174</v>
      </c>
      <c r="B46" s="121"/>
      <c r="C46" s="137" t="s">
        <v>679</v>
      </c>
      <c r="D46" s="147"/>
      <c r="E46" s="123" t="s">
        <v>53</v>
      </c>
      <c r="F46" s="123">
        <v>500</v>
      </c>
      <c r="G46" s="16"/>
      <c r="H46" s="16"/>
      <c r="I46" s="16">
        <f>ROUND(G46*H46,2)</f>
        <v>0</v>
      </c>
      <c r="J46" s="16"/>
      <c r="K46" s="16"/>
      <c r="L46" s="17">
        <f>I46+J46+K46</f>
        <v>0</v>
      </c>
      <c r="M46" s="17">
        <f>ROUND(F46*G46,2)</f>
        <v>0</v>
      </c>
      <c r="N46" s="17">
        <f>ROUND(F46*I46,2)</f>
        <v>0</v>
      </c>
      <c r="O46" s="17">
        <f>ROUND(F46*J46,2)</f>
        <v>0</v>
      </c>
      <c r="P46" s="17">
        <f>ROUND(F46*K46,2)</f>
        <v>0</v>
      </c>
      <c r="Q46" s="17">
        <f>N46+O46+P46</f>
        <v>0</v>
      </c>
    </row>
    <row r="47" spans="1:17">
      <c r="A47" s="120" t="s">
        <v>175</v>
      </c>
      <c r="B47" s="121"/>
      <c r="C47" s="137" t="s">
        <v>680</v>
      </c>
      <c r="D47" s="147" t="s">
        <v>681</v>
      </c>
      <c r="E47" s="123" t="s">
        <v>53</v>
      </c>
      <c r="F47" s="123">
        <v>600</v>
      </c>
      <c r="G47" s="16"/>
      <c r="H47" s="16"/>
      <c r="I47" s="16">
        <f t="shared" ref="I47:I50" si="42">ROUND(G47*H47,2)</f>
        <v>0</v>
      </c>
      <c r="J47" s="16"/>
      <c r="K47" s="16"/>
      <c r="L47" s="17">
        <f t="shared" ref="L47:L50" si="43">I47+J47+K47</f>
        <v>0</v>
      </c>
      <c r="M47" s="17">
        <f t="shared" ref="M47:M50" si="44">ROUND(F47*G47,2)</f>
        <v>0</v>
      </c>
      <c r="N47" s="17">
        <f t="shared" ref="N47:N50" si="45">ROUND(F47*I47,2)</f>
        <v>0</v>
      </c>
      <c r="O47" s="17">
        <f t="shared" ref="O47:O50" si="46">ROUND(F47*J47,2)</f>
        <v>0</v>
      </c>
      <c r="P47" s="17">
        <f t="shared" ref="P47:P50" si="47">ROUND(F47*K47,2)</f>
        <v>0</v>
      </c>
      <c r="Q47" s="17">
        <f t="shared" ref="Q47:Q50" si="48">N47+O47+P47</f>
        <v>0</v>
      </c>
    </row>
    <row r="48" spans="1:17">
      <c r="A48" s="120" t="s">
        <v>176</v>
      </c>
      <c r="B48" s="121"/>
      <c r="C48" s="137" t="s">
        <v>682</v>
      </c>
      <c r="D48" s="147" t="s">
        <v>683</v>
      </c>
      <c r="E48" s="123" t="s">
        <v>53</v>
      </c>
      <c r="F48" s="123">
        <v>700</v>
      </c>
      <c r="G48" s="16"/>
      <c r="H48" s="16"/>
      <c r="I48" s="16">
        <f t="shared" si="42"/>
        <v>0</v>
      </c>
      <c r="J48" s="16"/>
      <c r="K48" s="16"/>
      <c r="L48" s="17">
        <f t="shared" si="43"/>
        <v>0</v>
      </c>
      <c r="M48" s="17">
        <f t="shared" si="44"/>
        <v>0</v>
      </c>
      <c r="N48" s="17">
        <f t="shared" si="45"/>
        <v>0</v>
      </c>
      <c r="O48" s="17">
        <f t="shared" si="46"/>
        <v>0</v>
      </c>
      <c r="P48" s="17">
        <f t="shared" si="47"/>
        <v>0</v>
      </c>
      <c r="Q48" s="17">
        <f t="shared" si="48"/>
        <v>0</v>
      </c>
    </row>
    <row r="49" spans="1:228">
      <c r="A49" s="120" t="s">
        <v>512</v>
      </c>
      <c r="B49" s="121"/>
      <c r="C49" s="137" t="s">
        <v>684</v>
      </c>
      <c r="D49" s="147" t="s">
        <v>685</v>
      </c>
      <c r="E49" s="123" t="s">
        <v>53</v>
      </c>
      <c r="F49" s="123">
        <v>100</v>
      </c>
      <c r="G49" s="16"/>
      <c r="H49" s="16"/>
      <c r="I49" s="16">
        <f t="shared" si="42"/>
        <v>0</v>
      </c>
      <c r="J49" s="16"/>
      <c r="K49" s="16"/>
      <c r="L49" s="17">
        <f t="shared" si="43"/>
        <v>0</v>
      </c>
      <c r="M49" s="17">
        <f t="shared" si="44"/>
        <v>0</v>
      </c>
      <c r="N49" s="17">
        <f t="shared" si="45"/>
        <v>0</v>
      </c>
      <c r="O49" s="17">
        <f t="shared" si="46"/>
        <v>0</v>
      </c>
      <c r="P49" s="17">
        <f t="shared" si="47"/>
        <v>0</v>
      </c>
      <c r="Q49" s="17">
        <f t="shared" si="48"/>
        <v>0</v>
      </c>
    </row>
    <row r="50" spans="1:228">
      <c r="A50" s="120" t="s">
        <v>689</v>
      </c>
      <c r="B50" s="121"/>
      <c r="C50" s="137" t="s">
        <v>350</v>
      </c>
      <c r="D50" s="147"/>
      <c r="E50" s="123" t="s">
        <v>68</v>
      </c>
      <c r="F50" s="123">
        <v>1</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9">
        <v>6</v>
      </c>
      <c r="B51" s="130"/>
      <c r="C51" s="138" t="s">
        <v>686</v>
      </c>
      <c r="D51" s="148"/>
      <c r="E51" s="127"/>
      <c r="F51" s="127"/>
      <c r="G51" s="128"/>
      <c r="H51" s="128"/>
      <c r="I51" s="128"/>
      <c r="J51" s="128"/>
      <c r="K51" s="128"/>
      <c r="L51" s="128"/>
      <c r="M51" s="128"/>
      <c r="N51" s="128"/>
      <c r="O51" s="128"/>
      <c r="P51" s="128"/>
      <c r="Q51" s="128"/>
    </row>
    <row r="52" spans="1:228" ht="26.4">
      <c r="A52" s="120" t="s">
        <v>177</v>
      </c>
      <c r="B52" s="121"/>
      <c r="C52" s="137" t="s">
        <v>687</v>
      </c>
      <c r="D52" s="147" t="s">
        <v>688</v>
      </c>
      <c r="E52" s="123" t="s">
        <v>62</v>
      </c>
      <c r="F52" s="123">
        <v>3</v>
      </c>
      <c r="G52" s="16"/>
      <c r="H52" s="16"/>
      <c r="I52" s="16">
        <f>ROUND(G52*H52,2)</f>
        <v>0</v>
      </c>
      <c r="J52" s="16"/>
      <c r="K52" s="16"/>
      <c r="L52" s="17">
        <f>I52+J52+K52</f>
        <v>0</v>
      </c>
      <c r="M52" s="17">
        <f>ROUND(F52*G52,2)</f>
        <v>0</v>
      </c>
      <c r="N52" s="17">
        <f>ROUND(F52*I52,2)</f>
        <v>0</v>
      </c>
      <c r="O52" s="17">
        <f>ROUND(F52*J52,2)</f>
        <v>0</v>
      </c>
      <c r="P52" s="17">
        <f>ROUND(F52*K52,2)</f>
        <v>0</v>
      </c>
      <c r="Q52" s="17">
        <f>N52+O52+P52</f>
        <v>0</v>
      </c>
    </row>
    <row r="53" spans="1:228" ht="13.8" thickBot="1">
      <c r="A53" s="120" t="s">
        <v>178</v>
      </c>
      <c r="B53" s="121"/>
      <c r="C53" s="137" t="s">
        <v>350</v>
      </c>
      <c r="D53" s="147"/>
      <c r="E53" s="123" t="s">
        <v>68</v>
      </c>
      <c r="F53" s="123">
        <v>1</v>
      </c>
      <c r="G53" s="16"/>
      <c r="H53" s="16"/>
      <c r="I53" s="16">
        <f t="shared" ref="I53" si="49">ROUND(G53*H53,2)</f>
        <v>0</v>
      </c>
      <c r="J53" s="16"/>
      <c r="K53" s="16"/>
      <c r="L53" s="17">
        <f t="shared" ref="L53" si="50">I53+J53+K53</f>
        <v>0</v>
      </c>
      <c r="M53" s="17">
        <f t="shared" ref="M53" si="51">ROUND(F53*G53,2)</f>
        <v>0</v>
      </c>
      <c r="N53" s="17">
        <f t="shared" ref="N53" si="52">ROUND(F53*I53,2)</f>
        <v>0</v>
      </c>
      <c r="O53" s="17">
        <f t="shared" ref="O53" si="53">ROUND(F53*J53,2)</f>
        <v>0</v>
      </c>
      <c r="P53" s="17">
        <f t="shared" ref="P53" si="54">ROUND(F53*K53,2)</f>
        <v>0</v>
      </c>
      <c r="Q53" s="17">
        <f t="shared" ref="Q53" si="55">N53+O53+P53</f>
        <v>0</v>
      </c>
    </row>
    <row r="54" spans="1:228" ht="30" customHeight="1" thickBot="1">
      <c r="A54" s="217" t="s">
        <v>49</v>
      </c>
      <c r="B54" s="218"/>
      <c r="C54" s="218"/>
      <c r="D54" s="218"/>
      <c r="E54" s="218"/>
      <c r="F54" s="218"/>
      <c r="G54" s="218"/>
      <c r="H54" s="218"/>
      <c r="I54" s="218"/>
      <c r="J54" s="218"/>
      <c r="K54" s="218"/>
      <c r="L54" s="218"/>
      <c r="M54" s="35">
        <f>SUM(M16:M53)</f>
        <v>0</v>
      </c>
      <c r="N54" s="35">
        <f>SUM(N16:N53)</f>
        <v>0</v>
      </c>
      <c r="O54" s="35">
        <f>SUM(O16:O53)</f>
        <v>0</v>
      </c>
      <c r="P54" s="35">
        <f>SUM(P16:P53)</f>
        <v>0</v>
      </c>
      <c r="Q54" s="35">
        <f>SUM(Q16:Q53)</f>
        <v>0</v>
      </c>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c r="HT54" s="7"/>
    </row>
    <row r="55" spans="1:228" ht="12.75" customHeight="1">
      <c r="A55" s="33"/>
      <c r="B55" s="33"/>
      <c r="C55" s="33"/>
      <c r="D55" s="33"/>
      <c r="E55" s="33"/>
      <c r="F55" s="33"/>
      <c r="G55" s="33"/>
      <c r="H55" s="33"/>
      <c r="I55" s="33"/>
      <c r="J55" s="33"/>
      <c r="K55" s="33"/>
      <c r="L55" s="33"/>
      <c r="M55" s="34"/>
      <c r="N55" s="34"/>
      <c r="O55" s="34"/>
      <c r="P55" s="34"/>
      <c r="Q55" s="34"/>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c r="HT55" s="7"/>
    </row>
    <row r="56" spans="1:228" ht="12.75" customHeight="1">
      <c r="A56" s="150" t="s">
        <v>801</v>
      </c>
      <c r="B56" s="33"/>
      <c r="C56" s="33"/>
      <c r="D56" s="33"/>
      <c r="E56" s="33"/>
      <c r="F56" s="33"/>
      <c r="G56" s="33"/>
      <c r="H56" s="33"/>
      <c r="I56" s="33"/>
      <c r="J56" s="33"/>
      <c r="K56" s="33"/>
      <c r="L56" s="33"/>
      <c r="M56" s="34"/>
      <c r="N56" s="34"/>
      <c r="O56" s="34"/>
      <c r="P56" s="34"/>
      <c r="Q56" s="34"/>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150" t="s">
        <v>802</v>
      </c>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803</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804</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805</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806</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807</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33"/>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3.8">
      <c r="D64" s="44" t="s">
        <v>5</v>
      </c>
      <c r="E64" s="191" t="str">
        <f>IF(KOPTĀME!B23=0,"",KOPTĀME!B23)</f>
        <v/>
      </c>
      <c r="F64" s="191"/>
      <c r="G64" s="191"/>
      <c r="H64" s="191"/>
      <c r="I64" s="191"/>
      <c r="J64" s="191"/>
      <c r="K64" s="191"/>
      <c r="L64" s="191"/>
      <c r="M64" s="191"/>
      <c r="N64" s="191"/>
      <c r="O64" s="191"/>
      <c r="P64" s="191"/>
      <c r="Q64" s="191"/>
    </row>
    <row r="65" spans="4:17" ht="10.5" customHeight="1">
      <c r="D65" s="45"/>
      <c r="E65" s="174" t="s">
        <v>6</v>
      </c>
      <c r="F65" s="174"/>
      <c r="G65" s="174"/>
      <c r="H65" s="174"/>
      <c r="I65" s="174"/>
      <c r="J65" s="174"/>
      <c r="K65" s="174"/>
      <c r="L65" s="174"/>
      <c r="M65" s="174"/>
      <c r="N65" s="174"/>
      <c r="O65" s="174"/>
      <c r="P65" s="174"/>
      <c r="Q65" s="174"/>
    </row>
    <row r="66" spans="4:17" ht="10.5" customHeight="1">
      <c r="D66" s="45"/>
      <c r="E66" s="99"/>
      <c r="F66" s="99"/>
      <c r="G66" s="99"/>
      <c r="H66" s="99"/>
      <c r="I66" s="99"/>
      <c r="J66" s="99"/>
      <c r="K66" s="99"/>
      <c r="L66" s="99"/>
      <c r="M66" s="99"/>
      <c r="N66" s="99"/>
      <c r="O66" s="99"/>
      <c r="P66" s="99"/>
      <c r="Q66" s="99"/>
    </row>
    <row r="67" spans="4:17" ht="13.8">
      <c r="D67" s="66" t="s">
        <v>36</v>
      </c>
      <c r="E67" s="233" t="str">
        <f>IF(KOPTĀME!B28=0,"",KOPTĀME!B28)</f>
        <v/>
      </c>
      <c r="F67" s="233"/>
      <c r="G67" s="233"/>
      <c r="H67" s="100"/>
      <c r="I67" s="100"/>
      <c r="J67" s="100"/>
      <c r="K67" s="100"/>
      <c r="L67" s="100"/>
      <c r="M67" s="100"/>
      <c r="N67" s="101"/>
      <c r="O67" s="102"/>
    </row>
    <row r="68" spans="4:17" ht="13.8">
      <c r="D68" s="49"/>
      <c r="E68" s="50"/>
      <c r="F68" s="49"/>
      <c r="G68" s="39"/>
      <c r="H68" s="103"/>
      <c r="I68" s="103"/>
      <c r="J68" s="103"/>
      <c r="K68" s="103"/>
      <c r="L68" s="103"/>
      <c r="M68" s="103"/>
      <c r="N68" s="103"/>
      <c r="O68" s="104"/>
    </row>
    <row r="69" spans="4:17" ht="13.8">
      <c r="D69" s="44" t="s">
        <v>11</v>
      </c>
      <c r="E69" s="191" t="str">
        <f>IF(Kopsav.!C45=0,"",Kopsav.!C45)</f>
        <v/>
      </c>
      <c r="F69" s="191"/>
      <c r="G69" s="191"/>
      <c r="H69" s="191"/>
      <c r="I69" s="191"/>
      <c r="J69" s="191"/>
      <c r="K69" s="191"/>
      <c r="L69" s="191"/>
      <c r="M69" s="191"/>
      <c r="N69" s="191"/>
      <c r="O69" s="191"/>
      <c r="P69" s="191"/>
      <c r="Q69" s="191"/>
    </row>
    <row r="70" spans="4:17">
      <c r="D70" s="45"/>
      <c r="E70" s="174" t="s">
        <v>6</v>
      </c>
      <c r="F70" s="174"/>
      <c r="G70" s="174"/>
      <c r="H70" s="174"/>
      <c r="I70" s="174"/>
      <c r="J70" s="174"/>
      <c r="K70" s="174"/>
      <c r="L70" s="174"/>
      <c r="M70" s="174"/>
      <c r="N70" s="174"/>
      <c r="O70" s="174"/>
      <c r="P70" s="174"/>
      <c r="Q70" s="174"/>
    </row>
    <row r="71" spans="4:17" ht="9" customHeight="1">
      <c r="D71" s="45"/>
      <c r="E71" s="175"/>
      <c r="F71" s="175"/>
      <c r="G71" s="175"/>
    </row>
    <row r="72" spans="4:17" ht="13.8">
      <c r="D72" s="48" t="s">
        <v>7</v>
      </c>
      <c r="E72" s="67" t="str">
        <f>IF(KOPTĀME!B26=0,"",KOPTĀME!B26)</f>
        <v/>
      </c>
      <c r="F72" s="67"/>
      <c r="G72" s="45"/>
    </row>
  </sheetData>
  <sheetProtection algorithmName="SHA-512" hashValue="tWsJH7YYbXOg64u7llXGK9l40MF7Zq0v4iJTdZJytCXBpwrPey36GRkV4k+oFfEn/Q3LrkF6grIm2bC/Blwviw==" saltValue="FHpuzlQiTeDQccppGXQjAw==" spinCount="100000" sheet="1" formatCells="0" formatColumns="0" formatRows="0" insertColumns="0" insertRows="0" insertHyperlinks="0" deleteColumns="0" deleteRows="0" sort="0" autoFilter="0" pivotTables="0"/>
  <autoFilter ref="A15:HT54" xr:uid="{00000000-0009-0000-0000-000002000000}"/>
  <mergeCells count="17">
    <mergeCell ref="A6:Q6"/>
    <mergeCell ref="O11:P11"/>
    <mergeCell ref="O12:P12"/>
    <mergeCell ref="A14:A15"/>
    <mergeCell ref="B14:B15"/>
    <mergeCell ref="C14:D15"/>
    <mergeCell ref="E14:E15"/>
    <mergeCell ref="F14:F15"/>
    <mergeCell ref="G14:L14"/>
    <mergeCell ref="M14:Q14"/>
    <mergeCell ref="E71:G71"/>
    <mergeCell ref="A54:L54"/>
    <mergeCell ref="E64:Q64"/>
    <mergeCell ref="E65:Q65"/>
    <mergeCell ref="E67:G67"/>
    <mergeCell ref="E69:Q69"/>
    <mergeCell ref="E70:Q70"/>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8" zoomScaleNormal="100" zoomScaleSheetLayoutView="100" workbookViewId="0">
      <selection activeCell="F16" sqref="F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691</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690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692</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P30</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693</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694</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695</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6.4">
      <c r="A19" s="120">
        <v>4</v>
      </c>
      <c r="B19" s="121"/>
      <c r="C19" s="122" t="s">
        <v>696</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697</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6.4">
      <c r="A21" s="120">
        <v>6</v>
      </c>
      <c r="B21" s="121"/>
      <c r="C21" s="122" t="s">
        <v>698</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6.4">
      <c r="A22" s="120">
        <v>7</v>
      </c>
      <c r="B22" s="121"/>
      <c r="C22" s="122" t="s">
        <v>699</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700</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6.4">
      <c r="A24" s="120">
        <v>9</v>
      </c>
      <c r="B24" s="121"/>
      <c r="C24" s="122" t="s">
        <v>701</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6.4">
      <c r="A25" s="120">
        <v>10</v>
      </c>
      <c r="B25" s="121"/>
      <c r="C25" s="122" t="s">
        <v>702</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703</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704</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705</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8" thickBot="1">
      <c r="A29" s="120">
        <v>14</v>
      </c>
      <c r="B29" s="121"/>
      <c r="C29" s="122" t="s">
        <v>706</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17" t="s">
        <v>49</v>
      </c>
      <c r="B30" s="218"/>
      <c r="C30" s="218"/>
      <c r="D30" s="218"/>
      <c r="E30" s="218"/>
      <c r="F30" s="218"/>
      <c r="G30" s="218"/>
      <c r="H30" s="218"/>
      <c r="I30" s="218"/>
      <c r="J30" s="218"/>
      <c r="K30" s="218"/>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801</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802</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803</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804</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805</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806</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807</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8">
      <c r="C40" s="44" t="s">
        <v>5</v>
      </c>
      <c r="D40" s="191" t="str">
        <f>IF(KOPTĀME!B23=0,"",KOPTĀME!B23)</f>
        <v/>
      </c>
      <c r="E40" s="191"/>
      <c r="F40" s="191"/>
      <c r="G40" s="191"/>
      <c r="H40" s="191"/>
      <c r="I40" s="191"/>
      <c r="J40" s="191"/>
      <c r="K40" s="191"/>
      <c r="L40" s="191"/>
      <c r="M40" s="191"/>
      <c r="N40" s="191"/>
      <c r="O40" s="191"/>
      <c r="P40" s="191"/>
    </row>
    <row r="41" spans="1:227" ht="10.5" customHeight="1">
      <c r="C41" s="45"/>
      <c r="D41" s="174" t="s">
        <v>6</v>
      </c>
      <c r="E41" s="174"/>
      <c r="F41" s="174"/>
      <c r="G41" s="174"/>
      <c r="H41" s="174"/>
      <c r="I41" s="174"/>
      <c r="J41" s="174"/>
      <c r="K41" s="174"/>
      <c r="L41" s="174"/>
      <c r="M41" s="174"/>
      <c r="N41" s="174"/>
      <c r="O41" s="174"/>
      <c r="P41" s="174"/>
    </row>
    <row r="42" spans="1:227" ht="10.5" customHeight="1">
      <c r="C42" s="45"/>
      <c r="D42" s="99"/>
      <c r="E42" s="99"/>
      <c r="F42" s="99"/>
      <c r="G42" s="99"/>
      <c r="H42" s="99"/>
      <c r="I42" s="99"/>
      <c r="J42" s="99"/>
      <c r="K42" s="99"/>
      <c r="L42" s="99"/>
      <c r="M42" s="99"/>
      <c r="N42" s="99"/>
      <c r="O42" s="99"/>
      <c r="P42" s="99"/>
    </row>
    <row r="43" spans="1:227" ht="13.8">
      <c r="C43" s="66" t="s">
        <v>36</v>
      </c>
      <c r="D43" s="233" t="str">
        <f>IF(KOPTĀME!B28=0,"",KOPTĀME!B28)</f>
        <v/>
      </c>
      <c r="E43" s="233"/>
      <c r="F43" s="233"/>
      <c r="G43" s="100"/>
      <c r="H43" s="100"/>
      <c r="I43" s="100"/>
      <c r="J43" s="100"/>
      <c r="K43" s="100"/>
      <c r="L43" s="100"/>
      <c r="M43" s="101"/>
      <c r="N43" s="102"/>
    </row>
    <row r="44" spans="1:227" ht="13.8">
      <c r="C44" s="49"/>
      <c r="D44" s="50"/>
      <c r="E44" s="49"/>
      <c r="F44" s="39"/>
      <c r="G44" s="103"/>
      <c r="H44" s="103"/>
      <c r="I44" s="103"/>
      <c r="J44" s="103"/>
      <c r="K44" s="103"/>
      <c r="L44" s="103"/>
      <c r="M44" s="103"/>
      <c r="N44" s="104"/>
    </row>
    <row r="45" spans="1:227" ht="13.8">
      <c r="C45" s="44" t="s">
        <v>11</v>
      </c>
      <c r="D45" s="191" t="str">
        <f>IF(Kopsav.!C45=0,"",Kopsav.!C45)</f>
        <v/>
      </c>
      <c r="E45" s="191"/>
      <c r="F45" s="191"/>
      <c r="G45" s="191"/>
      <c r="H45" s="191"/>
      <c r="I45" s="191"/>
      <c r="J45" s="191"/>
      <c r="K45" s="191"/>
      <c r="L45" s="191"/>
      <c r="M45" s="191"/>
      <c r="N45" s="191"/>
      <c r="O45" s="191"/>
      <c r="P45" s="191"/>
    </row>
    <row r="46" spans="1:227">
      <c r="C46" s="45"/>
      <c r="D46" s="174" t="s">
        <v>6</v>
      </c>
      <c r="E46" s="174"/>
      <c r="F46" s="174"/>
      <c r="G46" s="174"/>
      <c r="H46" s="174"/>
      <c r="I46" s="174"/>
      <c r="J46" s="174"/>
      <c r="K46" s="174"/>
      <c r="L46" s="174"/>
      <c r="M46" s="174"/>
      <c r="N46" s="174"/>
      <c r="O46" s="174"/>
      <c r="P46" s="174"/>
    </row>
    <row r="47" spans="1:227" ht="9" customHeight="1">
      <c r="C47" s="45"/>
      <c r="D47" s="175"/>
      <c r="E47" s="175"/>
      <c r="F47" s="175"/>
    </row>
    <row r="48" spans="1:227" ht="13.8">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A6:P6"/>
    <mergeCell ref="N11:O11"/>
    <mergeCell ref="N12:O12"/>
    <mergeCell ref="A14:A15"/>
    <mergeCell ref="B14:B15"/>
    <mergeCell ref="C14:C15"/>
    <mergeCell ref="D14:D15"/>
    <mergeCell ref="E14:E15"/>
    <mergeCell ref="F14:K14"/>
    <mergeCell ref="L14:P14"/>
    <mergeCell ref="D47:F47"/>
    <mergeCell ref="A30:K30"/>
    <mergeCell ref="D40:P40"/>
    <mergeCell ref="D41:P41"/>
    <mergeCell ref="D43:F43"/>
    <mergeCell ref="D45:P45"/>
    <mergeCell ref="D46:P46"/>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topLeftCell="B1" zoomScaleNormal="100" zoomScaleSheetLayoutView="100" workbookViewId="0">
      <selection activeCell="F17" sqref="F17"/>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707</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708</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709</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P61</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710</v>
      </c>
      <c r="D16" s="127"/>
      <c r="E16" s="127"/>
      <c r="F16" s="128"/>
      <c r="G16" s="128"/>
      <c r="H16" s="128"/>
      <c r="I16" s="128"/>
      <c r="J16" s="128"/>
      <c r="K16" s="128"/>
      <c r="L16" s="128"/>
      <c r="M16" s="128"/>
      <c r="N16" s="128"/>
      <c r="O16" s="128"/>
      <c r="P16" s="128"/>
    </row>
    <row r="17" spans="1:16" ht="26.4">
      <c r="A17" s="120" t="s">
        <v>147</v>
      </c>
      <c r="B17" s="121"/>
      <c r="C17" s="122" t="s">
        <v>711</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712</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713</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714</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715</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716</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717</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718</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366</v>
      </c>
      <c r="B25" s="121"/>
      <c r="C25" s="122" t="s">
        <v>719</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367</v>
      </c>
      <c r="B26" s="121"/>
      <c r="C26" s="122" t="s">
        <v>720</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6.4">
      <c r="A27" s="120" t="s">
        <v>368</v>
      </c>
      <c r="B27" s="121"/>
      <c r="C27" s="122" t="s">
        <v>721</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369</v>
      </c>
      <c r="B28" s="121"/>
      <c r="C28" s="122" t="s">
        <v>722</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370</v>
      </c>
      <c r="B29" s="121"/>
      <c r="C29" s="122" t="s">
        <v>723</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t="s">
        <v>482</v>
      </c>
      <c r="B30" s="121"/>
      <c r="C30" s="122" t="s">
        <v>724</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6.4">
      <c r="A31" s="120" t="s">
        <v>483</v>
      </c>
      <c r="B31" s="121"/>
      <c r="C31" s="122" t="s">
        <v>725</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6.4">
      <c r="A32" s="120" t="s">
        <v>484</v>
      </c>
      <c r="B32" s="121"/>
      <c r="C32" s="122" t="s">
        <v>726</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485</v>
      </c>
      <c r="B33" s="121"/>
      <c r="C33" s="122" t="s">
        <v>727</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486</v>
      </c>
      <c r="B34" s="121"/>
      <c r="C34" s="122" t="s">
        <v>728</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487</v>
      </c>
      <c r="B35" s="121"/>
      <c r="C35" s="122" t="s">
        <v>729</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488</v>
      </c>
      <c r="B36" s="121"/>
      <c r="C36" s="122" t="s">
        <v>730</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489</v>
      </c>
      <c r="B37" s="121"/>
      <c r="C37" s="122" t="s">
        <v>731</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6.4">
      <c r="A38" s="120" t="s">
        <v>490</v>
      </c>
      <c r="B38" s="121"/>
      <c r="C38" s="122" t="s">
        <v>732</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491</v>
      </c>
      <c r="B39" s="121"/>
      <c r="C39" s="122" t="s">
        <v>733</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492</v>
      </c>
      <c r="B40" s="121"/>
      <c r="C40" s="122" t="s">
        <v>734</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6.4">
      <c r="A41" s="120" t="s">
        <v>610</v>
      </c>
      <c r="B41" s="121"/>
      <c r="C41" s="122" t="s">
        <v>735</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t="s">
        <v>611</v>
      </c>
      <c r="B42" s="121"/>
      <c r="C42" s="122" t="s">
        <v>736</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612</v>
      </c>
      <c r="B43" s="121"/>
      <c r="C43" s="122" t="s">
        <v>737</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613</v>
      </c>
      <c r="B44" s="121"/>
      <c r="C44" s="122" t="s">
        <v>738</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6.4">
      <c r="A45" s="120" t="s">
        <v>614</v>
      </c>
      <c r="B45" s="121"/>
      <c r="C45" s="122" t="s">
        <v>739</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6.4">
      <c r="A46" s="120" t="s">
        <v>615</v>
      </c>
      <c r="B46" s="121"/>
      <c r="C46" s="122" t="s">
        <v>740</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t="s">
        <v>616</v>
      </c>
      <c r="B47" s="121"/>
      <c r="C47" s="122" t="s">
        <v>741</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6.4">
      <c r="A48" s="120" t="s">
        <v>617</v>
      </c>
      <c r="B48" s="121"/>
      <c r="C48" s="122" t="s">
        <v>742</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618</v>
      </c>
      <c r="B49" s="121"/>
      <c r="C49" s="122" t="s">
        <v>743</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619</v>
      </c>
      <c r="B50" s="121"/>
      <c r="C50" s="122" t="s">
        <v>744</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620</v>
      </c>
      <c r="B51" s="121"/>
      <c r="C51" s="122" t="s">
        <v>745</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746</v>
      </c>
      <c r="D52" s="127"/>
      <c r="E52" s="127"/>
      <c r="F52" s="128"/>
      <c r="G52" s="128"/>
      <c r="H52" s="128"/>
      <c r="I52" s="128"/>
      <c r="J52" s="128"/>
      <c r="K52" s="128"/>
      <c r="L52" s="128"/>
      <c r="M52" s="128"/>
      <c r="N52" s="128"/>
      <c r="O52" s="128"/>
      <c r="P52" s="128"/>
    </row>
    <row r="53" spans="1:227" ht="26.4">
      <c r="A53" s="120" t="s">
        <v>155</v>
      </c>
      <c r="B53" s="121"/>
      <c r="C53" s="122" t="s">
        <v>747</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6.4">
      <c r="A54" s="120" t="s">
        <v>156</v>
      </c>
      <c r="B54" s="121"/>
      <c r="C54" s="122" t="s">
        <v>748</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6.4">
      <c r="A55" s="120" t="s">
        <v>157</v>
      </c>
      <c r="B55" s="121"/>
      <c r="C55" s="122" t="s">
        <v>749</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122" t="s">
        <v>750</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751</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c r="A58" s="120" t="s">
        <v>260</v>
      </c>
      <c r="B58" s="121"/>
      <c r="C58" s="122" t="s">
        <v>736</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743</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8" thickBot="1">
      <c r="A60" s="120" t="s">
        <v>493</v>
      </c>
      <c r="B60" s="121"/>
      <c r="C60" s="122" t="s">
        <v>745</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17" t="s">
        <v>49</v>
      </c>
      <c r="B61" s="218"/>
      <c r="C61" s="218"/>
      <c r="D61" s="218"/>
      <c r="E61" s="218"/>
      <c r="F61" s="218"/>
      <c r="G61" s="218"/>
      <c r="H61" s="218"/>
      <c r="I61" s="218"/>
      <c r="J61" s="218"/>
      <c r="K61" s="218"/>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801</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802</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803</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804</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805</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806</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807</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8">
      <c r="C71" s="44" t="s">
        <v>5</v>
      </c>
      <c r="D71" s="191" t="str">
        <f>IF(KOPTĀME!B23=0,"",KOPTĀME!B23)</f>
        <v/>
      </c>
      <c r="E71" s="191"/>
      <c r="F71" s="191"/>
      <c r="G71" s="191"/>
      <c r="H71" s="191"/>
      <c r="I71" s="191"/>
      <c r="J71" s="191"/>
      <c r="K71" s="191"/>
      <c r="L71" s="191"/>
      <c r="M71" s="191"/>
      <c r="N71" s="191"/>
      <c r="O71" s="191"/>
      <c r="P71" s="191"/>
    </row>
    <row r="72" spans="1:227" ht="10.5" customHeight="1">
      <c r="C72" s="45"/>
      <c r="D72" s="174" t="s">
        <v>6</v>
      </c>
      <c r="E72" s="174"/>
      <c r="F72" s="174"/>
      <c r="G72" s="174"/>
      <c r="H72" s="174"/>
      <c r="I72" s="174"/>
      <c r="J72" s="174"/>
      <c r="K72" s="174"/>
      <c r="L72" s="174"/>
      <c r="M72" s="174"/>
      <c r="N72" s="174"/>
      <c r="O72" s="174"/>
      <c r="P72" s="174"/>
    </row>
    <row r="73" spans="1:227" ht="10.5" customHeight="1">
      <c r="C73" s="45"/>
      <c r="D73" s="99"/>
      <c r="E73" s="99"/>
      <c r="F73" s="99"/>
      <c r="G73" s="99"/>
      <c r="H73" s="99"/>
      <c r="I73" s="99"/>
      <c r="J73" s="99"/>
      <c r="K73" s="99"/>
      <c r="L73" s="99"/>
      <c r="M73" s="99"/>
      <c r="N73" s="99"/>
      <c r="O73" s="99"/>
      <c r="P73" s="99"/>
    </row>
    <row r="74" spans="1:227" ht="13.8">
      <c r="C74" s="66" t="s">
        <v>36</v>
      </c>
      <c r="D74" s="233" t="str">
        <f>IF(KOPTĀME!B28=0,"",KOPTĀME!B28)</f>
        <v/>
      </c>
      <c r="E74" s="233"/>
      <c r="F74" s="233"/>
      <c r="G74" s="100"/>
      <c r="H74" s="100"/>
      <c r="I74" s="100"/>
      <c r="J74" s="100"/>
      <c r="K74" s="100"/>
      <c r="L74" s="100"/>
      <c r="M74" s="101"/>
      <c r="N74" s="102"/>
    </row>
    <row r="75" spans="1:227" ht="13.8">
      <c r="C75" s="49"/>
      <c r="D75" s="50"/>
      <c r="E75" s="49"/>
      <c r="F75" s="39"/>
      <c r="G75" s="103"/>
      <c r="H75" s="103"/>
      <c r="I75" s="103"/>
      <c r="J75" s="103"/>
      <c r="K75" s="103"/>
      <c r="L75" s="103"/>
      <c r="M75" s="103"/>
      <c r="N75" s="104"/>
    </row>
    <row r="76" spans="1:227" ht="13.8">
      <c r="C76" s="44" t="s">
        <v>11</v>
      </c>
      <c r="D76" s="191" t="str">
        <f>IF(Kopsav.!C45=0,"",Kopsav.!C45)</f>
        <v/>
      </c>
      <c r="E76" s="191"/>
      <c r="F76" s="191"/>
      <c r="G76" s="191"/>
      <c r="H76" s="191"/>
      <c r="I76" s="191"/>
      <c r="J76" s="191"/>
      <c r="K76" s="191"/>
      <c r="L76" s="191"/>
      <c r="M76" s="191"/>
      <c r="N76" s="191"/>
      <c r="O76" s="191"/>
      <c r="P76" s="191"/>
    </row>
    <row r="77" spans="1:227">
      <c r="C77" s="45"/>
      <c r="D77" s="174" t="s">
        <v>6</v>
      </c>
      <c r="E77" s="174"/>
      <c r="F77" s="174"/>
      <c r="G77" s="174"/>
      <c r="H77" s="174"/>
      <c r="I77" s="174"/>
      <c r="J77" s="174"/>
      <c r="K77" s="174"/>
      <c r="L77" s="174"/>
      <c r="M77" s="174"/>
      <c r="N77" s="174"/>
      <c r="O77" s="174"/>
      <c r="P77" s="174"/>
    </row>
    <row r="78" spans="1:227" ht="9" customHeight="1">
      <c r="C78" s="45"/>
      <c r="D78" s="175"/>
      <c r="E78" s="175"/>
      <c r="F78" s="175"/>
    </row>
    <row r="79" spans="1:227" ht="13.8">
      <c r="C79" s="48" t="s">
        <v>7</v>
      </c>
      <c r="D79" s="67" t="str">
        <f>IF(KOPTĀME!B26=0,"",KOPTĀME!B26)</f>
        <v/>
      </c>
      <c r="E79" s="67"/>
      <c r="F79" s="45"/>
    </row>
  </sheetData>
  <sheetProtection algorithmName="SHA-512" hashValue="PqpfPr/YZpK8oBwc2aizB5ngifVnigV2sANxkNi+szDcF7StwqdE4Zx2Pi/aM7Utoo0ti5xQ8I5R4CVJuLrtTw==" saltValue="U9NuJMBU86z+FlQnWTPOiQ==" spinCount="100000" sheet="1" formatCells="0" formatColumns="0" formatRows="0" insertColumns="0" insertRows="0" insertHyperlinks="0" deleteColumns="0" deleteRows="0" sort="0" autoFilter="0" pivotTables="0"/>
  <autoFilter ref="A15:HS61" xr:uid="{00000000-0009-0000-0000-000002000000}"/>
  <mergeCells count="17">
    <mergeCell ref="A6:P6"/>
    <mergeCell ref="N11:O11"/>
    <mergeCell ref="N12:O12"/>
    <mergeCell ref="A14:A15"/>
    <mergeCell ref="B14:B15"/>
    <mergeCell ref="C14:C15"/>
    <mergeCell ref="D14:D15"/>
    <mergeCell ref="E14:E15"/>
    <mergeCell ref="F14:K14"/>
    <mergeCell ref="L14:P14"/>
    <mergeCell ref="D78:F78"/>
    <mergeCell ref="A61:K61"/>
    <mergeCell ref="D71:P71"/>
    <mergeCell ref="D72:P72"/>
    <mergeCell ref="D74:F74"/>
    <mergeCell ref="D76:P76"/>
    <mergeCell ref="D77:P7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0" zoomScaleNormal="100" zoomScaleSheetLayoutView="100" workbookViewId="0">
      <selection activeCell="F16" sqref="F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752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753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754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P27</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755</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756</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757</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6.4">
      <c r="A19" s="120">
        <v>4</v>
      </c>
      <c r="B19" s="121"/>
      <c r="C19" s="122" t="s">
        <v>758</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700</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6.4">
      <c r="A21" s="120">
        <v>6</v>
      </c>
      <c r="B21" s="121"/>
      <c r="C21" s="122" t="s">
        <v>701</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6.4">
      <c r="A22" s="120">
        <v>7</v>
      </c>
      <c r="B22" s="121"/>
      <c r="C22" s="122" t="s">
        <v>702</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6.4">
      <c r="A23" s="120">
        <v>8</v>
      </c>
      <c r="B23" s="121"/>
      <c r="C23" s="122" t="s">
        <v>759</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705</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760</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8" thickBot="1">
      <c r="A26" s="120">
        <v>11</v>
      </c>
      <c r="B26" s="121"/>
      <c r="C26" s="122" t="s">
        <v>761</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17" t="s">
        <v>49</v>
      </c>
      <c r="B27" s="218"/>
      <c r="C27" s="218"/>
      <c r="D27" s="218"/>
      <c r="E27" s="218"/>
      <c r="F27" s="218"/>
      <c r="G27" s="218"/>
      <c r="H27" s="218"/>
      <c r="I27" s="218"/>
      <c r="J27" s="218"/>
      <c r="K27" s="218"/>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801</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802</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803</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804</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805</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806</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807</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8">
      <c r="C37" s="44" t="s">
        <v>5</v>
      </c>
      <c r="D37" s="191" t="str">
        <f>IF(KOPTĀME!B23=0,"",KOPTĀME!B23)</f>
        <v/>
      </c>
      <c r="E37" s="191"/>
      <c r="F37" s="191"/>
      <c r="G37" s="191"/>
      <c r="H37" s="191"/>
      <c r="I37" s="191"/>
      <c r="J37" s="191"/>
      <c r="K37" s="191"/>
      <c r="L37" s="191"/>
      <c r="M37" s="191"/>
      <c r="N37" s="191"/>
      <c r="O37" s="191"/>
      <c r="P37" s="191"/>
    </row>
    <row r="38" spans="1:227" ht="10.5" customHeight="1">
      <c r="C38" s="45"/>
      <c r="D38" s="174" t="s">
        <v>6</v>
      </c>
      <c r="E38" s="174"/>
      <c r="F38" s="174"/>
      <c r="G38" s="174"/>
      <c r="H38" s="174"/>
      <c r="I38" s="174"/>
      <c r="J38" s="174"/>
      <c r="K38" s="174"/>
      <c r="L38" s="174"/>
      <c r="M38" s="174"/>
      <c r="N38" s="174"/>
      <c r="O38" s="174"/>
      <c r="P38" s="174"/>
    </row>
    <row r="39" spans="1:227" ht="10.5" customHeight="1">
      <c r="C39" s="45"/>
      <c r="D39" s="99"/>
      <c r="E39" s="99"/>
      <c r="F39" s="99"/>
      <c r="G39" s="99"/>
      <c r="H39" s="99"/>
      <c r="I39" s="99"/>
      <c r="J39" s="99"/>
      <c r="K39" s="99"/>
      <c r="L39" s="99"/>
      <c r="M39" s="99"/>
      <c r="N39" s="99"/>
      <c r="O39" s="99"/>
      <c r="P39" s="99"/>
    </row>
    <row r="40" spans="1:227" ht="13.8">
      <c r="C40" s="66" t="s">
        <v>36</v>
      </c>
      <c r="D40" s="233" t="str">
        <f>IF(KOPTĀME!B28=0,"",KOPTĀME!B28)</f>
        <v/>
      </c>
      <c r="E40" s="233"/>
      <c r="F40" s="233"/>
      <c r="G40" s="100"/>
      <c r="H40" s="100"/>
      <c r="I40" s="100"/>
      <c r="J40" s="100"/>
      <c r="K40" s="100"/>
      <c r="L40" s="100"/>
      <c r="M40" s="101"/>
      <c r="N40" s="102"/>
    </row>
    <row r="41" spans="1:227" ht="13.8">
      <c r="C41" s="49"/>
      <c r="D41" s="50"/>
      <c r="E41" s="49"/>
      <c r="F41" s="39"/>
      <c r="G41" s="103"/>
      <c r="H41" s="103"/>
      <c r="I41" s="103"/>
      <c r="J41" s="103"/>
      <c r="K41" s="103"/>
      <c r="L41" s="103"/>
      <c r="M41" s="103"/>
      <c r="N41" s="104"/>
    </row>
    <row r="42" spans="1:227" ht="13.8">
      <c r="C42" s="44" t="s">
        <v>11</v>
      </c>
      <c r="D42" s="191" t="str">
        <f>IF(Kopsav.!C45=0,"",Kopsav.!C45)</f>
        <v/>
      </c>
      <c r="E42" s="191"/>
      <c r="F42" s="191"/>
      <c r="G42" s="191"/>
      <c r="H42" s="191"/>
      <c r="I42" s="191"/>
      <c r="J42" s="191"/>
      <c r="K42" s="191"/>
      <c r="L42" s="191"/>
      <c r="M42" s="191"/>
      <c r="N42" s="191"/>
      <c r="O42" s="191"/>
      <c r="P42" s="191"/>
    </row>
    <row r="43" spans="1:227">
      <c r="C43" s="45"/>
      <c r="D43" s="174" t="s">
        <v>6</v>
      </c>
      <c r="E43" s="174"/>
      <c r="F43" s="174"/>
      <c r="G43" s="174"/>
      <c r="H43" s="174"/>
      <c r="I43" s="174"/>
      <c r="J43" s="174"/>
      <c r="K43" s="174"/>
      <c r="L43" s="174"/>
      <c r="M43" s="174"/>
      <c r="N43" s="174"/>
      <c r="O43" s="174"/>
      <c r="P43" s="174"/>
    </row>
    <row r="44" spans="1:227" ht="9" customHeight="1">
      <c r="C44" s="45"/>
      <c r="D44" s="175"/>
      <c r="E44" s="175"/>
      <c r="F44" s="175"/>
    </row>
    <row r="45" spans="1:227" ht="13.8">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view="pageBreakPreview" zoomScaleNormal="100" zoomScaleSheetLayoutView="100" workbookViewId="0">
      <selection activeCell="F16" sqref="F16"/>
    </sheetView>
  </sheetViews>
  <sheetFormatPr defaultRowHeight="13.2"/>
  <cols>
    <col min="1" max="1" width="6.33203125" style="3" customWidth="1"/>
    <col min="2" max="2" width="3" style="3" customWidth="1"/>
    <col min="3" max="3" width="43.88671875" style="18" customWidth="1"/>
    <col min="4" max="4" width="9.88671875" style="19" customWidth="1"/>
    <col min="5" max="5" width="9.5546875" style="20" customWidth="1"/>
    <col min="6" max="6" width="6.6640625" style="2" customWidth="1"/>
    <col min="7" max="7" width="8.33203125" style="2" customWidth="1"/>
    <col min="8" max="8" width="7.33203125" style="2" customWidth="1"/>
    <col min="9" max="9" width="8.44140625" style="2" customWidth="1"/>
    <col min="10" max="10" width="9.33203125" style="2" customWidth="1"/>
    <col min="11" max="11" width="8.33203125" style="2" customWidth="1"/>
    <col min="12" max="15" width="11.109375" style="2" customWidth="1"/>
    <col min="16" max="16" width="11.6640625" style="2" customWidth="1"/>
    <col min="17" max="17" width="10.33203125" style="2" customWidth="1"/>
    <col min="18" max="227" width="8.88671875" style="2"/>
    <col min="228" max="228" width="4" style="2" customWidth="1"/>
    <col min="229" max="229" width="31.44140625" style="2" customWidth="1"/>
    <col min="230" max="230" width="5.6640625" style="2" customWidth="1"/>
    <col min="231" max="231" width="8.44140625" style="2" customWidth="1"/>
    <col min="232" max="232" width="6.109375" style="2" customWidth="1"/>
    <col min="233" max="233" width="6.5546875" style="2" customWidth="1"/>
    <col min="234" max="234" width="7.33203125" style="2" customWidth="1"/>
    <col min="235" max="235" width="8.33203125" style="2" customWidth="1"/>
    <col min="236" max="236" width="7.33203125" style="2" customWidth="1"/>
    <col min="237" max="237" width="6.6640625" style="2" customWidth="1"/>
    <col min="238" max="238" width="11.109375" style="2" customWidth="1"/>
    <col min="239" max="239" width="9.5546875" style="2" customWidth="1"/>
    <col min="240" max="241" width="11.109375" style="2" customWidth="1"/>
    <col min="242" max="242" width="8.88671875" style="2" customWidth="1"/>
    <col min="243" max="483" width="8.88671875" style="2"/>
    <col min="484" max="484" width="4" style="2" customWidth="1"/>
    <col min="485" max="485" width="31.44140625" style="2" customWidth="1"/>
    <col min="486" max="486" width="5.6640625" style="2" customWidth="1"/>
    <col min="487" max="487" width="8.44140625" style="2" customWidth="1"/>
    <col min="488" max="488" width="6.109375" style="2" customWidth="1"/>
    <col min="489" max="489" width="6.5546875" style="2" customWidth="1"/>
    <col min="490" max="490" width="7.33203125" style="2" customWidth="1"/>
    <col min="491" max="491" width="8.33203125" style="2" customWidth="1"/>
    <col min="492" max="492" width="7.33203125" style="2" customWidth="1"/>
    <col min="493" max="493" width="6.6640625" style="2" customWidth="1"/>
    <col min="494" max="494" width="11.109375" style="2" customWidth="1"/>
    <col min="495" max="495" width="9.5546875" style="2" customWidth="1"/>
    <col min="496" max="497" width="11.109375" style="2" customWidth="1"/>
    <col min="498" max="498" width="8.88671875" style="2" customWidth="1"/>
    <col min="499" max="739" width="8.88671875" style="2"/>
    <col min="740" max="740" width="4" style="2" customWidth="1"/>
    <col min="741" max="741" width="31.44140625" style="2" customWidth="1"/>
    <col min="742" max="742" width="5.6640625" style="2" customWidth="1"/>
    <col min="743" max="743" width="8.44140625" style="2" customWidth="1"/>
    <col min="744" max="744" width="6.109375" style="2" customWidth="1"/>
    <col min="745" max="745" width="6.5546875" style="2" customWidth="1"/>
    <col min="746" max="746" width="7.33203125" style="2" customWidth="1"/>
    <col min="747" max="747" width="8.33203125" style="2" customWidth="1"/>
    <col min="748" max="748" width="7.33203125" style="2" customWidth="1"/>
    <col min="749" max="749" width="6.6640625" style="2" customWidth="1"/>
    <col min="750" max="750" width="11.109375" style="2" customWidth="1"/>
    <col min="751" max="751" width="9.5546875" style="2" customWidth="1"/>
    <col min="752" max="753" width="11.109375" style="2" customWidth="1"/>
    <col min="754" max="754" width="8.88671875" style="2" customWidth="1"/>
    <col min="755" max="995" width="8.88671875" style="2"/>
    <col min="996" max="996" width="4" style="2" customWidth="1"/>
    <col min="997" max="997" width="31.44140625" style="2" customWidth="1"/>
    <col min="998" max="998" width="5.6640625" style="2" customWidth="1"/>
    <col min="999" max="999" width="8.44140625" style="2" customWidth="1"/>
    <col min="1000" max="1000" width="6.109375" style="2" customWidth="1"/>
    <col min="1001" max="1001" width="6.5546875" style="2" customWidth="1"/>
    <col min="1002" max="1002" width="7.33203125" style="2" customWidth="1"/>
    <col min="1003" max="1003" width="8.33203125" style="2" customWidth="1"/>
    <col min="1004" max="1004" width="7.33203125" style="2" customWidth="1"/>
    <col min="1005" max="1005" width="6.6640625" style="2" customWidth="1"/>
    <col min="1006" max="1006" width="11.109375" style="2" customWidth="1"/>
    <col min="1007" max="1007" width="9.5546875" style="2" customWidth="1"/>
    <col min="1008" max="1009" width="11.109375" style="2" customWidth="1"/>
    <col min="1010" max="1010" width="8.88671875" style="2" customWidth="1"/>
    <col min="1011" max="1251" width="8.88671875" style="2"/>
    <col min="1252" max="1252" width="4" style="2" customWidth="1"/>
    <col min="1253" max="1253" width="31.44140625" style="2" customWidth="1"/>
    <col min="1254" max="1254" width="5.6640625" style="2" customWidth="1"/>
    <col min="1255" max="1255" width="8.44140625" style="2" customWidth="1"/>
    <col min="1256" max="1256" width="6.109375" style="2" customWidth="1"/>
    <col min="1257" max="1257" width="6.5546875" style="2" customWidth="1"/>
    <col min="1258" max="1258" width="7.33203125" style="2" customWidth="1"/>
    <col min="1259" max="1259" width="8.33203125" style="2" customWidth="1"/>
    <col min="1260" max="1260" width="7.33203125" style="2" customWidth="1"/>
    <col min="1261" max="1261" width="6.6640625" style="2" customWidth="1"/>
    <col min="1262" max="1262" width="11.109375" style="2" customWidth="1"/>
    <col min="1263" max="1263" width="9.5546875" style="2" customWidth="1"/>
    <col min="1264" max="1265" width="11.109375" style="2" customWidth="1"/>
    <col min="1266" max="1266" width="8.88671875" style="2" customWidth="1"/>
    <col min="1267" max="1507" width="8.88671875" style="2"/>
    <col min="1508" max="1508" width="4" style="2" customWidth="1"/>
    <col min="1509" max="1509" width="31.44140625" style="2" customWidth="1"/>
    <col min="1510" max="1510" width="5.6640625" style="2" customWidth="1"/>
    <col min="1511" max="1511" width="8.44140625" style="2" customWidth="1"/>
    <col min="1512" max="1512" width="6.109375" style="2" customWidth="1"/>
    <col min="1513" max="1513" width="6.5546875" style="2" customWidth="1"/>
    <col min="1514" max="1514" width="7.33203125" style="2" customWidth="1"/>
    <col min="1515" max="1515" width="8.33203125" style="2" customWidth="1"/>
    <col min="1516" max="1516" width="7.33203125" style="2" customWidth="1"/>
    <col min="1517" max="1517" width="6.6640625" style="2" customWidth="1"/>
    <col min="1518" max="1518" width="11.109375" style="2" customWidth="1"/>
    <col min="1519" max="1519" width="9.5546875" style="2" customWidth="1"/>
    <col min="1520" max="1521" width="11.109375" style="2" customWidth="1"/>
    <col min="1522" max="1522" width="8.88671875" style="2" customWidth="1"/>
    <col min="1523" max="1763" width="8.88671875" style="2"/>
    <col min="1764" max="1764" width="4" style="2" customWidth="1"/>
    <col min="1765" max="1765" width="31.44140625" style="2" customWidth="1"/>
    <col min="1766" max="1766" width="5.6640625" style="2" customWidth="1"/>
    <col min="1767" max="1767" width="8.44140625" style="2" customWidth="1"/>
    <col min="1768" max="1768" width="6.109375" style="2" customWidth="1"/>
    <col min="1769" max="1769" width="6.5546875" style="2" customWidth="1"/>
    <col min="1770" max="1770" width="7.33203125" style="2" customWidth="1"/>
    <col min="1771" max="1771" width="8.33203125" style="2" customWidth="1"/>
    <col min="1772" max="1772" width="7.33203125" style="2" customWidth="1"/>
    <col min="1773" max="1773" width="6.6640625" style="2" customWidth="1"/>
    <col min="1774" max="1774" width="11.109375" style="2" customWidth="1"/>
    <col min="1775" max="1775" width="9.5546875" style="2" customWidth="1"/>
    <col min="1776" max="1777" width="11.109375" style="2" customWidth="1"/>
    <col min="1778" max="1778" width="8.88671875" style="2" customWidth="1"/>
    <col min="1779" max="2019" width="8.88671875" style="2"/>
    <col min="2020" max="2020" width="4" style="2" customWidth="1"/>
    <col min="2021" max="2021" width="31.44140625" style="2" customWidth="1"/>
    <col min="2022" max="2022" width="5.6640625" style="2" customWidth="1"/>
    <col min="2023" max="2023" width="8.44140625" style="2" customWidth="1"/>
    <col min="2024" max="2024" width="6.109375" style="2" customWidth="1"/>
    <col min="2025" max="2025" width="6.5546875" style="2" customWidth="1"/>
    <col min="2026" max="2026" width="7.33203125" style="2" customWidth="1"/>
    <col min="2027" max="2027" width="8.33203125" style="2" customWidth="1"/>
    <col min="2028" max="2028" width="7.33203125" style="2" customWidth="1"/>
    <col min="2029" max="2029" width="6.6640625" style="2" customWidth="1"/>
    <col min="2030" max="2030" width="11.109375" style="2" customWidth="1"/>
    <col min="2031" max="2031" width="9.5546875" style="2" customWidth="1"/>
    <col min="2032" max="2033" width="11.109375" style="2" customWidth="1"/>
    <col min="2034" max="2034" width="8.88671875" style="2" customWidth="1"/>
    <col min="2035" max="2275" width="8.88671875" style="2"/>
    <col min="2276" max="2276" width="4" style="2" customWidth="1"/>
    <col min="2277" max="2277" width="31.44140625" style="2" customWidth="1"/>
    <col min="2278" max="2278" width="5.6640625" style="2" customWidth="1"/>
    <col min="2279" max="2279" width="8.44140625" style="2" customWidth="1"/>
    <col min="2280" max="2280" width="6.109375" style="2" customWidth="1"/>
    <col min="2281" max="2281" width="6.5546875" style="2" customWidth="1"/>
    <col min="2282" max="2282" width="7.33203125" style="2" customWidth="1"/>
    <col min="2283" max="2283" width="8.33203125" style="2" customWidth="1"/>
    <col min="2284" max="2284" width="7.33203125" style="2" customWidth="1"/>
    <col min="2285" max="2285" width="6.6640625" style="2" customWidth="1"/>
    <col min="2286" max="2286" width="11.109375" style="2" customWidth="1"/>
    <col min="2287" max="2287" width="9.5546875" style="2" customWidth="1"/>
    <col min="2288" max="2289" width="11.109375" style="2" customWidth="1"/>
    <col min="2290" max="2290" width="8.88671875" style="2" customWidth="1"/>
    <col min="2291" max="2531" width="8.88671875" style="2"/>
    <col min="2532" max="2532" width="4" style="2" customWidth="1"/>
    <col min="2533" max="2533" width="31.44140625" style="2" customWidth="1"/>
    <col min="2534" max="2534" width="5.6640625" style="2" customWidth="1"/>
    <col min="2535" max="2535" width="8.44140625" style="2" customWidth="1"/>
    <col min="2536" max="2536" width="6.109375" style="2" customWidth="1"/>
    <col min="2537" max="2537" width="6.5546875" style="2" customWidth="1"/>
    <col min="2538" max="2538" width="7.33203125" style="2" customWidth="1"/>
    <col min="2539" max="2539" width="8.33203125" style="2" customWidth="1"/>
    <col min="2540" max="2540" width="7.33203125" style="2" customWidth="1"/>
    <col min="2541" max="2541" width="6.6640625" style="2" customWidth="1"/>
    <col min="2542" max="2542" width="11.109375" style="2" customWidth="1"/>
    <col min="2543" max="2543" width="9.5546875" style="2" customWidth="1"/>
    <col min="2544" max="2545" width="11.109375" style="2" customWidth="1"/>
    <col min="2546" max="2546" width="8.88671875" style="2" customWidth="1"/>
    <col min="2547" max="2787" width="8.88671875" style="2"/>
    <col min="2788" max="2788" width="4" style="2" customWidth="1"/>
    <col min="2789" max="2789" width="31.44140625" style="2" customWidth="1"/>
    <col min="2790" max="2790" width="5.6640625" style="2" customWidth="1"/>
    <col min="2791" max="2791" width="8.44140625" style="2" customWidth="1"/>
    <col min="2792" max="2792" width="6.109375" style="2" customWidth="1"/>
    <col min="2793" max="2793" width="6.5546875" style="2" customWidth="1"/>
    <col min="2794" max="2794" width="7.33203125" style="2" customWidth="1"/>
    <col min="2795" max="2795" width="8.33203125" style="2" customWidth="1"/>
    <col min="2796" max="2796" width="7.33203125" style="2" customWidth="1"/>
    <col min="2797" max="2797" width="6.6640625" style="2" customWidth="1"/>
    <col min="2798" max="2798" width="11.109375" style="2" customWidth="1"/>
    <col min="2799" max="2799" width="9.5546875" style="2" customWidth="1"/>
    <col min="2800" max="2801" width="11.109375" style="2" customWidth="1"/>
    <col min="2802" max="2802" width="8.88671875" style="2" customWidth="1"/>
    <col min="2803" max="3043" width="8.88671875" style="2"/>
    <col min="3044" max="3044" width="4" style="2" customWidth="1"/>
    <col min="3045" max="3045" width="31.44140625" style="2" customWidth="1"/>
    <col min="3046" max="3046" width="5.6640625" style="2" customWidth="1"/>
    <col min="3047" max="3047" width="8.44140625" style="2" customWidth="1"/>
    <col min="3048" max="3048" width="6.109375" style="2" customWidth="1"/>
    <col min="3049" max="3049" width="6.5546875" style="2" customWidth="1"/>
    <col min="3050" max="3050" width="7.33203125" style="2" customWidth="1"/>
    <col min="3051" max="3051" width="8.33203125" style="2" customWidth="1"/>
    <col min="3052" max="3052" width="7.33203125" style="2" customWidth="1"/>
    <col min="3053" max="3053" width="6.6640625" style="2" customWidth="1"/>
    <col min="3054" max="3054" width="11.109375" style="2" customWidth="1"/>
    <col min="3055" max="3055" width="9.5546875" style="2" customWidth="1"/>
    <col min="3056" max="3057" width="11.109375" style="2" customWidth="1"/>
    <col min="3058" max="3058" width="8.88671875" style="2" customWidth="1"/>
    <col min="3059" max="3299" width="8.88671875" style="2"/>
    <col min="3300" max="3300" width="4" style="2" customWidth="1"/>
    <col min="3301" max="3301" width="31.44140625" style="2" customWidth="1"/>
    <col min="3302" max="3302" width="5.6640625" style="2" customWidth="1"/>
    <col min="3303" max="3303" width="8.44140625" style="2" customWidth="1"/>
    <col min="3304" max="3304" width="6.109375" style="2" customWidth="1"/>
    <col min="3305" max="3305" width="6.5546875" style="2" customWidth="1"/>
    <col min="3306" max="3306" width="7.33203125" style="2" customWidth="1"/>
    <col min="3307" max="3307" width="8.33203125" style="2" customWidth="1"/>
    <col min="3308" max="3308" width="7.33203125" style="2" customWidth="1"/>
    <col min="3309" max="3309" width="6.6640625" style="2" customWidth="1"/>
    <col min="3310" max="3310" width="11.109375" style="2" customWidth="1"/>
    <col min="3311" max="3311" width="9.5546875" style="2" customWidth="1"/>
    <col min="3312" max="3313" width="11.109375" style="2" customWidth="1"/>
    <col min="3314" max="3314" width="8.88671875" style="2" customWidth="1"/>
    <col min="3315" max="3555" width="8.88671875" style="2"/>
    <col min="3556" max="3556" width="4" style="2" customWidth="1"/>
    <col min="3557" max="3557" width="31.44140625" style="2" customWidth="1"/>
    <col min="3558" max="3558" width="5.6640625" style="2" customWidth="1"/>
    <col min="3559" max="3559" width="8.44140625" style="2" customWidth="1"/>
    <col min="3560" max="3560" width="6.109375" style="2" customWidth="1"/>
    <col min="3561" max="3561" width="6.5546875" style="2" customWidth="1"/>
    <col min="3562" max="3562" width="7.33203125" style="2" customWidth="1"/>
    <col min="3563" max="3563" width="8.33203125" style="2" customWidth="1"/>
    <col min="3564" max="3564" width="7.33203125" style="2" customWidth="1"/>
    <col min="3565" max="3565" width="6.6640625" style="2" customWidth="1"/>
    <col min="3566" max="3566" width="11.109375" style="2" customWidth="1"/>
    <col min="3567" max="3567" width="9.5546875" style="2" customWidth="1"/>
    <col min="3568" max="3569" width="11.109375" style="2" customWidth="1"/>
    <col min="3570" max="3570" width="8.88671875" style="2" customWidth="1"/>
    <col min="3571" max="3811" width="8.88671875" style="2"/>
    <col min="3812" max="3812" width="4" style="2" customWidth="1"/>
    <col min="3813" max="3813" width="31.44140625" style="2" customWidth="1"/>
    <col min="3814" max="3814" width="5.6640625" style="2" customWidth="1"/>
    <col min="3815" max="3815" width="8.44140625" style="2" customWidth="1"/>
    <col min="3816" max="3816" width="6.109375" style="2" customWidth="1"/>
    <col min="3817" max="3817" width="6.5546875" style="2" customWidth="1"/>
    <col min="3818" max="3818" width="7.33203125" style="2" customWidth="1"/>
    <col min="3819" max="3819" width="8.33203125" style="2" customWidth="1"/>
    <col min="3820" max="3820" width="7.33203125" style="2" customWidth="1"/>
    <col min="3821" max="3821" width="6.6640625" style="2" customWidth="1"/>
    <col min="3822" max="3822" width="11.109375" style="2" customWidth="1"/>
    <col min="3823" max="3823" width="9.5546875" style="2" customWidth="1"/>
    <col min="3824" max="3825" width="11.109375" style="2" customWidth="1"/>
    <col min="3826" max="3826" width="8.88671875" style="2" customWidth="1"/>
    <col min="3827" max="4067" width="8.88671875" style="2"/>
    <col min="4068" max="4068" width="4" style="2" customWidth="1"/>
    <col min="4069" max="4069" width="31.44140625" style="2" customWidth="1"/>
    <col min="4070" max="4070" width="5.6640625" style="2" customWidth="1"/>
    <col min="4071" max="4071" width="8.44140625" style="2" customWidth="1"/>
    <col min="4072" max="4072" width="6.109375" style="2" customWidth="1"/>
    <col min="4073" max="4073" width="6.5546875" style="2" customWidth="1"/>
    <col min="4074" max="4074" width="7.33203125" style="2" customWidth="1"/>
    <col min="4075" max="4075" width="8.33203125" style="2" customWidth="1"/>
    <col min="4076" max="4076" width="7.33203125" style="2" customWidth="1"/>
    <col min="4077" max="4077" width="6.6640625" style="2" customWidth="1"/>
    <col min="4078" max="4078" width="11.109375" style="2" customWidth="1"/>
    <col min="4079" max="4079" width="9.5546875" style="2" customWidth="1"/>
    <col min="4080" max="4081" width="11.109375" style="2" customWidth="1"/>
    <col min="4082" max="4082" width="8.88671875" style="2" customWidth="1"/>
    <col min="4083" max="4323" width="8.88671875" style="2"/>
    <col min="4324" max="4324" width="4" style="2" customWidth="1"/>
    <col min="4325" max="4325" width="31.44140625" style="2" customWidth="1"/>
    <col min="4326" max="4326" width="5.6640625" style="2" customWidth="1"/>
    <col min="4327" max="4327" width="8.44140625" style="2" customWidth="1"/>
    <col min="4328" max="4328" width="6.109375" style="2" customWidth="1"/>
    <col min="4329" max="4329" width="6.5546875" style="2" customWidth="1"/>
    <col min="4330" max="4330" width="7.33203125" style="2" customWidth="1"/>
    <col min="4331" max="4331" width="8.33203125" style="2" customWidth="1"/>
    <col min="4332" max="4332" width="7.33203125" style="2" customWidth="1"/>
    <col min="4333" max="4333" width="6.6640625" style="2" customWidth="1"/>
    <col min="4334" max="4334" width="11.109375" style="2" customWidth="1"/>
    <col min="4335" max="4335" width="9.5546875" style="2" customWidth="1"/>
    <col min="4336" max="4337" width="11.109375" style="2" customWidth="1"/>
    <col min="4338" max="4338" width="8.88671875" style="2" customWidth="1"/>
    <col min="4339" max="4579" width="8.88671875" style="2"/>
    <col min="4580" max="4580" width="4" style="2" customWidth="1"/>
    <col min="4581" max="4581" width="31.44140625" style="2" customWidth="1"/>
    <col min="4582" max="4582" width="5.6640625" style="2" customWidth="1"/>
    <col min="4583" max="4583" width="8.44140625" style="2" customWidth="1"/>
    <col min="4584" max="4584" width="6.109375" style="2" customWidth="1"/>
    <col min="4585" max="4585" width="6.5546875" style="2" customWidth="1"/>
    <col min="4586" max="4586" width="7.33203125" style="2" customWidth="1"/>
    <col min="4587" max="4587" width="8.33203125" style="2" customWidth="1"/>
    <col min="4588" max="4588" width="7.33203125" style="2" customWidth="1"/>
    <col min="4589" max="4589" width="6.6640625" style="2" customWidth="1"/>
    <col min="4590" max="4590" width="11.109375" style="2" customWidth="1"/>
    <col min="4591" max="4591" width="9.5546875" style="2" customWidth="1"/>
    <col min="4592" max="4593" width="11.109375" style="2" customWidth="1"/>
    <col min="4594" max="4594" width="8.88671875" style="2" customWidth="1"/>
    <col min="4595" max="4835" width="8.88671875" style="2"/>
    <col min="4836" max="4836" width="4" style="2" customWidth="1"/>
    <col min="4837" max="4837" width="31.44140625" style="2" customWidth="1"/>
    <col min="4838" max="4838" width="5.6640625" style="2" customWidth="1"/>
    <col min="4839" max="4839" width="8.44140625" style="2" customWidth="1"/>
    <col min="4840" max="4840" width="6.109375" style="2" customWidth="1"/>
    <col min="4841" max="4841" width="6.5546875" style="2" customWidth="1"/>
    <col min="4842" max="4842" width="7.33203125" style="2" customWidth="1"/>
    <col min="4843" max="4843" width="8.33203125" style="2" customWidth="1"/>
    <col min="4844" max="4844" width="7.33203125" style="2" customWidth="1"/>
    <col min="4845" max="4845" width="6.6640625" style="2" customWidth="1"/>
    <col min="4846" max="4846" width="11.109375" style="2" customWidth="1"/>
    <col min="4847" max="4847" width="9.5546875" style="2" customWidth="1"/>
    <col min="4848" max="4849" width="11.109375" style="2" customWidth="1"/>
    <col min="4850" max="4850" width="8.88671875" style="2" customWidth="1"/>
    <col min="4851" max="5091" width="8.88671875" style="2"/>
    <col min="5092" max="5092" width="4" style="2" customWidth="1"/>
    <col min="5093" max="5093" width="31.44140625" style="2" customWidth="1"/>
    <col min="5094" max="5094" width="5.6640625" style="2" customWidth="1"/>
    <col min="5095" max="5095" width="8.44140625" style="2" customWidth="1"/>
    <col min="5096" max="5096" width="6.109375" style="2" customWidth="1"/>
    <col min="5097" max="5097" width="6.5546875" style="2" customWidth="1"/>
    <col min="5098" max="5098" width="7.33203125" style="2" customWidth="1"/>
    <col min="5099" max="5099" width="8.33203125" style="2" customWidth="1"/>
    <col min="5100" max="5100" width="7.33203125" style="2" customWidth="1"/>
    <col min="5101" max="5101" width="6.6640625" style="2" customWidth="1"/>
    <col min="5102" max="5102" width="11.109375" style="2" customWidth="1"/>
    <col min="5103" max="5103" width="9.5546875" style="2" customWidth="1"/>
    <col min="5104" max="5105" width="11.109375" style="2" customWidth="1"/>
    <col min="5106" max="5106" width="8.88671875" style="2" customWidth="1"/>
    <col min="5107" max="5347" width="8.88671875" style="2"/>
    <col min="5348" max="5348" width="4" style="2" customWidth="1"/>
    <col min="5349" max="5349" width="31.44140625" style="2" customWidth="1"/>
    <col min="5350" max="5350" width="5.6640625" style="2" customWidth="1"/>
    <col min="5351" max="5351" width="8.44140625" style="2" customWidth="1"/>
    <col min="5352" max="5352" width="6.109375" style="2" customWidth="1"/>
    <col min="5353" max="5353" width="6.5546875" style="2" customWidth="1"/>
    <col min="5354" max="5354" width="7.33203125" style="2" customWidth="1"/>
    <col min="5355" max="5355" width="8.33203125" style="2" customWidth="1"/>
    <col min="5356" max="5356" width="7.33203125" style="2" customWidth="1"/>
    <col min="5357" max="5357" width="6.6640625" style="2" customWidth="1"/>
    <col min="5358" max="5358" width="11.109375" style="2" customWidth="1"/>
    <col min="5359" max="5359" width="9.5546875" style="2" customWidth="1"/>
    <col min="5360" max="5361" width="11.109375" style="2" customWidth="1"/>
    <col min="5362" max="5362" width="8.88671875" style="2" customWidth="1"/>
    <col min="5363" max="5603" width="8.88671875" style="2"/>
    <col min="5604" max="5604" width="4" style="2" customWidth="1"/>
    <col min="5605" max="5605" width="31.44140625" style="2" customWidth="1"/>
    <col min="5606" max="5606" width="5.6640625" style="2" customWidth="1"/>
    <col min="5607" max="5607" width="8.44140625" style="2" customWidth="1"/>
    <col min="5608" max="5608" width="6.109375" style="2" customWidth="1"/>
    <col min="5609" max="5609" width="6.5546875" style="2" customWidth="1"/>
    <col min="5610" max="5610" width="7.33203125" style="2" customWidth="1"/>
    <col min="5611" max="5611" width="8.33203125" style="2" customWidth="1"/>
    <col min="5612" max="5612" width="7.33203125" style="2" customWidth="1"/>
    <col min="5613" max="5613" width="6.6640625" style="2" customWidth="1"/>
    <col min="5614" max="5614" width="11.109375" style="2" customWidth="1"/>
    <col min="5615" max="5615" width="9.5546875" style="2" customWidth="1"/>
    <col min="5616" max="5617" width="11.109375" style="2" customWidth="1"/>
    <col min="5618" max="5618" width="8.88671875" style="2" customWidth="1"/>
    <col min="5619" max="5859" width="8.88671875" style="2"/>
    <col min="5860" max="5860" width="4" style="2" customWidth="1"/>
    <col min="5861" max="5861" width="31.44140625" style="2" customWidth="1"/>
    <col min="5862" max="5862" width="5.6640625" style="2" customWidth="1"/>
    <col min="5863" max="5863" width="8.44140625" style="2" customWidth="1"/>
    <col min="5864" max="5864" width="6.109375" style="2" customWidth="1"/>
    <col min="5865" max="5865" width="6.5546875" style="2" customWidth="1"/>
    <col min="5866" max="5866" width="7.33203125" style="2" customWidth="1"/>
    <col min="5867" max="5867" width="8.33203125" style="2" customWidth="1"/>
    <col min="5868" max="5868" width="7.33203125" style="2" customWidth="1"/>
    <col min="5869" max="5869" width="6.6640625" style="2" customWidth="1"/>
    <col min="5870" max="5870" width="11.109375" style="2" customWidth="1"/>
    <col min="5871" max="5871" width="9.5546875" style="2" customWidth="1"/>
    <col min="5872" max="5873" width="11.109375" style="2" customWidth="1"/>
    <col min="5874" max="5874" width="8.88671875" style="2" customWidth="1"/>
    <col min="5875" max="6115" width="8.88671875" style="2"/>
    <col min="6116" max="6116" width="4" style="2" customWidth="1"/>
    <col min="6117" max="6117" width="31.44140625" style="2" customWidth="1"/>
    <col min="6118" max="6118" width="5.6640625" style="2" customWidth="1"/>
    <col min="6119" max="6119" width="8.44140625" style="2" customWidth="1"/>
    <col min="6120" max="6120" width="6.109375" style="2" customWidth="1"/>
    <col min="6121" max="6121" width="6.5546875" style="2" customWidth="1"/>
    <col min="6122" max="6122" width="7.33203125" style="2" customWidth="1"/>
    <col min="6123" max="6123" width="8.33203125" style="2" customWidth="1"/>
    <col min="6124" max="6124" width="7.33203125" style="2" customWidth="1"/>
    <col min="6125" max="6125" width="6.6640625" style="2" customWidth="1"/>
    <col min="6126" max="6126" width="11.109375" style="2" customWidth="1"/>
    <col min="6127" max="6127" width="9.5546875" style="2" customWidth="1"/>
    <col min="6128" max="6129" width="11.109375" style="2" customWidth="1"/>
    <col min="6130" max="6130" width="8.88671875" style="2" customWidth="1"/>
    <col min="6131" max="6371" width="8.88671875" style="2"/>
    <col min="6372" max="6372" width="4" style="2" customWidth="1"/>
    <col min="6373" max="6373" width="31.44140625" style="2" customWidth="1"/>
    <col min="6374" max="6374" width="5.6640625" style="2" customWidth="1"/>
    <col min="6375" max="6375" width="8.44140625" style="2" customWidth="1"/>
    <col min="6376" max="6376" width="6.109375" style="2" customWidth="1"/>
    <col min="6377" max="6377" width="6.5546875" style="2" customWidth="1"/>
    <col min="6378" max="6378" width="7.33203125" style="2" customWidth="1"/>
    <col min="6379" max="6379" width="8.33203125" style="2" customWidth="1"/>
    <col min="6380" max="6380" width="7.33203125" style="2" customWidth="1"/>
    <col min="6381" max="6381" width="6.6640625" style="2" customWidth="1"/>
    <col min="6382" max="6382" width="11.109375" style="2" customWidth="1"/>
    <col min="6383" max="6383" width="9.5546875" style="2" customWidth="1"/>
    <col min="6384" max="6385" width="11.109375" style="2" customWidth="1"/>
    <col min="6386" max="6386" width="8.88671875" style="2" customWidth="1"/>
    <col min="6387" max="6627" width="8.88671875" style="2"/>
    <col min="6628" max="6628" width="4" style="2" customWidth="1"/>
    <col min="6629" max="6629" width="31.44140625" style="2" customWidth="1"/>
    <col min="6630" max="6630" width="5.6640625" style="2" customWidth="1"/>
    <col min="6631" max="6631" width="8.44140625" style="2" customWidth="1"/>
    <col min="6632" max="6632" width="6.109375" style="2" customWidth="1"/>
    <col min="6633" max="6633" width="6.5546875" style="2" customWidth="1"/>
    <col min="6634" max="6634" width="7.33203125" style="2" customWidth="1"/>
    <col min="6635" max="6635" width="8.33203125" style="2" customWidth="1"/>
    <col min="6636" max="6636" width="7.33203125" style="2" customWidth="1"/>
    <col min="6637" max="6637" width="6.6640625" style="2" customWidth="1"/>
    <col min="6638" max="6638" width="11.109375" style="2" customWidth="1"/>
    <col min="6639" max="6639" width="9.5546875" style="2" customWidth="1"/>
    <col min="6640" max="6641" width="11.109375" style="2" customWidth="1"/>
    <col min="6642" max="6642" width="8.88671875" style="2" customWidth="1"/>
    <col min="6643" max="6883" width="8.88671875" style="2"/>
    <col min="6884" max="6884" width="4" style="2" customWidth="1"/>
    <col min="6885" max="6885" width="31.44140625" style="2" customWidth="1"/>
    <col min="6886" max="6886" width="5.6640625" style="2" customWidth="1"/>
    <col min="6887" max="6887" width="8.44140625" style="2" customWidth="1"/>
    <col min="6888" max="6888" width="6.109375" style="2" customWidth="1"/>
    <col min="6889" max="6889" width="6.5546875" style="2" customWidth="1"/>
    <col min="6890" max="6890" width="7.33203125" style="2" customWidth="1"/>
    <col min="6891" max="6891" width="8.33203125" style="2" customWidth="1"/>
    <col min="6892" max="6892" width="7.33203125" style="2" customWidth="1"/>
    <col min="6893" max="6893" width="6.6640625" style="2" customWidth="1"/>
    <col min="6894" max="6894" width="11.109375" style="2" customWidth="1"/>
    <col min="6895" max="6895" width="9.5546875" style="2" customWidth="1"/>
    <col min="6896" max="6897" width="11.109375" style="2" customWidth="1"/>
    <col min="6898" max="6898" width="8.88671875" style="2" customWidth="1"/>
    <col min="6899" max="7139" width="8.88671875" style="2"/>
    <col min="7140" max="7140" width="4" style="2" customWidth="1"/>
    <col min="7141" max="7141" width="31.44140625" style="2" customWidth="1"/>
    <col min="7142" max="7142" width="5.6640625" style="2" customWidth="1"/>
    <col min="7143" max="7143" width="8.44140625" style="2" customWidth="1"/>
    <col min="7144" max="7144" width="6.109375" style="2" customWidth="1"/>
    <col min="7145" max="7145" width="6.5546875" style="2" customWidth="1"/>
    <col min="7146" max="7146" width="7.33203125" style="2" customWidth="1"/>
    <col min="7147" max="7147" width="8.33203125" style="2" customWidth="1"/>
    <col min="7148" max="7148" width="7.33203125" style="2" customWidth="1"/>
    <col min="7149" max="7149" width="6.6640625" style="2" customWidth="1"/>
    <col min="7150" max="7150" width="11.109375" style="2" customWidth="1"/>
    <col min="7151" max="7151" width="9.5546875" style="2" customWidth="1"/>
    <col min="7152" max="7153" width="11.109375" style="2" customWidth="1"/>
    <col min="7154" max="7154" width="8.88671875" style="2" customWidth="1"/>
    <col min="7155" max="7395" width="8.88671875" style="2"/>
    <col min="7396" max="7396" width="4" style="2" customWidth="1"/>
    <col min="7397" max="7397" width="31.44140625" style="2" customWidth="1"/>
    <col min="7398" max="7398" width="5.6640625" style="2" customWidth="1"/>
    <col min="7399" max="7399" width="8.44140625" style="2" customWidth="1"/>
    <col min="7400" max="7400" width="6.109375" style="2" customWidth="1"/>
    <col min="7401" max="7401" width="6.5546875" style="2" customWidth="1"/>
    <col min="7402" max="7402" width="7.33203125" style="2" customWidth="1"/>
    <col min="7403" max="7403" width="8.33203125" style="2" customWidth="1"/>
    <col min="7404" max="7404" width="7.33203125" style="2" customWidth="1"/>
    <col min="7405" max="7405" width="6.6640625" style="2" customWidth="1"/>
    <col min="7406" max="7406" width="11.109375" style="2" customWidth="1"/>
    <col min="7407" max="7407" width="9.5546875" style="2" customWidth="1"/>
    <col min="7408" max="7409" width="11.109375" style="2" customWidth="1"/>
    <col min="7410" max="7410" width="8.88671875" style="2" customWidth="1"/>
    <col min="7411" max="7651" width="8.88671875" style="2"/>
    <col min="7652" max="7652" width="4" style="2" customWidth="1"/>
    <col min="7653" max="7653" width="31.44140625" style="2" customWidth="1"/>
    <col min="7654" max="7654" width="5.6640625" style="2" customWidth="1"/>
    <col min="7655" max="7655" width="8.44140625" style="2" customWidth="1"/>
    <col min="7656" max="7656" width="6.109375" style="2" customWidth="1"/>
    <col min="7657" max="7657" width="6.5546875" style="2" customWidth="1"/>
    <col min="7658" max="7658" width="7.33203125" style="2" customWidth="1"/>
    <col min="7659" max="7659" width="8.33203125" style="2" customWidth="1"/>
    <col min="7660" max="7660" width="7.33203125" style="2" customWidth="1"/>
    <col min="7661" max="7661" width="6.6640625" style="2" customWidth="1"/>
    <col min="7662" max="7662" width="11.109375" style="2" customWidth="1"/>
    <col min="7663" max="7663" width="9.5546875" style="2" customWidth="1"/>
    <col min="7664" max="7665" width="11.109375" style="2" customWidth="1"/>
    <col min="7666" max="7666" width="8.88671875" style="2" customWidth="1"/>
    <col min="7667" max="7907" width="8.88671875" style="2"/>
    <col min="7908" max="7908" width="4" style="2" customWidth="1"/>
    <col min="7909" max="7909" width="31.44140625" style="2" customWidth="1"/>
    <col min="7910" max="7910" width="5.6640625" style="2" customWidth="1"/>
    <col min="7911" max="7911" width="8.44140625" style="2" customWidth="1"/>
    <col min="7912" max="7912" width="6.109375" style="2" customWidth="1"/>
    <col min="7913" max="7913" width="6.5546875" style="2" customWidth="1"/>
    <col min="7914" max="7914" width="7.33203125" style="2" customWidth="1"/>
    <col min="7915" max="7915" width="8.33203125" style="2" customWidth="1"/>
    <col min="7916" max="7916" width="7.33203125" style="2" customWidth="1"/>
    <col min="7917" max="7917" width="6.6640625" style="2" customWidth="1"/>
    <col min="7918" max="7918" width="11.109375" style="2" customWidth="1"/>
    <col min="7919" max="7919" width="9.5546875" style="2" customWidth="1"/>
    <col min="7920" max="7921" width="11.109375" style="2" customWidth="1"/>
    <col min="7922" max="7922" width="8.88671875" style="2" customWidth="1"/>
    <col min="7923" max="8163" width="8.88671875" style="2"/>
    <col min="8164" max="8164" width="4" style="2" customWidth="1"/>
    <col min="8165" max="8165" width="31.44140625" style="2" customWidth="1"/>
    <col min="8166" max="8166" width="5.6640625" style="2" customWidth="1"/>
    <col min="8167" max="8167" width="8.44140625" style="2" customWidth="1"/>
    <col min="8168" max="8168" width="6.109375" style="2" customWidth="1"/>
    <col min="8169" max="8169" width="6.5546875" style="2" customWidth="1"/>
    <col min="8170" max="8170" width="7.33203125" style="2" customWidth="1"/>
    <col min="8171" max="8171" width="8.33203125" style="2" customWidth="1"/>
    <col min="8172" max="8172" width="7.33203125" style="2" customWidth="1"/>
    <col min="8173" max="8173" width="6.6640625" style="2" customWidth="1"/>
    <col min="8174" max="8174" width="11.109375" style="2" customWidth="1"/>
    <col min="8175" max="8175" width="9.5546875" style="2" customWidth="1"/>
    <col min="8176" max="8177" width="11.109375" style="2" customWidth="1"/>
    <col min="8178" max="8178" width="8.88671875" style="2" customWidth="1"/>
    <col min="8179" max="8419" width="8.88671875" style="2"/>
    <col min="8420" max="8420" width="4" style="2" customWidth="1"/>
    <col min="8421" max="8421" width="31.44140625" style="2" customWidth="1"/>
    <col min="8422" max="8422" width="5.6640625" style="2" customWidth="1"/>
    <col min="8423" max="8423" width="8.44140625" style="2" customWidth="1"/>
    <col min="8424" max="8424" width="6.109375" style="2" customWidth="1"/>
    <col min="8425" max="8425" width="6.5546875" style="2" customWidth="1"/>
    <col min="8426" max="8426" width="7.33203125" style="2" customWidth="1"/>
    <col min="8427" max="8427" width="8.33203125" style="2" customWidth="1"/>
    <col min="8428" max="8428" width="7.33203125" style="2" customWidth="1"/>
    <col min="8429" max="8429" width="6.6640625" style="2" customWidth="1"/>
    <col min="8430" max="8430" width="11.109375" style="2" customWidth="1"/>
    <col min="8431" max="8431" width="9.5546875" style="2" customWidth="1"/>
    <col min="8432" max="8433" width="11.109375" style="2" customWidth="1"/>
    <col min="8434" max="8434" width="8.88671875" style="2" customWidth="1"/>
    <col min="8435" max="8675" width="8.88671875" style="2"/>
    <col min="8676" max="8676" width="4" style="2" customWidth="1"/>
    <col min="8677" max="8677" width="31.44140625" style="2" customWidth="1"/>
    <col min="8678" max="8678" width="5.6640625" style="2" customWidth="1"/>
    <col min="8679" max="8679" width="8.44140625" style="2" customWidth="1"/>
    <col min="8680" max="8680" width="6.109375" style="2" customWidth="1"/>
    <col min="8681" max="8681" width="6.5546875" style="2" customWidth="1"/>
    <col min="8682" max="8682" width="7.33203125" style="2" customWidth="1"/>
    <col min="8683" max="8683" width="8.33203125" style="2" customWidth="1"/>
    <col min="8684" max="8684" width="7.33203125" style="2" customWidth="1"/>
    <col min="8685" max="8685" width="6.6640625" style="2" customWidth="1"/>
    <col min="8686" max="8686" width="11.109375" style="2" customWidth="1"/>
    <col min="8687" max="8687" width="9.5546875" style="2" customWidth="1"/>
    <col min="8688" max="8689" width="11.109375" style="2" customWidth="1"/>
    <col min="8690" max="8690" width="8.88671875" style="2" customWidth="1"/>
    <col min="8691" max="8931" width="8.88671875" style="2"/>
    <col min="8932" max="8932" width="4" style="2" customWidth="1"/>
    <col min="8933" max="8933" width="31.44140625" style="2" customWidth="1"/>
    <col min="8934" max="8934" width="5.6640625" style="2" customWidth="1"/>
    <col min="8935" max="8935" width="8.44140625" style="2" customWidth="1"/>
    <col min="8936" max="8936" width="6.109375" style="2" customWidth="1"/>
    <col min="8937" max="8937" width="6.5546875" style="2" customWidth="1"/>
    <col min="8938" max="8938" width="7.33203125" style="2" customWidth="1"/>
    <col min="8939" max="8939" width="8.33203125" style="2" customWidth="1"/>
    <col min="8940" max="8940" width="7.33203125" style="2" customWidth="1"/>
    <col min="8941" max="8941" width="6.6640625" style="2" customWidth="1"/>
    <col min="8942" max="8942" width="11.109375" style="2" customWidth="1"/>
    <col min="8943" max="8943" width="9.5546875" style="2" customWidth="1"/>
    <col min="8944" max="8945" width="11.109375" style="2" customWidth="1"/>
    <col min="8946" max="8946" width="8.88671875" style="2" customWidth="1"/>
    <col min="8947" max="9187" width="8.88671875" style="2"/>
    <col min="9188" max="9188" width="4" style="2" customWidth="1"/>
    <col min="9189" max="9189" width="31.44140625" style="2" customWidth="1"/>
    <col min="9190" max="9190" width="5.6640625" style="2" customWidth="1"/>
    <col min="9191" max="9191" width="8.44140625" style="2" customWidth="1"/>
    <col min="9192" max="9192" width="6.109375" style="2" customWidth="1"/>
    <col min="9193" max="9193" width="6.5546875" style="2" customWidth="1"/>
    <col min="9194" max="9194" width="7.33203125" style="2" customWidth="1"/>
    <col min="9195" max="9195" width="8.33203125" style="2" customWidth="1"/>
    <col min="9196" max="9196" width="7.33203125" style="2" customWidth="1"/>
    <col min="9197" max="9197" width="6.6640625" style="2" customWidth="1"/>
    <col min="9198" max="9198" width="11.109375" style="2" customWidth="1"/>
    <col min="9199" max="9199" width="9.5546875" style="2" customWidth="1"/>
    <col min="9200" max="9201" width="11.109375" style="2" customWidth="1"/>
    <col min="9202" max="9202" width="8.88671875" style="2" customWidth="1"/>
    <col min="9203" max="9443" width="8.88671875" style="2"/>
    <col min="9444" max="9444" width="4" style="2" customWidth="1"/>
    <col min="9445" max="9445" width="31.44140625" style="2" customWidth="1"/>
    <col min="9446" max="9446" width="5.6640625" style="2" customWidth="1"/>
    <col min="9447" max="9447" width="8.44140625" style="2" customWidth="1"/>
    <col min="9448" max="9448" width="6.109375" style="2" customWidth="1"/>
    <col min="9449" max="9449" width="6.5546875" style="2" customWidth="1"/>
    <col min="9450" max="9450" width="7.33203125" style="2" customWidth="1"/>
    <col min="9451" max="9451" width="8.33203125" style="2" customWidth="1"/>
    <col min="9452" max="9452" width="7.33203125" style="2" customWidth="1"/>
    <col min="9453" max="9453" width="6.6640625" style="2" customWidth="1"/>
    <col min="9454" max="9454" width="11.109375" style="2" customWidth="1"/>
    <col min="9455" max="9455" width="9.5546875" style="2" customWidth="1"/>
    <col min="9456" max="9457" width="11.109375" style="2" customWidth="1"/>
    <col min="9458" max="9458" width="8.88671875" style="2" customWidth="1"/>
    <col min="9459" max="9699" width="8.88671875" style="2"/>
    <col min="9700" max="9700" width="4" style="2" customWidth="1"/>
    <col min="9701" max="9701" width="31.44140625" style="2" customWidth="1"/>
    <col min="9702" max="9702" width="5.6640625" style="2" customWidth="1"/>
    <col min="9703" max="9703" width="8.44140625" style="2" customWidth="1"/>
    <col min="9704" max="9704" width="6.109375" style="2" customWidth="1"/>
    <col min="9705" max="9705" width="6.5546875" style="2" customWidth="1"/>
    <col min="9706" max="9706" width="7.33203125" style="2" customWidth="1"/>
    <col min="9707" max="9707" width="8.33203125" style="2" customWidth="1"/>
    <col min="9708" max="9708" width="7.33203125" style="2" customWidth="1"/>
    <col min="9709" max="9709" width="6.6640625" style="2" customWidth="1"/>
    <col min="9710" max="9710" width="11.109375" style="2" customWidth="1"/>
    <col min="9711" max="9711" width="9.5546875" style="2" customWidth="1"/>
    <col min="9712" max="9713" width="11.109375" style="2" customWidth="1"/>
    <col min="9714" max="9714" width="8.88671875" style="2" customWidth="1"/>
    <col min="9715" max="9955" width="8.88671875" style="2"/>
    <col min="9956" max="9956" width="4" style="2" customWidth="1"/>
    <col min="9957" max="9957" width="31.44140625" style="2" customWidth="1"/>
    <col min="9958" max="9958" width="5.6640625" style="2" customWidth="1"/>
    <col min="9959" max="9959" width="8.44140625" style="2" customWidth="1"/>
    <col min="9960" max="9960" width="6.109375" style="2" customWidth="1"/>
    <col min="9961" max="9961" width="6.5546875" style="2" customWidth="1"/>
    <col min="9962" max="9962" width="7.33203125" style="2" customWidth="1"/>
    <col min="9963" max="9963" width="8.33203125" style="2" customWidth="1"/>
    <col min="9964" max="9964" width="7.33203125" style="2" customWidth="1"/>
    <col min="9965" max="9965" width="6.6640625" style="2" customWidth="1"/>
    <col min="9966" max="9966" width="11.109375" style="2" customWidth="1"/>
    <col min="9967" max="9967" width="9.5546875" style="2" customWidth="1"/>
    <col min="9968" max="9969" width="11.109375" style="2" customWidth="1"/>
    <col min="9970" max="9970" width="8.88671875" style="2" customWidth="1"/>
    <col min="9971" max="10211" width="8.88671875" style="2"/>
    <col min="10212" max="10212" width="4" style="2" customWidth="1"/>
    <col min="10213" max="10213" width="31.44140625" style="2" customWidth="1"/>
    <col min="10214" max="10214" width="5.6640625" style="2" customWidth="1"/>
    <col min="10215" max="10215" width="8.44140625" style="2" customWidth="1"/>
    <col min="10216" max="10216" width="6.109375" style="2" customWidth="1"/>
    <col min="10217" max="10217" width="6.5546875" style="2" customWidth="1"/>
    <col min="10218" max="10218" width="7.33203125" style="2" customWidth="1"/>
    <col min="10219" max="10219" width="8.33203125" style="2" customWidth="1"/>
    <col min="10220" max="10220" width="7.33203125" style="2" customWidth="1"/>
    <col min="10221" max="10221" width="6.6640625" style="2" customWidth="1"/>
    <col min="10222" max="10222" width="11.109375" style="2" customWidth="1"/>
    <col min="10223" max="10223" width="9.5546875" style="2" customWidth="1"/>
    <col min="10224" max="10225" width="11.109375" style="2" customWidth="1"/>
    <col min="10226" max="10226" width="8.88671875" style="2" customWidth="1"/>
    <col min="10227" max="10467" width="8.88671875" style="2"/>
    <col min="10468" max="10468" width="4" style="2" customWidth="1"/>
    <col min="10469" max="10469" width="31.44140625" style="2" customWidth="1"/>
    <col min="10470" max="10470" width="5.6640625" style="2" customWidth="1"/>
    <col min="10471" max="10471" width="8.44140625" style="2" customWidth="1"/>
    <col min="10472" max="10472" width="6.109375" style="2" customWidth="1"/>
    <col min="10473" max="10473" width="6.5546875" style="2" customWidth="1"/>
    <col min="10474" max="10474" width="7.33203125" style="2" customWidth="1"/>
    <col min="10475" max="10475" width="8.33203125" style="2" customWidth="1"/>
    <col min="10476" max="10476" width="7.33203125" style="2" customWidth="1"/>
    <col min="10477" max="10477" width="6.6640625" style="2" customWidth="1"/>
    <col min="10478" max="10478" width="11.109375" style="2" customWidth="1"/>
    <col min="10479" max="10479" width="9.5546875" style="2" customWidth="1"/>
    <col min="10480" max="10481" width="11.109375" style="2" customWidth="1"/>
    <col min="10482" max="10482" width="8.88671875" style="2" customWidth="1"/>
    <col min="10483" max="10723" width="8.88671875" style="2"/>
    <col min="10724" max="10724" width="4" style="2" customWidth="1"/>
    <col min="10725" max="10725" width="31.44140625" style="2" customWidth="1"/>
    <col min="10726" max="10726" width="5.6640625" style="2" customWidth="1"/>
    <col min="10727" max="10727" width="8.44140625" style="2" customWidth="1"/>
    <col min="10728" max="10728" width="6.109375" style="2" customWidth="1"/>
    <col min="10729" max="10729" width="6.5546875" style="2" customWidth="1"/>
    <col min="10730" max="10730" width="7.33203125" style="2" customWidth="1"/>
    <col min="10731" max="10731" width="8.33203125" style="2" customWidth="1"/>
    <col min="10732" max="10732" width="7.33203125" style="2" customWidth="1"/>
    <col min="10733" max="10733" width="6.6640625" style="2" customWidth="1"/>
    <col min="10734" max="10734" width="11.109375" style="2" customWidth="1"/>
    <col min="10735" max="10735" width="9.5546875" style="2" customWidth="1"/>
    <col min="10736" max="10737" width="11.109375" style="2" customWidth="1"/>
    <col min="10738" max="10738" width="8.88671875" style="2" customWidth="1"/>
    <col min="10739" max="10979" width="8.88671875" style="2"/>
    <col min="10980" max="10980" width="4" style="2" customWidth="1"/>
    <col min="10981" max="10981" width="31.44140625" style="2" customWidth="1"/>
    <col min="10982" max="10982" width="5.6640625" style="2" customWidth="1"/>
    <col min="10983" max="10983" width="8.44140625" style="2" customWidth="1"/>
    <col min="10984" max="10984" width="6.109375" style="2" customWidth="1"/>
    <col min="10985" max="10985" width="6.5546875" style="2" customWidth="1"/>
    <col min="10986" max="10986" width="7.33203125" style="2" customWidth="1"/>
    <col min="10987" max="10987" width="8.33203125" style="2" customWidth="1"/>
    <col min="10988" max="10988" width="7.33203125" style="2" customWidth="1"/>
    <col min="10989" max="10989" width="6.6640625" style="2" customWidth="1"/>
    <col min="10990" max="10990" width="11.109375" style="2" customWidth="1"/>
    <col min="10991" max="10991" width="9.5546875" style="2" customWidth="1"/>
    <col min="10992" max="10993" width="11.109375" style="2" customWidth="1"/>
    <col min="10994" max="10994" width="8.88671875" style="2" customWidth="1"/>
    <col min="10995" max="11235" width="8.88671875" style="2"/>
    <col min="11236" max="11236" width="4" style="2" customWidth="1"/>
    <col min="11237" max="11237" width="31.44140625" style="2" customWidth="1"/>
    <col min="11238" max="11238" width="5.6640625" style="2" customWidth="1"/>
    <col min="11239" max="11239" width="8.44140625" style="2" customWidth="1"/>
    <col min="11240" max="11240" width="6.109375" style="2" customWidth="1"/>
    <col min="11241" max="11241" width="6.5546875" style="2" customWidth="1"/>
    <col min="11242" max="11242" width="7.33203125" style="2" customWidth="1"/>
    <col min="11243" max="11243" width="8.33203125" style="2" customWidth="1"/>
    <col min="11244" max="11244" width="7.33203125" style="2" customWidth="1"/>
    <col min="11245" max="11245" width="6.6640625" style="2" customWidth="1"/>
    <col min="11246" max="11246" width="11.109375" style="2" customWidth="1"/>
    <col min="11247" max="11247" width="9.5546875" style="2" customWidth="1"/>
    <col min="11248" max="11249" width="11.109375" style="2" customWidth="1"/>
    <col min="11250" max="11250" width="8.88671875" style="2" customWidth="1"/>
    <col min="11251" max="11491" width="8.88671875" style="2"/>
    <col min="11492" max="11492" width="4" style="2" customWidth="1"/>
    <col min="11493" max="11493" width="31.44140625" style="2" customWidth="1"/>
    <col min="11494" max="11494" width="5.6640625" style="2" customWidth="1"/>
    <col min="11495" max="11495" width="8.44140625" style="2" customWidth="1"/>
    <col min="11496" max="11496" width="6.109375" style="2" customWidth="1"/>
    <col min="11497" max="11497" width="6.5546875" style="2" customWidth="1"/>
    <col min="11498" max="11498" width="7.33203125" style="2" customWidth="1"/>
    <col min="11499" max="11499" width="8.33203125" style="2" customWidth="1"/>
    <col min="11500" max="11500" width="7.33203125" style="2" customWidth="1"/>
    <col min="11501" max="11501" width="6.6640625" style="2" customWidth="1"/>
    <col min="11502" max="11502" width="11.109375" style="2" customWidth="1"/>
    <col min="11503" max="11503" width="9.5546875" style="2" customWidth="1"/>
    <col min="11504" max="11505" width="11.109375" style="2" customWidth="1"/>
    <col min="11506" max="11506" width="8.88671875" style="2" customWidth="1"/>
    <col min="11507" max="11747" width="8.88671875" style="2"/>
    <col min="11748" max="11748" width="4" style="2" customWidth="1"/>
    <col min="11749" max="11749" width="31.44140625" style="2" customWidth="1"/>
    <col min="11750" max="11750" width="5.6640625" style="2" customWidth="1"/>
    <col min="11751" max="11751" width="8.44140625" style="2" customWidth="1"/>
    <col min="11752" max="11752" width="6.109375" style="2" customWidth="1"/>
    <col min="11753" max="11753" width="6.5546875" style="2" customWidth="1"/>
    <col min="11754" max="11754" width="7.33203125" style="2" customWidth="1"/>
    <col min="11755" max="11755" width="8.33203125" style="2" customWidth="1"/>
    <col min="11756" max="11756" width="7.33203125" style="2" customWidth="1"/>
    <col min="11757" max="11757" width="6.6640625" style="2" customWidth="1"/>
    <col min="11758" max="11758" width="11.109375" style="2" customWidth="1"/>
    <col min="11759" max="11759" width="9.5546875" style="2" customWidth="1"/>
    <col min="11760" max="11761" width="11.109375" style="2" customWidth="1"/>
    <col min="11762" max="11762" width="8.88671875" style="2" customWidth="1"/>
    <col min="11763" max="12003" width="8.88671875" style="2"/>
    <col min="12004" max="12004" width="4" style="2" customWidth="1"/>
    <col min="12005" max="12005" width="31.44140625" style="2" customWidth="1"/>
    <col min="12006" max="12006" width="5.6640625" style="2" customWidth="1"/>
    <col min="12007" max="12007" width="8.44140625" style="2" customWidth="1"/>
    <col min="12008" max="12008" width="6.109375" style="2" customWidth="1"/>
    <col min="12009" max="12009" width="6.5546875" style="2" customWidth="1"/>
    <col min="12010" max="12010" width="7.33203125" style="2" customWidth="1"/>
    <col min="12011" max="12011" width="8.33203125" style="2" customWidth="1"/>
    <col min="12012" max="12012" width="7.33203125" style="2" customWidth="1"/>
    <col min="12013" max="12013" width="6.6640625" style="2" customWidth="1"/>
    <col min="12014" max="12014" width="11.109375" style="2" customWidth="1"/>
    <col min="12015" max="12015" width="9.5546875" style="2" customWidth="1"/>
    <col min="12016" max="12017" width="11.109375" style="2" customWidth="1"/>
    <col min="12018" max="12018" width="8.88671875" style="2" customWidth="1"/>
    <col min="12019" max="12259" width="8.88671875" style="2"/>
    <col min="12260" max="12260" width="4" style="2" customWidth="1"/>
    <col min="12261" max="12261" width="31.44140625" style="2" customWidth="1"/>
    <col min="12262" max="12262" width="5.6640625" style="2" customWidth="1"/>
    <col min="12263" max="12263" width="8.44140625" style="2" customWidth="1"/>
    <col min="12264" max="12264" width="6.109375" style="2" customWidth="1"/>
    <col min="12265" max="12265" width="6.5546875" style="2" customWidth="1"/>
    <col min="12266" max="12266" width="7.33203125" style="2" customWidth="1"/>
    <col min="12267" max="12267" width="8.33203125" style="2" customWidth="1"/>
    <col min="12268" max="12268" width="7.33203125" style="2" customWidth="1"/>
    <col min="12269" max="12269" width="6.6640625" style="2" customWidth="1"/>
    <col min="12270" max="12270" width="11.109375" style="2" customWidth="1"/>
    <col min="12271" max="12271" width="9.5546875" style="2" customWidth="1"/>
    <col min="12272" max="12273" width="11.109375" style="2" customWidth="1"/>
    <col min="12274" max="12274" width="8.88671875" style="2" customWidth="1"/>
    <col min="12275" max="12515" width="8.88671875" style="2"/>
    <col min="12516" max="12516" width="4" style="2" customWidth="1"/>
    <col min="12517" max="12517" width="31.44140625" style="2" customWidth="1"/>
    <col min="12518" max="12518" width="5.6640625" style="2" customWidth="1"/>
    <col min="12519" max="12519" width="8.44140625" style="2" customWidth="1"/>
    <col min="12520" max="12520" width="6.109375" style="2" customWidth="1"/>
    <col min="12521" max="12521" width="6.5546875" style="2" customWidth="1"/>
    <col min="12522" max="12522" width="7.33203125" style="2" customWidth="1"/>
    <col min="12523" max="12523" width="8.33203125" style="2" customWidth="1"/>
    <col min="12524" max="12524" width="7.33203125" style="2" customWidth="1"/>
    <col min="12525" max="12525" width="6.6640625" style="2" customWidth="1"/>
    <col min="12526" max="12526" width="11.109375" style="2" customWidth="1"/>
    <col min="12527" max="12527" width="9.5546875" style="2" customWidth="1"/>
    <col min="12528" max="12529" width="11.109375" style="2" customWidth="1"/>
    <col min="12530" max="12530" width="8.88671875" style="2" customWidth="1"/>
    <col min="12531" max="12771" width="8.88671875" style="2"/>
    <col min="12772" max="12772" width="4" style="2" customWidth="1"/>
    <col min="12773" max="12773" width="31.44140625" style="2" customWidth="1"/>
    <col min="12774" max="12774" width="5.6640625" style="2" customWidth="1"/>
    <col min="12775" max="12775" width="8.44140625" style="2" customWidth="1"/>
    <col min="12776" max="12776" width="6.109375" style="2" customWidth="1"/>
    <col min="12777" max="12777" width="6.5546875" style="2" customWidth="1"/>
    <col min="12778" max="12778" width="7.33203125" style="2" customWidth="1"/>
    <col min="12779" max="12779" width="8.33203125" style="2" customWidth="1"/>
    <col min="12780" max="12780" width="7.33203125" style="2" customWidth="1"/>
    <col min="12781" max="12781" width="6.6640625" style="2" customWidth="1"/>
    <col min="12782" max="12782" width="11.109375" style="2" customWidth="1"/>
    <col min="12783" max="12783" width="9.5546875" style="2" customWidth="1"/>
    <col min="12784" max="12785" width="11.109375" style="2" customWidth="1"/>
    <col min="12786" max="12786" width="8.88671875" style="2" customWidth="1"/>
    <col min="12787" max="13027" width="8.88671875" style="2"/>
    <col min="13028" max="13028" width="4" style="2" customWidth="1"/>
    <col min="13029" max="13029" width="31.44140625" style="2" customWidth="1"/>
    <col min="13030" max="13030" width="5.6640625" style="2" customWidth="1"/>
    <col min="13031" max="13031" width="8.44140625" style="2" customWidth="1"/>
    <col min="13032" max="13032" width="6.109375" style="2" customWidth="1"/>
    <col min="13033" max="13033" width="6.5546875" style="2" customWidth="1"/>
    <col min="13034" max="13034" width="7.33203125" style="2" customWidth="1"/>
    <col min="13035" max="13035" width="8.33203125" style="2" customWidth="1"/>
    <col min="13036" max="13036" width="7.33203125" style="2" customWidth="1"/>
    <col min="13037" max="13037" width="6.6640625" style="2" customWidth="1"/>
    <col min="13038" max="13038" width="11.109375" style="2" customWidth="1"/>
    <col min="13039" max="13039" width="9.5546875" style="2" customWidth="1"/>
    <col min="13040" max="13041" width="11.109375" style="2" customWidth="1"/>
    <col min="13042" max="13042" width="8.88671875" style="2" customWidth="1"/>
    <col min="13043" max="13283" width="8.88671875" style="2"/>
    <col min="13284" max="13284" width="4" style="2" customWidth="1"/>
    <col min="13285" max="13285" width="31.44140625" style="2" customWidth="1"/>
    <col min="13286" max="13286" width="5.6640625" style="2" customWidth="1"/>
    <col min="13287" max="13287" width="8.44140625" style="2" customWidth="1"/>
    <col min="13288" max="13288" width="6.109375" style="2" customWidth="1"/>
    <col min="13289" max="13289" width="6.5546875" style="2" customWidth="1"/>
    <col min="13290" max="13290" width="7.33203125" style="2" customWidth="1"/>
    <col min="13291" max="13291" width="8.33203125" style="2" customWidth="1"/>
    <col min="13292" max="13292" width="7.33203125" style="2" customWidth="1"/>
    <col min="13293" max="13293" width="6.6640625" style="2" customWidth="1"/>
    <col min="13294" max="13294" width="11.109375" style="2" customWidth="1"/>
    <col min="13295" max="13295" width="9.5546875" style="2" customWidth="1"/>
    <col min="13296" max="13297" width="11.109375" style="2" customWidth="1"/>
    <col min="13298" max="13298" width="8.88671875" style="2" customWidth="1"/>
    <col min="13299" max="13539" width="8.88671875" style="2"/>
    <col min="13540" max="13540" width="4" style="2" customWidth="1"/>
    <col min="13541" max="13541" width="31.44140625" style="2" customWidth="1"/>
    <col min="13542" max="13542" width="5.6640625" style="2" customWidth="1"/>
    <col min="13543" max="13543" width="8.44140625" style="2" customWidth="1"/>
    <col min="13544" max="13544" width="6.109375" style="2" customWidth="1"/>
    <col min="13545" max="13545" width="6.5546875" style="2" customWidth="1"/>
    <col min="13546" max="13546" width="7.33203125" style="2" customWidth="1"/>
    <col min="13547" max="13547" width="8.33203125" style="2" customWidth="1"/>
    <col min="13548" max="13548" width="7.33203125" style="2" customWidth="1"/>
    <col min="13549" max="13549" width="6.6640625" style="2" customWidth="1"/>
    <col min="13550" max="13550" width="11.109375" style="2" customWidth="1"/>
    <col min="13551" max="13551" width="9.5546875" style="2" customWidth="1"/>
    <col min="13552" max="13553" width="11.109375" style="2" customWidth="1"/>
    <col min="13554" max="13554" width="8.88671875" style="2" customWidth="1"/>
    <col min="13555" max="13795" width="8.88671875" style="2"/>
    <col min="13796" max="13796" width="4" style="2" customWidth="1"/>
    <col min="13797" max="13797" width="31.44140625" style="2" customWidth="1"/>
    <col min="13798" max="13798" width="5.6640625" style="2" customWidth="1"/>
    <col min="13799" max="13799" width="8.44140625" style="2" customWidth="1"/>
    <col min="13800" max="13800" width="6.109375" style="2" customWidth="1"/>
    <col min="13801" max="13801" width="6.5546875" style="2" customWidth="1"/>
    <col min="13802" max="13802" width="7.33203125" style="2" customWidth="1"/>
    <col min="13803" max="13803" width="8.33203125" style="2" customWidth="1"/>
    <col min="13804" max="13804" width="7.33203125" style="2" customWidth="1"/>
    <col min="13805" max="13805" width="6.6640625" style="2" customWidth="1"/>
    <col min="13806" max="13806" width="11.109375" style="2" customWidth="1"/>
    <col min="13807" max="13807" width="9.5546875" style="2" customWidth="1"/>
    <col min="13808" max="13809" width="11.109375" style="2" customWidth="1"/>
    <col min="13810" max="13810" width="8.88671875" style="2" customWidth="1"/>
    <col min="13811" max="14051" width="8.88671875" style="2"/>
    <col min="14052" max="14052" width="4" style="2" customWidth="1"/>
    <col min="14053" max="14053" width="31.44140625" style="2" customWidth="1"/>
    <col min="14054" max="14054" width="5.6640625" style="2" customWidth="1"/>
    <col min="14055" max="14055" width="8.44140625" style="2" customWidth="1"/>
    <col min="14056" max="14056" width="6.109375" style="2" customWidth="1"/>
    <col min="14057" max="14057" width="6.5546875" style="2" customWidth="1"/>
    <col min="14058" max="14058" width="7.33203125" style="2" customWidth="1"/>
    <col min="14059" max="14059" width="8.33203125" style="2" customWidth="1"/>
    <col min="14060" max="14060" width="7.33203125" style="2" customWidth="1"/>
    <col min="14061" max="14061" width="6.6640625" style="2" customWidth="1"/>
    <col min="14062" max="14062" width="11.109375" style="2" customWidth="1"/>
    <col min="14063" max="14063" width="9.5546875" style="2" customWidth="1"/>
    <col min="14064" max="14065" width="11.109375" style="2" customWidth="1"/>
    <col min="14066" max="14066" width="8.88671875" style="2" customWidth="1"/>
    <col min="14067" max="14307" width="8.88671875" style="2"/>
    <col min="14308" max="14308" width="4" style="2" customWidth="1"/>
    <col min="14309" max="14309" width="31.44140625" style="2" customWidth="1"/>
    <col min="14310" max="14310" width="5.6640625" style="2" customWidth="1"/>
    <col min="14311" max="14311" width="8.44140625" style="2" customWidth="1"/>
    <col min="14312" max="14312" width="6.109375" style="2" customWidth="1"/>
    <col min="14313" max="14313" width="6.5546875" style="2" customWidth="1"/>
    <col min="14314" max="14314" width="7.33203125" style="2" customWidth="1"/>
    <col min="14315" max="14315" width="8.33203125" style="2" customWidth="1"/>
    <col min="14316" max="14316" width="7.33203125" style="2" customWidth="1"/>
    <col min="14317" max="14317" width="6.6640625" style="2" customWidth="1"/>
    <col min="14318" max="14318" width="11.109375" style="2" customWidth="1"/>
    <col min="14319" max="14319" width="9.5546875" style="2" customWidth="1"/>
    <col min="14320" max="14321" width="11.109375" style="2" customWidth="1"/>
    <col min="14322" max="14322" width="8.88671875" style="2" customWidth="1"/>
    <col min="14323" max="14563" width="8.88671875" style="2"/>
    <col min="14564" max="14564" width="4" style="2" customWidth="1"/>
    <col min="14565" max="14565" width="31.44140625" style="2" customWidth="1"/>
    <col min="14566" max="14566" width="5.6640625" style="2" customWidth="1"/>
    <col min="14567" max="14567" width="8.44140625" style="2" customWidth="1"/>
    <col min="14568" max="14568" width="6.109375" style="2" customWidth="1"/>
    <col min="14569" max="14569" width="6.5546875" style="2" customWidth="1"/>
    <col min="14570" max="14570" width="7.33203125" style="2" customWidth="1"/>
    <col min="14571" max="14571" width="8.33203125" style="2" customWidth="1"/>
    <col min="14572" max="14572" width="7.33203125" style="2" customWidth="1"/>
    <col min="14573" max="14573" width="6.6640625" style="2" customWidth="1"/>
    <col min="14574" max="14574" width="11.109375" style="2" customWidth="1"/>
    <col min="14575" max="14575" width="9.5546875" style="2" customWidth="1"/>
    <col min="14576" max="14577" width="11.109375" style="2" customWidth="1"/>
    <col min="14578" max="14578" width="8.88671875" style="2" customWidth="1"/>
    <col min="14579" max="14819" width="8.88671875" style="2"/>
    <col min="14820" max="14820" width="4" style="2" customWidth="1"/>
    <col min="14821" max="14821" width="31.44140625" style="2" customWidth="1"/>
    <col min="14822" max="14822" width="5.6640625" style="2" customWidth="1"/>
    <col min="14823" max="14823" width="8.44140625" style="2" customWidth="1"/>
    <col min="14824" max="14824" width="6.109375" style="2" customWidth="1"/>
    <col min="14825" max="14825" width="6.5546875" style="2" customWidth="1"/>
    <col min="14826" max="14826" width="7.33203125" style="2" customWidth="1"/>
    <col min="14827" max="14827" width="8.33203125" style="2" customWidth="1"/>
    <col min="14828" max="14828" width="7.33203125" style="2" customWidth="1"/>
    <col min="14829" max="14829" width="6.6640625" style="2" customWidth="1"/>
    <col min="14830" max="14830" width="11.109375" style="2" customWidth="1"/>
    <col min="14831" max="14831" width="9.5546875" style="2" customWidth="1"/>
    <col min="14832" max="14833" width="11.109375" style="2" customWidth="1"/>
    <col min="14834" max="14834" width="8.88671875" style="2" customWidth="1"/>
    <col min="14835" max="15075" width="8.88671875" style="2"/>
    <col min="15076" max="15076" width="4" style="2" customWidth="1"/>
    <col min="15077" max="15077" width="31.44140625" style="2" customWidth="1"/>
    <col min="15078" max="15078" width="5.6640625" style="2" customWidth="1"/>
    <col min="15079" max="15079" width="8.44140625" style="2" customWidth="1"/>
    <col min="15080" max="15080" width="6.109375" style="2" customWidth="1"/>
    <col min="15081" max="15081" width="6.5546875" style="2" customWidth="1"/>
    <col min="15082" max="15082" width="7.33203125" style="2" customWidth="1"/>
    <col min="15083" max="15083" width="8.33203125" style="2" customWidth="1"/>
    <col min="15084" max="15084" width="7.33203125" style="2" customWidth="1"/>
    <col min="15085" max="15085" width="6.6640625" style="2" customWidth="1"/>
    <col min="15086" max="15086" width="11.109375" style="2" customWidth="1"/>
    <col min="15087" max="15087" width="9.5546875" style="2" customWidth="1"/>
    <col min="15088" max="15089" width="11.109375" style="2" customWidth="1"/>
    <col min="15090" max="15090" width="8.88671875" style="2" customWidth="1"/>
    <col min="15091" max="15331" width="8.88671875" style="2"/>
    <col min="15332" max="15332" width="4" style="2" customWidth="1"/>
    <col min="15333" max="15333" width="31.44140625" style="2" customWidth="1"/>
    <col min="15334" max="15334" width="5.6640625" style="2" customWidth="1"/>
    <col min="15335" max="15335" width="8.44140625" style="2" customWidth="1"/>
    <col min="15336" max="15336" width="6.109375" style="2" customWidth="1"/>
    <col min="15337" max="15337" width="6.5546875" style="2" customWidth="1"/>
    <col min="15338" max="15338" width="7.33203125" style="2" customWidth="1"/>
    <col min="15339" max="15339" width="8.33203125" style="2" customWidth="1"/>
    <col min="15340" max="15340" width="7.33203125" style="2" customWidth="1"/>
    <col min="15341" max="15341" width="6.6640625" style="2" customWidth="1"/>
    <col min="15342" max="15342" width="11.109375" style="2" customWidth="1"/>
    <col min="15343" max="15343" width="9.5546875" style="2" customWidth="1"/>
    <col min="15344" max="15345" width="11.109375" style="2" customWidth="1"/>
    <col min="15346" max="15346" width="8.88671875" style="2" customWidth="1"/>
    <col min="15347" max="15587" width="8.88671875" style="2"/>
    <col min="15588" max="15588" width="4" style="2" customWidth="1"/>
    <col min="15589" max="15589" width="31.44140625" style="2" customWidth="1"/>
    <col min="15590" max="15590" width="5.6640625" style="2" customWidth="1"/>
    <col min="15591" max="15591" width="8.44140625" style="2" customWidth="1"/>
    <col min="15592" max="15592" width="6.109375" style="2" customWidth="1"/>
    <col min="15593" max="15593" width="6.5546875" style="2" customWidth="1"/>
    <col min="15594" max="15594" width="7.33203125" style="2" customWidth="1"/>
    <col min="15595" max="15595" width="8.33203125" style="2" customWidth="1"/>
    <col min="15596" max="15596" width="7.33203125" style="2" customWidth="1"/>
    <col min="15597" max="15597" width="6.6640625" style="2" customWidth="1"/>
    <col min="15598" max="15598" width="11.109375" style="2" customWidth="1"/>
    <col min="15599" max="15599" width="9.5546875" style="2" customWidth="1"/>
    <col min="15600" max="15601" width="11.109375" style="2" customWidth="1"/>
    <col min="15602" max="15602" width="8.88671875" style="2" customWidth="1"/>
    <col min="15603" max="15843" width="8.88671875" style="2"/>
    <col min="15844" max="15844" width="4" style="2" customWidth="1"/>
    <col min="15845" max="15845" width="31.44140625" style="2" customWidth="1"/>
    <col min="15846" max="15846" width="5.6640625" style="2" customWidth="1"/>
    <col min="15847" max="15847" width="8.44140625" style="2" customWidth="1"/>
    <col min="15848" max="15848" width="6.109375" style="2" customWidth="1"/>
    <col min="15849" max="15849" width="6.5546875" style="2" customWidth="1"/>
    <col min="15850" max="15850" width="7.33203125" style="2" customWidth="1"/>
    <col min="15851" max="15851" width="8.33203125" style="2" customWidth="1"/>
    <col min="15852" max="15852" width="7.33203125" style="2" customWidth="1"/>
    <col min="15853" max="15853" width="6.6640625" style="2" customWidth="1"/>
    <col min="15854" max="15854" width="11.109375" style="2" customWidth="1"/>
    <col min="15855" max="15855" width="9.5546875" style="2" customWidth="1"/>
    <col min="15856" max="15857" width="11.109375" style="2" customWidth="1"/>
    <col min="15858" max="15858" width="8.88671875" style="2" customWidth="1"/>
    <col min="15859" max="16099" width="8.88671875" style="2"/>
    <col min="16100" max="16100" width="4" style="2" customWidth="1"/>
    <col min="16101" max="16101" width="31.44140625" style="2" customWidth="1"/>
    <col min="16102" max="16102" width="5.6640625" style="2" customWidth="1"/>
    <col min="16103" max="16103" width="8.44140625" style="2" customWidth="1"/>
    <col min="16104" max="16104" width="6.109375" style="2" customWidth="1"/>
    <col min="16105" max="16105" width="6.5546875" style="2" customWidth="1"/>
    <col min="16106" max="16106" width="7.33203125" style="2" customWidth="1"/>
    <col min="16107" max="16107" width="8.33203125" style="2" customWidth="1"/>
    <col min="16108" max="16108" width="7.33203125" style="2" customWidth="1"/>
    <col min="16109" max="16109" width="6.6640625" style="2" customWidth="1"/>
    <col min="16110" max="16110" width="11.109375" style="2" customWidth="1"/>
    <col min="16111" max="16111" width="9.5546875" style="2" customWidth="1"/>
    <col min="16112" max="16113" width="11.109375" style="2" customWidth="1"/>
    <col min="16114" max="16114" width="8.88671875" style="2" customWidth="1"/>
    <col min="16115" max="16384" width="8.88671875" style="2"/>
  </cols>
  <sheetData>
    <row r="1" spans="1:227">
      <c r="P1" s="64" t="s">
        <v>41</v>
      </c>
    </row>
    <row r="2" spans="1:227" ht="16.2">
      <c r="C2" s="107" t="s">
        <v>28</v>
      </c>
      <c r="D2" s="126" t="s">
        <v>763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18.600000000000001" thickBot="1">
      <c r="A3" s="113" t="s">
        <v>762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71" t="str">
        <f>KOPTĀME!A12</f>
        <v>Būves nosaukums: Darbnīca, Teātris</v>
      </c>
      <c r="B6" s="171"/>
      <c r="C6" s="171"/>
      <c r="D6" s="171"/>
      <c r="E6" s="171"/>
      <c r="F6" s="171"/>
      <c r="G6" s="171"/>
      <c r="H6" s="171"/>
      <c r="I6" s="171"/>
      <c r="J6" s="171"/>
      <c r="K6" s="171"/>
      <c r="L6" s="171"/>
      <c r="M6" s="171"/>
      <c r="N6" s="171"/>
      <c r="O6" s="171"/>
      <c r="P6" s="171"/>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6.2">
      <c r="A10" s="75" t="s">
        <v>764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4" thickBot="1">
      <c r="A11" s="12"/>
      <c r="B11" s="12"/>
      <c r="C11" s="9"/>
      <c r="D11" s="10"/>
      <c r="E11" s="11"/>
      <c r="F11" s="12"/>
      <c r="G11" s="12"/>
      <c r="H11" s="12"/>
      <c r="I11" s="12"/>
      <c r="J11" s="12"/>
      <c r="K11" s="12"/>
      <c r="M11" s="13" t="s">
        <v>31</v>
      </c>
      <c r="N11" s="219">
        <f>P53</f>
        <v>0</v>
      </c>
      <c r="O11" s="220"/>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21" t="str">
        <f>IF(KOPTĀME!B28=0,"",KOPTĀME!B28)</f>
        <v/>
      </c>
      <c r="O12" s="221"/>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8">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22" t="s">
        <v>9</v>
      </c>
      <c r="B14" s="222" t="s">
        <v>12</v>
      </c>
      <c r="C14" s="231" t="s">
        <v>44</v>
      </c>
      <c r="D14" s="224" t="s">
        <v>13</v>
      </c>
      <c r="E14" s="226" t="s">
        <v>14</v>
      </c>
      <c r="F14" s="228" t="s">
        <v>15</v>
      </c>
      <c r="G14" s="229"/>
      <c r="H14" s="229"/>
      <c r="I14" s="229"/>
      <c r="J14" s="229"/>
      <c r="K14" s="229"/>
      <c r="L14" s="230" t="s">
        <v>16</v>
      </c>
      <c r="M14" s="230"/>
      <c r="N14" s="230"/>
      <c r="O14" s="230"/>
      <c r="P14" s="230"/>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23"/>
      <c r="B15" s="223"/>
      <c r="C15" s="232"/>
      <c r="D15" s="225"/>
      <c r="E15" s="227"/>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765</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766</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6.4">
      <c r="A18" s="120">
        <v>3</v>
      </c>
      <c r="B18" s="121"/>
      <c r="C18" s="122" t="s">
        <v>767</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122" t="s">
        <v>768</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769</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6.4">
      <c r="A21" s="120">
        <v>6</v>
      </c>
      <c r="B21" s="121"/>
      <c r="C21" s="122" t="s">
        <v>770</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771</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6.4">
      <c r="A23" s="120">
        <v>8</v>
      </c>
      <c r="B23" s="121"/>
      <c r="C23" s="122" t="s">
        <v>772</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122" t="s">
        <v>768</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773</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6.4">
      <c r="A26" s="120">
        <v>11</v>
      </c>
      <c r="B26" s="121"/>
      <c r="C26" s="122" t="s">
        <v>774</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775</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776</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777</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6.4">
      <c r="A30" s="120">
        <v>15</v>
      </c>
      <c r="B30" s="121"/>
      <c r="C30" s="122" t="s">
        <v>778</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779</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780</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781</v>
      </c>
      <c r="D33" s="123" t="s">
        <v>782</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783</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784</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785</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786</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787</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6.4">
      <c r="A39" s="120">
        <v>24</v>
      </c>
      <c r="B39" s="121"/>
      <c r="C39" s="122" t="s">
        <v>788</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789</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790</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791</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9.6">
      <c r="A43" s="120">
        <v>28</v>
      </c>
      <c r="B43" s="121"/>
      <c r="C43" s="122" t="s">
        <v>792</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793</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6.4">
      <c r="A45" s="120"/>
      <c r="B45" s="121"/>
      <c r="C45" s="122" t="s">
        <v>794</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795</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6.4">
      <c r="A47" s="120">
        <v>31</v>
      </c>
      <c r="B47" s="121"/>
      <c r="C47" s="122" t="s">
        <v>772</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122" t="s">
        <v>768</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796</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797</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798</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8" thickBot="1">
      <c r="A52" s="120">
        <v>36</v>
      </c>
      <c r="B52" s="121"/>
      <c r="C52" s="122" t="s">
        <v>799</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17" t="s">
        <v>49</v>
      </c>
      <c r="B53" s="218"/>
      <c r="C53" s="218"/>
      <c r="D53" s="218"/>
      <c r="E53" s="218"/>
      <c r="F53" s="218"/>
      <c r="G53" s="218"/>
      <c r="H53" s="218"/>
      <c r="I53" s="218"/>
      <c r="J53" s="218"/>
      <c r="K53" s="218"/>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801</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802</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803</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804</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805</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806</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807</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8">
      <c r="C63" s="44" t="s">
        <v>5</v>
      </c>
      <c r="D63" s="191" t="str">
        <f>IF(KOPTĀME!B23=0,"",KOPTĀME!B23)</f>
        <v/>
      </c>
      <c r="E63" s="191"/>
      <c r="F63" s="191"/>
      <c r="G63" s="191"/>
      <c r="H63" s="191"/>
      <c r="I63" s="191"/>
      <c r="J63" s="191"/>
      <c r="K63" s="191"/>
      <c r="L63" s="191"/>
      <c r="M63" s="191"/>
      <c r="N63" s="191"/>
      <c r="O63" s="191"/>
      <c r="P63" s="191"/>
    </row>
    <row r="64" spans="1:227" ht="10.5" customHeight="1">
      <c r="C64" s="45"/>
      <c r="D64" s="174" t="s">
        <v>6</v>
      </c>
      <c r="E64" s="174"/>
      <c r="F64" s="174"/>
      <c r="G64" s="174"/>
      <c r="H64" s="174"/>
      <c r="I64" s="174"/>
      <c r="J64" s="174"/>
      <c r="K64" s="174"/>
      <c r="L64" s="174"/>
      <c r="M64" s="174"/>
      <c r="N64" s="174"/>
      <c r="O64" s="174"/>
      <c r="P64" s="174"/>
    </row>
    <row r="65" spans="3:16" ht="10.5" customHeight="1">
      <c r="C65" s="45"/>
      <c r="D65" s="99"/>
      <c r="E65" s="99"/>
      <c r="F65" s="99"/>
      <c r="G65" s="99"/>
      <c r="H65" s="99"/>
      <c r="I65" s="99"/>
      <c r="J65" s="99"/>
      <c r="K65" s="99"/>
      <c r="L65" s="99"/>
      <c r="M65" s="99"/>
      <c r="N65" s="99"/>
      <c r="O65" s="99"/>
      <c r="P65" s="99"/>
    </row>
    <row r="66" spans="3:16" ht="13.8">
      <c r="C66" s="66" t="s">
        <v>36</v>
      </c>
      <c r="D66" s="233" t="str">
        <f>IF(KOPTĀME!B28=0,"",KOPTĀME!B28)</f>
        <v/>
      </c>
      <c r="E66" s="233"/>
      <c r="F66" s="233"/>
      <c r="G66" s="100"/>
      <c r="H66" s="100"/>
      <c r="I66" s="100"/>
      <c r="J66" s="100"/>
      <c r="K66" s="100"/>
      <c r="L66" s="100"/>
      <c r="M66" s="101"/>
      <c r="N66" s="102"/>
    </row>
    <row r="67" spans="3:16" ht="13.8">
      <c r="C67" s="49"/>
      <c r="D67" s="50"/>
      <c r="E67" s="49"/>
      <c r="F67" s="39"/>
      <c r="G67" s="103"/>
      <c r="H67" s="103"/>
      <c r="I67" s="103"/>
      <c r="J67" s="103"/>
      <c r="K67" s="103"/>
      <c r="L67" s="103"/>
      <c r="M67" s="103"/>
      <c r="N67" s="104"/>
    </row>
    <row r="68" spans="3:16" ht="13.8">
      <c r="C68" s="44" t="s">
        <v>11</v>
      </c>
      <c r="D68" s="191" t="str">
        <f>IF(Kopsav.!C45=0,"",Kopsav.!C45)</f>
        <v/>
      </c>
      <c r="E68" s="191"/>
      <c r="F68" s="191"/>
      <c r="G68" s="191"/>
      <c r="H68" s="191"/>
      <c r="I68" s="191"/>
      <c r="J68" s="191"/>
      <c r="K68" s="191"/>
      <c r="L68" s="191"/>
      <c r="M68" s="191"/>
      <c r="N68" s="191"/>
      <c r="O68" s="191"/>
      <c r="P68" s="191"/>
    </row>
    <row r="69" spans="3:16">
      <c r="C69" s="45"/>
      <c r="D69" s="174" t="s">
        <v>6</v>
      </c>
      <c r="E69" s="174"/>
      <c r="F69" s="174"/>
      <c r="G69" s="174"/>
      <c r="H69" s="174"/>
      <c r="I69" s="174"/>
      <c r="J69" s="174"/>
      <c r="K69" s="174"/>
      <c r="L69" s="174"/>
      <c r="M69" s="174"/>
      <c r="N69" s="174"/>
      <c r="O69" s="174"/>
      <c r="P69" s="174"/>
    </row>
    <row r="70" spans="3:16" ht="9" customHeight="1">
      <c r="C70" s="45"/>
      <c r="D70" s="175"/>
      <c r="E70" s="175"/>
      <c r="F70" s="175"/>
    </row>
    <row r="71" spans="3:16" ht="13.8">
      <c r="C71" s="48" t="s">
        <v>7</v>
      </c>
      <c r="D71" s="67" t="str">
        <f>IF(KOPTĀME!B26=0,"",KOPTĀME!B26)</f>
        <v/>
      </c>
      <c r="E71" s="67"/>
      <c r="F71" s="45"/>
    </row>
  </sheetData>
  <sheetProtection algorithmName="SHA-512" hashValue="SBmWzPK/67tCmVjL4+rp18+xc79PGvq2eSLb1U4QV3NJBeKvPiqhLbI3JRDk2ZKI3Xg7IDVU2fIr0T4unes2+Q==" saltValue="5RRanOtHH4SRpdcMxR3aqg==" spinCount="100000" sheet="1" formatCells="0" formatColumns="0" formatRows="0" insertColumns="0" insertRows="0" insertHyperlinks="0" deleteColumns="0" deleteRows="0" sort="0" autoFilter="0" pivotTables="0"/>
  <autoFilter ref="A15:HS53" xr:uid="{00000000-0009-0000-0000-000002000000}"/>
  <mergeCells count="17">
    <mergeCell ref="A6:P6"/>
    <mergeCell ref="N11:O11"/>
    <mergeCell ref="N12:O12"/>
    <mergeCell ref="A14:A15"/>
    <mergeCell ref="B14:B15"/>
    <mergeCell ref="C14:C15"/>
    <mergeCell ref="D14:D15"/>
    <mergeCell ref="E14:E15"/>
    <mergeCell ref="F14:K14"/>
    <mergeCell ref="L14:P14"/>
    <mergeCell ref="D70:F70"/>
    <mergeCell ref="A53:K53"/>
    <mergeCell ref="D63:P63"/>
    <mergeCell ref="D64:P64"/>
    <mergeCell ref="D66:F66"/>
    <mergeCell ref="D68:P68"/>
    <mergeCell ref="D69:P69"/>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1CCDEB3-C4E7-4CB5-8FBD-A26020DA0FA4}">
  <ds:schemaRefs>
    <ds:schemaRef ds:uri="http://schemas.microsoft.com/sharepoint/v3/contenttype/forms"/>
  </ds:schemaRefs>
</ds:datastoreItem>
</file>

<file path=customXml/itemProps2.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2026-07-29T06:55:00Z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