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https://riga-my.sharepoint.com/personal/kristine_adamane_riga_lv/Documents/Darbvirsma/dokumenti/iepirkumi/2026/ielas un ietves segumi 4 daļas/nolikums/"/>
    </mc:Choice>
  </mc:AlternateContent>
  <xr:revisionPtr revIDLastSave="0" documentId="8_{AA24D17B-6935-4299-8D8D-53657B0F85AD}" xr6:coauthVersionLast="47" xr6:coauthVersionMax="47" xr10:uidLastSave="{00000000-0000-0000-0000-000000000000}"/>
  <bookViews>
    <workbookView xWindow="-120" yWindow="-120" windowWidth="29040" windowHeight="17520" tabRatio="699" xr2:uid="{00000000-000D-0000-FFFF-FFFF00000000}"/>
  </bookViews>
  <sheets>
    <sheet name="DDS" sheetId="34" r:id="rId1"/>
  </sheets>
  <definedNames>
    <definedName name="_xlnm.Print_Area" localSheetId="0">DDS!$A$1:$Q$66</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34" l="1"/>
  <c r="P58" i="34"/>
  <c r="P57" i="34"/>
  <c r="P56" i="34"/>
  <c r="P55" i="34"/>
  <c r="P53" i="34"/>
  <c r="P52" i="34"/>
  <c r="P51" i="34"/>
  <c r="O51" i="34"/>
  <c r="N51" i="34"/>
  <c r="M51" i="34"/>
  <c r="L51" i="34"/>
  <c r="K51" i="34"/>
  <c r="H51" i="34"/>
  <c r="P50" i="34"/>
  <c r="O50" i="34"/>
  <c r="N50" i="34"/>
  <c r="M50" i="34"/>
  <c r="L50" i="34"/>
  <c r="K50" i="34"/>
  <c r="H50" i="34"/>
  <c r="P49" i="34"/>
  <c r="O49" i="34"/>
  <c r="N49" i="34"/>
  <c r="M49" i="34"/>
  <c r="L49" i="34"/>
  <c r="K49" i="34"/>
  <c r="H49" i="34"/>
  <c r="P48" i="34"/>
  <c r="O48" i="34"/>
  <c r="N48" i="34"/>
  <c r="M48" i="34"/>
  <c r="L48" i="34"/>
  <c r="K48" i="34"/>
  <c r="H48" i="34"/>
  <c r="P46" i="34"/>
  <c r="O46" i="34"/>
  <c r="N46" i="34"/>
  <c r="M46" i="34"/>
  <c r="L46" i="34"/>
  <c r="K46" i="34"/>
  <c r="H46" i="34"/>
  <c r="P45" i="34"/>
  <c r="O45" i="34"/>
  <c r="N45" i="34"/>
  <c r="M45" i="34"/>
  <c r="L45" i="34"/>
  <c r="K45" i="34"/>
  <c r="H45" i="34"/>
  <c r="P44" i="34"/>
  <c r="O44" i="34"/>
  <c r="N44" i="34"/>
  <c r="M44" i="34"/>
  <c r="L44" i="34"/>
  <c r="K44" i="34"/>
  <c r="H44" i="34"/>
  <c r="P43" i="34"/>
  <c r="O43" i="34"/>
  <c r="N43" i="34"/>
  <c r="M43" i="34"/>
  <c r="L43" i="34"/>
  <c r="K43" i="34"/>
  <c r="H43" i="34"/>
  <c r="P42" i="34"/>
  <c r="O42" i="34"/>
  <c r="N42" i="34"/>
  <c r="M42" i="34"/>
  <c r="L42" i="34"/>
  <c r="K42" i="34"/>
  <c r="H42" i="34"/>
  <c r="P41" i="34"/>
  <c r="O41" i="34"/>
  <c r="N41" i="34"/>
  <c r="M41" i="34"/>
  <c r="L41" i="34"/>
  <c r="K41" i="34"/>
  <c r="H41" i="34"/>
  <c r="P40" i="34"/>
  <c r="O40" i="34"/>
  <c r="N40" i="34"/>
  <c r="M40" i="34"/>
  <c r="L40" i="34"/>
  <c r="K40" i="34"/>
  <c r="H40" i="34"/>
  <c r="P39" i="34"/>
  <c r="O39" i="34"/>
  <c r="N39" i="34"/>
  <c r="M39" i="34"/>
  <c r="L39" i="34"/>
  <c r="K39" i="34"/>
  <c r="H39" i="34"/>
  <c r="P38" i="34"/>
  <c r="O38" i="34"/>
  <c r="N38" i="34"/>
  <c r="M38" i="34"/>
  <c r="L38" i="34"/>
  <c r="K38" i="34"/>
  <c r="H38" i="34"/>
  <c r="P36" i="34"/>
  <c r="O36" i="34"/>
  <c r="N36" i="34"/>
  <c r="M36" i="34"/>
  <c r="L36" i="34"/>
  <c r="K36" i="34"/>
  <c r="H36" i="34"/>
  <c r="P34" i="34"/>
  <c r="O34" i="34"/>
  <c r="N34" i="34"/>
  <c r="M34" i="34"/>
  <c r="L34" i="34"/>
  <c r="K34" i="34"/>
  <c r="H34" i="34"/>
  <c r="P32" i="34"/>
  <c r="O32" i="34"/>
  <c r="N32" i="34"/>
  <c r="M32" i="34"/>
  <c r="L32" i="34"/>
  <c r="K32" i="34"/>
  <c r="H32" i="34"/>
  <c r="P31" i="34"/>
  <c r="O31" i="34"/>
  <c r="N31" i="34"/>
  <c r="M31" i="34"/>
  <c r="L31" i="34"/>
  <c r="K31" i="34"/>
  <c r="H31" i="34"/>
  <c r="P30" i="34"/>
  <c r="O30" i="34"/>
  <c r="N30" i="34"/>
  <c r="M30" i="34"/>
  <c r="L30" i="34"/>
  <c r="K30" i="34"/>
  <c r="H30" i="34"/>
  <c r="P29" i="34"/>
  <c r="O29" i="34"/>
  <c r="N29" i="34"/>
  <c r="M29" i="34"/>
  <c r="L29" i="34"/>
  <c r="K29" i="34"/>
  <c r="H29" i="34"/>
  <c r="P28" i="34"/>
  <c r="O28" i="34"/>
  <c r="N28" i="34"/>
  <c r="M28" i="34"/>
  <c r="L28" i="34"/>
  <c r="K28" i="34"/>
  <c r="H28" i="34"/>
  <c r="P27" i="34"/>
  <c r="O27" i="34"/>
  <c r="N27" i="34"/>
  <c r="M27" i="34"/>
  <c r="L27" i="34"/>
  <c r="K27" i="34"/>
  <c r="H27" i="34"/>
  <c r="P26" i="34"/>
  <c r="O26" i="34"/>
  <c r="N26" i="34"/>
  <c r="M26" i="34"/>
  <c r="L26" i="34"/>
  <c r="K26" i="34"/>
  <c r="H26" i="34"/>
  <c r="P25" i="34"/>
  <c r="O25" i="34"/>
  <c r="N25" i="34"/>
  <c r="M25" i="34"/>
  <c r="L25" i="34"/>
  <c r="K25" i="34"/>
  <c r="H25" i="34"/>
  <c r="P24" i="34"/>
  <c r="O24" i="34"/>
  <c r="N24" i="34"/>
  <c r="M24" i="34"/>
  <c r="L24" i="34"/>
  <c r="K24" i="34"/>
  <c r="H24" i="34"/>
  <c r="P23" i="34"/>
  <c r="O23" i="34"/>
  <c r="N23" i="34"/>
  <c r="M23" i="34"/>
  <c r="L23" i="34"/>
  <c r="K23" i="34"/>
  <c r="H23" i="34"/>
  <c r="P21" i="34"/>
  <c r="O21" i="34"/>
  <c r="N21" i="34"/>
  <c r="M21" i="34"/>
  <c r="L21" i="34"/>
  <c r="K21" i="34"/>
  <c r="H21" i="34"/>
  <c r="P20" i="34"/>
  <c r="O20" i="34"/>
  <c r="N20" i="34"/>
  <c r="M20" i="34"/>
  <c r="L20" i="34"/>
  <c r="K20" i="34"/>
  <c r="H20" i="34"/>
  <c r="P19" i="34"/>
  <c r="O19" i="34"/>
  <c r="N19" i="34"/>
  <c r="M19" i="34"/>
  <c r="L19" i="34"/>
  <c r="K19" i="34"/>
  <c r="H19" i="34"/>
  <c r="P16" i="34"/>
  <c r="O16" i="34"/>
  <c r="N16" i="34"/>
  <c r="M16" i="34"/>
  <c r="L16" i="34"/>
  <c r="K16" i="34"/>
  <c r="H16" i="34"/>
  <c r="P15" i="34"/>
  <c r="O15" i="34"/>
  <c r="N15" i="34"/>
  <c r="M15" i="34"/>
  <c r="L15" i="34"/>
  <c r="K15" i="34"/>
  <c r="H15" i="34"/>
  <c r="P14" i="34"/>
  <c r="O14" i="34"/>
  <c r="N14" i="34"/>
  <c r="M14" i="34"/>
  <c r="L14" i="34"/>
  <c r="K14" i="34"/>
  <c r="H14" i="34"/>
  <c r="P13" i="34"/>
  <c r="O13" i="34"/>
  <c r="N13" i="34"/>
  <c r="M13" i="34"/>
  <c r="L13" i="34"/>
  <c r="K13" i="34"/>
  <c r="H13" i="34"/>
  <c r="P11" i="34"/>
  <c r="F11" i="34"/>
  <c r="E11" i="34"/>
  <c r="D11" i="34"/>
  <c r="C11" i="34"/>
</calcChain>
</file>

<file path=xl/sharedStrings.xml><?xml version="1.0" encoding="utf-8"?>
<sst xmlns="http://schemas.openxmlformats.org/spreadsheetml/2006/main" count="182" uniqueCount="135">
  <si>
    <t>Dažādi darbi</t>
  </si>
  <si>
    <t>m2</t>
  </si>
  <si>
    <t>Satiksmes aprīkojums</t>
  </si>
  <si>
    <t>Nr.p.k.</t>
  </si>
  <si>
    <t>Darba nosaukums</t>
  </si>
  <si>
    <t>Darba daudzums</t>
  </si>
  <si>
    <t>Kopā:</t>
  </si>
  <si>
    <t>PIEZĪMES:</t>
  </si>
  <si>
    <t>Mērvienība</t>
  </si>
  <si>
    <t>Sarakstā uzrādītie darbu daudzumi ir aptuveni un var atšķirties no faktiski paveiktā uzmērītā darba apjoma.</t>
  </si>
  <si>
    <t>Uzrādītie darbu veidi un to apjomi var tikt precizēti būvniecības laikā. Papildus veicamo darbu apjomus saskaņot ar Pasūtītāju.</t>
  </si>
  <si>
    <t>Specifikāciju Nr.</t>
  </si>
  <si>
    <t>Darbu daudzumu saraksts</t>
  </si>
  <si>
    <t>Projektētājs</t>
  </si>
  <si>
    <t>Iela</t>
  </si>
  <si>
    <t>Darbs</t>
  </si>
  <si>
    <t>Garums</t>
  </si>
  <si>
    <t>Sākums</t>
  </si>
  <si>
    <t>Beigas</t>
  </si>
  <si>
    <t>Seguma atjaunošana</t>
  </si>
  <si>
    <t>Darba vietas aprīkošana un satiksmes organizācija</t>
  </si>
  <si>
    <t>Segumu atjaunošana</t>
  </si>
  <si>
    <t>kompl.</t>
  </si>
  <si>
    <t>MKn Nr. 421 un ĀMD 12.2.p.</t>
  </si>
  <si>
    <t>Rīgas valstspilsētas pašvaldības Ārtelpas un mobilitātes departaments</t>
  </si>
  <si>
    <t>m</t>
  </si>
  <si>
    <t>7.8 un ĀMD 12.p.</t>
  </si>
  <si>
    <t>Ceļa horizontālie apzīmējumi ar plastiskiem materiāliem, uzklāšana ar mehānismiem vai roku darbu</t>
  </si>
  <si>
    <t>gab.</t>
  </si>
  <si>
    <t>3.2 un 7.2</t>
  </si>
  <si>
    <t xml:space="preserve">Vietās, kur ir bojātas esošās apmales, veikt tehnoloģiski pareizu, Autoceļu būvdarbu specifikācijām atbilstošu esošo apmaļu demontāžu un jaunu apmaļu izbūvi. Darbs sevī iekļauj apmales pamata izbūvi un esošo ceļa segas konstruktīvo kārtu atjaunošanu sākotnējā stāvoklī ap apmali. </t>
  </si>
  <si>
    <t>Inženiertīkli</t>
  </si>
  <si>
    <t>ĀMD 3.p.</t>
  </si>
  <si>
    <t>Lūku regulēšana (akas)</t>
  </si>
  <si>
    <t>Gūliju lūku (rāmja un vāka) nomaiņa</t>
  </si>
  <si>
    <t>Lūku regulēšana (kapes)</t>
  </si>
  <si>
    <t>Ja apzināti vai neapzināti tiek iznīcināts vai bojāts ģeodēziskā tīkla punkts, Izpildītājam par saviem līdzekļiem jāveic iznīcinātā punkta atjaunošana.</t>
  </si>
  <si>
    <t>Shēmā dotās darba robežas ir orientējošas. Precizēt atbilstoši situācijai dabā, iepriekš saskaņojot ar Pasūtītāju (tajā skaitā katras nobrauktuves, pieslēguma un krustojuma robežas).</t>
  </si>
  <si>
    <t>TIPS-2 (ietve)</t>
  </si>
  <si>
    <t>m3</t>
  </si>
  <si>
    <t>Ietves betona apmaļu pārbūve</t>
  </si>
  <si>
    <t>TIPS-1 (brauktuve)</t>
  </si>
  <si>
    <t>2.1.1</t>
  </si>
  <si>
    <t>2.1.2</t>
  </si>
  <si>
    <t>2.2.1</t>
  </si>
  <si>
    <t>2.2.3</t>
  </si>
  <si>
    <t>Lūku regulēšana (gūlijas)</t>
  </si>
  <si>
    <t xml:space="preserve">Granīta izsijas ar frakciju 0/5 mm izlīdzinošās kārtas būvniecība vidēji 3 cm biezumā </t>
  </si>
  <si>
    <t>2.2.2</t>
  </si>
  <si>
    <t>2.2.4</t>
  </si>
  <si>
    <t>Brauktuves betona apmaļu pārbūve (iespējami dažādi izmēri, tajā skaitā pazeminātās un slīpās apmales, rūpnieciski ražotas liektās apmales)</t>
  </si>
  <si>
    <t>TIPS-3 (pieturvietas 26,0 m garumā un 3,0 m platumā)</t>
  </si>
  <si>
    <t>2.3.1</t>
  </si>
  <si>
    <t>ĀMD "Betona seguma izbūve"</t>
  </si>
  <si>
    <t>Betona C35/45 seguma būvniecība 20 cm biezumā, tai skaitā
betona seguma šuvju izbūve</t>
  </si>
  <si>
    <t>Ceļa zīmju pārcelšana uz jauna staba ar konsoli</t>
  </si>
  <si>
    <t>Apzaļumošana ar augu zemi NN-3</t>
  </si>
  <si>
    <t>Zemes klātne</t>
  </si>
  <si>
    <t>2.2.5</t>
  </si>
  <si>
    <t xml:space="preserve">Aristida Briāna ielas seguma atjaunošana
</t>
  </si>
  <si>
    <t>Aristida Briāna iela</t>
  </si>
  <si>
    <t>Miera iela</t>
  </si>
  <si>
    <t>Betona bruģa (plātnīšu) seguma būvniecība 6 cm biezumā (salizturība 3D, slīdes pretestība USURV ≥45, pelēka krāsa, 160*160 mm)</t>
  </si>
  <si>
    <t xml:space="preserve">Granīta bruģa ar šķeltu virsmu 80*80 mm seguma būvniecība </t>
  </si>
  <si>
    <t>Dekl.</t>
  </si>
  <si>
    <t>Bentonīta ruļļu hidroizolācija 1 metra platumā gar ēku sienām</t>
  </si>
  <si>
    <t>-</t>
  </si>
  <si>
    <t>Pagraba lūkas pārsedze no mitrumizturīga saplākšņa, apvilkta ar cinkotu skārdu</t>
  </si>
  <si>
    <t>gab</t>
  </si>
  <si>
    <t>Pagraba lūkas remonts (paredzot betonēšanu, mūrēšanu)</t>
  </si>
  <si>
    <t>Ēku pamatu cokolu apmešana</t>
  </si>
  <si>
    <t>2.2.6</t>
  </si>
  <si>
    <t>2.2.7</t>
  </si>
  <si>
    <t>2.2.8</t>
  </si>
  <si>
    <t>2.2.9</t>
  </si>
  <si>
    <t xml:space="preserve">Gājēju barjeras demontāža </t>
  </si>
  <si>
    <t>Gājēju barjeras uzstādīšana (SL730 vai ekvivalents)</t>
  </si>
  <si>
    <t>Karstā asfalta AC11 surf  S-II (AADTj, pievestā 1501-3500) dilumkārtas būvniecība 4 cm biezumā, gruntēšana</t>
  </si>
  <si>
    <t>Karstā asfalta AC22 bin S-III (AADTj, kravas 501-1000) saistes kārtas būvniecība 6 cm biezumā, gruntēšana</t>
  </si>
  <si>
    <t>Krišjāņa Valdemāra iela</t>
  </si>
  <si>
    <t>2.1.3</t>
  </si>
  <si>
    <t>Kaltā bruģa seguma atjaunošana (veicot bruģakmens līmeņošanu)</t>
  </si>
  <si>
    <t>Brauktuves seguma demontāža vidēji 20 cm biezumā un transports uz izpildītāja atbērtni (pieturvietas)</t>
  </si>
  <si>
    <t>Rīgas tipa apmales uzstādīšana nobrauktuvēs</t>
  </si>
  <si>
    <t>Velostatīvu demontāža un atkārtota uzstādīšana</t>
  </si>
  <si>
    <t>Norobežojošo stabiņu demontāža un atkārtota uzstādīšana, nomainot bojātos stabiņus</t>
  </si>
  <si>
    <t>633 m</t>
  </si>
  <si>
    <t>Ietves seguma demontāža vidēji 24 cm biezumā un transports uz izpildītāja atbērtni</t>
  </si>
  <si>
    <t xml:space="preserve">Betona bruģa (taktilās rievotās un pumpotās joslas) seguma būvniecība 6 cm biezumā </t>
  </si>
  <si>
    <t>Nesaistītu minerālmateriālu 0/32pn N-III kārtas būvniecība (vidēji 15cm biezumā)</t>
  </si>
  <si>
    <t>Būvdarbu veicējam jāievērtē Darbu daudzumu sarakstā minēto darbu veikšanai nepieciešamie materiāli un papildus darbi (ieskaitot nobrauktuvju pieslēgumus), kas nav minēti šajā sarakstā, bet bez kuriem nebūtu iespējama būvdarbu tehnoloģiski pareiza un spēkā esošajiem normatīviem atbilstoša veikšana pilnā apjomā.</t>
  </si>
  <si>
    <t>Lokālās tāmes jāsastāda atbilstoši Ministru kabineta noteikumiem par Latvijas būvnormatīvu LBN 501-17 "Būvizmaksu noteikšanas kārtība", uz šo normatīvu 5. pielikumā dotās veidlapas.</t>
  </si>
  <si>
    <t xml:space="preserve">Nesaistītu minerālmateriālu 0/45 N-III izlīdzinošās kārtas būvniecība </t>
  </si>
  <si>
    <t>Brauktuves seguma demontāža vidēji 10 cm biezumā un transports uz izpildītāja atbērtni</t>
  </si>
  <si>
    <t>Laika norma (c/h)</t>
  </si>
  <si>
    <t>Darba samaksas likme (EUR/h)</t>
  </si>
  <si>
    <t>Darba alga (EUR)</t>
  </si>
  <si>
    <t>Būvizstrādājumi (EUR)</t>
  </si>
  <si>
    <t>Mehānismi (EUR)</t>
  </si>
  <si>
    <t>Kopā (EUR)</t>
  </si>
  <si>
    <t>Vienības izmaksas</t>
  </si>
  <si>
    <t>Kopā uz visu apjomu</t>
  </si>
  <si>
    <t>Darbietilpība (c/h)</t>
  </si>
  <si>
    <t>Summa (EUR)</t>
  </si>
  <si>
    <t>1.1</t>
  </si>
  <si>
    <t>1.2</t>
  </si>
  <si>
    <t>1.3</t>
  </si>
  <si>
    <t>1.4</t>
  </si>
  <si>
    <t>2.1</t>
  </si>
  <si>
    <t>2.2</t>
  </si>
  <si>
    <t>2.3</t>
  </si>
  <si>
    <t>3.1</t>
  </si>
  <si>
    <t>4.1</t>
  </si>
  <si>
    <t>4.2</t>
  </si>
  <si>
    <t>4.3</t>
  </si>
  <si>
    <t>4.4</t>
  </si>
  <si>
    <t>4.5</t>
  </si>
  <si>
    <t>4.6</t>
  </si>
  <si>
    <t>4.7</t>
  </si>
  <si>
    <t>4.8</t>
  </si>
  <si>
    <t>4.9</t>
  </si>
  <si>
    <t>5.1</t>
  </si>
  <si>
    <t>5.2</t>
  </si>
  <si>
    <t>5.3</t>
  </si>
  <si>
    <t>5.4</t>
  </si>
  <si>
    <t>3.2</t>
  </si>
  <si>
    <t>6.2</t>
  </si>
  <si>
    <t>5.6</t>
  </si>
  <si>
    <t>5.5</t>
  </si>
  <si>
    <t>t. sk. darba aizsardzība:</t>
  </si>
  <si>
    <t>Kopā ar virsizdevumiem t.sk.d.a. un peļņu:</t>
  </si>
  <si>
    <t>PVN (__21__%):</t>
  </si>
  <si>
    <t>Pavisam kopā:</t>
  </si>
  <si>
    <t>Virsizdevumi ( ______%):</t>
  </si>
  <si>
    <t>Peļņa (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</si>
</sst>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
  </numFmts>
  <fonts count="18" x14ac:knownFonts="1">
    <font>
      <sz val="10"/>
      <name val="Arial"/>
      <family val="2"/>
      <charset val="186"/>
    </font>
    <font>
      <sz val="10"/>
      <name val="Helv"/>
      <family val="2"/>
    </font>
    <font>
      <sz val="10"/>
      <name val="Arial Narrow"/>
      <family val="2"/>
    </font>
    <font>
      <sz val="8"/>
      <name val="Arial Narrow"/>
      <family val="2"/>
      <charset val="186"/>
    </font>
    <font>
      <b/>
      <sz val="8"/>
      <color theme="0"/>
      <name val="Arial Narrow"/>
      <family val="2"/>
      <charset val="186"/>
    </font>
    <font>
      <b/>
      <sz val="8"/>
      <color indexed="9"/>
      <name val="Arial Narrow"/>
      <family val="2"/>
      <charset val="186"/>
    </font>
    <font>
      <b/>
      <sz val="9"/>
      <name val="Arial Narrow"/>
      <family val="2"/>
      <charset val="186"/>
    </font>
    <font>
      <sz val="9"/>
      <name val="Arial Narrow"/>
      <family val="2"/>
      <charset val="186"/>
    </font>
    <font>
      <b/>
      <sz val="16"/>
      <name val="Arial Narrow"/>
      <family val="2"/>
    </font>
    <font>
      <sz val="8"/>
      <name val="Arial"/>
      <family val="2"/>
    </font>
    <font>
      <sz val="10"/>
      <color indexed="8"/>
      <name val="Arial"/>
      <family val="2"/>
      <charset val="186"/>
    </font>
    <font>
      <sz val="10"/>
      <color rgb="FFFF0000"/>
      <name val="Arial Narrow"/>
      <family val="2"/>
    </font>
    <font>
      <b/>
      <sz val="11"/>
      <color theme="1"/>
      <name val="Calibri"/>
      <family val="2"/>
      <charset val="186"/>
      <scheme val="minor"/>
    </font>
    <font>
      <b/>
      <sz val="8"/>
      <name val="Arial"/>
      <family val="2"/>
      <charset val="204"/>
    </font>
    <font>
      <sz val="11"/>
      <color theme="1"/>
      <name val="Calibri"/>
      <family val="2"/>
      <scheme val="minor"/>
    </font>
    <font>
      <sz val="10"/>
      <color rgb="FF414142"/>
      <name val="Arial"/>
      <family val="2"/>
      <charset val="186"/>
    </font>
    <font>
      <b/>
      <sz val="10"/>
      <color rgb="FF414142"/>
      <name val="Arial"/>
      <family val="2"/>
      <charset val="186"/>
    </font>
    <font>
      <sz val="10"/>
      <name val="Arial"/>
      <family val="2"/>
      <charset val="186"/>
    </font>
  </fonts>
  <fills count="7">
    <fill>
      <patternFill patternType="none"/>
    </fill>
    <fill>
      <patternFill patternType="gray125"/>
    </fill>
    <fill>
      <patternFill patternType="solid">
        <fgColor theme="1" tint="0.249977111117893"/>
        <bgColor indexed="64"/>
      </patternFill>
    </fill>
    <fill>
      <patternFill patternType="solid">
        <fgColor theme="0" tint="-0.14996795556505021"/>
        <bgColor indexed="64"/>
      </patternFill>
    </fill>
    <fill>
      <patternFill patternType="solid">
        <fgColor indexed="22"/>
        <bgColor indexed="64"/>
      </patternFill>
    </fill>
    <fill>
      <patternFill patternType="solid">
        <fgColor theme="0" tint="-4.9958800012207406E-2"/>
        <bgColor indexed="64"/>
      </patternFill>
    </fill>
    <fill>
      <patternFill patternType="solid">
        <fgColor rgb="FFFFFFCC"/>
        <bgColor indexed="64"/>
      </patternFill>
    </fill>
  </fills>
  <borders count="13">
    <border>
      <left/>
      <right/>
      <top/>
      <bottom/>
      <diagonal/>
    </border>
    <border>
      <left style="thin">
        <color auto="1"/>
      </left>
      <right style="thin">
        <color auto="1"/>
      </right>
      <top style="thin">
        <color auto="1"/>
      </top>
      <bottom style="thin">
        <color auto="1"/>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
      <left/>
      <right/>
      <top/>
      <bottom style="thin">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5">
    <xf numFmtId="0" fontId="0"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7" fillId="0" borderId="0"/>
    <xf numFmtId="0" fontId="17" fillId="0" borderId="0"/>
    <xf numFmtId="0" fontId="14" fillId="0" borderId="0"/>
  </cellStyleXfs>
  <cellXfs count="82">
    <xf numFmtId="0" fontId="0" fillId="0" borderId="0" xfId="0"/>
    <xf numFmtId="1" fontId="4" fillId="2" borderId="9" xfId="0" applyNumberFormat="1" applyFont="1" applyFill="1" applyBorder="1" applyAlignment="1">
      <alignment horizontal="center" vertical="center" wrapText="1"/>
    </xf>
    <xf numFmtId="1" fontId="4" fillId="2" borderId="8" xfId="0" applyNumberFormat="1" applyFont="1" applyFill="1" applyBorder="1" applyAlignment="1">
      <alignment horizontal="center" vertical="center" wrapText="1"/>
    </xf>
    <xf numFmtId="0" fontId="15" fillId="3" borderId="12" xfId="14" applyFont="1" applyFill="1" applyBorder="1" applyAlignment="1">
      <alignment horizontal="right" vertical="top" wrapText="1"/>
    </xf>
    <xf numFmtId="0" fontId="15" fillId="3" borderId="11" xfId="14" applyFont="1" applyFill="1" applyBorder="1" applyAlignment="1">
      <alignment horizontal="right" vertical="top" wrapText="1"/>
    </xf>
    <xf numFmtId="0" fontId="15" fillId="3" borderId="10" xfId="14" applyFont="1" applyFill="1" applyBorder="1" applyAlignment="1">
      <alignment horizontal="right" vertical="top" wrapText="1"/>
    </xf>
    <xf numFmtId="0" fontId="16" fillId="3" borderId="12" xfId="14" applyFont="1" applyFill="1" applyBorder="1" applyAlignment="1">
      <alignment horizontal="right" vertical="top" wrapText="1"/>
    </xf>
    <xf numFmtId="0" fontId="16" fillId="3" borderId="11" xfId="14" applyFont="1" applyFill="1" applyBorder="1" applyAlignment="1">
      <alignment horizontal="right" vertical="top" wrapText="1"/>
    </xf>
    <xf numFmtId="0" fontId="16" fillId="3" borderId="10" xfId="14" applyFont="1" applyFill="1" applyBorder="1" applyAlignment="1">
      <alignment horizontal="right" vertical="top" wrapText="1"/>
    </xf>
    <xf numFmtId="0" fontId="12" fillId="3" borderId="12" xfId="14" applyFont="1" applyFill="1" applyBorder="1" applyAlignment="1">
      <alignment horizontal="right"/>
    </xf>
    <xf numFmtId="0" fontId="12" fillId="3" borderId="11" xfId="14" applyFont="1" applyFill="1" applyBorder="1" applyAlignment="1">
      <alignment horizontal="right"/>
    </xf>
    <xf numFmtId="0" fontId="12" fillId="3" borderId="10" xfId="14" applyFont="1" applyFill="1" applyBorder="1" applyAlignment="1">
      <alignment horizontal="right"/>
    </xf>
    <xf numFmtId="0" fontId="16" fillId="3" borderId="12" xfId="14" applyFont="1" applyFill="1" applyBorder="1" applyAlignment="1">
      <alignment horizontal="right"/>
    </xf>
    <xf numFmtId="0" fontId="16" fillId="3" borderId="11" xfId="14" applyFont="1" applyFill="1" applyBorder="1" applyAlignment="1">
      <alignment horizontal="right"/>
    </xf>
    <xf numFmtId="0" fontId="16" fillId="3" borderId="10" xfId="14" applyFont="1" applyFill="1" applyBorder="1" applyAlignment="1">
      <alignment horizontal="right"/>
    </xf>
    <xf numFmtId="0" fontId="2" fillId="0" borderId="0" xfId="0" applyFont="1"/>
    <xf numFmtId="2" fontId="5" fillId="2" borderId="1" xfId="0" applyNumberFormat="1" applyFont="1" applyFill="1" applyBorder="1" applyAlignment="1">
      <alignment horizontal="center" vertical="center" wrapText="1"/>
    </xf>
    <xf numFmtId="2" fontId="5" fillId="2" borderId="1" xfId="8" applyNumberFormat="1" applyFont="1" applyFill="1" applyBorder="1" applyAlignment="1">
      <alignment horizontal="center" vertical="center" wrapText="1"/>
    </xf>
    <xf numFmtId="0" fontId="3" fillId="0" borderId="0" xfId="0" applyFont="1"/>
    <xf numFmtId="4" fontId="7" fillId="0" borderId="1" xfId="3" applyNumberFormat="1" applyFont="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1" fontId="6" fillId="3" borderId="1" xfId="0" applyNumberFormat="1" applyFont="1" applyFill="1" applyBorder="1" applyAlignment="1">
      <alignment horizontal="center" vertical="center"/>
    </xf>
    <xf numFmtId="0" fontId="6" fillId="3" borderId="1" xfId="0" applyFont="1" applyFill="1" applyBorder="1" applyAlignment="1">
      <alignment horizontal="left" vertical="center"/>
    </xf>
    <xf numFmtId="2" fontId="7" fillId="3" borderId="1" xfId="0" applyNumberFormat="1" applyFont="1" applyFill="1" applyBorder="1" applyAlignment="1">
      <alignment horizontal="center" vertical="center"/>
    </xf>
    <xf numFmtId="4" fontId="7" fillId="3" borderId="1" xfId="3" applyNumberFormat="1" applyFont="1" applyFill="1" applyBorder="1" applyAlignment="1">
      <alignment horizontal="center" vertical="center"/>
    </xf>
    <xf numFmtId="49" fontId="4" fillId="2" borderId="1" xfId="0" applyNumberFormat="1" applyFont="1" applyFill="1" applyBorder="1" applyAlignment="1">
      <alignment horizontal="center" vertical="center"/>
    </xf>
    <xf numFmtId="0" fontId="3" fillId="0" borderId="0" xfId="0" applyFont="1" applyAlignment="1">
      <alignment horizontal="right" vertical="center" wrapText="1"/>
    </xf>
    <xf numFmtId="1" fontId="7" fillId="0" borderId="2" xfId="0" applyNumberFormat="1" applyFont="1" applyBorder="1" applyAlignment="1">
      <alignment horizontal="center" vertical="center"/>
    </xf>
    <xf numFmtId="165" fontId="6" fillId="0" borderId="0" xfId="3" applyNumberFormat="1" applyFont="1" applyAlignment="1">
      <alignment horizontal="left" vertical="center"/>
    </xf>
    <xf numFmtId="2" fontId="7" fillId="0" borderId="1" xfId="0" applyNumberFormat="1" applyFont="1" applyBorder="1" applyAlignment="1">
      <alignment horizontal="center" vertical="center"/>
    </xf>
    <xf numFmtId="1" fontId="7" fillId="0" borderId="3" xfId="0" applyNumberFormat="1" applyFont="1" applyBorder="1" applyAlignment="1">
      <alignment horizontal="center" vertical="center"/>
    </xf>
    <xf numFmtId="49" fontId="10" fillId="4" borderId="1" xfId="0" applyNumberFormat="1" applyFont="1" applyFill="1" applyBorder="1" applyAlignment="1">
      <alignment horizontal="right" vertical="center"/>
    </xf>
    <xf numFmtId="164"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0" fontId="2" fillId="0" borderId="1" xfId="0" applyFont="1" applyBorder="1" applyAlignment="1">
      <alignment horizontal="center"/>
    </xf>
    <xf numFmtId="164" fontId="6" fillId="5" borderId="1" xfId="0" applyNumberFormat="1" applyFont="1" applyFill="1" applyBorder="1" applyAlignment="1">
      <alignment horizontal="center" vertical="center"/>
    </xf>
    <xf numFmtId="0" fontId="6" fillId="5" borderId="1" xfId="0" applyFont="1" applyFill="1" applyBorder="1" applyAlignment="1">
      <alignment horizontal="left" vertical="center"/>
    </xf>
    <xf numFmtId="0" fontId="7" fillId="5" borderId="1" xfId="0" applyFont="1" applyFill="1" applyBorder="1" applyAlignment="1">
      <alignment horizontal="center" vertical="center" wrapText="1"/>
    </xf>
    <xf numFmtId="2" fontId="7" fillId="5" borderId="1" xfId="0" applyNumberFormat="1" applyFont="1" applyFill="1" applyBorder="1" applyAlignment="1">
      <alignment horizontal="center" vertical="center"/>
    </xf>
    <xf numFmtId="4" fontId="7" fillId="5" borderId="1" xfId="3" applyNumberFormat="1" applyFont="1" applyFill="1" applyBorder="1" applyAlignment="1">
      <alignment horizontal="center" vertical="center"/>
    </xf>
    <xf numFmtId="1" fontId="6" fillId="3" borderId="1" xfId="13" applyNumberFormat="1" applyFont="1" applyFill="1" applyBorder="1" applyAlignment="1">
      <alignment horizontal="center" vertical="center"/>
    </xf>
    <xf numFmtId="0" fontId="6" fillId="3" borderId="1" xfId="13" applyFont="1" applyFill="1" applyBorder="1" applyAlignment="1">
      <alignment horizontal="left" vertical="center"/>
    </xf>
    <xf numFmtId="2" fontId="7" fillId="3" borderId="1" xfId="13" applyNumberFormat="1" applyFont="1" applyFill="1" applyBorder="1" applyAlignment="1">
      <alignment horizontal="center" vertical="center"/>
    </xf>
    <xf numFmtId="2" fontId="7" fillId="0" borderId="1" xfId="13" applyNumberFormat="1" applyFont="1" applyBorder="1" applyAlignment="1">
      <alignment horizontal="center" vertical="center"/>
    </xf>
    <xf numFmtId="49" fontId="7" fillId="0" borderId="1" xfId="0" applyNumberFormat="1" applyFont="1" applyBorder="1" applyAlignment="1">
      <alignment horizontal="center" vertical="center"/>
    </xf>
    <xf numFmtId="0" fontId="6" fillId="5" borderId="1" xfId="13" applyFont="1" applyFill="1" applyBorder="1" applyAlignment="1">
      <alignment horizontal="left" vertical="center"/>
    </xf>
    <xf numFmtId="0" fontId="7" fillId="0" borderId="1" xfId="13" applyFont="1" applyBorder="1" applyAlignment="1">
      <alignment horizontal="left" vertical="center" wrapText="1"/>
    </xf>
    <xf numFmtId="164" fontId="7" fillId="0" borderId="1" xfId="13" applyNumberFormat="1" applyFont="1" applyBorder="1" applyAlignment="1">
      <alignment horizontal="center" vertical="center" wrapText="1"/>
    </xf>
    <xf numFmtId="0" fontId="7" fillId="0" borderId="1" xfId="13" applyFont="1" applyBorder="1" applyAlignment="1">
      <alignment horizontal="center" vertical="center" wrapText="1"/>
    </xf>
    <xf numFmtId="0" fontId="2" fillId="0" borderId="1" xfId="0" applyFont="1" applyBorder="1" applyAlignment="1">
      <alignment horizontal="center" vertical="center"/>
    </xf>
    <xf numFmtId="0" fontId="11" fillId="0" borderId="0" xfId="0" applyFont="1"/>
    <xf numFmtId="2" fontId="9" fillId="0" borderId="1" xfId="5" applyNumberFormat="1" applyFont="1" applyBorder="1" applyAlignment="1">
      <alignment horizontal="center" vertical="center" wrapText="1"/>
    </xf>
    <xf numFmtId="2" fontId="13" fillId="0" borderId="1" xfId="0" applyNumberFormat="1" applyFont="1" applyBorder="1" applyAlignment="1">
      <alignment horizontal="center" vertical="center"/>
    </xf>
    <xf numFmtId="2" fontId="9" fillId="0" borderId="1" xfId="0" applyNumberFormat="1" applyFont="1" applyBorder="1" applyAlignment="1">
      <alignment horizontal="center" vertical="center"/>
    </xf>
    <xf numFmtId="49" fontId="6" fillId="3" borderId="1" xfId="0" applyNumberFormat="1" applyFont="1" applyFill="1" applyBorder="1" applyAlignment="1">
      <alignment horizontal="center" vertical="center"/>
    </xf>
    <xf numFmtId="49" fontId="6" fillId="5" borderId="1" xfId="0" applyNumberFormat="1" applyFont="1" applyFill="1" applyBorder="1" applyAlignment="1">
      <alignment horizontal="center" vertical="center"/>
    </xf>
    <xf numFmtId="49" fontId="6" fillId="3" borderId="1" xfId="13" applyNumberFormat="1" applyFont="1" applyFill="1" applyBorder="1" applyAlignment="1">
      <alignment horizontal="center" vertical="center"/>
    </xf>
    <xf numFmtId="49" fontId="7" fillId="0" borderId="1" xfId="13" applyNumberFormat="1" applyFont="1" applyBorder="1" applyAlignment="1">
      <alignment horizontal="center" vertical="center"/>
    </xf>
    <xf numFmtId="2" fontId="15" fillId="3" borderId="1" xfId="14" applyNumberFormat="1" applyFont="1" applyFill="1" applyBorder="1" applyAlignment="1">
      <alignment horizontal="center" vertical="top" wrapText="1"/>
    </xf>
    <xf numFmtId="0" fontId="15" fillId="3" borderId="1" xfId="14" applyFont="1" applyFill="1" applyBorder="1" applyAlignment="1">
      <alignment horizontal="center" vertical="top" wrapText="1"/>
    </xf>
    <xf numFmtId="2" fontId="14" fillId="3" borderId="1" xfId="14" applyNumberFormat="1" applyFill="1" applyBorder="1" applyAlignment="1">
      <alignment horizont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2" fontId="5" fillId="2" borderId="8" xfId="0" applyNumberFormat="1" applyFont="1" applyFill="1" applyBorder="1" applyAlignment="1">
      <alignment horizontal="center" vertical="center" wrapText="1"/>
    </xf>
    <xf numFmtId="2" fontId="5" fillId="2" borderId="9" xfId="0" applyNumberFormat="1" applyFont="1" applyFill="1" applyBorder="1" applyAlignment="1">
      <alignment horizontal="center" vertical="center" wrapText="1"/>
    </xf>
    <xf numFmtId="0" fontId="0" fillId="6" borderId="1" xfId="0" applyFill="1" applyBorder="1" applyAlignment="1">
      <alignment horizontal="left" vertical="center"/>
    </xf>
    <xf numFmtId="0" fontId="7" fillId="0" borderId="3"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3" fillId="0" borderId="7" xfId="0" applyFont="1" applyBorder="1" applyAlignment="1">
      <alignment horizontal="center" vertical="center" wrapText="1"/>
    </xf>
    <xf numFmtId="2" fontId="5" fillId="2" borderId="10" xfId="0" applyNumberFormat="1" applyFont="1" applyFill="1" applyBorder="1" applyAlignment="1">
      <alignment horizontal="center" vertical="center" wrapText="1"/>
    </xf>
    <xf numFmtId="2" fontId="5" fillId="2" borderId="11" xfId="0" applyNumberFormat="1" applyFont="1" applyFill="1" applyBorder="1" applyAlignment="1">
      <alignment horizontal="center" vertical="center" wrapText="1"/>
    </xf>
    <xf numFmtId="2" fontId="5" fillId="2" borderId="12" xfId="0" applyNumberFormat="1" applyFont="1" applyFill="1" applyBorder="1" applyAlignment="1">
      <alignment horizontal="center" vertical="center" wrapText="1"/>
    </xf>
    <xf numFmtId="2" fontId="5" fillId="2" borderId="10" xfId="8" applyNumberFormat="1" applyFont="1" applyFill="1" applyBorder="1" applyAlignment="1">
      <alignment horizontal="center" vertical="center" wrapText="1"/>
    </xf>
    <xf numFmtId="2" fontId="5" fillId="2" borderId="11" xfId="8" applyNumberFormat="1" applyFont="1" applyFill="1" applyBorder="1" applyAlignment="1">
      <alignment horizontal="center" vertical="center" wrapText="1"/>
    </xf>
    <xf numFmtId="2" fontId="5" fillId="2" borderId="12" xfId="8" applyNumberFormat="1" applyFont="1" applyFill="1" applyBorder="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horizontal="right" vertical="center"/>
    </xf>
    <xf numFmtId="0" fontId="8" fillId="0" borderId="4" xfId="0" applyFont="1" applyBorder="1" applyAlignment="1">
      <alignment horizontal="center" vertical="center"/>
    </xf>
  </cellXfs>
  <cellStyles count="15">
    <cellStyle name="Excel Built-in Normal" xfId="1" xr:uid="{00000000-0005-0000-0000-000006000000}"/>
    <cellStyle name="Normal 2" xfId="2" xr:uid="{00000000-0005-0000-0000-000007000000}"/>
    <cellStyle name="Normal 2 10" xfId="3" xr:uid="{00000000-0005-0000-0000-000008000000}"/>
    <cellStyle name="Normal 2 4" xfId="4" xr:uid="{00000000-0005-0000-0000-000009000000}"/>
    <cellStyle name="Normal 3" xfId="5" xr:uid="{00000000-0005-0000-0000-00000A000000}"/>
    <cellStyle name="Normal 5" xfId="6" xr:uid="{00000000-0005-0000-0000-00000B000000}"/>
    <cellStyle name="Normal 8" xfId="7" xr:uid="{00000000-0005-0000-0000-00000C000000}"/>
    <cellStyle name="Normal 9" xfId="12" xr:uid="{00000000-0005-0000-0000-000011000000}"/>
    <cellStyle name="Normal_Sheet1" xfId="8" xr:uid="{00000000-0005-0000-0000-00000D000000}"/>
    <cellStyle name="Parastais 2" xfId="9" xr:uid="{00000000-0005-0000-0000-00000E000000}"/>
    <cellStyle name="Parasts" xfId="0" builtinId="0"/>
    <cellStyle name="Parasts 2" xfId="13" xr:uid="{00000000-0005-0000-0000-000012000000}"/>
    <cellStyle name="Parasts 3" xfId="14" xr:uid="{00000000-0005-0000-0000-000013000000}"/>
    <cellStyle name="Style 1" xfId="10" xr:uid="{00000000-0005-0000-0000-00000F000000}"/>
    <cellStyle name="Стиль 1" xfId="11" xr:uid="{00000000-0005-0000-0000-00001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BE80C-D270-44E9-8B00-3B0B3171BDCC}">
  <sheetPr>
    <tabColor rgb="FF92D050"/>
    <pageSetUpPr fitToPage="1"/>
  </sheetPr>
  <dimension ref="A1:S67"/>
  <sheetViews>
    <sheetView showGridLines="0" tabSelected="1" topLeftCell="A12" zoomScale="130" zoomScaleNormal="130" zoomScaleSheetLayoutView="100" zoomScalePageLayoutView="70" workbookViewId="0">
      <selection activeCell="O39" sqref="O39"/>
    </sheetView>
  </sheetViews>
  <sheetFormatPr defaultColWidth="9" defaultRowHeight="12.75" x14ac:dyDescent="0.2"/>
  <cols>
    <col min="1" max="1" width="10.85546875" style="15" bestFit="1" customWidth="1"/>
    <col min="2" max="2" width="9" style="15" customWidth="1"/>
    <col min="3" max="3" width="47.5703125" style="15" bestFit="1" customWidth="1"/>
    <col min="4" max="4" width="8.140625" style="15" bestFit="1" customWidth="1"/>
    <col min="5" max="5" width="7.140625" style="15" customWidth="1"/>
    <col min="6" max="6" width="9" style="15"/>
    <col min="7" max="8" width="8.28515625" style="15" customWidth="1"/>
    <col min="9" max="9" width="10" style="15" customWidth="1"/>
    <col min="10" max="10" width="7.5703125" style="15" customWidth="1"/>
    <col min="11" max="11" width="7.7109375" style="15" customWidth="1"/>
    <col min="12" max="13" width="9" style="15"/>
    <col min="14" max="14" width="10.28515625" style="15" customWidth="1"/>
    <col min="15" max="16" width="9" style="15"/>
    <col min="17" max="17" width="4.85546875" style="15" customWidth="1"/>
    <col min="18" max="18" width="3" style="15" customWidth="1"/>
    <col min="19" max="16384" width="9" style="15"/>
  </cols>
  <sheetData>
    <row r="1" spans="1:16" ht="39" customHeight="1" x14ac:dyDescent="0.2">
      <c r="A1" s="79" t="s">
        <v>59</v>
      </c>
      <c r="B1" s="80"/>
      <c r="C1" s="80"/>
      <c r="D1" s="80"/>
      <c r="E1" s="80"/>
      <c r="F1" s="80"/>
      <c r="G1" s="80"/>
      <c r="H1" s="80"/>
      <c r="I1" s="80"/>
      <c r="J1" s="80"/>
      <c r="K1" s="80"/>
      <c r="L1" s="80"/>
      <c r="M1" s="80"/>
      <c r="N1" s="80"/>
      <c r="O1" s="80"/>
      <c r="P1" s="80"/>
    </row>
    <row r="2" spans="1:16" ht="20.25" x14ac:dyDescent="0.2">
      <c r="A2" s="81" t="s">
        <v>12</v>
      </c>
      <c r="B2" s="81"/>
      <c r="C2" s="81"/>
      <c r="D2" s="81"/>
      <c r="E2" s="81"/>
      <c r="F2" s="81"/>
      <c r="G2" s="81"/>
      <c r="H2" s="81"/>
      <c r="I2" s="81"/>
      <c r="J2" s="81"/>
      <c r="K2" s="81"/>
      <c r="L2" s="81"/>
      <c r="M2" s="81"/>
      <c r="N2" s="81"/>
      <c r="O2" s="81"/>
      <c r="P2" s="81"/>
    </row>
    <row r="3" spans="1:16" x14ac:dyDescent="0.2">
      <c r="A3" s="32" t="s">
        <v>13</v>
      </c>
      <c r="B3" s="68" t="s">
        <v>24</v>
      </c>
      <c r="C3" s="68"/>
      <c r="D3" s="68"/>
      <c r="E3" s="68"/>
      <c r="F3" s="68"/>
      <c r="G3" s="68"/>
      <c r="H3" s="68"/>
      <c r="I3" s="68"/>
      <c r="J3" s="68"/>
      <c r="K3" s="68"/>
      <c r="L3" s="68"/>
      <c r="M3" s="68"/>
      <c r="N3" s="68"/>
      <c r="O3" s="68"/>
      <c r="P3" s="68"/>
    </row>
    <row r="4" spans="1:16" x14ac:dyDescent="0.2">
      <c r="A4" s="32" t="s">
        <v>14</v>
      </c>
      <c r="B4" s="68" t="s">
        <v>60</v>
      </c>
      <c r="C4" s="68"/>
      <c r="D4" s="68"/>
      <c r="E4" s="68"/>
      <c r="F4" s="68"/>
      <c r="G4" s="68"/>
      <c r="H4" s="68"/>
      <c r="I4" s="68"/>
      <c r="J4" s="68"/>
      <c r="K4" s="68"/>
      <c r="L4" s="68"/>
      <c r="M4" s="68"/>
      <c r="N4" s="68"/>
      <c r="O4" s="68"/>
      <c r="P4" s="68"/>
    </row>
    <row r="5" spans="1:16" x14ac:dyDescent="0.2">
      <c r="A5" s="32" t="s">
        <v>15</v>
      </c>
      <c r="B5" s="68" t="s">
        <v>19</v>
      </c>
      <c r="C5" s="68"/>
      <c r="D5" s="68"/>
      <c r="E5" s="68"/>
      <c r="F5" s="68"/>
      <c r="G5" s="68"/>
      <c r="H5" s="68"/>
      <c r="I5" s="68"/>
      <c r="J5" s="68"/>
      <c r="K5" s="68"/>
      <c r="L5" s="68"/>
      <c r="M5" s="68"/>
      <c r="N5" s="68"/>
      <c r="O5" s="68"/>
      <c r="P5" s="68"/>
    </row>
    <row r="6" spans="1:16" x14ac:dyDescent="0.2">
      <c r="A6" s="32" t="s">
        <v>16</v>
      </c>
      <c r="B6" s="68" t="s">
        <v>86</v>
      </c>
      <c r="C6" s="68"/>
      <c r="D6" s="68"/>
      <c r="E6" s="68"/>
      <c r="F6" s="68"/>
      <c r="G6" s="68"/>
      <c r="H6" s="68"/>
      <c r="I6" s="68"/>
      <c r="J6" s="68"/>
      <c r="K6" s="68"/>
      <c r="L6" s="68"/>
      <c r="M6" s="68"/>
      <c r="N6" s="68"/>
      <c r="O6" s="68"/>
      <c r="P6" s="68"/>
    </row>
    <row r="7" spans="1:16" x14ac:dyDescent="0.2">
      <c r="A7" s="32" t="s">
        <v>17</v>
      </c>
      <c r="B7" s="68" t="s">
        <v>79</v>
      </c>
      <c r="C7" s="68"/>
      <c r="D7" s="68"/>
      <c r="E7" s="68"/>
      <c r="F7" s="68"/>
      <c r="G7" s="68"/>
      <c r="H7" s="68"/>
      <c r="I7" s="68"/>
      <c r="J7" s="68"/>
      <c r="K7" s="68"/>
      <c r="L7" s="68"/>
      <c r="M7" s="68"/>
      <c r="N7" s="68"/>
      <c r="O7" s="68"/>
      <c r="P7" s="68"/>
    </row>
    <row r="8" spans="1:16" x14ac:dyDescent="0.2">
      <c r="A8" s="32" t="s">
        <v>18</v>
      </c>
      <c r="B8" s="68" t="s">
        <v>61</v>
      </c>
      <c r="C8" s="68"/>
      <c r="D8" s="68"/>
      <c r="E8" s="68"/>
      <c r="F8" s="68"/>
      <c r="G8" s="68"/>
      <c r="H8" s="68"/>
      <c r="I8" s="68"/>
      <c r="J8" s="68"/>
      <c r="K8" s="68"/>
      <c r="L8" s="68"/>
      <c r="M8" s="68"/>
      <c r="N8" s="68"/>
      <c r="O8" s="68"/>
      <c r="P8" s="68"/>
    </row>
    <row r="9" spans="1:16" x14ac:dyDescent="0.2">
      <c r="A9" s="2" t="s">
        <v>3</v>
      </c>
      <c r="B9" s="2" t="s">
        <v>11</v>
      </c>
      <c r="C9" s="62" t="s">
        <v>4</v>
      </c>
      <c r="D9" s="64" t="s">
        <v>8</v>
      </c>
      <c r="E9" s="66" t="s">
        <v>5</v>
      </c>
      <c r="F9" s="73" t="s">
        <v>100</v>
      </c>
      <c r="G9" s="74"/>
      <c r="H9" s="74"/>
      <c r="I9" s="74"/>
      <c r="J9" s="74"/>
      <c r="K9" s="75"/>
      <c r="L9" s="76" t="s">
        <v>101</v>
      </c>
      <c r="M9" s="77"/>
      <c r="N9" s="77"/>
      <c r="O9" s="77"/>
      <c r="P9" s="78"/>
    </row>
    <row r="10" spans="1:16" ht="51" x14ac:dyDescent="0.2">
      <c r="A10" s="1"/>
      <c r="B10" s="1"/>
      <c r="C10" s="63"/>
      <c r="D10" s="65"/>
      <c r="E10" s="67"/>
      <c r="F10" s="16" t="s">
        <v>94</v>
      </c>
      <c r="G10" s="16" t="s">
        <v>95</v>
      </c>
      <c r="H10" s="16" t="s">
        <v>96</v>
      </c>
      <c r="I10" s="16" t="s">
        <v>97</v>
      </c>
      <c r="J10" s="16" t="s">
        <v>98</v>
      </c>
      <c r="K10" s="16" t="s">
        <v>99</v>
      </c>
      <c r="L10" s="16" t="s">
        <v>102</v>
      </c>
      <c r="M10" s="16" t="s">
        <v>96</v>
      </c>
      <c r="N10" s="16" t="s">
        <v>97</v>
      </c>
      <c r="O10" s="16" t="s">
        <v>98</v>
      </c>
      <c r="P10" s="17" t="s">
        <v>103</v>
      </c>
    </row>
    <row r="11" spans="1:16" x14ac:dyDescent="0.2">
      <c r="A11" s="26">
        <v>1</v>
      </c>
      <c r="B11" s="26">
        <f>A11+1</f>
        <v>2</v>
      </c>
      <c r="C11" s="26">
        <f t="shared" ref="C11:F11" si="0">B11+1</f>
        <v>3</v>
      </c>
      <c r="D11" s="26">
        <f t="shared" si="0"/>
        <v>4</v>
      </c>
      <c r="E11" s="26">
        <f t="shared" si="0"/>
        <v>5</v>
      </c>
      <c r="F11" s="26">
        <f t="shared" si="0"/>
        <v>6</v>
      </c>
      <c r="G11" s="26"/>
      <c r="H11" s="26"/>
      <c r="I11" s="26"/>
      <c r="J11" s="26"/>
      <c r="K11" s="26"/>
      <c r="L11" s="26"/>
      <c r="M11" s="26"/>
      <c r="N11" s="26"/>
      <c r="O11" s="26"/>
      <c r="P11" s="26">
        <f>F11+1</f>
        <v>7</v>
      </c>
    </row>
    <row r="12" spans="1:16" ht="13.5" x14ac:dyDescent="0.2">
      <c r="A12" s="55">
        <v>1</v>
      </c>
      <c r="B12" s="22"/>
      <c r="C12" s="23" t="s">
        <v>0</v>
      </c>
      <c r="D12" s="24"/>
      <c r="E12" s="24"/>
      <c r="F12" s="25"/>
      <c r="G12" s="25"/>
      <c r="H12" s="25"/>
      <c r="I12" s="25"/>
      <c r="J12" s="25"/>
      <c r="K12" s="25"/>
      <c r="L12" s="25"/>
      <c r="M12" s="25"/>
      <c r="N12" s="25"/>
      <c r="O12" s="25"/>
      <c r="P12" s="25"/>
    </row>
    <row r="13" spans="1:16" ht="40.5" x14ac:dyDescent="0.2">
      <c r="A13" s="45" t="s">
        <v>104</v>
      </c>
      <c r="B13" s="33" t="s">
        <v>23</v>
      </c>
      <c r="C13" s="20" t="s">
        <v>20</v>
      </c>
      <c r="D13" s="19" t="s">
        <v>22</v>
      </c>
      <c r="E13" s="30">
        <v>1</v>
      </c>
      <c r="F13" s="19"/>
      <c r="G13" s="19"/>
      <c r="H13" s="52">
        <f>ROUND(F13*G13,2)</f>
        <v>0</v>
      </c>
      <c r="I13" s="19"/>
      <c r="J13" s="19"/>
      <c r="K13" s="53">
        <f>SUM(H13:J13)</f>
        <v>0</v>
      </c>
      <c r="L13" s="54">
        <f>ROUND(F13*E13,2)</f>
        <v>0</v>
      </c>
      <c r="M13" s="54">
        <f>ROUND(E13*H13,2)</f>
        <v>0</v>
      </c>
      <c r="N13" s="54">
        <f>ROUND(E13*I13,2)</f>
        <v>0</v>
      </c>
      <c r="O13" s="54">
        <f>ROUND(E13*J13,2)</f>
        <v>0</v>
      </c>
      <c r="P13" s="53">
        <f>SUM(M13:O13)</f>
        <v>0</v>
      </c>
    </row>
    <row r="14" spans="1:16" ht="27" x14ac:dyDescent="0.2">
      <c r="A14" s="45" t="s">
        <v>105</v>
      </c>
      <c r="B14" s="45" t="s">
        <v>125</v>
      </c>
      <c r="C14" s="20" t="s">
        <v>93</v>
      </c>
      <c r="D14" s="21" t="s">
        <v>1</v>
      </c>
      <c r="E14" s="30">
        <v>6589</v>
      </c>
      <c r="F14" s="19"/>
      <c r="G14" s="19"/>
      <c r="H14" s="52">
        <f>ROUND(F14*G14,2)</f>
        <v>0</v>
      </c>
      <c r="I14" s="19"/>
      <c r="J14" s="19"/>
      <c r="K14" s="53">
        <f>SUM(H14:J14)</f>
        <v>0</v>
      </c>
      <c r="L14" s="54">
        <f>ROUND(F14*E14,2)</f>
        <v>0</v>
      </c>
      <c r="M14" s="54">
        <f>ROUND(E14*H14,2)</f>
        <v>0</v>
      </c>
      <c r="N14" s="54">
        <f>ROUND(E14*I14,2)</f>
        <v>0</v>
      </c>
      <c r="O14" s="54">
        <f>ROUND(E14*J14,2)</f>
        <v>0</v>
      </c>
      <c r="P14" s="53">
        <f>SUM(M14:O14)</f>
        <v>0</v>
      </c>
    </row>
    <row r="15" spans="1:16" ht="27" x14ac:dyDescent="0.2">
      <c r="A15" s="45" t="s">
        <v>106</v>
      </c>
      <c r="B15" s="45" t="s">
        <v>125</v>
      </c>
      <c r="C15" s="20" t="s">
        <v>87</v>
      </c>
      <c r="D15" s="21" t="s">
        <v>1</v>
      </c>
      <c r="E15" s="30">
        <v>4455</v>
      </c>
      <c r="F15" s="19"/>
      <c r="G15" s="19"/>
      <c r="H15" s="52">
        <f>ROUND(F15*G15,2)</f>
        <v>0</v>
      </c>
      <c r="I15" s="19"/>
      <c r="J15" s="19"/>
      <c r="K15" s="53">
        <f>SUM(H15:J15)</f>
        <v>0</v>
      </c>
      <c r="L15" s="54">
        <f>ROUND(F15*E15,2)</f>
        <v>0</v>
      </c>
      <c r="M15" s="54">
        <f>ROUND(E15*H15,2)</f>
        <v>0</v>
      </c>
      <c r="N15" s="54">
        <f>ROUND(E15*I15,2)</f>
        <v>0</v>
      </c>
      <c r="O15" s="54">
        <f>ROUND(E15*J15,2)</f>
        <v>0</v>
      </c>
      <c r="P15" s="53">
        <f>SUM(M15:O15)</f>
        <v>0</v>
      </c>
    </row>
    <row r="16" spans="1:16" ht="27" x14ac:dyDescent="0.2">
      <c r="A16" s="45" t="s">
        <v>107</v>
      </c>
      <c r="B16" s="45" t="s">
        <v>125</v>
      </c>
      <c r="C16" s="20" t="s">
        <v>82</v>
      </c>
      <c r="D16" s="21" t="s">
        <v>1</v>
      </c>
      <c r="E16" s="30">
        <v>234</v>
      </c>
      <c r="F16" s="19"/>
      <c r="G16" s="19"/>
      <c r="H16" s="52">
        <f>ROUND(F16*G16,2)</f>
        <v>0</v>
      </c>
      <c r="I16" s="19"/>
      <c r="J16" s="19"/>
      <c r="K16" s="53">
        <f>SUM(H16:J16)</f>
        <v>0</v>
      </c>
      <c r="L16" s="54">
        <f>ROUND(F16*E16,2)</f>
        <v>0</v>
      </c>
      <c r="M16" s="54">
        <f>ROUND(E16*H16,2)</f>
        <v>0</v>
      </c>
      <c r="N16" s="54">
        <f>ROUND(E16*I16,2)</f>
        <v>0</v>
      </c>
      <c r="O16" s="54">
        <f>ROUND(E16*J16,2)</f>
        <v>0</v>
      </c>
      <c r="P16" s="53">
        <f>SUM(M16:O16)</f>
        <v>0</v>
      </c>
    </row>
    <row r="17" spans="1:19" ht="13.5" x14ac:dyDescent="0.2">
      <c r="A17" s="55">
        <v>2</v>
      </c>
      <c r="B17" s="22"/>
      <c r="C17" s="23" t="s">
        <v>21</v>
      </c>
      <c r="D17" s="24"/>
      <c r="E17" s="24"/>
      <c r="F17" s="25"/>
      <c r="G17" s="25"/>
      <c r="H17" s="25"/>
      <c r="I17" s="25"/>
      <c r="J17" s="25"/>
      <c r="K17" s="25"/>
      <c r="L17" s="25"/>
      <c r="M17" s="25"/>
      <c r="N17" s="25"/>
      <c r="O17" s="25"/>
      <c r="P17" s="25"/>
    </row>
    <row r="18" spans="1:19" ht="13.5" x14ac:dyDescent="0.2">
      <c r="A18" s="56" t="s">
        <v>108</v>
      </c>
      <c r="B18" s="36"/>
      <c r="C18" s="37" t="s">
        <v>41</v>
      </c>
      <c r="D18" s="38"/>
      <c r="E18" s="39"/>
      <c r="F18" s="40"/>
      <c r="G18" s="40"/>
      <c r="H18" s="40"/>
      <c r="I18" s="40"/>
      <c r="J18" s="40"/>
      <c r="K18" s="40"/>
      <c r="L18" s="40"/>
      <c r="M18" s="40"/>
      <c r="N18" s="40"/>
      <c r="O18" s="40"/>
      <c r="P18" s="40"/>
    </row>
    <row r="19" spans="1:19" ht="27" x14ac:dyDescent="0.2">
      <c r="A19" s="45" t="s">
        <v>42</v>
      </c>
      <c r="B19" s="45" t="s">
        <v>126</v>
      </c>
      <c r="C19" s="20" t="s">
        <v>77</v>
      </c>
      <c r="D19" s="21" t="s">
        <v>1</v>
      </c>
      <c r="E19" s="30">
        <v>6589</v>
      </c>
      <c r="F19" s="19"/>
      <c r="G19" s="19"/>
      <c r="H19" s="52">
        <f>ROUND(F19*G19,2)</f>
        <v>0</v>
      </c>
      <c r="I19" s="19"/>
      <c r="J19" s="19"/>
      <c r="K19" s="53">
        <f>SUM(H19:J19)</f>
        <v>0</v>
      </c>
      <c r="L19" s="54">
        <f>ROUND(F19*E19,2)</f>
        <v>0</v>
      </c>
      <c r="M19" s="54">
        <f>ROUND(E19*H19,2)</f>
        <v>0</v>
      </c>
      <c r="N19" s="54">
        <f>ROUND(E19*I19,2)</f>
        <v>0</v>
      </c>
      <c r="O19" s="54">
        <f>ROUND(E19*J19,2)</f>
        <v>0</v>
      </c>
      <c r="P19" s="53">
        <f>SUM(M19:O19)</f>
        <v>0</v>
      </c>
    </row>
    <row r="20" spans="1:19" ht="27" x14ac:dyDescent="0.2">
      <c r="A20" s="45" t="s">
        <v>43</v>
      </c>
      <c r="B20" s="45" t="s">
        <v>126</v>
      </c>
      <c r="C20" s="47" t="s">
        <v>78</v>
      </c>
      <c r="D20" s="21" t="s">
        <v>1</v>
      </c>
      <c r="E20" s="30">
        <v>6589</v>
      </c>
      <c r="F20" s="19"/>
      <c r="G20" s="19"/>
      <c r="H20" s="52">
        <f>ROUND(F20*G20,2)</f>
        <v>0</v>
      </c>
      <c r="I20" s="19"/>
      <c r="J20" s="19"/>
      <c r="K20" s="53">
        <f>SUM(H20:J20)</f>
        <v>0</v>
      </c>
      <c r="L20" s="54">
        <f>ROUND(F20*E20,2)</f>
        <v>0</v>
      </c>
      <c r="M20" s="54">
        <f>ROUND(E20*H20,2)</f>
        <v>0</v>
      </c>
      <c r="N20" s="54">
        <f>ROUND(E20*I20,2)</f>
        <v>0</v>
      </c>
      <c r="O20" s="54">
        <f>ROUND(E20*J20,2)</f>
        <v>0</v>
      </c>
      <c r="P20" s="53">
        <f>SUM(M20:O20)</f>
        <v>0</v>
      </c>
    </row>
    <row r="21" spans="1:19" ht="13.5" x14ac:dyDescent="0.2">
      <c r="A21" s="45" t="s">
        <v>80</v>
      </c>
      <c r="B21" s="45" t="s">
        <v>127</v>
      </c>
      <c r="C21" s="20" t="s">
        <v>81</v>
      </c>
      <c r="D21" s="21" t="s">
        <v>1</v>
      </c>
      <c r="E21" s="30">
        <v>23</v>
      </c>
      <c r="F21" s="19"/>
      <c r="G21" s="19"/>
      <c r="H21" s="52">
        <f>ROUND(F21*G21,2)</f>
        <v>0</v>
      </c>
      <c r="I21" s="19"/>
      <c r="J21" s="19"/>
      <c r="K21" s="53">
        <f>SUM(H21:J21)</f>
        <v>0</v>
      </c>
      <c r="L21" s="54">
        <f>ROUND(F21*E21,2)</f>
        <v>0</v>
      </c>
      <c r="M21" s="54">
        <f>ROUND(E21*H21,2)</f>
        <v>0</v>
      </c>
      <c r="N21" s="54">
        <f>ROUND(E21*I21,2)</f>
        <v>0</v>
      </c>
      <c r="O21" s="54">
        <f>ROUND(E21*J21,2)</f>
        <v>0</v>
      </c>
      <c r="P21" s="53">
        <f>SUM(M21:O21)</f>
        <v>0</v>
      </c>
    </row>
    <row r="22" spans="1:19" ht="13.5" x14ac:dyDescent="0.2">
      <c r="A22" s="56" t="s">
        <v>109</v>
      </c>
      <c r="B22" s="36"/>
      <c r="C22" s="37" t="s">
        <v>38</v>
      </c>
      <c r="D22" s="38"/>
      <c r="E22" s="39"/>
      <c r="F22" s="40"/>
      <c r="G22" s="40"/>
      <c r="H22" s="40"/>
      <c r="I22" s="40"/>
      <c r="J22" s="40"/>
      <c r="K22" s="40"/>
      <c r="L22" s="40"/>
      <c r="M22" s="40"/>
      <c r="N22" s="40"/>
      <c r="O22" s="40"/>
      <c r="P22" s="40"/>
    </row>
    <row r="23" spans="1:19" ht="27" x14ac:dyDescent="0.2">
      <c r="A23" s="45" t="s">
        <v>44</v>
      </c>
      <c r="B23" s="45" t="s">
        <v>128</v>
      </c>
      <c r="C23" s="20" t="s">
        <v>62</v>
      </c>
      <c r="D23" s="21" t="s">
        <v>1</v>
      </c>
      <c r="E23" s="30">
        <v>3925</v>
      </c>
      <c r="F23" s="19"/>
      <c r="G23" s="19"/>
      <c r="H23" s="52">
        <f t="shared" ref="H23:H32" si="1">ROUND(F23*G23,2)</f>
        <v>0</v>
      </c>
      <c r="I23" s="19"/>
      <c r="J23" s="19"/>
      <c r="K23" s="53">
        <f t="shared" ref="K23:K32" si="2">SUM(H23:J23)</f>
        <v>0</v>
      </c>
      <c r="L23" s="54">
        <f t="shared" ref="L23:L32" si="3">ROUND(F23*E23,2)</f>
        <v>0</v>
      </c>
      <c r="M23" s="54">
        <f t="shared" ref="M23:M32" si="4">ROUND(E23*H23,2)</f>
        <v>0</v>
      </c>
      <c r="N23" s="54">
        <f t="shared" ref="N23:N32" si="5">ROUND(E23*I23,2)</f>
        <v>0</v>
      </c>
      <c r="O23" s="54">
        <f t="shared" ref="O23:O32" si="6">ROUND(E23*J23,2)</f>
        <v>0</v>
      </c>
      <c r="P23" s="53">
        <f t="shared" ref="P23:P32" si="7">SUM(M23:O23)</f>
        <v>0</v>
      </c>
    </row>
    <row r="24" spans="1:19" ht="13.5" x14ac:dyDescent="0.2">
      <c r="A24" s="45" t="s">
        <v>48</v>
      </c>
      <c r="B24" s="45" t="s">
        <v>127</v>
      </c>
      <c r="C24" s="20" t="s">
        <v>63</v>
      </c>
      <c r="D24" s="21" t="s">
        <v>1</v>
      </c>
      <c r="E24" s="30">
        <v>390</v>
      </c>
      <c r="F24" s="19"/>
      <c r="G24" s="19"/>
      <c r="H24" s="52">
        <f t="shared" si="1"/>
        <v>0</v>
      </c>
      <c r="I24" s="19"/>
      <c r="J24" s="19"/>
      <c r="K24" s="53">
        <f t="shared" si="2"/>
        <v>0</v>
      </c>
      <c r="L24" s="54">
        <f t="shared" si="3"/>
        <v>0</v>
      </c>
      <c r="M24" s="54">
        <f t="shared" si="4"/>
        <v>0</v>
      </c>
      <c r="N24" s="54">
        <f t="shared" si="5"/>
        <v>0</v>
      </c>
      <c r="O24" s="54">
        <f t="shared" si="6"/>
        <v>0</v>
      </c>
      <c r="P24" s="53">
        <f t="shared" si="7"/>
        <v>0</v>
      </c>
    </row>
    <row r="25" spans="1:19" ht="27" x14ac:dyDescent="0.2">
      <c r="A25" s="45" t="s">
        <v>45</v>
      </c>
      <c r="B25" s="45" t="s">
        <v>128</v>
      </c>
      <c r="C25" s="20" t="s">
        <v>88</v>
      </c>
      <c r="D25" s="21" t="s">
        <v>1</v>
      </c>
      <c r="E25" s="30">
        <v>140</v>
      </c>
      <c r="F25" s="19"/>
      <c r="G25" s="19"/>
      <c r="H25" s="52">
        <f t="shared" si="1"/>
        <v>0</v>
      </c>
      <c r="I25" s="19"/>
      <c r="J25" s="19"/>
      <c r="K25" s="53">
        <f t="shared" si="2"/>
        <v>0</v>
      </c>
      <c r="L25" s="54">
        <f t="shared" si="3"/>
        <v>0</v>
      </c>
      <c r="M25" s="54">
        <f t="shared" si="4"/>
        <v>0</v>
      </c>
      <c r="N25" s="54">
        <f t="shared" si="5"/>
        <v>0</v>
      </c>
      <c r="O25" s="54">
        <f t="shared" si="6"/>
        <v>0</v>
      </c>
      <c r="P25" s="53">
        <f t="shared" si="7"/>
        <v>0</v>
      </c>
      <c r="S25" s="51"/>
    </row>
    <row r="26" spans="1:19" ht="27" x14ac:dyDescent="0.2">
      <c r="A26" s="45" t="s">
        <v>49</v>
      </c>
      <c r="B26" s="45" t="s">
        <v>128</v>
      </c>
      <c r="C26" s="20" t="s">
        <v>47</v>
      </c>
      <c r="D26" s="21" t="s">
        <v>39</v>
      </c>
      <c r="E26" s="30">
        <v>134</v>
      </c>
      <c r="F26" s="19"/>
      <c r="G26" s="19"/>
      <c r="H26" s="52">
        <f t="shared" si="1"/>
        <v>0</v>
      </c>
      <c r="I26" s="19"/>
      <c r="J26" s="19"/>
      <c r="K26" s="53">
        <f t="shared" si="2"/>
        <v>0</v>
      </c>
      <c r="L26" s="54">
        <f t="shared" si="3"/>
        <v>0</v>
      </c>
      <c r="M26" s="54">
        <f t="shared" si="4"/>
        <v>0</v>
      </c>
      <c r="N26" s="54">
        <f t="shared" si="5"/>
        <v>0</v>
      </c>
      <c r="O26" s="54">
        <f t="shared" si="6"/>
        <v>0</v>
      </c>
      <c r="P26" s="53">
        <f t="shared" si="7"/>
        <v>0</v>
      </c>
    </row>
    <row r="27" spans="1:19" ht="27" x14ac:dyDescent="0.2">
      <c r="A27" s="45" t="s">
        <v>58</v>
      </c>
      <c r="B27" s="45" t="s">
        <v>122</v>
      </c>
      <c r="C27" s="20" t="s">
        <v>89</v>
      </c>
      <c r="D27" s="21" t="s">
        <v>39</v>
      </c>
      <c r="E27" s="30">
        <v>670</v>
      </c>
      <c r="F27" s="19"/>
      <c r="G27" s="19"/>
      <c r="H27" s="52">
        <f t="shared" si="1"/>
        <v>0</v>
      </c>
      <c r="I27" s="19"/>
      <c r="J27" s="19"/>
      <c r="K27" s="53">
        <f t="shared" si="2"/>
        <v>0</v>
      </c>
      <c r="L27" s="54">
        <f t="shared" si="3"/>
        <v>0</v>
      </c>
      <c r="M27" s="54">
        <f t="shared" si="4"/>
        <v>0</v>
      </c>
      <c r="N27" s="54">
        <f t="shared" si="5"/>
        <v>0</v>
      </c>
      <c r="O27" s="54">
        <f t="shared" si="6"/>
        <v>0</v>
      </c>
      <c r="P27" s="53">
        <f t="shared" si="7"/>
        <v>0</v>
      </c>
    </row>
    <row r="28" spans="1:19" ht="13.5" x14ac:dyDescent="0.2">
      <c r="A28" s="45" t="s">
        <v>71</v>
      </c>
      <c r="B28" s="45" t="s">
        <v>122</v>
      </c>
      <c r="C28" s="20" t="s">
        <v>92</v>
      </c>
      <c r="D28" s="21" t="s">
        <v>39</v>
      </c>
      <c r="E28" s="30">
        <v>30</v>
      </c>
      <c r="F28" s="19"/>
      <c r="G28" s="19"/>
      <c r="H28" s="52">
        <f t="shared" si="1"/>
        <v>0</v>
      </c>
      <c r="I28" s="19"/>
      <c r="J28" s="19"/>
      <c r="K28" s="53">
        <f t="shared" si="2"/>
        <v>0</v>
      </c>
      <c r="L28" s="54">
        <f t="shared" si="3"/>
        <v>0</v>
      </c>
      <c r="M28" s="54">
        <f t="shared" si="4"/>
        <v>0</v>
      </c>
      <c r="N28" s="54">
        <f t="shared" si="5"/>
        <v>0</v>
      </c>
      <c r="O28" s="54">
        <f t="shared" si="6"/>
        <v>0</v>
      </c>
      <c r="P28" s="53">
        <f t="shared" si="7"/>
        <v>0</v>
      </c>
    </row>
    <row r="29" spans="1:19" ht="13.5" x14ac:dyDescent="0.2">
      <c r="A29" s="45" t="s">
        <v>71</v>
      </c>
      <c r="B29" s="34" t="s">
        <v>64</v>
      </c>
      <c r="C29" s="20" t="s">
        <v>65</v>
      </c>
      <c r="D29" s="21" t="s">
        <v>1</v>
      </c>
      <c r="E29" s="30">
        <v>530</v>
      </c>
      <c r="F29" s="19"/>
      <c r="G29" s="19"/>
      <c r="H29" s="52">
        <f t="shared" si="1"/>
        <v>0</v>
      </c>
      <c r="I29" s="19"/>
      <c r="J29" s="19"/>
      <c r="K29" s="53">
        <f t="shared" si="2"/>
        <v>0</v>
      </c>
      <c r="L29" s="54">
        <f t="shared" si="3"/>
        <v>0</v>
      </c>
      <c r="M29" s="54">
        <f t="shared" si="4"/>
        <v>0</v>
      </c>
      <c r="N29" s="54">
        <f t="shared" si="5"/>
        <v>0</v>
      </c>
      <c r="O29" s="54">
        <f t="shared" si="6"/>
        <v>0</v>
      </c>
      <c r="P29" s="53">
        <f t="shared" si="7"/>
        <v>0</v>
      </c>
    </row>
    <row r="30" spans="1:19" ht="27" x14ac:dyDescent="0.2">
      <c r="A30" s="45" t="s">
        <v>72</v>
      </c>
      <c r="B30" s="34" t="s">
        <v>66</v>
      </c>
      <c r="C30" s="20" t="s">
        <v>67</v>
      </c>
      <c r="D30" s="19" t="s">
        <v>68</v>
      </c>
      <c r="E30" s="30">
        <v>5</v>
      </c>
      <c r="F30" s="19"/>
      <c r="G30" s="19"/>
      <c r="H30" s="52">
        <f t="shared" si="1"/>
        <v>0</v>
      </c>
      <c r="I30" s="19"/>
      <c r="J30" s="19"/>
      <c r="K30" s="53">
        <f t="shared" si="2"/>
        <v>0</v>
      </c>
      <c r="L30" s="54">
        <f t="shared" si="3"/>
        <v>0</v>
      </c>
      <c r="M30" s="54">
        <f t="shared" si="4"/>
        <v>0</v>
      </c>
      <c r="N30" s="54">
        <f t="shared" si="5"/>
        <v>0</v>
      </c>
      <c r="O30" s="54">
        <f t="shared" si="6"/>
        <v>0</v>
      </c>
      <c r="P30" s="53">
        <f t="shared" si="7"/>
        <v>0</v>
      </c>
    </row>
    <row r="31" spans="1:19" ht="13.5" x14ac:dyDescent="0.2">
      <c r="A31" s="45" t="s">
        <v>73</v>
      </c>
      <c r="B31" s="34" t="s">
        <v>66</v>
      </c>
      <c r="C31" s="20" t="s">
        <v>69</v>
      </c>
      <c r="D31" s="19" t="s">
        <v>68</v>
      </c>
      <c r="E31" s="30">
        <v>25</v>
      </c>
      <c r="F31" s="19"/>
      <c r="G31" s="19"/>
      <c r="H31" s="52">
        <f t="shared" si="1"/>
        <v>0</v>
      </c>
      <c r="I31" s="19"/>
      <c r="J31" s="19"/>
      <c r="K31" s="53">
        <f t="shared" si="2"/>
        <v>0</v>
      </c>
      <c r="L31" s="54">
        <f t="shared" si="3"/>
        <v>0</v>
      </c>
      <c r="M31" s="54">
        <f t="shared" si="4"/>
        <v>0</v>
      </c>
      <c r="N31" s="54">
        <f t="shared" si="5"/>
        <v>0</v>
      </c>
      <c r="O31" s="54">
        <f t="shared" si="6"/>
        <v>0</v>
      </c>
      <c r="P31" s="53">
        <f t="shared" si="7"/>
        <v>0</v>
      </c>
    </row>
    <row r="32" spans="1:19" ht="13.5" x14ac:dyDescent="0.2">
      <c r="A32" s="45" t="s">
        <v>74</v>
      </c>
      <c r="B32" s="34" t="s">
        <v>66</v>
      </c>
      <c r="C32" s="20" t="s">
        <v>70</v>
      </c>
      <c r="D32" s="21" t="s">
        <v>1</v>
      </c>
      <c r="E32" s="30">
        <v>20</v>
      </c>
      <c r="F32" s="19"/>
      <c r="G32" s="19"/>
      <c r="H32" s="52">
        <f t="shared" si="1"/>
        <v>0</v>
      </c>
      <c r="I32" s="19"/>
      <c r="J32" s="19"/>
      <c r="K32" s="53">
        <f t="shared" si="2"/>
        <v>0</v>
      </c>
      <c r="L32" s="54">
        <f t="shared" si="3"/>
        <v>0</v>
      </c>
      <c r="M32" s="54">
        <f t="shared" si="4"/>
        <v>0</v>
      </c>
      <c r="N32" s="54">
        <f t="shared" si="5"/>
        <v>0</v>
      </c>
      <c r="O32" s="54">
        <f t="shared" si="6"/>
        <v>0</v>
      </c>
      <c r="P32" s="53">
        <f t="shared" si="7"/>
        <v>0</v>
      </c>
    </row>
    <row r="33" spans="1:19" ht="13.5" x14ac:dyDescent="0.2">
      <c r="A33" s="56" t="s">
        <v>110</v>
      </c>
      <c r="B33" s="36"/>
      <c r="C33" s="46" t="s">
        <v>51</v>
      </c>
      <c r="D33" s="38"/>
      <c r="E33" s="39"/>
      <c r="F33" s="40"/>
      <c r="G33" s="40"/>
      <c r="H33" s="40"/>
      <c r="I33" s="40"/>
      <c r="J33" s="40"/>
      <c r="K33" s="40"/>
      <c r="L33" s="40"/>
      <c r="M33" s="40"/>
      <c r="N33" s="40"/>
      <c r="O33" s="40"/>
      <c r="P33" s="40"/>
    </row>
    <row r="34" spans="1:19" ht="54" x14ac:dyDescent="0.2">
      <c r="A34" s="45" t="s">
        <v>52</v>
      </c>
      <c r="B34" s="33" t="s">
        <v>53</v>
      </c>
      <c r="C34" s="47" t="s">
        <v>54</v>
      </c>
      <c r="D34" s="21" t="s">
        <v>1</v>
      </c>
      <c r="E34" s="30">
        <v>234</v>
      </c>
      <c r="F34" s="19"/>
      <c r="G34" s="19"/>
      <c r="H34" s="52">
        <f>ROUND(F34*G34,2)</f>
        <v>0</v>
      </c>
      <c r="I34" s="19"/>
      <c r="J34" s="19"/>
      <c r="K34" s="53">
        <f>SUM(H34:J34)</f>
        <v>0</v>
      </c>
      <c r="L34" s="54">
        <f>ROUND(F34*E34,2)</f>
        <v>0</v>
      </c>
      <c r="M34" s="54">
        <f>ROUND(E34*H34,2)</f>
        <v>0</v>
      </c>
      <c r="N34" s="54">
        <f>ROUND(E34*I34,2)</f>
        <v>0</v>
      </c>
      <c r="O34" s="54">
        <f>ROUND(E34*J34,2)</f>
        <v>0</v>
      </c>
      <c r="P34" s="53">
        <f>SUM(M34:O34)</f>
        <v>0</v>
      </c>
    </row>
    <row r="35" spans="1:19" ht="13.5" x14ac:dyDescent="0.2">
      <c r="A35" s="57">
        <v>3</v>
      </c>
      <c r="B35" s="41"/>
      <c r="C35" s="42" t="s">
        <v>57</v>
      </c>
      <c r="D35" s="43"/>
      <c r="E35" s="43"/>
      <c r="F35" s="25"/>
      <c r="G35" s="25"/>
      <c r="H35" s="25"/>
      <c r="I35" s="25"/>
      <c r="J35" s="25"/>
      <c r="K35" s="25"/>
      <c r="L35" s="25"/>
      <c r="M35" s="25"/>
      <c r="N35" s="25"/>
      <c r="O35" s="25"/>
      <c r="P35" s="25"/>
    </row>
    <row r="36" spans="1:19" ht="13.5" x14ac:dyDescent="0.2">
      <c r="A36" s="58" t="s">
        <v>111</v>
      </c>
      <c r="B36" s="48">
        <v>4.5999999999999996</v>
      </c>
      <c r="C36" s="47" t="s">
        <v>56</v>
      </c>
      <c r="D36" s="49" t="s">
        <v>1</v>
      </c>
      <c r="E36" s="44">
        <v>540</v>
      </c>
      <c r="F36" s="19"/>
      <c r="G36" s="19"/>
      <c r="H36" s="52">
        <f>ROUND(F36*G36,2)</f>
        <v>0</v>
      </c>
      <c r="I36" s="19"/>
      <c r="J36" s="19"/>
      <c r="K36" s="53">
        <f>SUM(H36:J36)</f>
        <v>0</v>
      </c>
      <c r="L36" s="54">
        <f>ROUND(F36*E36,2)</f>
        <v>0</v>
      </c>
      <c r="M36" s="54">
        <f>ROUND(E36*H36,2)</f>
        <v>0</v>
      </c>
      <c r="N36" s="54">
        <f>ROUND(E36*I36,2)</f>
        <v>0</v>
      </c>
      <c r="O36" s="54">
        <f>ROUND(E36*J36,2)</f>
        <v>0</v>
      </c>
      <c r="P36" s="53">
        <f>SUM(M36:O36)</f>
        <v>0</v>
      </c>
    </row>
    <row r="37" spans="1:19" ht="13.5" x14ac:dyDescent="0.2">
      <c r="A37" s="55">
        <v>4</v>
      </c>
      <c r="B37" s="22"/>
      <c r="C37" s="23" t="s">
        <v>2</v>
      </c>
      <c r="D37" s="24"/>
      <c r="E37" s="24"/>
      <c r="F37" s="25"/>
      <c r="G37" s="25"/>
      <c r="H37" s="25"/>
      <c r="I37" s="25"/>
      <c r="J37" s="25"/>
      <c r="K37" s="25"/>
      <c r="L37" s="25"/>
      <c r="M37" s="25"/>
      <c r="N37" s="25"/>
      <c r="O37" s="25"/>
      <c r="P37" s="25"/>
    </row>
    <row r="38" spans="1:19" ht="27" x14ac:dyDescent="0.2">
      <c r="A38" s="45" t="s">
        <v>112</v>
      </c>
      <c r="B38" s="33" t="s">
        <v>26</v>
      </c>
      <c r="C38" s="20" t="s">
        <v>27</v>
      </c>
      <c r="D38" s="21" t="s">
        <v>1</v>
      </c>
      <c r="E38" s="30">
        <v>103</v>
      </c>
      <c r="F38" s="19"/>
      <c r="G38" s="19"/>
      <c r="H38" s="52">
        <f t="shared" ref="H38:H43" si="8">ROUND(F38*G38,2)</f>
        <v>0</v>
      </c>
      <c r="I38" s="19"/>
      <c r="J38" s="19"/>
      <c r="K38" s="53">
        <f t="shared" ref="K38:K43" si="9">SUM(H38:J38)</f>
        <v>0</v>
      </c>
      <c r="L38" s="54">
        <f t="shared" ref="L38:L43" si="10">ROUND(F38*E38,2)</f>
        <v>0</v>
      </c>
      <c r="M38" s="54">
        <f t="shared" ref="M38:M43" si="11">ROUND(E38*H38,2)</f>
        <v>0</v>
      </c>
      <c r="N38" s="54">
        <f t="shared" ref="N38:N43" si="12">ROUND(E38*I38,2)</f>
        <v>0</v>
      </c>
      <c r="O38" s="54">
        <f t="shared" ref="O38:O43" si="13">ROUND(E38*J38,2)</f>
        <v>0</v>
      </c>
      <c r="P38" s="53">
        <f t="shared" ref="P38:P43" si="14">SUM(M38:O38)</f>
        <v>0</v>
      </c>
    </row>
    <row r="39" spans="1:19" ht="38.25" customHeight="1" x14ac:dyDescent="0.2">
      <c r="A39" s="45" t="s">
        <v>113</v>
      </c>
      <c r="B39" s="33" t="s">
        <v>29</v>
      </c>
      <c r="C39" s="20" t="s">
        <v>50</v>
      </c>
      <c r="D39" s="50" t="s">
        <v>25</v>
      </c>
      <c r="E39" s="30">
        <v>1280</v>
      </c>
      <c r="F39" s="19"/>
      <c r="G39" s="19"/>
      <c r="H39" s="52">
        <f t="shared" si="8"/>
        <v>0</v>
      </c>
      <c r="I39" s="19"/>
      <c r="J39" s="19"/>
      <c r="K39" s="53">
        <f t="shared" si="9"/>
        <v>0</v>
      </c>
      <c r="L39" s="54">
        <f t="shared" si="10"/>
        <v>0</v>
      </c>
      <c r="M39" s="54">
        <f t="shared" si="11"/>
        <v>0</v>
      </c>
      <c r="N39" s="54">
        <f t="shared" si="12"/>
        <v>0</v>
      </c>
      <c r="O39" s="54">
        <f t="shared" si="13"/>
        <v>0</v>
      </c>
      <c r="P39" s="53">
        <f t="shared" si="14"/>
        <v>0</v>
      </c>
    </row>
    <row r="40" spans="1:19" ht="13.5" x14ac:dyDescent="0.2">
      <c r="A40" s="45" t="s">
        <v>114</v>
      </c>
      <c r="B40" s="33" t="s">
        <v>29</v>
      </c>
      <c r="C40" s="20" t="s">
        <v>40</v>
      </c>
      <c r="D40" s="35" t="s">
        <v>25</v>
      </c>
      <c r="E40" s="30">
        <v>420</v>
      </c>
      <c r="F40" s="19"/>
      <c r="G40" s="19"/>
      <c r="H40" s="52">
        <f t="shared" si="8"/>
        <v>0</v>
      </c>
      <c r="I40" s="19"/>
      <c r="J40" s="19"/>
      <c r="K40" s="53">
        <f t="shared" si="9"/>
        <v>0</v>
      </c>
      <c r="L40" s="54">
        <f t="shared" si="10"/>
        <v>0</v>
      </c>
      <c r="M40" s="54">
        <f t="shared" si="11"/>
        <v>0</v>
      </c>
      <c r="N40" s="54">
        <f t="shared" si="12"/>
        <v>0</v>
      </c>
      <c r="O40" s="54">
        <f t="shared" si="13"/>
        <v>0</v>
      </c>
      <c r="P40" s="53">
        <f t="shared" si="14"/>
        <v>0</v>
      </c>
    </row>
    <row r="41" spans="1:19" ht="13.5" x14ac:dyDescent="0.2">
      <c r="A41" s="45" t="s">
        <v>115</v>
      </c>
      <c r="B41" s="33" t="s">
        <v>29</v>
      </c>
      <c r="C41" s="20" t="s">
        <v>83</v>
      </c>
      <c r="D41" s="35" t="s">
        <v>25</v>
      </c>
      <c r="E41" s="30">
        <v>110</v>
      </c>
      <c r="F41" s="19"/>
      <c r="G41" s="19"/>
      <c r="H41" s="52">
        <f t="shared" si="8"/>
        <v>0</v>
      </c>
      <c r="I41" s="19"/>
      <c r="J41" s="19"/>
      <c r="K41" s="53">
        <f t="shared" si="9"/>
        <v>0</v>
      </c>
      <c r="L41" s="54">
        <f t="shared" si="10"/>
        <v>0</v>
      </c>
      <c r="M41" s="54">
        <f t="shared" si="11"/>
        <v>0</v>
      </c>
      <c r="N41" s="54">
        <f t="shared" si="12"/>
        <v>0</v>
      </c>
      <c r="O41" s="54">
        <f t="shared" si="13"/>
        <v>0</v>
      </c>
      <c r="P41" s="53">
        <f t="shared" si="14"/>
        <v>0</v>
      </c>
    </row>
    <row r="42" spans="1:19" ht="13.5" x14ac:dyDescent="0.2">
      <c r="A42" s="45" t="s">
        <v>116</v>
      </c>
      <c r="B42" s="33">
        <v>7.3</v>
      </c>
      <c r="C42" s="20" t="s">
        <v>55</v>
      </c>
      <c r="D42" s="19" t="s">
        <v>22</v>
      </c>
      <c r="E42" s="30">
        <v>11</v>
      </c>
      <c r="F42" s="19"/>
      <c r="G42" s="19"/>
      <c r="H42" s="52">
        <f t="shared" si="8"/>
        <v>0</v>
      </c>
      <c r="I42" s="19"/>
      <c r="J42" s="19"/>
      <c r="K42" s="53">
        <f t="shared" si="9"/>
        <v>0</v>
      </c>
      <c r="L42" s="54">
        <f t="shared" si="10"/>
        <v>0</v>
      </c>
      <c r="M42" s="54">
        <f t="shared" si="11"/>
        <v>0</v>
      </c>
      <c r="N42" s="54">
        <f t="shared" si="12"/>
        <v>0</v>
      </c>
      <c r="O42" s="54">
        <f t="shared" si="13"/>
        <v>0</v>
      </c>
      <c r="P42" s="53">
        <f t="shared" si="14"/>
        <v>0</v>
      </c>
    </row>
    <row r="43" spans="1:19" ht="13.5" x14ac:dyDescent="0.2">
      <c r="A43" s="45" t="s">
        <v>117</v>
      </c>
      <c r="B43" s="33">
        <v>3.2</v>
      </c>
      <c r="C43" s="20" t="s">
        <v>75</v>
      </c>
      <c r="D43" s="21" t="s">
        <v>25</v>
      </c>
      <c r="E43" s="30">
        <v>106</v>
      </c>
      <c r="F43" s="19"/>
      <c r="G43" s="19"/>
      <c r="H43" s="52">
        <f t="shared" si="8"/>
        <v>0</v>
      </c>
      <c r="I43" s="19"/>
      <c r="J43" s="19"/>
      <c r="K43" s="53">
        <f t="shared" si="9"/>
        <v>0</v>
      </c>
      <c r="L43" s="54">
        <f t="shared" si="10"/>
        <v>0</v>
      </c>
      <c r="M43" s="54">
        <f t="shared" si="11"/>
        <v>0</v>
      </c>
      <c r="N43" s="54">
        <f t="shared" si="12"/>
        <v>0</v>
      </c>
      <c r="O43" s="54">
        <f t="shared" si="13"/>
        <v>0</v>
      </c>
      <c r="P43" s="53">
        <f t="shared" si="14"/>
        <v>0</v>
      </c>
    </row>
    <row r="44" spans="1:19" ht="13.5" x14ac:dyDescent="0.2">
      <c r="A44" s="45" t="s">
        <v>118</v>
      </c>
      <c r="B44" s="33">
        <v>7.5</v>
      </c>
      <c r="C44" s="20" t="s">
        <v>76</v>
      </c>
      <c r="D44" s="21" t="s">
        <v>25</v>
      </c>
      <c r="E44" s="30">
        <v>56</v>
      </c>
      <c r="F44" s="19"/>
      <c r="G44" s="19"/>
      <c r="H44" s="52">
        <f t="shared" ref="H44:H46" si="15">ROUND(F44*G44,2)</f>
        <v>0</v>
      </c>
      <c r="I44" s="19"/>
      <c r="J44" s="19"/>
      <c r="K44" s="53">
        <f t="shared" ref="K44:K46" si="16">SUM(H44:J44)</f>
        <v>0</v>
      </c>
      <c r="L44" s="54">
        <f t="shared" ref="L44:L46" si="17">ROUND(F44*E44,2)</f>
        <v>0</v>
      </c>
      <c r="M44" s="54">
        <f t="shared" ref="M44:M46" si="18">ROUND(E44*H44,2)</f>
        <v>0</v>
      </c>
      <c r="N44" s="54">
        <f t="shared" ref="N44:N46" si="19">ROUND(E44*I44,2)</f>
        <v>0</v>
      </c>
      <c r="O44" s="54">
        <f t="shared" ref="O44:O46" si="20">ROUND(E44*J44,2)</f>
        <v>0</v>
      </c>
      <c r="P44" s="53">
        <f t="shared" ref="P44:P46" si="21">SUM(M44:O44)</f>
        <v>0</v>
      </c>
      <c r="S44" s="51"/>
    </row>
    <row r="45" spans="1:19" ht="13.5" x14ac:dyDescent="0.2">
      <c r="A45" s="45" t="s">
        <v>119</v>
      </c>
      <c r="B45" s="34" t="s">
        <v>64</v>
      </c>
      <c r="C45" s="20" t="s">
        <v>84</v>
      </c>
      <c r="D45" s="19" t="s">
        <v>68</v>
      </c>
      <c r="E45" s="30">
        <v>1</v>
      </c>
      <c r="F45" s="19"/>
      <c r="G45" s="19"/>
      <c r="H45" s="52">
        <f t="shared" si="15"/>
        <v>0</v>
      </c>
      <c r="I45" s="19"/>
      <c r="J45" s="19"/>
      <c r="K45" s="53">
        <f t="shared" si="16"/>
        <v>0</v>
      </c>
      <c r="L45" s="54">
        <f t="shared" si="17"/>
        <v>0</v>
      </c>
      <c r="M45" s="54">
        <f t="shared" si="18"/>
        <v>0</v>
      </c>
      <c r="N45" s="54">
        <f t="shared" si="19"/>
        <v>0</v>
      </c>
      <c r="O45" s="54">
        <f t="shared" si="20"/>
        <v>0</v>
      </c>
      <c r="P45" s="53">
        <f t="shared" si="21"/>
        <v>0</v>
      </c>
    </row>
    <row r="46" spans="1:19" ht="27" x14ac:dyDescent="0.2">
      <c r="A46" s="45" t="s">
        <v>120</v>
      </c>
      <c r="B46" s="34" t="s">
        <v>64</v>
      </c>
      <c r="C46" s="20" t="s">
        <v>85</v>
      </c>
      <c r="D46" s="21" t="s">
        <v>28</v>
      </c>
      <c r="E46" s="30">
        <v>9</v>
      </c>
      <c r="F46" s="19"/>
      <c r="G46" s="19"/>
      <c r="H46" s="52">
        <f t="shared" si="15"/>
        <v>0</v>
      </c>
      <c r="I46" s="19"/>
      <c r="J46" s="19"/>
      <c r="K46" s="53">
        <f t="shared" si="16"/>
        <v>0</v>
      </c>
      <c r="L46" s="54">
        <f t="shared" si="17"/>
        <v>0</v>
      </c>
      <c r="M46" s="54">
        <f t="shared" si="18"/>
        <v>0</v>
      </c>
      <c r="N46" s="54">
        <f t="shared" si="19"/>
        <v>0</v>
      </c>
      <c r="O46" s="54">
        <f t="shared" si="20"/>
        <v>0</v>
      </c>
      <c r="P46" s="53">
        <f t="shared" si="21"/>
        <v>0</v>
      </c>
    </row>
    <row r="47" spans="1:19" ht="13.5" x14ac:dyDescent="0.2">
      <c r="A47" s="55">
        <v>5</v>
      </c>
      <c r="B47" s="22"/>
      <c r="C47" s="23" t="s">
        <v>31</v>
      </c>
      <c r="D47" s="24"/>
      <c r="E47" s="24"/>
      <c r="F47" s="25"/>
      <c r="G47" s="25"/>
      <c r="H47" s="25"/>
      <c r="I47" s="25"/>
      <c r="J47" s="25"/>
      <c r="K47" s="25"/>
      <c r="L47" s="25"/>
      <c r="M47" s="25"/>
      <c r="N47" s="25"/>
      <c r="O47" s="25"/>
      <c r="P47" s="25"/>
    </row>
    <row r="48" spans="1:19" ht="13.5" x14ac:dyDescent="0.2">
      <c r="A48" s="45" t="s">
        <v>121</v>
      </c>
      <c r="B48" s="34" t="s">
        <v>32</v>
      </c>
      <c r="C48" s="20" t="s">
        <v>33</v>
      </c>
      <c r="D48" s="21" t="s">
        <v>28</v>
      </c>
      <c r="E48" s="30">
        <v>49</v>
      </c>
      <c r="F48" s="19"/>
      <c r="G48" s="19"/>
      <c r="H48" s="52">
        <f t="shared" ref="H48:H51" si="22">ROUND(F48*G48,2)</f>
        <v>0</v>
      </c>
      <c r="I48" s="19"/>
      <c r="J48" s="19"/>
      <c r="K48" s="53">
        <f t="shared" ref="K48:K51" si="23">SUM(H48:J48)</f>
        <v>0</v>
      </c>
      <c r="L48" s="54">
        <f t="shared" ref="L48:L51" si="24">ROUND(F48*E48,2)</f>
        <v>0</v>
      </c>
      <c r="M48" s="54">
        <f t="shared" ref="M48:M51" si="25">ROUND(E48*H48,2)</f>
        <v>0</v>
      </c>
      <c r="N48" s="54">
        <f t="shared" ref="N48:N51" si="26">ROUND(E48*I48,2)</f>
        <v>0</v>
      </c>
      <c r="O48" s="54">
        <f t="shared" ref="O48:O51" si="27">ROUND(E48*J48,2)</f>
        <v>0</v>
      </c>
      <c r="P48" s="53">
        <f t="shared" ref="P48:P51" si="28">SUM(M48:O48)</f>
        <v>0</v>
      </c>
    </row>
    <row r="49" spans="1:16" ht="13.5" x14ac:dyDescent="0.2">
      <c r="A49" s="45" t="s">
        <v>122</v>
      </c>
      <c r="B49" s="34" t="s">
        <v>32</v>
      </c>
      <c r="C49" s="20" t="s">
        <v>35</v>
      </c>
      <c r="D49" s="21" t="s">
        <v>28</v>
      </c>
      <c r="E49" s="30">
        <v>83</v>
      </c>
      <c r="F49" s="19"/>
      <c r="G49" s="19"/>
      <c r="H49" s="52">
        <f t="shared" si="22"/>
        <v>0</v>
      </c>
      <c r="I49" s="19"/>
      <c r="J49" s="19"/>
      <c r="K49" s="53">
        <f t="shared" si="23"/>
        <v>0</v>
      </c>
      <c r="L49" s="54">
        <f t="shared" si="24"/>
        <v>0</v>
      </c>
      <c r="M49" s="54">
        <f t="shared" si="25"/>
        <v>0</v>
      </c>
      <c r="N49" s="54">
        <f t="shared" si="26"/>
        <v>0</v>
      </c>
      <c r="O49" s="54">
        <f t="shared" si="27"/>
        <v>0</v>
      </c>
      <c r="P49" s="53">
        <f t="shared" si="28"/>
        <v>0</v>
      </c>
    </row>
    <row r="50" spans="1:16" ht="13.5" x14ac:dyDescent="0.2">
      <c r="A50" s="45" t="s">
        <v>123</v>
      </c>
      <c r="B50" s="34" t="s">
        <v>32</v>
      </c>
      <c r="C50" s="20" t="s">
        <v>46</v>
      </c>
      <c r="D50" s="21" t="s">
        <v>28</v>
      </c>
      <c r="E50" s="30">
        <v>4</v>
      </c>
      <c r="F50" s="19"/>
      <c r="G50" s="19"/>
      <c r="H50" s="52">
        <f t="shared" si="22"/>
        <v>0</v>
      </c>
      <c r="I50" s="19"/>
      <c r="J50" s="19"/>
      <c r="K50" s="53">
        <f t="shared" si="23"/>
        <v>0</v>
      </c>
      <c r="L50" s="54">
        <f t="shared" si="24"/>
        <v>0</v>
      </c>
      <c r="M50" s="54">
        <f t="shared" si="25"/>
        <v>0</v>
      </c>
      <c r="N50" s="54">
        <f t="shared" si="26"/>
        <v>0</v>
      </c>
      <c r="O50" s="54">
        <f t="shared" si="27"/>
        <v>0</v>
      </c>
      <c r="P50" s="53">
        <f t="shared" si="28"/>
        <v>0</v>
      </c>
    </row>
    <row r="51" spans="1:16" ht="13.5" x14ac:dyDescent="0.2">
      <c r="A51" s="45" t="s">
        <v>124</v>
      </c>
      <c r="B51" s="34" t="s">
        <v>32</v>
      </c>
      <c r="C51" s="20" t="s">
        <v>34</v>
      </c>
      <c r="D51" s="21" t="s">
        <v>28</v>
      </c>
      <c r="E51" s="30">
        <v>26</v>
      </c>
      <c r="F51" s="19"/>
      <c r="G51" s="19"/>
      <c r="H51" s="52">
        <f t="shared" si="22"/>
        <v>0</v>
      </c>
      <c r="I51" s="19"/>
      <c r="J51" s="19"/>
      <c r="K51" s="53">
        <f t="shared" si="23"/>
        <v>0</v>
      </c>
      <c r="L51" s="54">
        <f t="shared" si="24"/>
        <v>0</v>
      </c>
      <c r="M51" s="54">
        <f t="shared" si="25"/>
        <v>0</v>
      </c>
      <c r="N51" s="54">
        <f t="shared" si="26"/>
        <v>0</v>
      </c>
      <c r="O51" s="54">
        <f t="shared" si="27"/>
        <v>0</v>
      </c>
      <c r="P51" s="53">
        <f t="shared" si="28"/>
        <v>0</v>
      </c>
    </row>
    <row r="52" spans="1:16" x14ac:dyDescent="0.2">
      <c r="A52" s="8" t="s">
        <v>6</v>
      </c>
      <c r="B52" s="7"/>
      <c r="C52" s="7"/>
      <c r="D52" s="7"/>
      <c r="E52" s="7"/>
      <c r="F52" s="7"/>
      <c r="G52" s="7"/>
      <c r="H52" s="7"/>
      <c r="I52" s="7"/>
      <c r="J52" s="7"/>
      <c r="K52" s="7"/>
      <c r="L52" s="7"/>
      <c r="M52" s="7"/>
      <c r="N52" s="7"/>
      <c r="O52" s="6"/>
      <c r="P52" s="59">
        <f>SUM(P13:P51)</f>
        <v>0</v>
      </c>
    </row>
    <row r="53" spans="1:16" x14ac:dyDescent="0.2">
      <c r="A53" s="8" t="s">
        <v>133</v>
      </c>
      <c r="B53" s="7"/>
      <c r="C53" s="7"/>
      <c r="D53" s="7"/>
      <c r="E53" s="7"/>
      <c r="F53" s="7"/>
      <c r="G53" s="7"/>
      <c r="H53" s="7"/>
      <c r="I53" s="7"/>
      <c r="J53" s="7"/>
      <c r="K53" s="7"/>
      <c r="L53" s="7"/>
      <c r="M53" s="7"/>
      <c r="N53" s="7"/>
      <c r="O53" s="6"/>
      <c r="P53" s="59">
        <f>ROUND(P52*3%,2)</f>
        <v>0</v>
      </c>
    </row>
    <row r="54" spans="1:16" x14ac:dyDescent="0.2">
      <c r="A54" s="5" t="s">
        <v>129</v>
      </c>
      <c r="B54" s="4"/>
      <c r="C54" s="4"/>
      <c r="D54" s="4"/>
      <c r="E54" s="4"/>
      <c r="F54" s="4"/>
      <c r="G54" s="4"/>
      <c r="H54" s="4"/>
      <c r="I54" s="4"/>
      <c r="J54" s="4"/>
      <c r="K54" s="4"/>
      <c r="L54" s="4"/>
      <c r="M54" s="4"/>
      <c r="N54" s="4"/>
      <c r="O54" s="3"/>
      <c r="P54" s="60"/>
    </row>
    <row r="55" spans="1:16" x14ac:dyDescent="0.2">
      <c r="A55" s="8" t="s">
        <v>134</v>
      </c>
      <c r="B55" s="7"/>
      <c r="C55" s="7"/>
      <c r="D55" s="7"/>
      <c r="E55" s="7"/>
      <c r="F55" s="7"/>
      <c r="G55" s="7"/>
      <c r="H55" s="7"/>
      <c r="I55" s="7"/>
      <c r="J55" s="7"/>
      <c r="K55" s="7"/>
      <c r="L55" s="7"/>
      <c r="M55" s="7"/>
      <c r="N55" s="7"/>
      <c r="O55" s="6"/>
      <c r="P55" s="59">
        <f>ROUND(P52*3%,2)</f>
        <v>0</v>
      </c>
    </row>
    <row r="56" spans="1:16" ht="15" x14ac:dyDescent="0.25">
      <c r="A56" s="14" t="s">
        <v>130</v>
      </c>
      <c r="B56" s="13"/>
      <c r="C56" s="13"/>
      <c r="D56" s="13"/>
      <c r="E56" s="13"/>
      <c r="F56" s="13"/>
      <c r="G56" s="13"/>
      <c r="H56" s="13"/>
      <c r="I56" s="13"/>
      <c r="J56" s="13"/>
      <c r="K56" s="13"/>
      <c r="L56" s="13"/>
      <c r="M56" s="13"/>
      <c r="N56" s="13"/>
      <c r="O56" s="12"/>
      <c r="P56" s="61">
        <f>P55+P53+P52</f>
        <v>0</v>
      </c>
    </row>
    <row r="57" spans="1:16" x14ac:dyDescent="0.2">
      <c r="A57" s="14" t="s">
        <v>131</v>
      </c>
      <c r="B57" s="13"/>
      <c r="C57" s="13"/>
      <c r="D57" s="13"/>
      <c r="E57" s="13"/>
      <c r="F57" s="13"/>
      <c r="G57" s="13"/>
      <c r="H57" s="13"/>
      <c r="I57" s="13"/>
      <c r="J57" s="13"/>
      <c r="K57" s="13"/>
      <c r="L57" s="13"/>
      <c r="M57" s="13"/>
      <c r="N57" s="13"/>
      <c r="O57" s="12"/>
      <c r="P57" s="59">
        <f>ROUND(P56*21%,2)</f>
        <v>0</v>
      </c>
    </row>
    <row r="58" spans="1:16" ht="15" x14ac:dyDescent="0.25">
      <c r="A58" s="11" t="s">
        <v>132</v>
      </c>
      <c r="B58" s="10"/>
      <c r="C58" s="10"/>
      <c r="D58" s="10"/>
      <c r="E58" s="10"/>
      <c r="F58" s="10"/>
      <c r="G58" s="10"/>
      <c r="H58" s="10"/>
      <c r="I58" s="10"/>
      <c r="J58" s="10"/>
      <c r="K58" s="10"/>
      <c r="L58" s="10"/>
      <c r="M58" s="10"/>
      <c r="N58" s="10"/>
      <c r="O58" s="9"/>
      <c r="P58" s="61">
        <f>P56+P57</f>
        <v>0</v>
      </c>
    </row>
    <row r="59" spans="1:16" ht="13.5" x14ac:dyDescent="0.25">
      <c r="A59" s="29" t="s">
        <v>7</v>
      </c>
      <c r="B59" s="29"/>
      <c r="C59" s="18"/>
      <c r="D59" s="18"/>
      <c r="E59" s="18"/>
      <c r="F59" s="18"/>
      <c r="G59" s="18"/>
      <c r="H59" s="18"/>
      <c r="I59" s="18"/>
      <c r="J59" s="18"/>
      <c r="K59" s="18"/>
      <c r="L59" s="18"/>
      <c r="M59" s="18"/>
      <c r="N59" s="18"/>
      <c r="O59" s="18"/>
      <c r="P59" s="18"/>
    </row>
    <row r="60" spans="1:16" ht="27" customHeight="1" x14ac:dyDescent="0.2">
      <c r="A60" s="28">
        <v>1</v>
      </c>
      <c r="B60" s="31"/>
      <c r="C60" s="69" t="s">
        <v>90</v>
      </c>
      <c r="D60" s="70"/>
      <c r="E60" s="70"/>
      <c r="F60" s="70"/>
      <c r="G60" s="70"/>
      <c r="H60" s="70"/>
      <c r="I60" s="70"/>
      <c r="J60" s="70"/>
      <c r="K60" s="70"/>
      <c r="L60" s="70"/>
      <c r="M60" s="70"/>
      <c r="N60" s="70"/>
      <c r="O60" s="70"/>
      <c r="P60" s="71"/>
    </row>
    <row r="61" spans="1:16" ht="27" customHeight="1" x14ac:dyDescent="0.2">
      <c r="A61" s="28">
        <v>2</v>
      </c>
      <c r="B61" s="31"/>
      <c r="C61" s="69" t="s">
        <v>30</v>
      </c>
      <c r="D61" s="70"/>
      <c r="E61" s="70"/>
      <c r="F61" s="70"/>
      <c r="G61" s="70"/>
      <c r="H61" s="70"/>
      <c r="I61" s="70"/>
      <c r="J61" s="70"/>
      <c r="K61" s="70"/>
      <c r="L61" s="70"/>
      <c r="M61" s="70"/>
      <c r="N61" s="70"/>
      <c r="O61" s="70"/>
      <c r="P61" s="71"/>
    </row>
    <row r="62" spans="1:16" ht="13.5" x14ac:dyDescent="0.2">
      <c r="A62" s="28">
        <v>3</v>
      </c>
      <c r="B62" s="31"/>
      <c r="C62" s="69" t="s">
        <v>9</v>
      </c>
      <c r="D62" s="70"/>
      <c r="E62" s="70"/>
      <c r="F62" s="70"/>
      <c r="G62" s="70"/>
      <c r="H62" s="70"/>
      <c r="I62" s="70"/>
      <c r="J62" s="70"/>
      <c r="K62" s="70"/>
      <c r="L62" s="70"/>
      <c r="M62" s="70"/>
      <c r="N62" s="70"/>
      <c r="O62" s="70"/>
      <c r="P62" s="71"/>
    </row>
    <row r="63" spans="1:16" ht="13.5" customHeight="1" x14ac:dyDescent="0.2">
      <c r="A63" s="28">
        <v>4</v>
      </c>
      <c r="B63" s="31"/>
      <c r="C63" s="69" t="s">
        <v>10</v>
      </c>
      <c r="D63" s="70"/>
      <c r="E63" s="70"/>
      <c r="F63" s="70"/>
      <c r="G63" s="70"/>
      <c r="H63" s="70"/>
      <c r="I63" s="70"/>
      <c r="J63" s="70"/>
      <c r="K63" s="70"/>
      <c r="L63" s="70"/>
      <c r="M63" s="70"/>
      <c r="N63" s="70"/>
      <c r="O63" s="70"/>
      <c r="P63" s="71"/>
    </row>
    <row r="64" spans="1:16" ht="13.5" x14ac:dyDescent="0.2">
      <c r="A64" s="28">
        <v>5</v>
      </c>
      <c r="B64" s="31"/>
      <c r="C64" s="69" t="s">
        <v>37</v>
      </c>
      <c r="D64" s="70"/>
      <c r="E64" s="70"/>
      <c r="F64" s="70"/>
      <c r="G64" s="70"/>
      <c r="H64" s="70"/>
      <c r="I64" s="70"/>
      <c r="J64" s="70"/>
      <c r="K64" s="70"/>
      <c r="L64" s="70"/>
      <c r="M64" s="70"/>
      <c r="N64" s="70"/>
      <c r="O64" s="70"/>
      <c r="P64" s="71"/>
    </row>
    <row r="65" spans="1:16" ht="13.5" x14ac:dyDescent="0.2">
      <c r="A65" s="28">
        <v>6</v>
      </c>
      <c r="B65" s="31"/>
      <c r="C65" s="69" t="s">
        <v>36</v>
      </c>
      <c r="D65" s="70"/>
      <c r="E65" s="70"/>
      <c r="F65" s="70"/>
      <c r="G65" s="70"/>
      <c r="H65" s="70"/>
      <c r="I65" s="70"/>
      <c r="J65" s="70"/>
      <c r="K65" s="70"/>
      <c r="L65" s="70"/>
      <c r="M65" s="70"/>
      <c r="N65" s="70"/>
      <c r="O65" s="70"/>
      <c r="P65" s="71"/>
    </row>
    <row r="66" spans="1:16" ht="13.5" x14ac:dyDescent="0.2">
      <c r="A66" s="28">
        <v>7</v>
      </c>
      <c r="B66" s="31"/>
      <c r="C66" s="69" t="s">
        <v>91</v>
      </c>
      <c r="D66" s="70"/>
      <c r="E66" s="70"/>
      <c r="F66" s="70"/>
      <c r="G66" s="70"/>
      <c r="H66" s="70"/>
      <c r="I66" s="70"/>
      <c r="J66" s="70"/>
      <c r="K66" s="70"/>
      <c r="L66" s="70"/>
      <c r="M66" s="70"/>
      <c r="N66" s="70"/>
      <c r="O66" s="70"/>
      <c r="P66" s="71"/>
    </row>
    <row r="67" spans="1:16" x14ac:dyDescent="0.2">
      <c r="A67" s="27"/>
      <c r="B67" s="27"/>
      <c r="C67" s="27"/>
      <c r="D67" s="72"/>
      <c r="E67" s="72"/>
    </row>
  </sheetData>
  <mergeCells count="30">
    <mergeCell ref="A1:P1"/>
    <mergeCell ref="B3:P3"/>
    <mergeCell ref="B4:P4"/>
    <mergeCell ref="B5:P5"/>
    <mergeCell ref="A2:P2"/>
    <mergeCell ref="B6:P6"/>
    <mergeCell ref="B7:P7"/>
    <mergeCell ref="B8:P8"/>
    <mergeCell ref="C60:P60"/>
    <mergeCell ref="D67:E67"/>
    <mergeCell ref="C66:P66"/>
    <mergeCell ref="C63:P63"/>
    <mergeCell ref="C62:P62"/>
    <mergeCell ref="C61:P61"/>
    <mergeCell ref="C64:P64"/>
    <mergeCell ref="C65:P65"/>
    <mergeCell ref="F9:K9"/>
    <mergeCell ref="L9:P9"/>
    <mergeCell ref="A9:A10"/>
    <mergeCell ref="B9:B10"/>
    <mergeCell ref="C9:C10"/>
    <mergeCell ref="D9:D10"/>
    <mergeCell ref="E9:E10"/>
    <mergeCell ref="A57:O57"/>
    <mergeCell ref="A58:O58"/>
    <mergeCell ref="A52:O52"/>
    <mergeCell ref="A53:O53"/>
    <mergeCell ref="A54:O54"/>
    <mergeCell ref="A55:O55"/>
    <mergeCell ref="A56:O56"/>
  </mergeCells>
  <dataValidations count="1">
    <dataValidation type="list" allowBlank="1" showInputMessage="1" showErrorMessage="1" sqref="D14:D16 D19:D21 D23 D26:D27 D35:D36 D38 D42 D48:D51" xr:uid="{00000000-0002-0000-0000-000000000000}">
      <formula1>#REF!</formula1>
    </dataValidation>
  </dataValidations>
  <printOptions horizontalCentered="1"/>
  <pageMargins left="0.511811023622047" right="0.31496062992126" top="0.55118110236220497" bottom="0.59055118110236204" header="0.31496062992126" footer="0.31496062992126"/>
  <pageSetup paperSize="9" scale="90" firstPageNumber="17" fitToHeight="0"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EAF69CFE3502E4499814BDDC03D1C536" ma:contentTypeVersion="12" ma:contentTypeDescription="Izveidot jaunu dokumentu." ma:contentTypeScope="" ma:versionID="1e8f5b1584aa4807b9bfe187cc3f7484">
  <xsd:schema xmlns:xsd="http://www.w3.org/2001/XMLSchema" xmlns:xs="http://www.w3.org/2001/XMLSchema" xmlns:p="http://schemas.microsoft.com/office/2006/metadata/properties" xmlns:ns2="7fc1db19-8174-4f49-be39-820c9b974cf1" xmlns:ns3="33a73188-7ef7-4602-9b3e-d01317578f7c" targetNamespace="http://schemas.microsoft.com/office/2006/metadata/properties" ma:root="true" ma:fieldsID="f103e2ad31af5b2931ddecf80f03bc11" ns2:_="" ns3:_="">
    <xsd:import namespace="7fc1db19-8174-4f49-be39-820c9b974cf1"/>
    <xsd:import namespace="33a73188-7ef7-4602-9b3e-d01317578f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c1db19-8174-4f49-be39-820c9b974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3a73188-7ef7-4602-9b3e-d01317578f7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00859aa-7774-4ed4-b167-47ac61e360af}" ma:internalName="TaxCatchAll" ma:showField="CatchAllData" ma:web="33a73188-7ef7-4602-9b3e-d01317578f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fc1db19-8174-4f49-be39-820c9b974cf1">
      <Terms xmlns="http://schemas.microsoft.com/office/infopath/2007/PartnerControls"/>
    </lcf76f155ced4ddcb4097134ff3c332f>
    <TaxCatchAll xmlns="33a73188-7ef7-4602-9b3e-d01317578f7c" xsi:nil="true"/>
  </documentManagement>
</p:properties>
</file>

<file path=customXml/itemProps1.xml><?xml version="1.0" encoding="utf-8"?>
<ds:datastoreItem xmlns:ds="http://schemas.openxmlformats.org/officeDocument/2006/customXml" ds:itemID="{CDA6DAAF-503D-473F-A090-BD4B97D8FE94}"/>
</file>

<file path=customXml/itemProps2.xml><?xml version="1.0" encoding="utf-8"?>
<ds:datastoreItem xmlns:ds="http://schemas.openxmlformats.org/officeDocument/2006/customXml" ds:itemID="{E5D39287-C1B4-4B19-A9F9-A9A77F6762E5}">
  <ds:schemaRefs>
    <ds:schemaRef ds:uri="http://schemas.microsoft.com/sharepoint/v3/contenttype/forms"/>
  </ds:schemaRefs>
</ds:datastoreItem>
</file>

<file path=customXml/itemProps3.xml><?xml version="1.0" encoding="utf-8"?>
<ds:datastoreItem xmlns:ds="http://schemas.openxmlformats.org/officeDocument/2006/customXml" ds:itemID="{9BF46AD7-2537-424A-A3F5-C9FA74208112}">
  <ds:schemaRefs>
    <ds:schemaRef ds:uri="http://schemas.microsoft.com/office/2006/metadata/properties"/>
    <ds:schemaRef ds:uri="http://schemas.microsoft.com/office/infopath/2007/PartnerControls"/>
    <ds:schemaRef ds:uri="14aece72-90af-4eb1-a7b2-c02bbe77da60"/>
    <ds:schemaRef ds:uri="60e627bc-b91f-4f36-833d-e57057e9fa30"/>
    <ds:schemaRef ds:uri="56726dcc-50f9-49c6-bf31-428bd1ae4e93"/>
    <ds:schemaRef ds:uri="e72655b8-fe4b-406c-801a-e3426d7528d9"/>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DDS</vt:lpstr>
      <vt:lpstr>DDS!Drukas_apgabals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Martins</dc:creator>
  <cp:keywords/>
  <dc:description/>
  <cp:lastModifiedBy>Kristīne Adamane</cp:lastModifiedBy>
  <cp:lastPrinted>2025-02-14T07:50:42Z</cp:lastPrinted>
  <dcterms:created xsi:type="dcterms:W3CDTF">2005-05-23T04:50:33Z</dcterms:created>
  <dcterms:modified xsi:type="dcterms:W3CDTF">2026-07-14T05:27:33Z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0x010100EAF69CFE3502E4499814BDDC03D1C536</vt:lpwstr>
  </property>
  <property fmtid="{D5CDD505-2E9C-101B-9397-08002B2CF9AE}" pid="3" name="MediaServiceImageTags">
    <vt:lpwstr/>
  </property>
</Properties>
</file>