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https://riga-my.sharepoint.com/personal/martins_slimbahs_riga_lv/Documents/PIAP/02_Objekti/Mūkusalas ielas seguma atjaunošana/08.07.2026/"/>
    </mc:Choice>
  </mc:AlternateContent>
  <xr:revisionPtr revIDLastSave="1" documentId="13_ncr:1_{6748426C-1658-4BF4-B9F0-B344BBF7F518}" xr6:coauthVersionLast="47" xr6:coauthVersionMax="47" xr10:uidLastSave="{63BDB69E-70AB-4B03-9898-28451532C446}"/>
  <bookViews>
    <workbookView xWindow="-120" yWindow="-120" windowWidth="25440" windowHeight="15270" tabRatio="699" xr2:uid="{00000000-000D-0000-FFFF-FFFF00000000}"/>
  </bookViews>
  <sheets>
    <sheet name="DDS" sheetId="34" r:id="rId1"/>
  </sheets>
  <definedNames>
    <definedName name="_xlnm.Print_Area" localSheetId="0">DDS!$A$1:$H$78</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1" i="34" l="1"/>
  <c r="G52" i="34"/>
  <c r="G13" i="34"/>
  <c r="G49" i="34"/>
  <c r="G50" i="34"/>
  <c r="G18" i="34"/>
  <c r="G41" i="34" l="1"/>
  <c r="G28" i="34" l="1"/>
  <c r="G19" i="34" l="1"/>
  <c r="G60" i="34" l="1"/>
  <c r="G57" i="34"/>
  <c r="G58" i="34"/>
  <c r="G59" i="34"/>
  <c r="G38" i="34"/>
  <c r="G64" i="34"/>
  <c r="G27" i="34"/>
  <c r="G15" i="34"/>
  <c r="G56" i="34"/>
  <c r="G39" i="34"/>
  <c r="G24" i="34"/>
  <c r="G31" i="34" l="1"/>
  <c r="G32" i="34"/>
  <c r="G33" i="34"/>
  <c r="G34" i="34"/>
  <c r="G35" i="34"/>
  <c r="G36" i="34" l="1"/>
  <c r="G17" i="34"/>
  <c r="G55" i="34" l="1"/>
  <c r="G37" i="34" l="1"/>
  <c r="G47" i="34" l="1"/>
  <c r="G43" i="34" l="1"/>
  <c r="G26" i="34" l="1"/>
  <c r="G65" i="34"/>
  <c r="G45" i="34"/>
  <c r="G63" i="34" l="1"/>
  <c r="G25" i="34" l="1"/>
  <c r="G54" i="34" l="1"/>
  <c r="G16" i="34" l="1"/>
  <c r="G53" i="34" l="1"/>
  <c r="G30" i="34"/>
  <c r="G62" i="34" l="1"/>
  <c r="G48" i="34" l="1"/>
  <c r="G23" i="34"/>
  <c r="G22" i="34"/>
  <c r="G14" i="34"/>
  <c r="G12" i="34" l="1"/>
  <c r="G67" i="34" s="1"/>
  <c r="G68" i="34" l="1"/>
  <c r="G69" i="34" s="1"/>
  <c r="B10" i="34"/>
  <c r="C10" i="34" s="1"/>
  <c r="D10" i="34" s="1"/>
  <c r="E10" i="34" s="1"/>
  <c r="F10" i="34" s="1"/>
  <c r="G10" i="34" s="1"/>
</calcChain>
</file>

<file path=xl/sharedStrings.xml><?xml version="1.0" encoding="utf-8"?>
<sst xmlns="http://schemas.openxmlformats.org/spreadsheetml/2006/main" count="178" uniqueCount="129">
  <si>
    <t>Dažādi darbi</t>
  </si>
  <si>
    <t>m2</t>
  </si>
  <si>
    <t>Satiksmes aprīkojums</t>
  </si>
  <si>
    <t>Nr.p.k.</t>
  </si>
  <si>
    <t>Darba nosaukums</t>
  </si>
  <si>
    <t>Darba daudzums</t>
  </si>
  <si>
    <t>Vienības cena EUR</t>
  </si>
  <si>
    <t>Kopējā izmaksa EUR</t>
  </si>
  <si>
    <t>A</t>
  </si>
  <si>
    <t>Kopā:</t>
  </si>
  <si>
    <t>B</t>
  </si>
  <si>
    <t>PVN (21% no A):</t>
  </si>
  <si>
    <t>Pavisam kopā (A + B):</t>
  </si>
  <si>
    <t>PIEZĪMES:</t>
  </si>
  <si>
    <t>Mērvienība</t>
  </si>
  <si>
    <t>Sarakstā uzrādītie darbu daudzumi ir aptuveni un var atšķirties no faktiski paveiktā uzmērītā darba apjoma.</t>
  </si>
  <si>
    <t>Uzrādītie darbu veidi un to apjomi var tikt precizēti būvniecības laikā. Papildus veicamo darbu apjomus saskaņot ar Pasūtītāju.</t>
  </si>
  <si>
    <t>Specifikāciju Nr.</t>
  </si>
  <si>
    <t>Darbu daudzumu saraksts</t>
  </si>
  <si>
    <t>Projektētājs</t>
  </si>
  <si>
    <t>Iela</t>
  </si>
  <si>
    <t>Darbs</t>
  </si>
  <si>
    <t>Garums</t>
  </si>
  <si>
    <t>Sākums</t>
  </si>
  <si>
    <t>Beigas</t>
  </si>
  <si>
    <t>Seguma atjaunošana</t>
  </si>
  <si>
    <t>Darba vietas aprīkošana un satiksmes organizācija</t>
  </si>
  <si>
    <t>Segumu atjaunošana</t>
  </si>
  <si>
    <t>kompl.</t>
  </si>
  <si>
    <t>MKn Nr. 421 un ĀMD 12.2.p.</t>
  </si>
  <si>
    <t>Rīgas valstspilsētas pašvaldības Ārtelpas un mobilitātes departaments</t>
  </si>
  <si>
    <t>m</t>
  </si>
  <si>
    <t>gab.</t>
  </si>
  <si>
    <t>3.2 un 7.2</t>
  </si>
  <si>
    <t xml:space="preserve">Vietās, kur ir bojātas esošās apmales, veikt tehnoloģiski pareizu, Autoceļu būvdarbu specifikācijām atbilstošu esošo apmaļu demontāžu un jaunu apmaļu izbūvi. Darbs sevī iekļauj apmales pamata izbūvi un esošo ceļa segas konstruktīvo kārtu atjaunošanu sākotnējā stāvoklī ap apmali. </t>
  </si>
  <si>
    <t>Inženiertīkli</t>
  </si>
  <si>
    <t>ĀMD 3.p.</t>
  </si>
  <si>
    <t>Lūku regulēšana (akas)</t>
  </si>
  <si>
    <t>Lūku regulēšana (kapes)</t>
  </si>
  <si>
    <t>Ja apzināti vai neapzināti tiek iznīcināts vai bojāts ģeodēziskā tīkla punkts, Izpildītājam par saviem līdzekļiem jāveic iznīcinātā punkta atjaunošana.</t>
  </si>
  <si>
    <t>Shēmā dotās darba robežas ir orientējošas. Precizēt atbilstoši situācijai dabā, iepriekš saskaņojot ar Pasūtītāju (tajā skaitā katras nobrauktuves, pieslēguma un krustojuma robežas).</t>
  </si>
  <si>
    <t>TIPS-2 (ietve)</t>
  </si>
  <si>
    <t>m3</t>
  </si>
  <si>
    <t>Ietves betona apmaļu pārbūve</t>
  </si>
  <si>
    <t>2.1.1</t>
  </si>
  <si>
    <t>2.1.2</t>
  </si>
  <si>
    <t>2.2.1</t>
  </si>
  <si>
    <t xml:space="preserve">Granīta izsijas ar frakciju 0/5 mm izlīdzinošās kārtas būvniecība vidēji 3 cm biezumā </t>
  </si>
  <si>
    <t>Brauktuves betona apmaļu pārbūve (iespējami dažādi izmēri, tajā skaitā pazeminātās un slīpās apmales, rūpnieciski ražotas liektās apmales)</t>
  </si>
  <si>
    <t>TIPS-1 (brauktuve)</t>
  </si>
  <si>
    <t>2.2.2</t>
  </si>
  <si>
    <t>2.2.3</t>
  </si>
  <si>
    <t>2.2.4</t>
  </si>
  <si>
    <t>Ietves seguma demontāža vidēji 4 cm biezumā un transports uz izpildītāja atbērtni</t>
  </si>
  <si>
    <t>Lokalās tāmes jāsastāda atbilstoši Ministru kabineta noteikumiem par Latvijas būvnormatīvu LBN 501-17 "Būvizmaksu noteikšanas kārtība", uz šo normatīvu 5. pielikumā dotās veidlapas.</t>
  </si>
  <si>
    <t>Būvdarbu veicējam jāievērtē Darbu daudzumu sarakstā minēto darbu veikšanai nepieciešamie materiāli un papildus darbi (ieskaitot nobrauktuvju pieslēgumus), kas nav minēti šajā sarakstā, bet bez kuriem nebūtu iespējama būvdarbu tehnoloģiski pareiza un spēkā esošajiem normatīviem atbilstoša veikšana pilnā apjomā.</t>
  </si>
  <si>
    <t>Brauktuves asfalta seguma frēzēšana vidēji 10 cm biezumā un transports uz izpildītāja atbērtni</t>
  </si>
  <si>
    <t>Ar saistvielām nesaistītas konstruktīvās kārtas</t>
  </si>
  <si>
    <r>
      <t>Nomaļu apauguma noņemšana</t>
    </r>
    <r>
      <rPr>
        <sz val="9"/>
        <color rgb="FFFF0000"/>
        <rFont val="Arial Narrow"/>
        <family val="2"/>
        <charset val="186"/>
      </rPr>
      <t xml:space="preserve"> </t>
    </r>
    <r>
      <rPr>
        <sz val="9"/>
        <rFont val="Arial Narrow"/>
        <family val="2"/>
      </rPr>
      <t>un profilēšana, izveidojot nomali, apsētu ar zāles sēklām NN-1</t>
    </r>
  </si>
  <si>
    <t>2.2.5</t>
  </si>
  <si>
    <t>2.1.3</t>
  </si>
  <si>
    <t>2.1.4</t>
  </si>
  <si>
    <t xml:space="preserve">Nesaistītu minerālmateriālu 0/45 N-III izlīdzinošās kārtas būvniecība </t>
  </si>
  <si>
    <t>Nesaistītu minerālmateriālu 0/45 N-II pamata kārtas būvniecība 24 cm biezumā*</t>
  </si>
  <si>
    <t>*Darbs iekļauj sevī visus pamata izbūvei nepieciešamos sagatavošanas darbus, tostarp ierakuma izbūvi, ceļa klātnes profilēšanu.</t>
  </si>
  <si>
    <t>2.2.6</t>
  </si>
  <si>
    <t>Gūliju lūku (rāmja un vāka) nomaiņa</t>
  </si>
  <si>
    <t>Rīgas tipa apmales uzstādīšana nobrauktuvēs</t>
  </si>
  <si>
    <t>5.5 un 4.6</t>
  </si>
  <si>
    <t>Zemes klātne</t>
  </si>
  <si>
    <t>Apzaļumošana ar augu zemi NN-3</t>
  </si>
  <si>
    <t>Ceļa horizontālie apzīmējumi ar plastiskiem materiāliem, uzklāšana ar mehānismiem vai roku darbu</t>
  </si>
  <si>
    <t>7.9 un ĀMD 12.p.</t>
  </si>
  <si>
    <t>-</t>
  </si>
  <si>
    <t>Ēku pamatu cokolu apmešana</t>
  </si>
  <si>
    <t>2.2.7</t>
  </si>
  <si>
    <t>2.2.8</t>
  </si>
  <si>
    <t>Ceļa zīmju pārcelšana uz jauna staba ar konsoli</t>
  </si>
  <si>
    <t>Dekl.</t>
  </si>
  <si>
    <t xml:space="preserve">Karstā asfalta AC8 surf S-III (AADTj, pievestā ≤500) būvniecība 4 cm biezumā, gruntēšana </t>
  </si>
  <si>
    <t>Pagraba lūkas remonts (paredzot betonēšanu, mūrēšanu)</t>
  </si>
  <si>
    <t>Bentonīta ruļļu hidroizolācija gar ēku sienām (no ēkas ≥1 m platumā zem seguma, atloce pie sienas seguma biezumā)</t>
  </si>
  <si>
    <t>Ietves klātnes demontāža vidēji 29 cm biezumā un transports uz izpildītāja atbērtni</t>
  </si>
  <si>
    <t>Betona bruģa (plātnīšu) seguma būvniecība 6 cm biezumā (salizturība 3D, slīdes pretestība USURV ≥45, pelēka krāsa, ar fāzi, virsma skalota, ieklāšana pamīšus, 150*150 mm līdz 160*160 mm)</t>
  </si>
  <si>
    <t xml:space="preserve">Betona bruģa (taktilās rievotās un pumpotās joslas) seguma būvniecība 6 cm biezumā </t>
  </si>
  <si>
    <t>Nesaistītu minerālmateriālu 0/32 N-III kārtas būvniecība (vidēji 20 cm biezumā)</t>
  </si>
  <si>
    <t>2.2.9</t>
  </si>
  <si>
    <t>2.1.5</t>
  </si>
  <si>
    <t>Mūkusalas iela</t>
  </si>
  <si>
    <t>Mūkusalas ielas satiksmes rotācijas aplis</t>
  </si>
  <si>
    <t>Karstā asfalta AC11 surf S-I (AADTj, pievestā 3501-5000) dilumkārtas būvniecība 4 cm biezumā, gruntēšana</t>
  </si>
  <si>
    <t>Karstā asfalta AC22 bin S-II (AADTj, kravas 1001-2000) saistes kārtas būvniecība 6 cm biezumā, gruntēšana</t>
  </si>
  <si>
    <t>Karstā asfalta AC22 base S-II (AADTj, kravas 1001-2000) apakškārtas būvniecība 10 cm biezumā, gruntēšana*</t>
  </si>
  <si>
    <t xml:space="preserve">Gājēju barjeras demontāža </t>
  </si>
  <si>
    <t>Brauktuves nesaistītā minerālā materiāla seguma demontāža vidēji 10 cm biezumā un transports uz izpildītāja atbērtni</t>
  </si>
  <si>
    <t>2.1.6</t>
  </si>
  <si>
    <t>Nesaistītu minerālmateriālu 0/32s seguma būvniecība 20 cm biezumā</t>
  </si>
  <si>
    <t>Lietus ūdens aku lūku (rāmja un vāka) nomaiņa</t>
  </si>
  <si>
    <t>2.2.10</t>
  </si>
  <si>
    <t>Betona un granīta bruģa seguma līmeņošana</t>
  </si>
  <si>
    <t>Ēku cokolu krāsošana</t>
  </si>
  <si>
    <t>5.10</t>
  </si>
  <si>
    <t>Norobežojošo stabiņu demontāža un atkārtota uzstādīšana, nomainot bojātos stabiņus</t>
  </si>
  <si>
    <t>Gājēju barjeras ar pretšļakatu vairogiem uzstādīšana</t>
  </si>
  <si>
    <t>Gājēju barjeras uzstādīšana (SL730 vai ekvivalents)</t>
  </si>
  <si>
    <t xml:space="preserve">TKT balstu krāsojuma atjaunošana </t>
  </si>
  <si>
    <t>1995 m</t>
  </si>
  <si>
    <t>Akmens tilts</t>
  </si>
  <si>
    <t>2.1.7</t>
  </si>
  <si>
    <t>Apaļakmeņu bruģa seguma atjaunošana (veicot bruģakmens līmeņošanu)</t>
  </si>
  <si>
    <t>5.6 un 5.7</t>
  </si>
  <si>
    <t>Atdalošās velo barjeras uzstādīšana</t>
  </si>
  <si>
    <t>ĀMD "Betona seguma izbūve"</t>
  </si>
  <si>
    <t>Betona C35/45 seguma būvniecība 20 cm biezumā, tai skaitā
betona seguma šuvju izbūve</t>
  </si>
  <si>
    <t>2.3.1</t>
  </si>
  <si>
    <t>Asfalta seguma demontāža vidēji 20 cm biezumā un transports uz izpildītāja atbērtni (pieturvietas)</t>
  </si>
  <si>
    <t>TIPS-3 (pieturvietas)</t>
  </si>
  <si>
    <t>5.11</t>
  </si>
  <si>
    <t>5.12</t>
  </si>
  <si>
    <t>Brauktuves betona apmaļu demontāža</t>
  </si>
  <si>
    <t>Brauktuves granīta apmaļu uzstādīšana (iespējami dažādi izmēri un rādiusi)</t>
  </si>
  <si>
    <t xml:space="preserve">Specifikācija pielikumā   </t>
  </si>
  <si>
    <t>2.9; 2.10</t>
  </si>
  <si>
    <t>Izpildmērījumu sagatavošana un reģistrēšana portālā GEO RĪGA</t>
  </si>
  <si>
    <t>5.13</t>
  </si>
  <si>
    <t>5.14</t>
  </si>
  <si>
    <t>Brauktuves granīta apmaļu demontāža un transports uz Pasūtītāja noliktavu</t>
  </si>
  <si>
    <t>Brauktuves betona apmaļu uzstādīšana (iespējami dažādi izmēri, tajā skaitā pazeminātās un slīpās apmales, rūpnieciski ražotas liektās apmales)</t>
  </si>
  <si>
    <t>Mūkusalas ielas posma no Akmens tilta līdz Mūkusalas ielas satiksmes rotācijas aplim seguma atjaunošana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</si>
</sst>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numFmts>
  <fonts count="20" x14ac:knownFonts="1">
    <font>
      <sz val="10"/>
      <name val="Arial"/>
      <charset val="186"/>
    </font>
    <font>
      <sz val="10"/>
      <name val="Arial"/>
      <family val="2"/>
      <charset val="186"/>
    </font>
    <font>
      <sz val="10"/>
      <name val="Arial"/>
      <family val="2"/>
    </font>
    <font>
      <sz val="10"/>
      <name val="Helv"/>
    </font>
    <font>
      <sz val="10"/>
      <name val="Helv"/>
      <family val="2"/>
    </font>
    <font>
      <sz val="10"/>
      <name val="Arial Narrow"/>
      <family val="2"/>
    </font>
    <font>
      <sz val="8"/>
      <name val="Arial Narrow"/>
      <family val="2"/>
      <charset val="186"/>
    </font>
    <font>
      <b/>
      <sz val="8"/>
      <color theme="0"/>
      <name val="Arial Narrow"/>
      <family val="2"/>
      <charset val="186"/>
    </font>
    <font>
      <b/>
      <sz val="8"/>
      <color indexed="9"/>
      <name val="Arial Narrow"/>
      <family val="2"/>
      <charset val="186"/>
    </font>
    <font>
      <b/>
      <sz val="9"/>
      <name val="Arial Narrow"/>
      <family val="2"/>
      <charset val="186"/>
    </font>
    <font>
      <sz val="9"/>
      <name val="Arial Narrow"/>
      <family val="2"/>
      <charset val="186"/>
    </font>
    <font>
      <sz val="10"/>
      <name val="Arial Narrow"/>
      <family val="2"/>
      <charset val="186"/>
    </font>
    <font>
      <b/>
      <sz val="10"/>
      <name val="Arial Narrow"/>
      <family val="2"/>
      <charset val="186"/>
    </font>
    <font>
      <b/>
      <sz val="9"/>
      <name val="Arial Narrow"/>
      <family val="2"/>
    </font>
    <font>
      <b/>
      <sz val="16"/>
      <name val="Arial Narrow"/>
      <family val="2"/>
    </font>
    <font>
      <sz val="8"/>
      <name val="Arial"/>
      <family val="2"/>
    </font>
    <font>
      <sz val="9"/>
      <name val="Arial Narrow"/>
      <family val="2"/>
    </font>
    <font>
      <sz val="10"/>
      <color indexed="8"/>
      <name val="Arial"/>
      <family val="2"/>
      <charset val="186"/>
    </font>
    <font>
      <sz val="9"/>
      <color rgb="FFFF0000"/>
      <name val="Arial Narrow"/>
      <family val="2"/>
      <charset val="186"/>
    </font>
    <font>
      <i/>
      <sz val="10"/>
      <color rgb="FFFF0000"/>
      <name val="Arial Narrow"/>
      <family val="2"/>
      <charset val="186"/>
    </font>
  </fonts>
  <fills count="7">
    <fill>
      <patternFill patternType="none"/>
    </fill>
    <fill>
      <patternFill patternType="gray125"/>
    </fill>
    <fill>
      <patternFill patternType="solid">
        <fgColor indexed="22"/>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4">
    <xf numFmtId="0" fontId="0" fillId="0" borderId="0"/>
    <xf numFmtId="0" fontId="1" fillId="0" borderId="0"/>
    <xf numFmtId="0" fontId="1" fillId="0" borderId="0"/>
    <xf numFmtId="0" fontId="2" fillId="0" borderId="0"/>
    <xf numFmtId="0" fontId="1" fillId="0" borderId="0"/>
    <xf numFmtId="0" fontId="2" fillId="0" borderId="0"/>
    <xf numFmtId="0" fontId="1" fillId="0" borderId="0"/>
    <xf numFmtId="0" fontId="1" fillId="0" borderId="0"/>
    <xf numFmtId="0" fontId="1" fillId="0" borderId="0"/>
    <xf numFmtId="0" fontId="4" fillId="0" borderId="0"/>
    <xf numFmtId="0" fontId="3" fillId="0" borderId="0"/>
    <xf numFmtId="0" fontId="3" fillId="0" borderId="0"/>
    <xf numFmtId="0" fontId="1" fillId="0" borderId="0"/>
    <xf numFmtId="0" fontId="1" fillId="0" borderId="0"/>
  </cellStyleXfs>
  <cellXfs count="102">
    <xf numFmtId="0" fontId="0" fillId="0" borderId="0" xfId="0"/>
    <xf numFmtId="0" fontId="5" fillId="0" borderId="0" xfId="0" applyFont="1"/>
    <xf numFmtId="1" fontId="7"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2" fontId="8" fillId="3" borderId="1" xfId="0" applyNumberFormat="1" applyFont="1" applyFill="1" applyBorder="1" applyAlignment="1">
      <alignment horizontal="center" vertical="center" wrapText="1"/>
    </xf>
    <xf numFmtId="2" fontId="8" fillId="3" borderId="1" xfId="8" applyNumberFormat="1" applyFont="1" applyFill="1" applyBorder="1" applyAlignment="1">
      <alignment horizontal="center" vertical="center" wrapText="1"/>
    </xf>
    <xf numFmtId="164" fontId="10" fillId="0" borderId="1" xfId="0" applyNumberFormat="1" applyFont="1" applyBorder="1" applyAlignment="1">
      <alignment horizontal="center" vertical="center"/>
    </xf>
    <xf numFmtId="0" fontId="6" fillId="0" borderId="0" xfId="0" applyFont="1"/>
    <xf numFmtId="2" fontId="11" fillId="0" borderId="0" xfId="0" applyNumberFormat="1" applyFont="1" applyAlignment="1">
      <alignment horizontal="center" vertical="center"/>
    </xf>
    <xf numFmtId="0" fontId="11" fillId="0" borderId="0" xfId="0" applyFont="1"/>
    <xf numFmtId="4" fontId="10" fillId="0" borderId="1" xfId="3" applyNumberFormat="1"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1" fontId="9" fillId="4" borderId="1" xfId="0" applyNumberFormat="1" applyFont="1" applyFill="1" applyBorder="1" applyAlignment="1">
      <alignment horizontal="center" vertical="center"/>
    </xf>
    <xf numFmtId="0" fontId="9" fillId="4" borderId="1" xfId="0" applyFont="1" applyFill="1" applyBorder="1" applyAlignment="1">
      <alignment horizontal="left" vertical="center"/>
    </xf>
    <xf numFmtId="2" fontId="10" fillId="4" borderId="1" xfId="0" applyNumberFormat="1" applyFont="1" applyFill="1" applyBorder="1" applyAlignment="1">
      <alignment horizontal="center" vertical="center"/>
    </xf>
    <xf numFmtId="4" fontId="10" fillId="4" borderId="1" xfId="3" applyNumberFormat="1" applyFont="1" applyFill="1" applyBorder="1" applyAlignment="1">
      <alignment horizontal="center" vertical="center"/>
    </xf>
    <xf numFmtId="49" fontId="7" fillId="3" borderId="1" xfId="0" applyNumberFormat="1" applyFont="1" applyFill="1" applyBorder="1" applyAlignment="1">
      <alignment horizontal="center" vertical="center"/>
    </xf>
    <xf numFmtId="4" fontId="13" fillId="4" borderId="1" xfId="3" applyNumberFormat="1" applyFont="1" applyFill="1" applyBorder="1" applyAlignment="1">
      <alignment horizontal="center" vertical="center"/>
    </xf>
    <xf numFmtId="4" fontId="9" fillId="4" borderId="1" xfId="3" applyNumberFormat="1" applyFont="1" applyFill="1" applyBorder="1" applyAlignment="1">
      <alignment horizontal="center"/>
    </xf>
    <xf numFmtId="0" fontId="12" fillId="4" borderId="1" xfId="0" applyFont="1" applyFill="1" applyBorder="1" applyAlignment="1">
      <alignment horizontal="center" vertical="center"/>
    </xf>
    <xf numFmtId="0" fontId="6" fillId="0" borderId="0" xfId="0" applyFont="1" applyAlignment="1">
      <alignment horizontal="right" vertical="center" wrapText="1"/>
    </xf>
    <xf numFmtId="1" fontId="10" fillId="0" borderId="5" xfId="0" applyNumberFormat="1" applyFont="1" applyBorder="1" applyAlignment="1">
      <alignment horizontal="center" vertical="center"/>
    </xf>
    <xf numFmtId="165" fontId="13" fillId="0" borderId="0" xfId="3" applyNumberFormat="1" applyFont="1" applyAlignment="1">
      <alignment horizontal="left" vertical="center"/>
    </xf>
    <xf numFmtId="0" fontId="16" fillId="0" borderId="1" xfId="0" applyFont="1" applyBorder="1" applyAlignment="1">
      <alignment horizontal="left" vertical="center" wrapText="1"/>
    </xf>
    <xf numFmtId="2" fontId="10" fillId="0" borderId="1" xfId="0" applyNumberFormat="1" applyFont="1" applyBorder="1" applyAlignment="1">
      <alignment horizontal="center" vertical="center"/>
    </xf>
    <xf numFmtId="1" fontId="10" fillId="0" borderId="6" xfId="0" applyNumberFormat="1" applyFont="1" applyBorder="1" applyAlignment="1">
      <alignment horizontal="center" vertical="center"/>
    </xf>
    <xf numFmtId="49" fontId="17" fillId="2" borderId="1" xfId="0" applyNumberFormat="1" applyFont="1" applyFill="1" applyBorder="1" applyAlignment="1">
      <alignment horizontal="right" vertical="center"/>
    </xf>
    <xf numFmtId="164" fontId="10"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xf>
    <xf numFmtId="0" fontId="10" fillId="0" borderId="1" xfId="0" applyFont="1" applyBorder="1" applyAlignment="1">
      <alignment horizontal="left" vertical="center" wrapText="1"/>
    </xf>
    <xf numFmtId="0" fontId="5" fillId="0" borderId="0" xfId="0" applyFont="1"/>
    <xf numFmtId="164" fontId="10" fillId="0" borderId="1" xfId="0" applyNumberFormat="1" applyFont="1" applyBorder="1" applyAlignment="1">
      <alignment horizontal="center" vertical="center"/>
    </xf>
    <xf numFmtId="4" fontId="10" fillId="0" borderId="1" xfId="3" applyNumberFormat="1" applyFont="1" applyBorder="1" applyAlignment="1">
      <alignment horizontal="center" vertical="center"/>
    </xf>
    <xf numFmtId="0" fontId="10" fillId="0" borderId="1" xfId="0" applyFont="1" applyBorder="1" applyAlignment="1">
      <alignment horizontal="center" vertical="center" wrapText="1"/>
    </xf>
    <xf numFmtId="1" fontId="9" fillId="4" borderId="1" xfId="0" applyNumberFormat="1" applyFont="1" applyFill="1" applyBorder="1" applyAlignment="1">
      <alignment horizontal="center" vertical="center"/>
    </xf>
    <xf numFmtId="0" fontId="9" fillId="4" borderId="1" xfId="0" applyFont="1" applyFill="1" applyBorder="1" applyAlignment="1">
      <alignment horizontal="left" vertical="center"/>
    </xf>
    <xf numFmtId="2" fontId="10" fillId="4" borderId="1" xfId="0" applyNumberFormat="1" applyFont="1" applyFill="1" applyBorder="1" applyAlignment="1">
      <alignment horizontal="center" vertical="center"/>
    </xf>
    <xf numFmtId="4" fontId="10" fillId="4" borderId="1" xfId="3" applyNumberFormat="1" applyFont="1" applyFill="1" applyBorder="1" applyAlignment="1">
      <alignment horizontal="center" vertical="center"/>
    </xf>
    <xf numFmtId="0" fontId="6" fillId="0" borderId="0" xfId="0" applyFont="1" applyAlignment="1">
      <alignment horizontal="right" vertical="center" wrapText="1"/>
    </xf>
    <xf numFmtId="0" fontId="10" fillId="0" borderId="1" xfId="0" applyFont="1" applyFill="1" applyBorder="1" applyAlignment="1">
      <alignment horizontal="left" vertical="center" wrapText="1"/>
    </xf>
    <xf numFmtId="0" fontId="5" fillId="0" borderId="1" xfId="0" applyFont="1" applyBorder="1" applyAlignment="1">
      <alignment horizontal="center"/>
    </xf>
    <xf numFmtId="164" fontId="10" fillId="0" borderId="0" xfId="0" applyNumberFormat="1" applyFont="1" applyBorder="1" applyAlignment="1">
      <alignment horizontal="center" vertical="center"/>
    </xf>
    <xf numFmtId="0" fontId="10" fillId="0" borderId="0" xfId="0" applyFont="1" applyBorder="1" applyAlignment="1">
      <alignment horizontal="left" vertical="center" wrapText="1"/>
    </xf>
    <xf numFmtId="0" fontId="12" fillId="4" borderId="10" xfId="0" applyFont="1" applyFill="1" applyBorder="1" applyAlignment="1">
      <alignment horizontal="center" vertical="center"/>
    </xf>
    <xf numFmtId="4" fontId="13" fillId="4" borderId="10" xfId="3" applyNumberFormat="1" applyFont="1" applyFill="1" applyBorder="1" applyAlignment="1">
      <alignment horizontal="center" vertical="center"/>
    </xf>
    <xf numFmtId="0" fontId="10" fillId="0" borderId="13" xfId="0" applyFont="1" applyBorder="1" applyAlignment="1">
      <alignment horizontal="center" vertical="center" wrapText="1"/>
    </xf>
    <xf numFmtId="2" fontId="10" fillId="0" borderId="13" xfId="0" applyNumberFormat="1" applyFont="1" applyBorder="1" applyAlignment="1">
      <alignment horizontal="center" vertical="center"/>
    </xf>
    <xf numFmtId="4" fontId="10" fillId="0" borderId="13" xfId="3" applyNumberFormat="1" applyFont="1" applyBorder="1" applyAlignment="1">
      <alignment horizontal="center" vertical="center"/>
    </xf>
    <xf numFmtId="164" fontId="13" fillId="6" borderId="1" xfId="0" applyNumberFormat="1" applyFont="1" applyFill="1" applyBorder="1" applyAlignment="1">
      <alignment horizontal="center" vertical="center"/>
    </xf>
    <xf numFmtId="0" fontId="9" fillId="6" borderId="1" xfId="0" applyFont="1" applyFill="1" applyBorder="1" applyAlignment="1">
      <alignment horizontal="left" vertical="center"/>
    </xf>
    <xf numFmtId="0" fontId="10" fillId="6" borderId="1" xfId="0" applyFont="1" applyFill="1" applyBorder="1" applyAlignment="1">
      <alignment horizontal="center" vertical="center" wrapText="1"/>
    </xf>
    <xf numFmtId="2" fontId="10" fillId="6" borderId="1" xfId="0" applyNumberFormat="1" applyFont="1" applyFill="1" applyBorder="1" applyAlignment="1">
      <alignment horizontal="center" vertical="center"/>
    </xf>
    <xf numFmtId="4" fontId="10" fillId="6" borderId="1" xfId="3" applyNumberFormat="1" applyFont="1" applyFill="1" applyBorder="1" applyAlignment="1">
      <alignment horizontal="center" vertical="center"/>
    </xf>
    <xf numFmtId="1" fontId="9" fillId="4" borderId="1" xfId="13" applyNumberFormat="1" applyFont="1" applyFill="1" applyBorder="1" applyAlignment="1">
      <alignment horizontal="center" vertical="center"/>
    </xf>
    <xf numFmtId="0" fontId="9" fillId="4" borderId="1" xfId="13" applyFont="1" applyFill="1" applyBorder="1" applyAlignment="1">
      <alignment horizontal="left" vertical="center"/>
    </xf>
    <xf numFmtId="2" fontId="10" fillId="4" borderId="1" xfId="13" applyNumberFormat="1" applyFont="1" applyFill="1" applyBorder="1" applyAlignment="1">
      <alignment horizontal="center" vertical="center"/>
    </xf>
    <xf numFmtId="164" fontId="10" fillId="0" borderId="1" xfId="13" applyNumberFormat="1" applyFont="1" applyBorder="1" applyAlignment="1">
      <alignment horizontal="center" vertical="center"/>
    </xf>
    <xf numFmtId="2" fontId="10" fillId="0" borderId="1" xfId="13" applyNumberFormat="1" applyFont="1" applyFill="1" applyBorder="1" applyAlignment="1">
      <alignment horizontal="center" vertical="center"/>
    </xf>
    <xf numFmtId="4" fontId="10" fillId="0" borderId="1" xfId="3" applyNumberFormat="1" applyFont="1" applyFill="1" applyBorder="1" applyAlignment="1">
      <alignment horizontal="center" vertical="center"/>
    </xf>
    <xf numFmtId="0" fontId="5" fillId="0" borderId="0" xfId="0" applyFont="1"/>
    <xf numFmtId="164" fontId="10" fillId="0" borderId="1" xfId="0" applyNumberFormat="1" applyFont="1" applyBorder="1" applyAlignment="1">
      <alignment horizontal="center" vertical="center"/>
    </xf>
    <xf numFmtId="0" fontId="10" fillId="0" borderId="1" xfId="0" applyFont="1" applyBorder="1" applyAlignment="1">
      <alignment horizontal="left" vertical="center" wrapText="1"/>
    </xf>
    <xf numFmtId="2" fontId="10" fillId="0" borderId="1" xfId="0" applyNumberFormat="1" applyFont="1" applyBorder="1" applyAlignment="1">
      <alignment horizontal="center" vertical="center"/>
    </xf>
    <xf numFmtId="4" fontId="10" fillId="0" borderId="1" xfId="3" applyNumberFormat="1" applyFont="1" applyBorder="1" applyAlignment="1">
      <alignment horizontal="center" vertical="center"/>
    </xf>
    <xf numFmtId="0" fontId="10" fillId="0" borderId="1" xfId="0" applyFont="1" applyBorder="1" applyAlignment="1">
      <alignment horizontal="center" vertical="center" wrapText="1"/>
    </xf>
    <xf numFmtId="0" fontId="5" fillId="0" borderId="1" xfId="0" applyFont="1" applyBorder="1" applyAlignment="1">
      <alignment horizontal="center" vertical="center"/>
    </xf>
    <xf numFmtId="2"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xf>
    <xf numFmtId="0" fontId="19" fillId="0" borderId="0" xfId="0" applyFont="1"/>
    <xf numFmtId="164" fontId="10" fillId="0" borderId="1" xfId="0" applyNumberFormat="1" applyFont="1" applyFill="1" applyBorder="1" applyAlignment="1">
      <alignment horizontal="center" vertical="center"/>
    </xf>
    <xf numFmtId="164" fontId="10" fillId="0" borderId="1" xfId="0" applyNumberFormat="1" applyFont="1" applyFill="1" applyBorder="1" applyAlignment="1">
      <alignment horizontal="center" vertical="center" wrapText="1"/>
    </xf>
    <xf numFmtId="164" fontId="10" fillId="0" borderId="1" xfId="13" applyNumberFormat="1" applyFont="1" applyBorder="1" applyAlignment="1">
      <alignment horizontal="center" vertical="center" wrapText="1"/>
    </xf>
    <xf numFmtId="0" fontId="10" fillId="0" borderId="1" xfId="13" applyFont="1" applyBorder="1" applyAlignment="1">
      <alignment horizontal="left" vertical="center" wrapText="1"/>
    </xf>
    <xf numFmtId="0" fontId="10" fillId="0" borderId="1" xfId="13" applyFont="1" applyBorder="1" applyAlignment="1">
      <alignment horizontal="center" vertical="center" wrapText="1"/>
    </xf>
    <xf numFmtId="164" fontId="16" fillId="0" borderId="1" xfId="0" applyNumberFormat="1" applyFont="1" applyBorder="1" applyAlignment="1">
      <alignment horizontal="center" vertical="center"/>
    </xf>
    <xf numFmtId="0" fontId="16" fillId="0" borderId="1" xfId="0" applyFont="1" applyBorder="1" applyAlignment="1">
      <alignment horizontal="center" vertical="center" wrapText="1"/>
    </xf>
    <xf numFmtId="0" fontId="5" fillId="0" borderId="0" xfId="0" applyFont="1"/>
    <xf numFmtId="164" fontId="10" fillId="0" borderId="1" xfId="0" applyNumberFormat="1" applyFont="1" applyBorder="1" applyAlignment="1">
      <alignment horizontal="center" vertical="center"/>
    </xf>
    <xf numFmtId="4" fontId="10" fillId="0" borderId="1" xfId="3" applyNumberFormat="1"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6" fillId="0" borderId="1" xfId="0" applyFont="1" applyBorder="1" applyAlignment="1">
      <alignment horizontal="left" vertical="center" wrapText="1"/>
    </xf>
    <xf numFmtId="2" fontId="10" fillId="0" borderId="1" xfId="0" applyNumberFormat="1" applyFont="1" applyBorder="1" applyAlignment="1">
      <alignment horizontal="center" vertical="center"/>
    </xf>
    <xf numFmtId="164" fontId="10" fillId="0" borderId="1" xfId="0" applyNumberFormat="1" applyFont="1" applyBorder="1" applyAlignment="1">
      <alignment horizontal="center" vertical="center" wrapText="1"/>
    </xf>
    <xf numFmtId="2" fontId="10" fillId="0" borderId="1" xfId="0" applyNumberFormat="1" applyFont="1" applyFill="1" applyBorder="1" applyAlignment="1">
      <alignment horizontal="center" vertical="center"/>
    </xf>
    <xf numFmtId="49" fontId="10" fillId="0" borderId="1" xfId="0" applyNumberFormat="1" applyFont="1" applyBorder="1" applyAlignment="1">
      <alignment horizontal="center" vertical="center"/>
    </xf>
    <xf numFmtId="0" fontId="9" fillId="6" borderId="1" xfId="13" applyFont="1" applyFill="1" applyBorder="1" applyAlignment="1">
      <alignment horizontal="left" vertical="center"/>
    </xf>
    <xf numFmtId="0" fontId="16" fillId="0" borderId="1" xfId="13" applyFont="1" applyBorder="1" applyAlignment="1">
      <alignment horizontal="left" vertical="center" wrapText="1"/>
    </xf>
    <xf numFmtId="0" fontId="1" fillId="5" borderId="1" xfId="0" applyFont="1" applyFill="1" applyBorder="1" applyAlignment="1">
      <alignment horizontal="left" vertical="center"/>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6" fillId="0" borderId="9" xfId="0" applyFont="1" applyBorder="1" applyAlignment="1">
      <alignment horizontal="center" vertical="center" wrapText="1"/>
    </xf>
    <xf numFmtId="0" fontId="12" fillId="4" borderId="11" xfId="0" applyFont="1" applyFill="1" applyBorder="1" applyAlignment="1">
      <alignment horizontal="right"/>
    </xf>
    <xf numFmtId="0" fontId="12" fillId="4" borderId="12" xfId="0" applyFont="1" applyFill="1" applyBorder="1" applyAlignment="1">
      <alignment horizontal="right"/>
    </xf>
    <xf numFmtId="0" fontId="12" fillId="4" borderId="3" xfId="0" applyFont="1" applyFill="1" applyBorder="1" applyAlignment="1">
      <alignment horizontal="right"/>
    </xf>
    <xf numFmtId="0" fontId="12" fillId="4" borderId="4" xfId="0" applyFont="1" applyFill="1" applyBorder="1" applyAlignment="1">
      <alignment horizontal="right"/>
    </xf>
    <xf numFmtId="0" fontId="5" fillId="0" borderId="0" xfId="0" applyFont="1" applyAlignment="1">
      <alignment horizontal="right" vertical="center" wrapText="1"/>
    </xf>
    <xf numFmtId="0" fontId="5" fillId="0" borderId="0" xfId="0" applyFont="1" applyAlignment="1">
      <alignment horizontal="right" vertical="center"/>
    </xf>
    <xf numFmtId="0" fontId="14" fillId="0" borderId="2" xfId="0" applyFont="1" applyBorder="1" applyAlignment="1">
      <alignment horizontal="center" vertical="center"/>
    </xf>
  </cellXfs>
  <cellStyles count="14">
    <cellStyle name="Excel Built-in Normal" xfId="1" xr:uid="{00000000-0005-0000-0000-000000000000}"/>
    <cellStyle name="Normal 2" xfId="2" xr:uid="{00000000-0005-0000-0000-000002000000}"/>
    <cellStyle name="Normal 2 10" xfId="3" xr:uid="{00000000-0005-0000-0000-000003000000}"/>
    <cellStyle name="Normal 2 4" xfId="4" xr:uid="{00000000-0005-0000-0000-000004000000}"/>
    <cellStyle name="Normal 3" xfId="5" xr:uid="{00000000-0005-0000-0000-000005000000}"/>
    <cellStyle name="Normal 5" xfId="6" xr:uid="{00000000-0005-0000-0000-000006000000}"/>
    <cellStyle name="Normal 8" xfId="7" xr:uid="{00000000-0005-0000-0000-000007000000}"/>
    <cellStyle name="Normal 9" xfId="12" xr:uid="{00000000-0005-0000-0000-000008000000}"/>
    <cellStyle name="Normal_Sheet1" xfId="8" xr:uid="{00000000-0005-0000-0000-00000D000000}"/>
    <cellStyle name="Parastais 2" xfId="9" xr:uid="{00000000-0005-0000-0000-000015000000}"/>
    <cellStyle name="Parasts" xfId="0" builtinId="0"/>
    <cellStyle name="Parasts 2" xfId="13" xr:uid="{D680DFF2-3A1E-42B0-850C-1AD9DE17274A}"/>
    <cellStyle name="Style 1" xfId="10" xr:uid="{00000000-0005-0000-0000-000016000000}"/>
    <cellStyle name="Стиль 1" xfId="11"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BE80C-D270-44E9-8B00-3B0B3171BDCC}">
  <sheetPr>
    <tabColor rgb="FF92D050"/>
    <pageSetUpPr fitToPage="1"/>
  </sheetPr>
  <dimension ref="A1:J79"/>
  <sheetViews>
    <sheetView showGridLines="0" tabSelected="1" zoomScale="130" zoomScaleNormal="130" zoomScaleSheetLayoutView="100" zoomScalePageLayoutView="70" workbookViewId="0">
      <selection activeCell="J2" sqref="J2"/>
    </sheetView>
  </sheetViews>
  <sheetFormatPr defaultColWidth="9" defaultRowHeight="12.75" x14ac:dyDescent="0.2"/>
  <cols>
    <col min="1" max="1" width="10.85546875" style="1" bestFit="1" customWidth="1"/>
    <col min="2" max="2" width="9" style="1" customWidth="1"/>
    <col min="3" max="3" width="47.5703125" style="1" bestFit="1" customWidth="1"/>
    <col min="4" max="4" width="8.140625" style="1" bestFit="1" customWidth="1"/>
    <col min="5" max="7" width="9" style="1"/>
    <col min="8" max="8" width="4.85546875" style="1" customWidth="1"/>
    <col min="9" max="9" width="3" style="1" customWidth="1"/>
    <col min="10" max="16384" width="9" style="1"/>
  </cols>
  <sheetData>
    <row r="1" spans="1:7" ht="39" customHeight="1" x14ac:dyDescent="0.2">
      <c r="A1" s="99" t="s">
        <v>128</v>
      </c>
      <c r="B1" s="100"/>
      <c r="C1" s="100"/>
      <c r="D1" s="100"/>
      <c r="E1" s="100"/>
      <c r="F1" s="100"/>
      <c r="G1" s="100"/>
    </row>
    <row r="2" spans="1:7" ht="20.25" x14ac:dyDescent="0.2">
      <c r="A2" s="101" t="s">
        <v>18</v>
      </c>
      <c r="B2" s="101"/>
      <c r="C2" s="101"/>
      <c r="D2" s="101"/>
      <c r="E2" s="101"/>
      <c r="F2" s="101"/>
      <c r="G2" s="101"/>
    </row>
    <row r="3" spans="1:7" x14ac:dyDescent="0.2">
      <c r="A3" s="28" t="s">
        <v>19</v>
      </c>
      <c r="B3" s="90" t="s">
        <v>30</v>
      </c>
      <c r="C3" s="90"/>
      <c r="D3" s="90"/>
      <c r="E3" s="90"/>
      <c r="F3" s="90"/>
      <c r="G3" s="90"/>
    </row>
    <row r="4" spans="1:7" x14ac:dyDescent="0.2">
      <c r="A4" s="28" t="s">
        <v>20</v>
      </c>
      <c r="B4" s="90" t="s">
        <v>88</v>
      </c>
      <c r="C4" s="90"/>
      <c r="D4" s="90"/>
      <c r="E4" s="90"/>
      <c r="F4" s="90"/>
      <c r="G4" s="90"/>
    </row>
    <row r="5" spans="1:7" x14ac:dyDescent="0.2">
      <c r="A5" s="28" t="s">
        <v>21</v>
      </c>
      <c r="B5" s="90" t="s">
        <v>25</v>
      </c>
      <c r="C5" s="90"/>
      <c r="D5" s="90"/>
      <c r="E5" s="90"/>
      <c r="F5" s="90"/>
      <c r="G5" s="90"/>
    </row>
    <row r="6" spans="1:7" x14ac:dyDescent="0.2">
      <c r="A6" s="28" t="s">
        <v>22</v>
      </c>
      <c r="B6" s="90" t="s">
        <v>106</v>
      </c>
      <c r="C6" s="90"/>
      <c r="D6" s="90"/>
      <c r="E6" s="90"/>
      <c r="F6" s="90"/>
      <c r="G6" s="90"/>
    </row>
    <row r="7" spans="1:7" x14ac:dyDescent="0.2">
      <c r="A7" s="28" t="s">
        <v>23</v>
      </c>
      <c r="B7" s="90" t="s">
        <v>107</v>
      </c>
      <c r="C7" s="90"/>
      <c r="D7" s="90"/>
      <c r="E7" s="90"/>
      <c r="F7" s="90"/>
      <c r="G7" s="90"/>
    </row>
    <row r="8" spans="1:7" x14ac:dyDescent="0.2">
      <c r="A8" s="28" t="s">
        <v>24</v>
      </c>
      <c r="B8" s="90" t="s">
        <v>89</v>
      </c>
      <c r="C8" s="90"/>
      <c r="D8" s="90"/>
      <c r="E8" s="90"/>
      <c r="F8" s="90"/>
      <c r="G8" s="90"/>
    </row>
    <row r="9" spans="1:7" ht="38.25" x14ac:dyDescent="0.2">
      <c r="A9" s="2" t="s">
        <v>3</v>
      </c>
      <c r="B9" s="2" t="s">
        <v>17</v>
      </c>
      <c r="C9" s="3" t="s">
        <v>4</v>
      </c>
      <c r="D9" s="4" t="s">
        <v>14</v>
      </c>
      <c r="E9" s="5" t="s">
        <v>5</v>
      </c>
      <c r="F9" s="5" t="s">
        <v>6</v>
      </c>
      <c r="G9" s="6" t="s">
        <v>7</v>
      </c>
    </row>
    <row r="10" spans="1:7" x14ac:dyDescent="0.2">
      <c r="A10" s="18">
        <v>1</v>
      </c>
      <c r="B10" s="18">
        <f>A10+1</f>
        <v>2</v>
      </c>
      <c r="C10" s="18">
        <f t="shared" ref="C10:G10" si="0">B10+1</f>
        <v>3</v>
      </c>
      <c r="D10" s="18">
        <f t="shared" si="0"/>
        <v>4</v>
      </c>
      <c r="E10" s="18">
        <f t="shared" si="0"/>
        <v>5</v>
      </c>
      <c r="F10" s="18">
        <f t="shared" si="0"/>
        <v>6</v>
      </c>
      <c r="G10" s="18">
        <f t="shared" si="0"/>
        <v>7</v>
      </c>
    </row>
    <row r="11" spans="1:7" ht="13.5" x14ac:dyDescent="0.2">
      <c r="A11" s="14">
        <v>1</v>
      </c>
      <c r="B11" s="14"/>
      <c r="C11" s="15" t="s">
        <v>0</v>
      </c>
      <c r="D11" s="16"/>
      <c r="E11" s="16"/>
      <c r="F11" s="17"/>
      <c r="G11" s="17"/>
    </row>
    <row r="12" spans="1:7" ht="40.5" x14ac:dyDescent="0.2">
      <c r="A12" s="7">
        <v>1.1000000000000001</v>
      </c>
      <c r="B12" s="29" t="s">
        <v>29</v>
      </c>
      <c r="C12" s="12" t="s">
        <v>26</v>
      </c>
      <c r="D12" s="11" t="s">
        <v>28</v>
      </c>
      <c r="E12" s="26">
        <v>1</v>
      </c>
      <c r="F12" s="11"/>
      <c r="G12" s="11">
        <f t="shared" ref="G12:G19" si="1">ROUND(E12*F12,2)</f>
        <v>0</v>
      </c>
    </row>
    <row r="13" spans="1:7" s="78" customFormat="1" ht="13.5" x14ac:dyDescent="0.2">
      <c r="A13" s="79">
        <v>1.2</v>
      </c>
      <c r="B13" s="85" t="s">
        <v>122</v>
      </c>
      <c r="C13" s="81" t="s">
        <v>123</v>
      </c>
      <c r="D13" s="80" t="s">
        <v>28</v>
      </c>
      <c r="E13" s="84">
        <v>1</v>
      </c>
      <c r="F13" s="80"/>
      <c r="G13" s="80">
        <f>ROUND(E13*F13,2)</f>
        <v>0</v>
      </c>
    </row>
    <row r="14" spans="1:7" ht="27" x14ac:dyDescent="0.2">
      <c r="A14" s="79">
        <v>1.3</v>
      </c>
      <c r="B14" s="71">
        <v>3.3</v>
      </c>
      <c r="C14" s="41" t="s">
        <v>56</v>
      </c>
      <c r="D14" s="13" t="s">
        <v>1</v>
      </c>
      <c r="E14" s="86">
        <v>34472</v>
      </c>
      <c r="F14" s="11"/>
      <c r="G14" s="11">
        <f t="shared" si="1"/>
        <v>0</v>
      </c>
    </row>
    <row r="15" spans="1:7" s="78" customFormat="1" ht="27" x14ac:dyDescent="0.2">
      <c r="A15" s="79">
        <v>1.4</v>
      </c>
      <c r="B15" s="71">
        <v>3.2</v>
      </c>
      <c r="C15" s="41" t="s">
        <v>94</v>
      </c>
      <c r="D15" s="82" t="s">
        <v>1</v>
      </c>
      <c r="E15" s="84">
        <v>110</v>
      </c>
      <c r="F15" s="80"/>
      <c r="G15" s="80">
        <f t="shared" si="1"/>
        <v>0</v>
      </c>
    </row>
    <row r="16" spans="1:7" s="32" customFormat="1" ht="27" x14ac:dyDescent="0.2">
      <c r="A16" s="79">
        <v>1.5</v>
      </c>
      <c r="B16" s="71">
        <v>3.2</v>
      </c>
      <c r="C16" s="63" t="s">
        <v>53</v>
      </c>
      <c r="D16" s="66" t="s">
        <v>1</v>
      </c>
      <c r="E16" s="64">
        <v>50</v>
      </c>
      <c r="F16" s="34"/>
      <c r="G16" s="34">
        <f t="shared" si="1"/>
        <v>0</v>
      </c>
    </row>
    <row r="17" spans="1:10" s="61" customFormat="1" ht="27" x14ac:dyDescent="0.2">
      <c r="A17" s="79">
        <v>1.6</v>
      </c>
      <c r="B17" s="71">
        <v>3.2</v>
      </c>
      <c r="C17" s="63" t="s">
        <v>82</v>
      </c>
      <c r="D17" s="66" t="s">
        <v>1</v>
      </c>
      <c r="E17" s="86">
        <v>5559</v>
      </c>
      <c r="F17" s="65"/>
      <c r="G17" s="65">
        <f t="shared" si="1"/>
        <v>0</v>
      </c>
    </row>
    <row r="18" spans="1:10" s="78" customFormat="1" ht="27" x14ac:dyDescent="0.2">
      <c r="A18" s="79">
        <v>1.7</v>
      </c>
      <c r="B18" s="79">
        <v>3.2</v>
      </c>
      <c r="C18" s="81" t="s">
        <v>115</v>
      </c>
      <c r="D18" s="82" t="s">
        <v>1</v>
      </c>
      <c r="E18" s="84">
        <v>819</v>
      </c>
      <c r="F18" s="80"/>
      <c r="G18" s="80">
        <f>ROUND(E18*F18,2)</f>
        <v>0</v>
      </c>
    </row>
    <row r="19" spans="1:10" s="78" customFormat="1" ht="27" x14ac:dyDescent="0.2">
      <c r="A19" s="79">
        <v>1.8</v>
      </c>
      <c r="B19" s="85" t="s">
        <v>121</v>
      </c>
      <c r="C19" s="81" t="s">
        <v>105</v>
      </c>
      <c r="D19" s="80" t="s">
        <v>32</v>
      </c>
      <c r="E19" s="86">
        <v>49</v>
      </c>
      <c r="F19" s="80"/>
      <c r="G19" s="80">
        <f t="shared" si="1"/>
        <v>0</v>
      </c>
    </row>
    <row r="20" spans="1:10" ht="13.5" x14ac:dyDescent="0.2">
      <c r="A20" s="14">
        <v>2</v>
      </c>
      <c r="B20" s="14"/>
      <c r="C20" s="15" t="s">
        <v>27</v>
      </c>
      <c r="D20" s="16"/>
      <c r="E20" s="16"/>
      <c r="F20" s="17"/>
      <c r="G20" s="17"/>
    </row>
    <row r="21" spans="1:10" s="32" customFormat="1" ht="13.5" x14ac:dyDescent="0.2">
      <c r="A21" s="50">
        <v>2.1</v>
      </c>
      <c r="B21" s="50"/>
      <c r="C21" s="51" t="s">
        <v>49</v>
      </c>
      <c r="D21" s="52"/>
      <c r="E21" s="53"/>
      <c r="F21" s="54"/>
      <c r="G21" s="54"/>
    </row>
    <row r="22" spans="1:10" ht="27" x14ac:dyDescent="0.2">
      <c r="A22" s="30" t="s">
        <v>44</v>
      </c>
      <c r="B22" s="62">
        <v>6.2</v>
      </c>
      <c r="C22" s="81" t="s">
        <v>90</v>
      </c>
      <c r="D22" s="66" t="s">
        <v>1</v>
      </c>
      <c r="E22" s="86">
        <v>34472</v>
      </c>
      <c r="F22" s="11"/>
      <c r="G22" s="11">
        <f t="shared" ref="G22:G28" si="2">ROUND(E22*F22,2)</f>
        <v>0</v>
      </c>
    </row>
    <row r="23" spans="1:10" ht="27" x14ac:dyDescent="0.2">
      <c r="A23" s="30" t="s">
        <v>45</v>
      </c>
      <c r="B23" s="62">
        <v>6.2</v>
      </c>
      <c r="C23" s="81" t="s">
        <v>91</v>
      </c>
      <c r="D23" s="66" t="s">
        <v>1</v>
      </c>
      <c r="E23" s="86">
        <v>34472</v>
      </c>
      <c r="F23" s="11"/>
      <c r="G23" s="11">
        <f t="shared" si="2"/>
        <v>0</v>
      </c>
    </row>
    <row r="24" spans="1:10" s="78" customFormat="1" ht="27" x14ac:dyDescent="0.2">
      <c r="A24" s="87" t="s">
        <v>60</v>
      </c>
      <c r="B24" s="79">
        <v>6.2</v>
      </c>
      <c r="C24" s="83" t="s">
        <v>92</v>
      </c>
      <c r="D24" s="82" t="s">
        <v>1</v>
      </c>
      <c r="E24" s="84">
        <v>100</v>
      </c>
      <c r="F24" s="80"/>
      <c r="G24" s="80">
        <f t="shared" si="2"/>
        <v>0</v>
      </c>
    </row>
    <row r="25" spans="1:10" s="61" customFormat="1" ht="13.5" x14ac:dyDescent="0.2">
      <c r="A25" s="87" t="s">
        <v>61</v>
      </c>
      <c r="B25" s="71">
        <v>5.2</v>
      </c>
      <c r="C25" s="25" t="s">
        <v>62</v>
      </c>
      <c r="D25" s="66" t="s">
        <v>42</v>
      </c>
      <c r="E25" s="64">
        <v>40</v>
      </c>
      <c r="F25" s="65"/>
      <c r="G25" s="65">
        <f t="shared" si="2"/>
        <v>0</v>
      </c>
    </row>
    <row r="26" spans="1:10" s="61" customFormat="1" ht="27" x14ac:dyDescent="0.2">
      <c r="A26" s="87" t="s">
        <v>87</v>
      </c>
      <c r="B26" s="71">
        <v>5.2</v>
      </c>
      <c r="C26" s="25" t="s">
        <v>63</v>
      </c>
      <c r="D26" s="66" t="s">
        <v>1</v>
      </c>
      <c r="E26" s="64">
        <v>100</v>
      </c>
      <c r="F26" s="65"/>
      <c r="G26" s="65">
        <f t="shared" si="2"/>
        <v>0</v>
      </c>
      <c r="J26" s="70"/>
    </row>
    <row r="27" spans="1:10" s="78" customFormat="1" ht="13.5" x14ac:dyDescent="0.2">
      <c r="A27" s="87" t="s">
        <v>95</v>
      </c>
      <c r="B27" s="71">
        <v>5.2</v>
      </c>
      <c r="C27" s="83" t="s">
        <v>96</v>
      </c>
      <c r="D27" s="82" t="s">
        <v>1</v>
      </c>
      <c r="E27" s="84">
        <v>110</v>
      </c>
      <c r="F27" s="80"/>
      <c r="G27" s="80">
        <f t="shared" si="2"/>
        <v>0</v>
      </c>
      <c r="J27" s="70"/>
    </row>
    <row r="28" spans="1:10" s="78" customFormat="1" ht="27.75" customHeight="1" x14ac:dyDescent="0.2">
      <c r="A28" s="87" t="s">
        <v>108</v>
      </c>
      <c r="B28" s="71">
        <v>5.7</v>
      </c>
      <c r="C28" s="81" t="s">
        <v>109</v>
      </c>
      <c r="D28" s="82" t="s">
        <v>1</v>
      </c>
      <c r="E28" s="84">
        <v>30</v>
      </c>
      <c r="F28" s="80"/>
      <c r="G28" s="80">
        <f t="shared" si="2"/>
        <v>0</v>
      </c>
      <c r="J28" s="70"/>
    </row>
    <row r="29" spans="1:10" s="32" customFormat="1" ht="13.5" x14ac:dyDescent="0.2">
      <c r="A29" s="50">
        <v>2.2000000000000002</v>
      </c>
      <c r="B29" s="50"/>
      <c r="C29" s="51" t="s">
        <v>41</v>
      </c>
      <c r="D29" s="52"/>
      <c r="E29" s="53"/>
      <c r="F29" s="54"/>
      <c r="G29" s="54"/>
    </row>
    <row r="30" spans="1:10" s="32" customFormat="1" ht="27" x14ac:dyDescent="0.2">
      <c r="A30" s="69" t="s">
        <v>46</v>
      </c>
      <c r="B30" s="62">
        <v>6.2</v>
      </c>
      <c r="C30" s="25" t="s">
        <v>79</v>
      </c>
      <c r="D30" s="66" t="s">
        <v>1</v>
      </c>
      <c r="E30" s="64">
        <v>50</v>
      </c>
      <c r="F30" s="34"/>
      <c r="G30" s="34">
        <f>ROUND(E30*F30,2)</f>
        <v>0</v>
      </c>
    </row>
    <row r="31" spans="1:10" s="61" customFormat="1" ht="40.5" x14ac:dyDescent="0.2">
      <c r="A31" s="87" t="s">
        <v>50</v>
      </c>
      <c r="B31" s="76">
        <v>5.6</v>
      </c>
      <c r="C31" s="83" t="s">
        <v>83</v>
      </c>
      <c r="D31" s="77" t="s">
        <v>1</v>
      </c>
      <c r="E31" s="86">
        <v>4869</v>
      </c>
      <c r="F31" s="65"/>
      <c r="G31" s="80">
        <f t="shared" ref="G31:G34" si="3">ROUND(E31*F31,2)</f>
        <v>0</v>
      </c>
    </row>
    <row r="32" spans="1:10" s="61" customFormat="1" ht="27" x14ac:dyDescent="0.2">
      <c r="A32" s="69" t="s">
        <v>51</v>
      </c>
      <c r="B32" s="76">
        <v>5.6</v>
      </c>
      <c r="C32" s="81" t="s">
        <v>84</v>
      </c>
      <c r="D32" s="77" t="s">
        <v>1</v>
      </c>
      <c r="E32" s="86">
        <v>690</v>
      </c>
      <c r="F32" s="65"/>
      <c r="G32" s="80">
        <f t="shared" si="3"/>
        <v>0</v>
      </c>
    </row>
    <row r="33" spans="1:7" s="32" customFormat="1" ht="27" x14ac:dyDescent="0.2">
      <c r="A33" s="69" t="s">
        <v>52</v>
      </c>
      <c r="B33" s="76">
        <v>5.6</v>
      </c>
      <c r="C33" s="83" t="s">
        <v>47</v>
      </c>
      <c r="D33" s="77" t="s">
        <v>42</v>
      </c>
      <c r="E33" s="86">
        <v>167</v>
      </c>
      <c r="F33" s="34"/>
      <c r="G33" s="80">
        <f t="shared" si="3"/>
        <v>0</v>
      </c>
    </row>
    <row r="34" spans="1:7" s="61" customFormat="1" ht="27" x14ac:dyDescent="0.2">
      <c r="A34" s="87" t="s">
        <v>59</v>
      </c>
      <c r="B34" s="76">
        <v>5.2</v>
      </c>
      <c r="C34" s="83" t="s">
        <v>85</v>
      </c>
      <c r="D34" s="77" t="s">
        <v>42</v>
      </c>
      <c r="E34" s="86">
        <v>1112</v>
      </c>
      <c r="F34" s="65"/>
      <c r="G34" s="80">
        <f t="shared" si="3"/>
        <v>0</v>
      </c>
    </row>
    <row r="35" spans="1:7" s="61" customFormat="1" ht="27" x14ac:dyDescent="0.2">
      <c r="A35" s="69" t="s">
        <v>65</v>
      </c>
      <c r="B35" s="71" t="s">
        <v>78</v>
      </c>
      <c r="C35" s="63" t="s">
        <v>81</v>
      </c>
      <c r="D35" s="66" t="s">
        <v>31</v>
      </c>
      <c r="E35" s="64">
        <v>126</v>
      </c>
      <c r="F35" s="65"/>
      <c r="G35" s="65">
        <f t="shared" ref="G35:G39" si="4">ROUND(E35*F35,2)</f>
        <v>0</v>
      </c>
    </row>
    <row r="36" spans="1:7" s="61" customFormat="1" ht="13.5" x14ac:dyDescent="0.2">
      <c r="A36" s="87" t="s">
        <v>75</v>
      </c>
      <c r="B36" s="62" t="s">
        <v>73</v>
      </c>
      <c r="C36" s="25" t="s">
        <v>80</v>
      </c>
      <c r="D36" s="80" t="s">
        <v>32</v>
      </c>
      <c r="E36" s="64">
        <v>3</v>
      </c>
      <c r="F36" s="65"/>
      <c r="G36" s="65">
        <f t="shared" si="4"/>
        <v>0</v>
      </c>
    </row>
    <row r="37" spans="1:7" s="61" customFormat="1" ht="13.5" x14ac:dyDescent="0.2">
      <c r="A37" s="69" t="s">
        <v>76</v>
      </c>
      <c r="B37" s="62" t="s">
        <v>73</v>
      </c>
      <c r="C37" s="25" t="s">
        <v>74</v>
      </c>
      <c r="D37" s="66" t="s">
        <v>1</v>
      </c>
      <c r="E37" s="64">
        <v>20</v>
      </c>
      <c r="F37" s="65"/>
      <c r="G37" s="65">
        <f t="shared" si="4"/>
        <v>0</v>
      </c>
    </row>
    <row r="38" spans="1:7" s="78" customFormat="1" ht="13.5" x14ac:dyDescent="0.2">
      <c r="A38" s="69" t="s">
        <v>86</v>
      </c>
      <c r="B38" s="79" t="s">
        <v>73</v>
      </c>
      <c r="C38" s="83" t="s">
        <v>100</v>
      </c>
      <c r="D38" s="82" t="s">
        <v>1</v>
      </c>
      <c r="E38" s="84">
        <v>20</v>
      </c>
      <c r="F38" s="80"/>
      <c r="G38" s="80">
        <f t="shared" si="4"/>
        <v>0</v>
      </c>
    </row>
    <row r="39" spans="1:7" s="78" customFormat="1" ht="13.5" x14ac:dyDescent="0.2">
      <c r="A39" s="87" t="s">
        <v>98</v>
      </c>
      <c r="B39" s="85" t="s">
        <v>110</v>
      </c>
      <c r="C39" s="81" t="s">
        <v>99</v>
      </c>
      <c r="D39" s="82" t="s">
        <v>1</v>
      </c>
      <c r="E39" s="84">
        <v>100</v>
      </c>
      <c r="F39" s="80"/>
      <c r="G39" s="80">
        <f t="shared" si="4"/>
        <v>0</v>
      </c>
    </row>
    <row r="40" spans="1:7" s="78" customFormat="1" ht="13.5" x14ac:dyDescent="0.2">
      <c r="A40" s="50">
        <v>2.2999999999999998</v>
      </c>
      <c r="B40" s="50"/>
      <c r="C40" s="88" t="s">
        <v>116</v>
      </c>
      <c r="D40" s="52"/>
      <c r="E40" s="53"/>
      <c r="F40" s="54"/>
      <c r="G40" s="54"/>
    </row>
    <row r="41" spans="1:7" s="78" customFormat="1" ht="54" x14ac:dyDescent="0.2">
      <c r="A41" s="87" t="s">
        <v>114</v>
      </c>
      <c r="B41" s="85" t="s">
        <v>112</v>
      </c>
      <c r="C41" s="89" t="s">
        <v>113</v>
      </c>
      <c r="D41" s="82" t="s">
        <v>1</v>
      </c>
      <c r="E41" s="84">
        <v>819</v>
      </c>
      <c r="F41" s="80"/>
      <c r="G41" s="80">
        <f>ROUND(E41*F41,2)</f>
        <v>0</v>
      </c>
    </row>
    <row r="42" spans="1:7" s="61" customFormat="1" ht="13.5" x14ac:dyDescent="0.2">
      <c r="A42" s="55">
        <v>3</v>
      </c>
      <c r="B42" s="55"/>
      <c r="C42" s="56" t="s">
        <v>69</v>
      </c>
      <c r="D42" s="57"/>
      <c r="E42" s="57"/>
      <c r="F42" s="39"/>
      <c r="G42" s="39"/>
    </row>
    <row r="43" spans="1:7" s="61" customFormat="1" ht="13.5" x14ac:dyDescent="0.2">
      <c r="A43" s="58">
        <v>3.1</v>
      </c>
      <c r="B43" s="73">
        <v>4.5999999999999996</v>
      </c>
      <c r="C43" s="74" t="s">
        <v>70</v>
      </c>
      <c r="D43" s="75" t="s">
        <v>1</v>
      </c>
      <c r="E43" s="59">
        <v>2390</v>
      </c>
      <c r="F43" s="65"/>
      <c r="G43" s="65">
        <f t="shared" ref="G43" si="5">ROUND(E43*F43,2)</f>
        <v>0</v>
      </c>
    </row>
    <row r="44" spans="1:7" s="61" customFormat="1" ht="13.5" x14ac:dyDescent="0.2">
      <c r="A44" s="55">
        <v>4</v>
      </c>
      <c r="B44" s="55"/>
      <c r="C44" s="56" t="s">
        <v>57</v>
      </c>
      <c r="D44" s="57"/>
      <c r="E44" s="57"/>
      <c r="F44" s="39"/>
      <c r="G44" s="39"/>
    </row>
    <row r="45" spans="1:7" s="61" customFormat="1" ht="27" x14ac:dyDescent="0.2">
      <c r="A45" s="58">
        <v>4.0999999999999996</v>
      </c>
      <c r="B45" s="71" t="s">
        <v>68</v>
      </c>
      <c r="C45" s="25" t="s">
        <v>58</v>
      </c>
      <c r="D45" s="66" t="s">
        <v>1</v>
      </c>
      <c r="E45" s="59">
        <v>2515</v>
      </c>
      <c r="F45" s="60"/>
      <c r="G45" s="65">
        <f t="shared" ref="G45" si="6">ROUND(E45*F45,2)</f>
        <v>0</v>
      </c>
    </row>
    <row r="46" spans="1:7" ht="13.5" x14ac:dyDescent="0.2">
      <c r="A46" s="14">
        <v>5</v>
      </c>
      <c r="B46" s="14"/>
      <c r="C46" s="15" t="s">
        <v>2</v>
      </c>
      <c r="D46" s="16"/>
      <c r="E46" s="16"/>
      <c r="F46" s="17"/>
      <c r="G46" s="17"/>
    </row>
    <row r="47" spans="1:7" s="61" customFormat="1" ht="27" x14ac:dyDescent="0.2">
      <c r="A47" s="87">
        <v>5.0999999999999996</v>
      </c>
      <c r="B47" s="72" t="s">
        <v>72</v>
      </c>
      <c r="C47" s="63" t="s">
        <v>71</v>
      </c>
      <c r="D47" s="66" t="s">
        <v>1</v>
      </c>
      <c r="E47" s="86">
        <v>830</v>
      </c>
      <c r="F47" s="65"/>
      <c r="G47" s="65">
        <f>ROUND(E47*F47,2)</f>
        <v>0</v>
      </c>
    </row>
    <row r="48" spans="1:7" ht="42.75" customHeight="1" x14ac:dyDescent="0.2">
      <c r="A48" s="87">
        <v>5.2</v>
      </c>
      <c r="B48" s="72" t="s">
        <v>33</v>
      </c>
      <c r="C48" s="63" t="s">
        <v>48</v>
      </c>
      <c r="D48" s="67" t="s">
        <v>31</v>
      </c>
      <c r="E48" s="86">
        <v>5254</v>
      </c>
      <c r="F48" s="11"/>
      <c r="G48" s="11">
        <f>ROUND(E48*F48,2)</f>
        <v>0</v>
      </c>
    </row>
    <row r="49" spans="1:7" s="78" customFormat="1" ht="13.5" x14ac:dyDescent="0.2">
      <c r="A49" s="87">
        <v>5.3</v>
      </c>
      <c r="B49" s="72">
        <v>3.2</v>
      </c>
      <c r="C49" s="81" t="s">
        <v>119</v>
      </c>
      <c r="D49" s="67" t="s">
        <v>31</v>
      </c>
      <c r="E49" s="86">
        <v>29</v>
      </c>
      <c r="F49" s="80"/>
      <c r="G49" s="80">
        <f t="shared" ref="G49:G52" si="7">ROUND(E49*F49,2)</f>
        <v>0</v>
      </c>
    </row>
    <row r="50" spans="1:7" s="78" customFormat="1" ht="27" customHeight="1" x14ac:dyDescent="0.2">
      <c r="A50" s="87">
        <v>5.4</v>
      </c>
      <c r="B50" s="72">
        <v>7.2</v>
      </c>
      <c r="C50" s="81" t="s">
        <v>120</v>
      </c>
      <c r="D50" s="67" t="s">
        <v>31</v>
      </c>
      <c r="E50" s="86">
        <v>29</v>
      </c>
      <c r="F50" s="80"/>
      <c r="G50" s="80">
        <f t="shared" si="7"/>
        <v>0</v>
      </c>
    </row>
    <row r="51" spans="1:7" s="78" customFormat="1" ht="27" customHeight="1" x14ac:dyDescent="0.2">
      <c r="A51" s="87">
        <v>5.5</v>
      </c>
      <c r="B51" s="85">
        <v>3.2</v>
      </c>
      <c r="C51" s="81" t="s">
        <v>126</v>
      </c>
      <c r="D51" s="67" t="s">
        <v>31</v>
      </c>
      <c r="E51" s="86">
        <v>120</v>
      </c>
      <c r="F51" s="80"/>
      <c r="G51" s="80">
        <f t="shared" si="7"/>
        <v>0</v>
      </c>
    </row>
    <row r="52" spans="1:7" s="78" customFormat="1" ht="39.75" customHeight="1" x14ac:dyDescent="0.2">
      <c r="A52" s="87">
        <v>5.6</v>
      </c>
      <c r="B52" s="72">
        <v>7.2</v>
      </c>
      <c r="C52" s="81" t="s">
        <v>127</v>
      </c>
      <c r="D52" s="67" t="s">
        <v>31</v>
      </c>
      <c r="E52" s="86">
        <v>120</v>
      </c>
      <c r="F52" s="80"/>
      <c r="G52" s="80">
        <f t="shared" si="7"/>
        <v>0</v>
      </c>
    </row>
    <row r="53" spans="1:7" s="32" customFormat="1" ht="13.5" x14ac:dyDescent="0.2">
      <c r="A53" s="87">
        <v>5.7</v>
      </c>
      <c r="B53" s="72" t="s">
        <v>33</v>
      </c>
      <c r="C53" s="63" t="s">
        <v>43</v>
      </c>
      <c r="D53" s="42" t="s">
        <v>31</v>
      </c>
      <c r="E53" s="86">
        <v>1888</v>
      </c>
      <c r="F53" s="34"/>
      <c r="G53" s="34">
        <f>ROUND(E53*F53,2)</f>
        <v>0</v>
      </c>
    </row>
    <row r="54" spans="1:7" s="32" customFormat="1" ht="13.5" x14ac:dyDescent="0.2">
      <c r="A54" s="87">
        <v>5.8</v>
      </c>
      <c r="B54" s="72" t="s">
        <v>33</v>
      </c>
      <c r="C54" s="63" t="s">
        <v>67</v>
      </c>
      <c r="D54" s="42" t="s">
        <v>31</v>
      </c>
      <c r="E54" s="68">
        <v>142</v>
      </c>
      <c r="F54" s="34"/>
      <c r="G54" s="34">
        <f t="shared" ref="G54" si="8">ROUND(E54*F54,2)</f>
        <v>0</v>
      </c>
    </row>
    <row r="55" spans="1:7" s="61" customFormat="1" ht="13.5" x14ac:dyDescent="0.2">
      <c r="A55" s="87">
        <v>5.9</v>
      </c>
      <c r="B55" s="29">
        <v>7.3</v>
      </c>
      <c r="C55" s="63" t="s">
        <v>77</v>
      </c>
      <c r="D55" s="65" t="s">
        <v>28</v>
      </c>
      <c r="E55" s="68">
        <v>3</v>
      </c>
      <c r="F55" s="65"/>
      <c r="G55" s="65">
        <f>ROUND(E55*F55,2)</f>
        <v>0</v>
      </c>
    </row>
    <row r="56" spans="1:7" s="78" customFormat="1" ht="13.5" x14ac:dyDescent="0.2">
      <c r="A56" s="87" t="s">
        <v>101</v>
      </c>
      <c r="B56" s="85">
        <v>3.2</v>
      </c>
      <c r="C56" s="81" t="s">
        <v>93</v>
      </c>
      <c r="D56" s="82" t="s">
        <v>31</v>
      </c>
      <c r="E56" s="86">
        <v>145</v>
      </c>
      <c r="F56" s="80"/>
      <c r="G56" s="80">
        <f t="shared" ref="G56:G60" si="9">ROUND(E56*F56,2)</f>
        <v>0</v>
      </c>
    </row>
    <row r="57" spans="1:7" s="78" customFormat="1" ht="13.5" x14ac:dyDescent="0.2">
      <c r="A57" s="87" t="s">
        <v>117</v>
      </c>
      <c r="B57" s="85">
        <v>7.6</v>
      </c>
      <c r="C57" s="81" t="s">
        <v>104</v>
      </c>
      <c r="D57" s="82" t="s">
        <v>31</v>
      </c>
      <c r="E57" s="86">
        <v>135</v>
      </c>
      <c r="F57" s="80"/>
      <c r="G57" s="80">
        <f t="shared" si="9"/>
        <v>0</v>
      </c>
    </row>
    <row r="58" spans="1:7" s="78" customFormat="1" ht="13.5" x14ac:dyDescent="0.2">
      <c r="A58" s="87" t="s">
        <v>118</v>
      </c>
      <c r="B58" s="85">
        <v>7.6</v>
      </c>
      <c r="C58" s="81" t="s">
        <v>103</v>
      </c>
      <c r="D58" s="82" t="s">
        <v>31</v>
      </c>
      <c r="E58" s="86">
        <v>25</v>
      </c>
      <c r="F58" s="80"/>
      <c r="G58" s="80">
        <f t="shared" si="9"/>
        <v>0</v>
      </c>
    </row>
    <row r="59" spans="1:7" s="78" customFormat="1" ht="13.5" x14ac:dyDescent="0.2">
      <c r="A59" s="87" t="s">
        <v>124</v>
      </c>
      <c r="B59" s="85">
        <v>7.6</v>
      </c>
      <c r="C59" s="41" t="s">
        <v>111</v>
      </c>
      <c r="D59" s="82" t="s">
        <v>31</v>
      </c>
      <c r="E59" s="86">
        <v>150</v>
      </c>
      <c r="F59" s="80"/>
      <c r="G59" s="80">
        <f t="shared" si="9"/>
        <v>0</v>
      </c>
    </row>
    <row r="60" spans="1:7" s="78" customFormat="1" ht="27" x14ac:dyDescent="0.2">
      <c r="A60" s="87" t="s">
        <v>125</v>
      </c>
      <c r="B60" s="85" t="s">
        <v>78</v>
      </c>
      <c r="C60" s="81" t="s">
        <v>102</v>
      </c>
      <c r="D60" s="82" t="s">
        <v>32</v>
      </c>
      <c r="E60" s="86">
        <v>11</v>
      </c>
      <c r="F60" s="80"/>
      <c r="G60" s="80">
        <f t="shared" si="9"/>
        <v>0</v>
      </c>
    </row>
    <row r="61" spans="1:7" s="32" customFormat="1" ht="13.5" x14ac:dyDescent="0.2">
      <c r="A61" s="36">
        <v>6</v>
      </c>
      <c r="B61" s="36"/>
      <c r="C61" s="37" t="s">
        <v>35</v>
      </c>
      <c r="D61" s="38"/>
      <c r="E61" s="38"/>
      <c r="F61" s="39"/>
      <c r="G61" s="39"/>
    </row>
    <row r="62" spans="1:7" s="32" customFormat="1" ht="13.5" x14ac:dyDescent="0.2">
      <c r="A62" s="33">
        <v>6.1</v>
      </c>
      <c r="B62" s="33" t="s">
        <v>36</v>
      </c>
      <c r="C62" s="31" t="s">
        <v>37</v>
      </c>
      <c r="D62" s="35" t="s">
        <v>32</v>
      </c>
      <c r="E62" s="86">
        <v>62</v>
      </c>
      <c r="F62" s="34"/>
      <c r="G62" s="34">
        <f>ROUND(E62*F62,2)</f>
        <v>0</v>
      </c>
    </row>
    <row r="63" spans="1:7" s="61" customFormat="1" ht="13.5" x14ac:dyDescent="0.2">
      <c r="A63" s="62">
        <v>6.2</v>
      </c>
      <c r="B63" s="62" t="s">
        <v>36</v>
      </c>
      <c r="C63" s="63" t="s">
        <v>38</v>
      </c>
      <c r="D63" s="66" t="s">
        <v>32</v>
      </c>
      <c r="E63" s="86">
        <v>66</v>
      </c>
      <c r="F63" s="65"/>
      <c r="G63" s="65">
        <f>ROUND(E63*F63,2)</f>
        <v>0</v>
      </c>
    </row>
    <row r="64" spans="1:7" s="78" customFormat="1" ht="13.5" x14ac:dyDescent="0.2">
      <c r="A64" s="79">
        <v>6.3</v>
      </c>
      <c r="B64" s="79" t="s">
        <v>36</v>
      </c>
      <c r="C64" s="81" t="s">
        <v>66</v>
      </c>
      <c r="D64" s="82" t="s">
        <v>32</v>
      </c>
      <c r="E64" s="86">
        <v>98</v>
      </c>
      <c r="F64" s="80"/>
      <c r="G64" s="80">
        <f>ROUND(E64*F64,2)</f>
        <v>0</v>
      </c>
    </row>
    <row r="65" spans="1:7" s="61" customFormat="1" ht="13.5" x14ac:dyDescent="0.2">
      <c r="A65" s="79">
        <v>6.4</v>
      </c>
      <c r="B65" s="62" t="s">
        <v>36</v>
      </c>
      <c r="C65" s="81" t="s">
        <v>97</v>
      </c>
      <c r="D65" s="66" t="s">
        <v>32</v>
      </c>
      <c r="E65" s="86">
        <v>52</v>
      </c>
      <c r="F65" s="65"/>
      <c r="G65" s="65">
        <f>ROUND(E65*F65,2)</f>
        <v>0</v>
      </c>
    </row>
    <row r="66" spans="1:7" s="32" customFormat="1" ht="13.5" x14ac:dyDescent="0.2">
      <c r="A66" s="43"/>
      <c r="B66" s="43"/>
      <c r="C66" s="44"/>
      <c r="D66" s="47"/>
      <c r="E66" s="48"/>
      <c r="F66" s="49"/>
      <c r="G66" s="49"/>
    </row>
    <row r="67" spans="1:7" ht="13.5" x14ac:dyDescent="0.25">
      <c r="A67" s="9"/>
      <c r="B67" s="9"/>
      <c r="C67" s="8"/>
      <c r="D67" s="45" t="s">
        <v>8</v>
      </c>
      <c r="E67" s="95" t="s">
        <v>9</v>
      </c>
      <c r="F67" s="96"/>
      <c r="G67" s="46">
        <f>SUM(G11:G65)</f>
        <v>0</v>
      </c>
    </row>
    <row r="68" spans="1:7" ht="13.5" x14ac:dyDescent="0.25">
      <c r="A68" s="10"/>
      <c r="B68" s="10"/>
      <c r="C68" s="8"/>
      <c r="D68" s="21" t="s">
        <v>10</v>
      </c>
      <c r="E68" s="97" t="s">
        <v>11</v>
      </c>
      <c r="F68" s="98"/>
      <c r="G68" s="20">
        <f>ROUND(0.21*G67,2)</f>
        <v>0</v>
      </c>
    </row>
    <row r="69" spans="1:7" ht="13.5" x14ac:dyDescent="0.25">
      <c r="A69" s="10"/>
      <c r="B69" s="10"/>
      <c r="C69" s="8"/>
      <c r="D69" s="8"/>
      <c r="E69" s="97" t="s">
        <v>12</v>
      </c>
      <c r="F69" s="98"/>
      <c r="G69" s="19">
        <f>G67+G68</f>
        <v>0</v>
      </c>
    </row>
    <row r="70" spans="1:7" ht="13.5" x14ac:dyDescent="0.25">
      <c r="A70" s="24" t="s">
        <v>13</v>
      </c>
      <c r="B70" s="24"/>
      <c r="C70" s="8"/>
      <c r="D70" s="8"/>
      <c r="E70" s="8"/>
      <c r="F70" s="8"/>
      <c r="G70" s="8"/>
    </row>
    <row r="71" spans="1:7" ht="37.5" customHeight="1" x14ac:dyDescent="0.2">
      <c r="A71" s="23">
        <v>1</v>
      </c>
      <c r="B71" s="27"/>
      <c r="C71" s="91" t="s">
        <v>55</v>
      </c>
      <c r="D71" s="92"/>
      <c r="E71" s="92"/>
      <c r="F71" s="92"/>
      <c r="G71" s="93"/>
    </row>
    <row r="72" spans="1:7" s="61" customFormat="1" ht="27.75" customHeight="1" x14ac:dyDescent="0.2">
      <c r="A72" s="23">
        <v>2</v>
      </c>
      <c r="B72" s="27"/>
      <c r="C72" s="91" t="s">
        <v>64</v>
      </c>
      <c r="D72" s="92"/>
      <c r="E72" s="92"/>
      <c r="F72" s="92"/>
      <c r="G72" s="93"/>
    </row>
    <row r="73" spans="1:7" s="32" customFormat="1" ht="37.5" customHeight="1" x14ac:dyDescent="0.2">
      <c r="A73" s="23">
        <v>3</v>
      </c>
      <c r="B73" s="27"/>
      <c r="C73" s="91" t="s">
        <v>34</v>
      </c>
      <c r="D73" s="92"/>
      <c r="E73" s="92"/>
      <c r="F73" s="92"/>
      <c r="G73" s="93"/>
    </row>
    <row r="74" spans="1:7" ht="13.5" x14ac:dyDescent="0.2">
      <c r="A74" s="23">
        <v>4</v>
      </c>
      <c r="B74" s="27"/>
      <c r="C74" s="91" t="s">
        <v>15</v>
      </c>
      <c r="D74" s="92"/>
      <c r="E74" s="92"/>
      <c r="F74" s="92"/>
      <c r="G74" s="93"/>
    </row>
    <row r="75" spans="1:7" ht="13.5" customHeight="1" x14ac:dyDescent="0.2">
      <c r="A75" s="23">
        <v>5</v>
      </c>
      <c r="B75" s="27"/>
      <c r="C75" s="91" t="s">
        <v>16</v>
      </c>
      <c r="D75" s="92"/>
      <c r="E75" s="92"/>
      <c r="F75" s="92"/>
      <c r="G75" s="93"/>
    </row>
    <row r="76" spans="1:7" s="32" customFormat="1" ht="27.75" customHeight="1" x14ac:dyDescent="0.2">
      <c r="A76" s="23">
        <v>6</v>
      </c>
      <c r="B76" s="27"/>
      <c r="C76" s="91" t="s">
        <v>40</v>
      </c>
      <c r="D76" s="92"/>
      <c r="E76" s="92"/>
      <c r="F76" s="92"/>
      <c r="G76" s="93"/>
    </row>
    <row r="77" spans="1:7" s="61" customFormat="1" ht="27.75" customHeight="1" x14ac:dyDescent="0.2">
      <c r="A77" s="23">
        <v>7</v>
      </c>
      <c r="B77" s="27"/>
      <c r="C77" s="91" t="s">
        <v>39</v>
      </c>
      <c r="D77" s="92"/>
      <c r="E77" s="92"/>
      <c r="F77" s="92"/>
      <c r="G77" s="93"/>
    </row>
    <row r="78" spans="1:7" ht="30" customHeight="1" x14ac:dyDescent="0.2">
      <c r="A78" s="23">
        <v>8</v>
      </c>
      <c r="B78" s="27"/>
      <c r="C78" s="91" t="s">
        <v>54</v>
      </c>
      <c r="D78" s="92"/>
      <c r="E78" s="92"/>
      <c r="F78" s="92"/>
      <c r="G78" s="93"/>
    </row>
    <row r="79" spans="1:7" x14ac:dyDescent="0.2">
      <c r="A79" s="22"/>
      <c r="B79" s="22"/>
      <c r="C79" s="40"/>
      <c r="D79" s="94"/>
      <c r="E79" s="94"/>
      <c r="F79" s="32"/>
      <c r="G79" s="32"/>
    </row>
  </sheetData>
  <mergeCells count="20">
    <mergeCell ref="A1:G1"/>
    <mergeCell ref="B3:G3"/>
    <mergeCell ref="B4:G4"/>
    <mergeCell ref="B5:G5"/>
    <mergeCell ref="A2:G2"/>
    <mergeCell ref="B6:G6"/>
    <mergeCell ref="B7:G7"/>
    <mergeCell ref="B8:G8"/>
    <mergeCell ref="C71:G71"/>
    <mergeCell ref="D79:E79"/>
    <mergeCell ref="E67:F67"/>
    <mergeCell ref="E68:F68"/>
    <mergeCell ref="E69:F69"/>
    <mergeCell ref="C78:G78"/>
    <mergeCell ref="C75:G75"/>
    <mergeCell ref="C74:G74"/>
    <mergeCell ref="C73:G73"/>
    <mergeCell ref="C76:G76"/>
    <mergeCell ref="C77:G77"/>
    <mergeCell ref="C72:G72"/>
  </mergeCells>
  <phoneticPr fontId="15" type="noConversion"/>
  <dataValidations count="1">
    <dataValidation type="list" allowBlank="1" showInputMessage="1" showErrorMessage="1" sqref="D27:D28 D47 D41:D45 D30:D33 D22:D24 D55 D62:D66 D14:D18" xr:uid="{50159FD5-2F4D-4108-B764-F6D26D21E673}">
      <formula1>#REF!</formula1>
    </dataValidation>
  </dataValidations>
  <printOptions horizontalCentered="1"/>
  <pageMargins left="0.51181102362204722" right="0.31496062992125984" top="0.55118110236220474" bottom="0.59055118110236227" header="0.31496062992125984" footer="0.31496062992125984"/>
  <pageSetup paperSize="9" scale="90" firstPageNumber="17" fitToHeight="0"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fc1db19-8174-4f49-be39-820c9b974cf1">
      <Terms xmlns="http://schemas.microsoft.com/office/infopath/2007/PartnerControls"/>
    </lcf76f155ced4ddcb4097134ff3c332f>
    <TaxCatchAll xmlns="33a73188-7ef7-4602-9b3e-d01317578f7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EAF69CFE3502E4499814BDDC03D1C536" ma:contentTypeVersion="12" ma:contentTypeDescription="Izveidot jaunu dokumentu." ma:contentTypeScope="" ma:versionID="1e8f5b1584aa4807b9bfe187cc3f7484">
  <xsd:schema xmlns:xsd="http://www.w3.org/2001/XMLSchema" xmlns:xs="http://www.w3.org/2001/XMLSchema" xmlns:p="http://schemas.microsoft.com/office/2006/metadata/properties" xmlns:ns2="7fc1db19-8174-4f49-be39-820c9b974cf1" xmlns:ns3="33a73188-7ef7-4602-9b3e-d01317578f7c" targetNamespace="http://schemas.microsoft.com/office/2006/metadata/properties" ma:root="true" ma:fieldsID="f103e2ad31af5b2931ddecf80f03bc11" ns2:_="" ns3:_="">
    <xsd:import namespace="7fc1db19-8174-4f49-be39-820c9b974cf1"/>
    <xsd:import namespace="33a73188-7ef7-4602-9b3e-d01317578f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c1db19-8174-4f49-be39-820c9b974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3a73188-7ef7-4602-9b3e-d01317578f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00859aa-7774-4ed4-b167-47ac61e360af}" ma:internalName="TaxCatchAll" ma:showField="CatchAllData" ma:web="33a73188-7ef7-4602-9b3e-d01317578f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D39287-C1B4-4B19-A9F9-A9A77F6762E5}">
  <ds:schemaRefs>
    <ds:schemaRef ds:uri="http://schemas.microsoft.com/sharepoint/v3/contenttype/forms"/>
  </ds:schemaRefs>
</ds:datastoreItem>
</file>

<file path=customXml/itemProps2.xml><?xml version="1.0" encoding="utf-8"?>
<ds:datastoreItem xmlns:ds="http://schemas.openxmlformats.org/officeDocument/2006/customXml" ds:itemID="{9BF46AD7-2537-424A-A3F5-C9FA74208112}">
  <ds:schemaRefs>
    <ds:schemaRef ds:uri="http://schemas.microsoft.com/office/2006/metadata/properties"/>
    <ds:schemaRef ds:uri="http://schemas.microsoft.com/office/infopath/2007/PartnerControls"/>
    <ds:schemaRef ds:uri="14aece72-90af-4eb1-a7b2-c02bbe77da60"/>
    <ds:schemaRef ds:uri="60e627bc-b91f-4f36-833d-e57057e9fa30"/>
    <ds:schemaRef ds:uri="56726dcc-50f9-49c6-bf31-428bd1ae4e93"/>
    <ds:schemaRef ds:uri="e72655b8-fe4b-406c-801a-e3426d7528d9"/>
  </ds:schemaRefs>
</ds:datastoreItem>
</file>

<file path=customXml/itemProps3.xml><?xml version="1.0" encoding="utf-8"?>
<ds:datastoreItem xmlns:ds="http://schemas.openxmlformats.org/officeDocument/2006/customXml" ds:itemID="{4CD49C55-042F-41A7-83C3-53E046B505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DDS</vt:lpstr>
      <vt:lpstr>DDS!Drukas_apgabals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Edijs Raicevs</cp:lastModifiedBy>
  <cp:lastPrinted>2026-07-06T11:24:04Z</cp:lastPrinted>
  <dcterms:created xsi:type="dcterms:W3CDTF">2005-05-23T04:50:33Z</dcterms:created>
  <dcterms:modified xsi:type="dcterms:W3CDTF">2026-07-08T12:46:39Z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0x010100EAF69CFE3502E4499814BDDC03D1C536</vt:lpwstr>
  </property>
  <property fmtid="{D5CDD505-2E9C-101B-9397-08002B2CF9AE}" pid="3" name="MediaServiceImageTags">
    <vt:lpwstr/>
  </property>
</Properties>
</file>