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comments1.xml" ContentType="application/vnd.openxmlformats-officedocument.spreadsheetml.comments+xml"/>
  <Default Extension="vml" ContentType="application/vnd.openxmlformats-officedocument.vmlDrawing"/>
  <Override PartName="/xl/worksheets/sheet1.xml" ContentType="application/vnd.openxmlformats-officedocument.spreadsheetml.worksheet+xml"/>
  <Default Extension="bin" ContentType="application/vnd.openxmlformats-officedocument.spreadsheetml.printerSettings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4" Type="http://schemas.openxmlformats.org/officeDocument/2006/relationships/custom-properties" Target="docProps/custom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svaris.lv/webdav/wordstorage/"/>
    </mc:Choice>
  </mc:AlternateContent>
  <bookViews>
    <workbookView xWindow="-120" yWindow="-120" windowWidth="29040" windowHeight="15720" firstSheet="1" activeTab="6"/>
  </bookViews>
  <sheets>
    <sheet name="Lapa1" sheetId="47" state="hidden" r:id="rId3"/>
    <sheet name="kopsavilkums" sheetId="1" r:id="rId4"/>
    <sheet name="K1- Madaras 7,  Irši" sheetId="27" r:id="rId5"/>
    <sheet name="K" sheetId="28" r:id="rId6"/>
    <sheet name="K3-Dālderi 15,  Irši" sheetId="25" r:id="rId7"/>
    <sheet name="K4-Dālderi 12,  Irši" sheetId="29" r:id="rId8"/>
    <sheet name="K5-1905. gada 27-4" sheetId="30" r:id="rId9"/>
    <sheet name="Tilta 1 (pagrabtelpa)" sheetId="48" r:id="rId10"/>
    <sheet name="K7-Vērenes 1-4" sheetId="32" r:id="rId11"/>
    <sheet name="K8- Blaumaņa 20-7 5" sheetId="33" r:id="rId12"/>
    <sheet name="K9-Indrānu 8-23" sheetId="34" r:id="rId13"/>
    <sheet name="K10-Vērenes 1-2" sheetId="39" r:id="rId14"/>
    <sheet name="K11-1905. gada 51A-2" sheetId="35" r:id="rId15"/>
    <sheet name="K12_Parka 20-27" sheetId="36" r:id="rId16"/>
    <sheet name="K13-Blaumaņa iela 32-1" sheetId="37" r:id="rId17"/>
  </sheets>
  <definedNames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1" i="4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Dzintars Grundšteins</author>
  </authors>
  <commentList>
    <comment ref="M20" authorId="0" shapeId="0" xr:uid="{029D0874-E7CB-46FA-98EE-CAC1FA8236FE}">
      <text>
        <r>
          <rPr>
            <b/>
            <sz val="9"/>
            <rFont val="Tahoma"/>
            <family val="2"/>
            <charset val="186"/>
          </rPr>
          <t>Dzintars Grundšteins:</t>
        </r>
        <r>
          <rPr>
            <sz val="9"/>
            <rFont val="Tahoma"/>
            <family val="2"/>
            <charset val="186"/>
          </rPr>
          <t xml:space="preserve">
iesniegts</t>
        </r>
      </text>
    </comment>
  </commentList>
</comments>
</file>

<file path=xl/sharedStrings.xml><?xml version="1.0" encoding="utf-8"?>
<sst xmlns="http://schemas.openxmlformats.org/spreadsheetml/2006/main" count="1219" uniqueCount="186">
  <si>
    <t>Aizkraukle</t>
  </si>
  <si>
    <t>DZ.p.k.</t>
  </si>
  <si>
    <t>Starpība</t>
  </si>
  <si>
    <t>Attiecināmā summa (AR PVN)</t>
  </si>
  <si>
    <t>Jaunjelgava</t>
  </si>
  <si>
    <t>Koknsese</t>
  </si>
  <si>
    <t xml:space="preserve">Pļaviņas </t>
  </si>
  <si>
    <t>Skrīveri</t>
  </si>
  <si>
    <t>Nereta</t>
  </si>
  <si>
    <t>Lokālā tāme Nr. 1</t>
  </si>
  <si>
    <t>Vispārējie būvdarbi - Dzīvokļa atjaunošana</t>
  </si>
  <si>
    <t>(būvdarbu veids vai konstruktīvā elementa nosaukums)</t>
  </si>
  <si>
    <t>Būves nosaukums:    Daudzdzīvokļu dzīvojamā māja</t>
  </si>
  <si>
    <t>Pasūtījuma Nr:</t>
  </si>
  <si>
    <t>Tāme sastādīta 2025.gada tirgus cenās, pamatojoties uz uzmērījumiem dabā</t>
  </si>
  <si>
    <t>Tāmes izmaksas</t>
  </si>
  <si>
    <t>Vienības izmaksas</t>
  </si>
  <si>
    <t>Kopā uz visu apjomu</t>
  </si>
  <si>
    <t>Nr.p.k.</t>
  </si>
  <si>
    <t>Kods</t>
  </si>
  <si>
    <t xml:space="preserve">                             Darba nosaukums</t>
  </si>
  <si>
    <t>Mērvienība</t>
  </si>
  <si>
    <t>Daudzums</t>
  </si>
  <si>
    <t>Laika norma (c/h).</t>
  </si>
  <si>
    <t>Darba samaksas likme (euro/h)</t>
  </si>
  <si>
    <t>Darba alga (euro)</t>
  </si>
  <si>
    <t>Būvizstrādājumi  (euro)</t>
  </si>
  <si>
    <t>Mehānismi (euro)</t>
  </si>
  <si>
    <t>Kopā (euro)</t>
  </si>
  <si>
    <t>Darbietilpība     (c/h)</t>
  </si>
  <si>
    <t>Darba alga      (euro)</t>
  </si>
  <si>
    <t>Būvizstrādājumi       (euro)</t>
  </si>
  <si>
    <t>Mehānismi      (euro)</t>
  </si>
  <si>
    <t>Summa (euro)</t>
  </si>
  <si>
    <r>
      <t>m</t>
    </r>
    <r>
      <rPr>
        <b/>
        <i/>
        <vertAlign val="superscript"/>
        <sz val="10"/>
        <rFont val="Arial"/>
        <family val="2"/>
        <charset val="186"/>
      </rPr>
      <t>2</t>
    </r>
  </si>
  <si>
    <t>Demontāžas darbi</t>
  </si>
  <si>
    <t>Esošo ārdurvju/iekšdurvju 900x2050mm demontāža</t>
  </si>
  <si>
    <t>kpl</t>
  </si>
  <si>
    <t>Esošo logu demontāža</t>
  </si>
  <si>
    <r>
      <t>m</t>
    </r>
    <r>
      <rPr>
        <i/>
        <vertAlign val="superscript"/>
        <sz val="10"/>
        <rFont val="Arial"/>
        <family val="2"/>
      </rPr>
      <t>2</t>
    </r>
  </si>
  <si>
    <t>Esošo logu palodžu demontāža</t>
  </si>
  <si>
    <t>m</t>
  </si>
  <si>
    <t>Esošās elektroinstalācijas - griestu lampas, sienu lampas, kontakti, slēdži, demontāža</t>
  </si>
  <si>
    <t>gb</t>
  </si>
  <si>
    <t>Vecās santehnikas demontāža</t>
  </si>
  <si>
    <t>Griestu vecās apdares noņemšana, tapetes, krāsa, balsinājums utt…</t>
  </si>
  <si>
    <t>Esošās griestu konstrukcijas, reģipša, iekaramo griestu utt…</t>
  </si>
  <si>
    <t>Sienu vecās apdares noņemšana, tapetes, krāsa, flīzes, apmetums utt…</t>
  </si>
  <si>
    <t>Grīdu vecās apdares noņemšana – linolejs, krāsa, preskartons, flīzes utt…</t>
  </si>
  <si>
    <t>Aiļu aizpildījumu elementi</t>
  </si>
  <si>
    <t>PVC logu uzstādīšana</t>
  </si>
  <si>
    <t>Palodžu uzstādīšana - PVC vai kokskaidas b=150 - 400mm</t>
  </si>
  <si>
    <t>Logu aiļu apdare</t>
  </si>
  <si>
    <t>Montāžas un apdares darbi</t>
  </si>
  <si>
    <t>Griesti</t>
  </si>
  <si>
    <t>Griestu plaknes (dz.betona paneļi vai reģipša apšuvums) sagatavošana apdarei, tai sk., gruntēšana pa kārtām, špaktelēšana, slīpēšana, pēc nepieciešamības sieta iestrāde šuvēs</t>
  </si>
  <si>
    <t xml:space="preserve">Griestu krāsošana ar ūdens emulsijas krāsu iekšdarbiem 2. kārtās, tai sk., nepieciešamie palīgdarbi </t>
  </si>
  <si>
    <t>Sienas</t>
  </si>
  <si>
    <t>Sienu apšūšana ar ģipšķartona loksnēm uz metāla karkasa., tai sk., montāžas stiprinājumi, skavas, profili solis 400mm, reģipsis</t>
  </si>
  <si>
    <t>Sienu un ailu sagatavošana apdarei, tai sk., gruntēšana pa kārtām, špaktelēšana, slīpēšana, pēc nepieciešamības sieta iestrāde šuvēs, plaisās</t>
  </si>
  <si>
    <t xml:space="preserve">Sienu un ailu krāsošana ar ūdens emulsijas krāsu iekšdarbiem 2. kārtās, tai sk., nepieciešamie palīgdarbi </t>
  </si>
  <si>
    <t>Sienu flīzešana, tai sk., pamatnes gruntēšana, šuvošana, hermetizēšana</t>
  </si>
  <si>
    <t>Grīdas</t>
  </si>
  <si>
    <t>Esošās grīdas pamatnes (koka dēļi), sagatavošana lamināta ieklāšanai, tai sk., nelīdzenumu pieslīpēšana, pievilkšana, atputekļošana</t>
  </si>
  <si>
    <t>Grīdas pamatnes sagatavošana, vieglbetona izlīdzonošās kārtas b=80mm ierīkošana, tai sk.,stiegrojums</t>
  </si>
  <si>
    <t>Esošās grīdas pamatnes pašizlīdzinošās kārtas ierīkošana 3-30mm biezumā, tai sk., pamatnes gruntēšana</t>
  </si>
  <si>
    <t>Lamināta grīdas seguma 32. klase 8mm ierīkošana, tai sk., apakšklājs 2-8mm biezumā</t>
  </si>
  <si>
    <t>Flīžu grīdas seguma ierīkošana, tai sk., grunts, šuvošana, hermetizācija</t>
  </si>
  <si>
    <t>Jāuna Dabīgā vai homogēnā (vienslāņa) linoleja grīdas seguma 34/43kl. ierīkošana, tai sk., līme un šuvju diegs, (toni saskaņot ar Pasūtītāju, atbilstoši higiēnas prasībām)</t>
  </si>
  <si>
    <r>
      <t>m</t>
    </r>
    <r>
      <rPr>
        <i/>
        <vertAlign val="superscript"/>
        <sz val="10"/>
        <rFont val="Arial"/>
        <family val="2"/>
        <charset val="186"/>
      </rPr>
      <t>2</t>
    </r>
  </si>
  <si>
    <t>PVC grīdlīstu 55mm un segumu savienojošo metāla līstu ierīkošana, tai sk., savienojumi un montāžas stiprinājumi</t>
  </si>
  <si>
    <t>Krāsotas vai lakotas grīdlīstes 60mm ierīkošana, tai sk., montāžas stiprinājumi</t>
  </si>
  <si>
    <t>Specializētie darbi – iekšējie tīkli, sistēmas</t>
  </si>
  <si>
    <t>Elektroinstalācijas darbi</t>
  </si>
  <si>
    <t>Vadu kanālu štrobēšana, kabeļu ieguldīšana un kanālu aizpildīšanu</t>
  </si>
  <si>
    <t>Kabeļu ieguldīšana (bez štrobēšana)</t>
  </si>
  <si>
    <t>Jauna elektrības punkta ierīkošana</t>
  </si>
  <si>
    <t>Rozetes vai slēdža montāža esošā vietā</t>
  </si>
  <si>
    <t>Santehniskie darbi</t>
  </si>
  <si>
    <t>Ūdens cauruļu montāža, tais sk., veidgabali, montāžas stiprinājumi</t>
  </si>
  <si>
    <t>Vannas uzstādīšana + pieslēgšana</t>
  </si>
  <si>
    <t>Esošās terauda vannas 1600x750x600mm emaljas krāsojuma atjaunošana, tai sk., ārpuse, visi nepieciešamie sagatavošanas darbi un palīgmateriāli</t>
  </si>
  <si>
    <t>Duškabīnes ar paliktni uzstādīšana</t>
  </si>
  <si>
    <t>WC poda ar skalojamo kasti montāža</t>
  </si>
  <si>
    <t>Roku mazgātnes montāža (izlietne, kāja, sifons)</t>
  </si>
  <si>
    <t>Jaucējkrāna montāža</t>
  </si>
  <si>
    <t>Esošās dabīgās ventilācijas restes 200x300mm nomaiņa</t>
  </si>
  <si>
    <t>Esošā čuguna radiatora 600x900mm (9.gb ribas) un cauruļvadu 3.0m sagatavošna un pārkrāsošana</t>
  </si>
  <si>
    <t xml:space="preserve">Dažādi darbi  </t>
  </si>
  <si>
    <t>Dažādi darbi - Objekta mobilizācija,demobilizācija, būvmateriālu izkraušana, pārvietošana, virsmu aizsardzība darbu gaitā, objekta sakopšana pēc būvdarbiem...</t>
  </si>
  <si>
    <t>obj</t>
  </si>
  <si>
    <t>Darba gaitā radušos būvgružu savākšana, utilizācija</t>
  </si>
  <si>
    <t xml:space="preserve">t </t>
  </si>
  <si>
    <t>kopā:</t>
  </si>
  <si>
    <t>Tiešās izmaksas kopā t.sk.darba devēja sociālais nodoklis (23,59%)</t>
  </si>
  <si>
    <t>Virsizdevumi (%)</t>
  </si>
  <si>
    <t>t.sk. darba aizsardzība</t>
  </si>
  <si>
    <t>Peļņa (%)</t>
  </si>
  <si>
    <t>Pavisam kopā bez PVN</t>
  </si>
  <si>
    <t>PVN %</t>
  </si>
  <si>
    <t>Pavisam kopā ar PVN</t>
  </si>
  <si>
    <t>Sastādīja :</t>
  </si>
  <si>
    <t>(paraksts un tā atšifrējums, datums)</t>
  </si>
  <si>
    <t xml:space="preserve">Tāme sastādīta </t>
  </si>
  <si>
    <t xml:space="preserve">
Pārbaudīja :</t>
  </si>
  <si>
    <t>Sertifikāta Nr:</t>
  </si>
  <si>
    <t>Dzīvoklis Nr.12</t>
  </si>
  <si>
    <t>Jaunu Priedes koka (lakotu) durvju 700-900x2050mm ar stiklojumu vai bez montāža, tai sk., furnitūra, kleidas no vienas puses</t>
  </si>
  <si>
    <t>Dzīvoklis Nr.7</t>
  </si>
  <si>
    <t>Dzīvoklis Nr.15</t>
  </si>
  <si>
    <t>72,8</t>
  </si>
  <si>
    <t>57,5</t>
  </si>
  <si>
    <t>Lokālā tāme Nr. 9</t>
  </si>
  <si>
    <t>Objekta nosaukums: Dzīvokļa Nr. 9 atjaunošana</t>
  </si>
  <si>
    <t>Būves nosaukums: Daudzdzīvokļu dzīvojamā māja</t>
  </si>
  <si>
    <r>
      <t>Objekta adrese: 1905. gada iela 27-4, Koknese</t>
    </r>
    <r>
      <rPr>
        <i/>
        <sz val="10"/>
        <color theme="1"/>
        <rFont val="Arial"/>
        <family val="2"/>
      </rPr>
      <t>, Aizkraukles novads, LV-5113</t>
    </r>
  </si>
  <si>
    <t>Dzīvoklis Nr. 9</t>
  </si>
  <si>
    <t>Lokālā tāme Nr. 8</t>
  </si>
  <si>
    <t>Objekta nosaukums: Dzīvokļa Nr. 8 atjaunošana</t>
  </si>
  <si>
    <r>
      <t>Objekta adrese: Tilta iela 1(pagrabtelpa), Koknes</t>
    </r>
    <r>
      <rPr>
        <i/>
        <sz val="10"/>
        <color theme="1"/>
        <rFont val="Arial"/>
        <family val="2"/>
      </rPr>
      <t>e, Aizkraukles novads, LV-5113</t>
    </r>
  </si>
  <si>
    <t>Dzīvoklis Nr. 8</t>
  </si>
  <si>
    <t>Lokālā tāme Nr. 7</t>
  </si>
  <si>
    <t>Objekta nosaukums: Dzīvokļa Nr. 7 atjaunošana</t>
  </si>
  <si>
    <r>
      <t>Objekta adrese: Vērenes iela 1-4, Koknese</t>
    </r>
    <r>
      <rPr>
        <i/>
        <sz val="10"/>
        <color theme="1"/>
        <rFont val="Arial"/>
        <family val="2"/>
      </rPr>
      <t>, Aizkraukles novads, LV-5113</t>
    </r>
  </si>
  <si>
    <t>Dzīvoklis Nr. 7</t>
  </si>
  <si>
    <t>Lokālā tāme Nr. 6</t>
  </si>
  <si>
    <t>Objekta nosaukums: Dzīvokļa Nr. 6 atjaunošana</t>
  </si>
  <si>
    <r>
      <t>Objekta adrese: Blaumaņa iela 20-7/5, Koknese</t>
    </r>
    <r>
      <rPr>
        <i/>
        <sz val="10"/>
        <color theme="1"/>
        <rFont val="Arial"/>
        <family val="2"/>
      </rPr>
      <t>, Aizkraukles novads, LV-5113</t>
    </r>
  </si>
  <si>
    <t>Dzīvoklis Nr. 6</t>
  </si>
  <si>
    <t>Lokālā tāme Nr. 5</t>
  </si>
  <si>
    <t>Objekta nosaukums: Dzīvokļa Nr. 5 atjaunošana</t>
  </si>
  <si>
    <r>
      <t>Objekta adrese:  Indrānu iela 8-23, Kokne</t>
    </r>
    <r>
      <rPr>
        <i/>
        <sz val="10"/>
        <color theme="1"/>
        <rFont val="Arial"/>
        <family val="2"/>
      </rPr>
      <t>se, Aizkraukles novads, LV-5113</t>
    </r>
  </si>
  <si>
    <t>Dzīvoklis Nr. 5</t>
  </si>
  <si>
    <t>Lokālā tāme Nr. 3</t>
  </si>
  <si>
    <r>
      <t xml:space="preserve">Objekta adrese: </t>
    </r>
    <r>
      <rPr>
        <i/>
        <sz val="10"/>
        <color theme="1"/>
        <rFont val="Arial"/>
        <family val="2"/>
      </rPr>
      <t>1905. gada iela 51A-2, Koknese, Aizkraukles novads, LV-5113</t>
    </r>
  </si>
  <si>
    <t>Dzīvoklis Nr. 3</t>
  </si>
  <si>
    <r>
      <t xml:space="preserve">Objekta adrese: </t>
    </r>
    <r>
      <rPr>
        <i/>
        <sz val="10"/>
        <color theme="1"/>
        <rFont val="Arial"/>
        <family val="2"/>
      </rPr>
      <t xml:space="preserve"> Parka iela 20-27, Koknese, Aizkraukles novads, LV-5113</t>
    </r>
  </si>
  <si>
    <t>Dzīvoklis Nr. 2</t>
  </si>
  <si>
    <r>
      <t xml:space="preserve">Objekta adrese: </t>
    </r>
    <r>
      <rPr>
        <i/>
        <sz val="10"/>
        <color theme="1"/>
        <rFont val="Arial"/>
        <family val="2"/>
      </rPr>
      <t>Blaumaņa iela 32-1, Koknese, Aizkraukles novads, LV-5113</t>
    </r>
  </si>
  <si>
    <t>Dzīvoklis Nr. 1</t>
  </si>
  <si>
    <t>Lokālā tāme Nr. 4</t>
  </si>
  <si>
    <r>
      <t>Objekta adrese: Vērenes iela 1-2, Koknes</t>
    </r>
    <r>
      <rPr>
        <i/>
        <sz val="10"/>
        <color theme="1"/>
        <rFont val="Arial"/>
        <family val="2"/>
      </rPr>
      <t>e, Aizkraukles novads, LV-5113</t>
    </r>
  </si>
  <si>
    <t>Dzīvoklis Nr. 4</t>
  </si>
  <si>
    <t>PVN</t>
  </si>
  <si>
    <t>pvn</t>
  </si>
  <si>
    <t>no koptames</t>
  </si>
  <si>
    <t>visizdevumi</t>
  </si>
  <si>
    <t>peļņa</t>
  </si>
  <si>
    <t>kopā</t>
  </si>
  <si>
    <t>Objekta adrese:    Madaras 7,  Irši, Iršu pagasts, Aizkraukles novads,  LV-5108</t>
  </si>
  <si>
    <t xml:space="preserve">Tāme sastādīta : </t>
  </si>
  <si>
    <t>Adrese</t>
  </si>
  <si>
    <t>Kopsumma bez PVN</t>
  </si>
  <si>
    <t xml:space="preserve"> Madaras 7,  Irši, Iršu pagasts</t>
  </si>
  <si>
    <t xml:space="preserve"> Dālderi 15,  Irši, Iršu pagasts</t>
  </si>
  <si>
    <t xml:space="preserve">  Dālderi 12,  Irši, Iršu pagasts</t>
  </si>
  <si>
    <t>1905. gada iela 27-4, Koknese</t>
  </si>
  <si>
    <t>Tilta iela 1(pagrabtelpa), Koknese</t>
  </si>
  <si>
    <t xml:space="preserve"> Vērenes iela 1-4, Koknese</t>
  </si>
  <si>
    <t>Blaumaņa iela 20-7/5, Koknese</t>
  </si>
  <si>
    <t xml:space="preserve"> Indrānu iela 8-23, Koknese</t>
  </si>
  <si>
    <t>Vērenes iela 1-2, Koknese</t>
  </si>
  <si>
    <t>1905. gada iela 51A-2, Koknese</t>
  </si>
  <si>
    <t>Parka iela 20-27, Koknese</t>
  </si>
  <si>
    <t xml:space="preserve"> Blaumaņa iela 32-1, Koknese</t>
  </si>
  <si>
    <t>Tāme sastādīta :</t>
  </si>
  <si>
    <t>Objekta adrese:    Dālderi 15,  Irši, Iršu pagasts, Aizkraukles novads,  LV-5108</t>
  </si>
  <si>
    <t>Objekta adrese:    Dālderi 12,  Irši, Iršu pagasts, Aizkraukles novads,  LV-5108</t>
  </si>
  <si>
    <t>Lokālā tāme Nr. 10</t>
  </si>
  <si>
    <t>Lokālā tāme Nr. 11</t>
  </si>
  <si>
    <t>Lokālā tāme Nr. 12</t>
  </si>
  <si>
    <t>Lokālā tāme Nr. 13</t>
  </si>
  <si>
    <t>Piedāvātā līgumcena</t>
  </si>
  <si>
    <t>Objekta nosaukums:  Dzīvokļa Nr. 1. atjaunošana</t>
  </si>
  <si>
    <t>Objekta nosaukums:  Dzīvokļa Nr. 3. atjaunošana</t>
  </si>
  <si>
    <t>Objekta nosaukums:  Dzīvokļa Nr. 4. atjaunošana</t>
  </si>
  <si>
    <t>Objekta nosaukums: Dzīvokļa Nr. 10 atjaunošana</t>
  </si>
  <si>
    <t>Objekta nosaukums: Dzīvokļa Nr. 11 atjaunošana</t>
  </si>
  <si>
    <t>Objekta nosaukums:  Dzīvokļa Nr. 12 atjaunošana</t>
  </si>
  <si>
    <t>Objekta nosaukums: Dzīvokļa Nr. 13 atjaunošana</t>
  </si>
  <si>
    <t>Kopsumma (Ar PVN)</t>
  </si>
  <si>
    <t>Piedāvājuma kopsavilkums projekta Nr.  4.3.1.3/1/25/A/052 "Sociālo mājokļu atjaunošana Aizkraukles novadā" ietvaros, Koknesē</t>
  </si>
  <si>
    <t>Jauna radiātora uzstādīšana un pieslēgšna. Tērauda paneļu radiātors 22 TIPS.700x600mm</t>
  </si>
  <si>
    <t>Jauna griestu virsapmetuma Lampas montāža, piem: LED gaismeklis BESA 24W, 2400lm, siltā/neitrālā gaisma, kantains/apaļš, vai ekvivalents</t>
  </si>
  <si>
    <t xml:space="preserve">Piezīme: </t>
  </si>
  <si>
    <t xml:space="preserve">Izmērus ± precizēt dabā.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</si>
</sst>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ptos Narrow"/>
      <family val="2"/>
      <charset val="186"/>
      <scheme val="minor"/>
    </font>
    <font>
      <sz val="10"/>
      <color theme="1"/>
      <name val="Arial"/>
      <family val="2"/>
    </font>
    <font>
      <sz val="11"/>
      <color rgb="FFFF0000"/>
      <name val="Aptos Narrow"/>
      <family val="2"/>
      <charset val="186"/>
      <scheme val="minor"/>
    </font>
    <font>
      <sz val="10"/>
      <name val="Aptos Narrow"/>
      <family val="2"/>
      <scheme val="minor"/>
    </font>
    <font>
      <b/>
      <i/>
      <sz val="11"/>
      <name val="Arial"/>
      <family val="2"/>
      <charset val="186"/>
    </font>
    <font>
      <b/>
      <i/>
      <sz val="10"/>
      <name val="Arial"/>
      <family val="2"/>
      <charset val="186"/>
    </font>
    <font>
      <i/>
      <vertAlign val="superscript"/>
      <sz val="12"/>
      <name val="Arial"/>
      <family val="2"/>
      <charset val="186"/>
    </font>
    <font>
      <i/>
      <sz val="12"/>
      <name val="Arial"/>
      <family val="2"/>
      <charset val="186"/>
    </font>
    <font>
      <i/>
      <sz val="10"/>
      <name val="Arial"/>
      <family val="2"/>
      <charset val="186"/>
    </font>
    <font>
      <i/>
      <sz val="10"/>
      <color rgb="FFFF0000"/>
      <name val="Arial"/>
      <family val="2"/>
      <charset val="186"/>
    </font>
    <font>
      <i/>
      <sz val="10"/>
      <color theme="1"/>
      <name val="Arial"/>
      <family val="2"/>
      <charset val="186"/>
    </font>
    <font>
      <i/>
      <vertAlign val="superscript"/>
      <sz val="10"/>
      <color theme="1"/>
      <name val="Arial"/>
      <family val="2"/>
      <charset val="186"/>
    </font>
    <font>
      <i/>
      <sz val="11"/>
      <color theme="1"/>
      <name val="Aptos Narrow"/>
      <family val="2"/>
      <charset val="186"/>
      <scheme val="minor"/>
    </font>
    <font>
      <b/>
      <i/>
      <vertAlign val="superscript"/>
      <sz val="10"/>
      <name val="Arial"/>
      <family val="2"/>
      <charset val="186"/>
    </font>
    <font>
      <i/>
      <vertAlign val="superscript"/>
      <sz val="10"/>
      <name val="Arial"/>
      <family val="2"/>
    </font>
    <font>
      <b/>
      <i/>
      <sz val="10"/>
      <color theme="1"/>
      <name val="Arial"/>
      <family val="2"/>
      <charset val="186"/>
    </font>
    <font>
      <sz val="10"/>
      <name val="Helv"/>
      <family val="2"/>
    </font>
    <font>
      <sz val="9"/>
      <name val="Tahoma"/>
      <family val="2"/>
      <charset val="186"/>
    </font>
    <font>
      <b/>
      <sz val="9"/>
      <name val="Tahoma"/>
      <family val="2"/>
      <charset val="186"/>
    </font>
    <font>
      <b/>
      <i/>
      <sz val="10"/>
      <color theme="1"/>
      <name val="Aptos Narrow"/>
      <family val="2"/>
      <scheme val="minor"/>
    </font>
    <font>
      <sz val="11"/>
      <color theme="1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theme="0" tint="-0.0499200001358986"/>
        <bgColor indexed="64"/>
      </patternFill>
    </fill>
    <fill>
      <patternFill patternType="solid">
        <fgColor theme="5" tint="0.79992002248764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E0F8E3"/>
        <bgColor indexed="64"/>
      </patternFill>
    </fill>
    <fill>
      <patternFill patternType="solid">
        <fgColor theme="8" tint="0.79992002248764"/>
        <bgColor indexed="64"/>
      </patternFill>
    </fill>
    <fill>
      <patternFill patternType="solid">
        <fgColor theme="3" tint="0.8999300003051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/>
      <top style="thin">
        <color auto="1"/>
      </top>
      <bottom/>
    </border>
    <border>
      <left/>
      <right/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/>
      <top/>
      <bottom/>
    </border>
    <border>
      <left/>
      <right style="thin">
        <color auto="1"/>
      </right>
      <top/>
      <bottom/>
    </border>
    <border>
      <left/>
      <right style="thin">
        <color auto="1"/>
      </right>
      <top style="thin">
        <color auto="1"/>
      </top>
      <bottom/>
    </border>
  </borders>
  <cellStyleXfs count="22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6" fillId="0" borderId="0">
      <alignment/>
      <protection/>
    </xf>
    <xf numFmtId="0" fontId="16" fillId="0" borderId="0">
      <alignment/>
      <protection/>
    </xf>
  </cellStyleXfs>
  <cellXfs count="145">
    <xf numFmtId="0" fontId="0" fillId="0" borderId="0" xfId="0"/>
    <xf numFmtId="0" fontId="5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8" fillId="0" borderId="3" xfId="0" applyFont="1" applyBorder="1" applyAlignment="1">
      <alignment horizontal="righ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3" fontId="0" fillId="0" borderId="0" xfId="0" applyNumberFormat="1"/>
    <xf numFmtId="0" fontId="5" fillId="0" borderId="0" xfId="0" applyFont="1" applyAlignment="1">
      <alignment horizontal="center"/>
    </xf>
    <xf numFmtId="0" fontId="8" fillId="0" borderId="0" xfId="0" applyFont="1"/>
    <xf numFmtId="2" fontId="5" fillId="0" borderId="0" xfId="0" applyNumberFormat="1" applyFont="1" applyAlignment="1">
      <alignment horizontal="center"/>
    </xf>
    <xf numFmtId="0" fontId="5" fillId="0" borderId="0" xfId="0" applyFont="1"/>
    <xf numFmtId="0" fontId="8" fillId="0" borderId="6" xfId="0" applyFont="1" applyBorder="1"/>
    <xf numFmtId="0" fontId="8" fillId="0" borderId="3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textRotation="90"/>
    </xf>
    <xf numFmtId="0" fontId="8" fillId="0" borderId="7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textRotation="90" wrapText="1"/>
    </xf>
    <xf numFmtId="0" fontId="8" fillId="2" borderId="3" xfId="0" applyFont="1" applyFill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/>
    <xf numFmtId="0" fontId="4" fillId="0" borderId="3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4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2" fontId="5" fillId="0" borderId="3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/>
    </xf>
    <xf numFmtId="10" fontId="8" fillId="0" borderId="3" xfId="0" applyNumberFormat="1" applyFont="1" applyBorder="1"/>
    <xf numFmtId="2" fontId="8" fillId="0" borderId="3" xfId="0" applyNumberFormat="1" applyFont="1" applyBorder="1"/>
    <xf numFmtId="2" fontId="8" fillId="0" borderId="3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2" fillId="0" borderId="0" xfId="0" applyFont="1"/>
    <xf numFmtId="0" fontId="9" fillId="0" borderId="5" xfId="0" applyFont="1" applyBorder="1" applyAlignment="1">
      <alignment horizontal="center" vertical="center"/>
    </xf>
    <xf numFmtId="4" fontId="0" fillId="3" borderId="3" xfId="0" applyNumberFormat="1" applyFill="1" applyBorder="1"/>
    <xf numFmtId="0" fontId="15" fillId="0" borderId="0" xfId="0" applyFont="1" applyAlignment="1">
      <alignment horizontal="center"/>
    </xf>
    <xf numFmtId="0" fontId="10" fillId="0" borderId="0" xfId="0" applyFont="1"/>
    <xf numFmtId="0" fontId="10" fillId="0" borderId="6" xfId="0" applyFont="1" applyBorder="1"/>
    <xf numFmtId="0" fontId="10" fillId="0" borderId="7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/>
    </xf>
    <xf numFmtId="4" fontId="15" fillId="0" borderId="3" xfId="0" applyNumberFormat="1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4" fontId="0" fillId="4" borderId="3" xfId="0" applyNumberFormat="1" applyFill="1" applyBorder="1"/>
    <xf numFmtId="4" fontId="0" fillId="0" borderId="3" xfId="0" applyNumberFormat="1" applyBorder="1"/>
    <xf numFmtId="4" fontId="0" fillId="0" borderId="0" xfId="0" applyNumberFormat="1"/>
    <xf numFmtId="4" fontId="0" fillId="5" borderId="3" xfId="0" applyNumberFormat="1" applyFill="1" applyBorder="1" applyAlignment="1">
      <alignment horizontal="center" vertical="center"/>
    </xf>
    <xf numFmtId="4" fontId="0" fillId="6" borderId="3" xfId="0" applyNumberFormat="1" applyFill="1" applyBorder="1"/>
    <xf numFmtId="4" fontId="0" fillId="7" borderId="3" xfId="0" applyNumberFormat="1" applyFill="1" applyBorder="1"/>
    <xf numFmtId="4" fontId="0" fillId="8" borderId="3" xfId="0" applyNumberFormat="1" applyFill="1" applyBorder="1"/>
    <xf numFmtId="4" fontId="3" fillId="5" borderId="3" xfId="0" applyNumberFormat="1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9" borderId="0" xfId="0" applyNumberFormat="1" applyFill="1"/>
    <xf numFmtId="10" fontId="0" fillId="9" borderId="0" xfId="0" applyNumberFormat="1" applyFill="1"/>
    <xf numFmtId="0" fontId="0" fillId="0" borderId="0" xfId="0" applyAlignment="1">
      <alignment horizontal="center"/>
    </xf>
    <xf numFmtId="0" fontId="0" fillId="0" borderId="3" xfId="0" applyBorder="1" applyAlignment="1">
      <alignment horizontal="center" wrapText="1"/>
    </xf>
    <xf numFmtId="0" fontId="0" fillId="10" borderId="3" xfId="0" applyFill="1" applyBorder="1"/>
    <xf numFmtId="4" fontId="0" fillId="10" borderId="3" xfId="0" applyNumberFormat="1" applyFill="1" applyBorder="1"/>
    <xf numFmtId="0" fontId="0" fillId="10" borderId="0" xfId="0" applyFill="1"/>
    <xf numFmtId="2" fontId="5" fillId="10" borderId="3" xfId="0" applyNumberFormat="1" applyFont="1" applyFill="1" applyBorder="1" applyAlignment="1">
      <alignment horizontal="center" vertical="center"/>
    </xf>
    <xf numFmtId="0" fontId="0" fillId="10" borderId="3" xfId="0" applyFill="1" applyBorder="1" applyAlignment="1">
      <alignment wrapText="1"/>
    </xf>
    <xf numFmtId="0" fontId="19" fillId="0" borderId="0" xfId="0" applyFont="1"/>
    <xf numFmtId="0" fontId="20" fillId="0" borderId="0" xfId="0" applyFont="1"/>
    <xf numFmtId="0" fontId="5" fillId="0" borderId="8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10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 textRotation="90"/>
    </xf>
    <xf numFmtId="0" fontId="8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center" vertical="center" textRotation="90" wrapText="1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center" vertical="center"/>
    </xf>
    <xf numFmtId="4" fontId="15" fillId="0" borderId="0" xfId="0" applyNumberFormat="1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4" fontId="8" fillId="0" borderId="0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/>
    </xf>
    <xf numFmtId="10" fontId="8" fillId="0" borderId="0" xfId="0" applyNumberFormat="1" applyFont="1" applyBorder="1"/>
    <xf numFmtId="2" fontId="5" fillId="0" borderId="0" xfId="0" applyNumberFormat="1" applyFont="1" applyBorder="1" applyAlignment="1">
      <alignment horizontal="center"/>
    </xf>
    <xf numFmtId="2" fontId="8" fillId="0" borderId="0" xfId="0" applyNumberFormat="1" applyFont="1" applyBorder="1"/>
    <xf numFmtId="0" fontId="5" fillId="0" borderId="0" xfId="0" applyFont="1" applyBorder="1" applyAlignment="1">
      <alignment horizontal="right"/>
    </xf>
    <xf numFmtId="2" fontId="8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2" fillId="0" borderId="0" xfId="0" applyFont="1" applyBorder="1"/>
    <xf numFmtId="0" fontId="10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20" fillId="0" borderId="0" xfId="0" applyFont="1" applyBorder="1"/>
    <xf numFmtId="0" fontId="0" fillId="0" borderId="4" xfId="0" applyBorder="1"/>
    <xf numFmtId="0" fontId="8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2" fontId="5" fillId="1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textRotation="90" wrapText="1"/>
    </xf>
    <xf numFmtId="0" fontId="8" fillId="0" borderId="0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0" fillId="10" borderId="11" xfId="0" applyFill="1" applyBorder="1"/>
    <xf numFmtId="0" fontId="0" fillId="10" borderId="10" xfId="0" applyFill="1" applyBorder="1"/>
    <xf numFmtId="0" fontId="0" fillId="10" borderId="4" xfId="0" applyFill="1" applyBorder="1"/>
    <xf numFmtId="0" fontId="0" fillId="0" borderId="4" xfId="0" applyBorder="1" applyAlignment="1">
      <alignment horizontal="center" wrapText="1"/>
    </xf>
  </cellXfs>
  <cellStyles count="8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Style 1" xfId="20"/>
    <cellStyle name="Normal_kopsavilkuma apr" xf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worksheet" Target="worksheets/sheet4.xml" /><Relationship Id="rId17" Type="http://schemas.openxmlformats.org/officeDocument/2006/relationships/worksheet" Target="worksheets/sheet15.xml" /><Relationship Id="rId7" Type="http://schemas.openxmlformats.org/officeDocument/2006/relationships/worksheet" Target="worksheets/sheet5.xml" /><Relationship Id="rId5" Type="http://schemas.openxmlformats.org/officeDocument/2006/relationships/worksheet" Target="worksheets/sheet3.xml" /><Relationship Id="rId11" Type="http://schemas.openxmlformats.org/officeDocument/2006/relationships/worksheet" Target="worksheets/sheet9.xml" /><Relationship Id="rId10" Type="http://schemas.openxmlformats.org/officeDocument/2006/relationships/worksheet" Target="worksheets/sheet8.xml" /><Relationship Id="rId18" Type="http://schemas.openxmlformats.org/officeDocument/2006/relationships/sharedStrings" Target="sharedStrings.xml" /><Relationship Id="rId19" Type="http://schemas.openxmlformats.org/officeDocument/2006/relationships/customXml" Target="../customXml/item1.xml" /><Relationship Id="rId9" Type="http://schemas.openxmlformats.org/officeDocument/2006/relationships/worksheet" Target="worksheets/sheet7.xml" /><Relationship Id="rId2" Type="http://schemas.openxmlformats.org/officeDocument/2006/relationships/styles" Target="styles.xml" /><Relationship Id="rId20" Type="http://schemas.openxmlformats.org/officeDocument/2006/relationships/customXml" Target="../customXml/item2.xml" /><Relationship Id="rId3" Type="http://schemas.openxmlformats.org/officeDocument/2006/relationships/worksheet" Target="worksheets/sheet1.xml" /><Relationship Id="rId12" Type="http://schemas.openxmlformats.org/officeDocument/2006/relationships/worksheet" Target="worksheets/sheet10.xml" /><Relationship Id="rId14" Type="http://schemas.openxmlformats.org/officeDocument/2006/relationships/worksheet" Target="worksheets/sheet12.xml" /><Relationship Id="rId8" Type="http://schemas.openxmlformats.org/officeDocument/2006/relationships/worksheet" Target="worksheets/sheet6.xml" /><Relationship Id="rId22" Type="http://schemas.openxmlformats.org/officeDocument/2006/relationships/calcChain" Target="calcChain.xml" /><Relationship Id="rId21" Type="http://schemas.openxmlformats.org/officeDocument/2006/relationships/customXml" Target="../customXml/item3.xml" /><Relationship Id="rId15" Type="http://schemas.openxmlformats.org/officeDocument/2006/relationships/worksheet" Target="worksheets/sheet13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16" Type="http://schemas.openxmlformats.org/officeDocument/2006/relationships/worksheet" Target="worksheets/sheet14.xml" /><Relationship Id="rId13" Type="http://schemas.openxmlformats.org/officeDocument/2006/relationships/worksheet" Target="worksheets/sheet11.xml" 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comments" Target="../comments1.xml" /><Relationship Id="rId2" Type="http://schemas.openxmlformats.org/officeDocument/2006/relationships/vmlDrawing" Target="../drawings/vmlDrawing1.v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27BB497B-4D6B-427F-B643-2DEC1236FA38}">
  <sheetPr>
    <tabColor rgb="FFFFFF00"/>
  </sheetPr>
  <dimension ref="A1:M23"/>
  <sheetViews>
    <sheetView workbookViewId="0" topLeftCell="A1">
      <selection pane="topLeft" activeCell="M23" sqref="M23"/>
    </sheetView>
  </sheetViews>
  <sheetFormatPr defaultRowHeight="15"/>
  <cols>
    <col min="1" max="2" width="16.375" customWidth="1"/>
    <col min="3" max="3" width="16" customWidth="1"/>
    <col min="4" max="4" width="12.125" customWidth="1"/>
    <col min="5" max="9" width="16.125" customWidth="1"/>
    <col min="10" max="10" width="13.25" customWidth="1"/>
    <col min="13" max="13" width="10" bestFit="1" customWidth="1"/>
  </cols>
  <sheetData>
    <row r="1" spans="3:9" ht="15">
      <c r="C1" s="15" t="s">
        <v>1</v>
      </c>
      <c r="D1" s="15" t="s">
        <v>0</v>
      </c>
      <c r="E1" s="16" t="s">
        <v>4</v>
      </c>
      <c r="F1" s="16" t="s">
        <v>8</v>
      </c>
      <c r="G1" s="16" t="s">
        <v>5</v>
      </c>
      <c r="H1" s="16" t="s">
        <v>6</v>
      </c>
      <c r="I1" s="16" t="s">
        <v>7</v>
      </c>
    </row>
    <row r="2" spans="3:9" ht="15">
      <c r="C2" s="15">
        <v>1</v>
      </c>
      <c r="D2" s="64" t="e">
        <f>#REF!</f>
        <v>#REF!</v>
      </c>
      <c r="E2" s="51" t="e">
        <f>#REF!</f>
        <v>#REF!</v>
      </c>
      <c r="F2" s="65" t="e">
        <f>#REF!</f>
        <v>#REF!</v>
      </c>
      <c r="G2" s="66">
        <f>'K1- Madaras 7,  Irši'!P53</f>
        <v>0</v>
      </c>
      <c r="H2" s="67" t="e">
        <f>#REF!</f>
        <v>#REF!</v>
      </c>
      <c r="I2" s="61" t="e">
        <f>#REF!</f>
        <v>#REF!</v>
      </c>
    </row>
    <row r="3" spans="3:9" ht="15">
      <c r="C3" s="15">
        <v>2</v>
      </c>
      <c r="D3" s="64" t="e">
        <f>#REF!</f>
        <v>#REF!</v>
      </c>
      <c r="E3" s="51" t="e">
        <f>#REF!</f>
        <v>#REF!</v>
      </c>
      <c r="F3" s="62"/>
      <c r="G3" s="66">
        <f>K!P55</f>
        <v>0</v>
      </c>
      <c r="H3" s="67" t="e">
        <f>#REF!</f>
        <v>#REF!</v>
      </c>
      <c r="I3" s="61" t="e">
        <f>#REF!</f>
        <v>#REF!</v>
      </c>
    </row>
    <row r="4" spans="3:9" ht="15">
      <c r="C4" s="15">
        <v>3</v>
      </c>
      <c r="D4" s="64" t="e">
        <f>#REF!</f>
        <v>#REF!</v>
      </c>
      <c r="E4" s="51" t="e">
        <f>#REF!</f>
        <v>#REF!</v>
      </c>
      <c r="F4" s="62"/>
      <c r="G4" s="66">
        <f>'K3-Dālderi 15,  Irši'!P55</f>
        <v>0</v>
      </c>
      <c r="H4" s="67" t="e">
        <f>#REF!</f>
        <v>#REF!</v>
      </c>
      <c r="I4" s="62"/>
    </row>
    <row r="5" spans="3:9" ht="15">
      <c r="C5" s="15">
        <v>4</v>
      </c>
      <c r="D5" s="64" t="e">
        <f>#REF!</f>
        <v>#REF!</v>
      </c>
      <c r="E5" s="51" t="e">
        <f>#REF!</f>
        <v>#REF!</v>
      </c>
      <c r="F5" s="62"/>
      <c r="G5" s="66">
        <f>'K4-Dālderi 12,  Irši'!P59</f>
        <v>0</v>
      </c>
      <c r="H5" s="67" t="e">
        <f>#REF!</f>
        <v>#REF!</v>
      </c>
      <c r="I5" s="62"/>
    </row>
    <row r="6" spans="3:9" ht="15">
      <c r="C6" s="15">
        <v>5</v>
      </c>
      <c r="D6" s="68" t="e">
        <f>#REF!</f>
        <v>#REF!</v>
      </c>
      <c r="E6" s="51" t="e">
        <f>#REF!</f>
        <v>#REF!</v>
      </c>
      <c r="F6" s="62"/>
      <c r="G6" s="66">
        <f>'K5-1905. gada 27-4'!P45</f>
        <v>0</v>
      </c>
      <c r="H6" s="62"/>
      <c r="I6" s="62"/>
    </row>
    <row r="7" spans="3:9" ht="15">
      <c r="C7" s="15">
        <v>6</v>
      </c>
      <c r="D7" s="64" t="e">
        <f>#REF!</f>
        <v>#REF!</v>
      </c>
      <c r="E7" s="51" t="e">
        <f>#REF!</f>
        <v>#REF!</v>
      </c>
      <c r="F7" s="62"/>
      <c r="G7" s="66" t="e">
        <f>#REF!</f>
        <v>#REF!</v>
      </c>
      <c r="H7" s="62"/>
      <c r="I7" s="62"/>
    </row>
    <row r="8" spans="3:9" ht="15">
      <c r="C8" s="15">
        <v>7</v>
      </c>
      <c r="D8" s="64" t="e">
        <f>#REF!</f>
        <v>#REF!</v>
      </c>
      <c r="E8" s="62"/>
      <c r="F8" s="62"/>
      <c r="G8" s="66">
        <f>'K7-Vērenes 1-4'!P49</f>
        <v>0</v>
      </c>
      <c r="H8" s="62"/>
      <c r="I8" s="62"/>
    </row>
    <row r="9" spans="3:9" ht="15">
      <c r="C9" s="15">
        <v>8</v>
      </c>
      <c r="D9" s="64" t="e">
        <f>#REF!</f>
        <v>#REF!</v>
      </c>
      <c r="E9" s="62"/>
      <c r="F9" s="62"/>
      <c r="G9" s="66">
        <f>'K8- Blaumaņa 20-7 5'!P58</f>
        <v>0</v>
      </c>
      <c r="H9" s="62"/>
      <c r="I9" s="62"/>
    </row>
    <row r="10" spans="3:9" ht="15">
      <c r="C10" s="15">
        <v>9</v>
      </c>
      <c r="D10" s="64" t="e">
        <f>#REF!</f>
        <v>#REF!</v>
      </c>
      <c r="E10" s="62"/>
      <c r="F10" s="62"/>
      <c r="G10" s="66">
        <f>'K9-Indrānu 8-23'!P44</f>
        <v>0</v>
      </c>
      <c r="H10" s="62"/>
      <c r="I10" s="62"/>
    </row>
    <row r="11" spans="3:9" ht="15">
      <c r="C11" s="15">
        <v>10</v>
      </c>
      <c r="D11" s="64" t="e">
        <f>#REF!</f>
        <v>#REF!</v>
      </c>
      <c r="E11" s="62"/>
      <c r="F11" s="62"/>
      <c r="G11" s="66">
        <f>'K10-Vērenes 1-2'!P45</f>
        <v>0</v>
      </c>
      <c r="H11" s="62"/>
      <c r="I11" s="62"/>
    </row>
    <row r="12" spans="3:9" ht="15">
      <c r="C12" s="15">
        <v>11</v>
      </c>
      <c r="D12" s="64" t="e">
        <f>#REF!</f>
        <v>#REF!</v>
      </c>
      <c r="E12" s="62"/>
      <c r="F12" s="62"/>
      <c r="G12" s="66">
        <f>'K11-1905. gada 51A-2'!P44</f>
        <v>0</v>
      </c>
      <c r="H12" s="62"/>
      <c r="I12" s="62"/>
    </row>
    <row r="13" spans="3:9" ht="15">
      <c r="C13" s="15">
        <v>12</v>
      </c>
      <c r="D13" s="64" t="e">
        <f>#REF!</f>
        <v>#REF!</v>
      </c>
      <c r="E13" s="62"/>
      <c r="F13" s="62"/>
      <c r="G13" s="66">
        <f>'K12_Parka 20-27'!P56</f>
        <v>0</v>
      </c>
      <c r="H13" s="62"/>
      <c r="I13" s="62"/>
    </row>
    <row r="14" spans="3:9" ht="15">
      <c r="C14" s="15">
        <v>13</v>
      </c>
      <c r="D14" s="69"/>
      <c r="E14" s="62"/>
      <c r="F14" s="62"/>
      <c r="G14" s="66">
        <f>'K13-Blaumaņa iela 32-1'!P55</f>
        <v>0</v>
      </c>
      <c r="H14" s="62"/>
      <c r="I14" s="62"/>
    </row>
    <row r="15" spans="4:10" ht="15">
      <c r="D15" s="63" t="e">
        <f>SUM(D2:D14)</f>
        <v>#REF!</v>
      </c>
      <c r="E15" s="63" t="e">
        <f t="shared" si="0" ref="E15:I15">SUM(E2:E14)</f>
        <v>#REF!</v>
      </c>
      <c r="F15" s="63" t="e">
        <f t="shared" si="0"/>
        <v>#REF!</v>
      </c>
      <c r="G15" s="63" t="e">
        <f t="shared" si="0"/>
        <v>#REF!</v>
      </c>
      <c r="H15" s="63" t="e">
        <f t="shared" si="0"/>
        <v>#REF!</v>
      </c>
      <c r="I15" s="63" t="e">
        <f t="shared" si="0"/>
        <v>#REF!</v>
      </c>
      <c r="J15" s="63" t="e">
        <f>SUM(D15:I15)</f>
        <v>#REF!</v>
      </c>
    </row>
    <row r="16" spans="1:10" ht="15">
      <c r="A16" t="s">
        <v>146</v>
      </c>
      <c r="B16" s="72">
        <f>C16/100</f>
        <v>0.0052425556420530404</v>
      </c>
      <c r="C16" s="70">
        <v>0.52425556420530406</v>
      </c>
      <c r="D16" s="63" t="e">
        <f>D15/100*C16</f>
        <v>#REF!</v>
      </c>
      <c r="E16" s="63" t="e">
        <f>E15/100*C16</f>
        <v>#REF!</v>
      </c>
      <c r="F16" s="63" t="e">
        <f>F15/100*C16</f>
        <v>#REF!</v>
      </c>
      <c r="G16" s="63" t="e">
        <f>G15/100*C16</f>
        <v>#REF!</v>
      </c>
      <c r="H16" s="63" t="e">
        <f>H15/100*C16</f>
        <v>#REF!</v>
      </c>
      <c r="I16" s="63" t="e">
        <f>I15/100*C16</f>
        <v>#REF!</v>
      </c>
      <c r="J16" s="63" t="e">
        <f>J15/100*C16</f>
        <v>#REF!</v>
      </c>
    </row>
    <row r="17" spans="1:10" ht="15">
      <c r="A17" t="s">
        <v>147</v>
      </c>
      <c r="B17" s="72">
        <f>C17/100</f>
        <v>0.01</v>
      </c>
      <c r="C17" s="70">
        <v>1</v>
      </c>
      <c r="D17" s="63" t="e">
        <f>D15/100*C17</f>
        <v>#REF!</v>
      </c>
      <c r="E17" s="63" t="e">
        <f>E15/100*C17</f>
        <v>#REF!</v>
      </c>
      <c r="F17" s="63" t="e">
        <f>F15/100*C17</f>
        <v>#REF!</v>
      </c>
      <c r="G17" s="63" t="e">
        <f>G15/100*C17</f>
        <v>#REF!</v>
      </c>
      <c r="H17" s="63" t="e">
        <f>H15/100*C17</f>
        <v>#REF!</v>
      </c>
      <c r="I17" s="63" t="e">
        <f>I15/100*C17</f>
        <v>#REF!</v>
      </c>
      <c r="J17" s="63" t="e">
        <f>J15/100*C17</f>
        <v>#REF!</v>
      </c>
    </row>
    <row r="18" spans="1:10" ht="15">
      <c r="A18" t="s">
        <v>148</v>
      </c>
      <c r="D18" s="63" t="e">
        <f>D17+D16+D15</f>
        <v>#REF!</v>
      </c>
      <c r="E18" s="63" t="e">
        <f t="shared" si="1" ref="E18:I18">E17+E16+E15</f>
        <v>#REF!</v>
      </c>
      <c r="F18" s="63" t="e">
        <f t="shared" si="1"/>
        <v>#REF!</v>
      </c>
      <c r="G18" s="63" t="e">
        <f t="shared" si="1"/>
        <v>#REF!</v>
      </c>
      <c r="H18" s="63" t="e">
        <f t="shared" si="1"/>
        <v>#REF!</v>
      </c>
      <c r="I18" s="63" t="e">
        <f t="shared" si="1"/>
        <v>#REF!</v>
      </c>
      <c r="J18" s="63" t="e">
        <f>J17+J16+J15</f>
        <v>#REF!</v>
      </c>
    </row>
    <row r="19" spans="3:10" ht="15">
      <c r="C19" t="s">
        <v>144</v>
      </c>
      <c r="D19" s="63" t="e">
        <f>D18/100*21</f>
        <v>#REF!</v>
      </c>
      <c r="E19" s="63" t="e">
        <f t="shared" si="2" ref="E19:I19">E18/100*21</f>
        <v>#REF!</v>
      </c>
      <c r="F19" s="63" t="e">
        <f t="shared" si="2"/>
        <v>#REF!</v>
      </c>
      <c r="G19" s="63" t="e">
        <f t="shared" si="2"/>
        <v>#REF!</v>
      </c>
      <c r="H19" s="63" t="e">
        <f t="shared" si="2"/>
        <v>#REF!</v>
      </c>
      <c r="I19" s="63" t="e">
        <f t="shared" si="2"/>
        <v>#REF!</v>
      </c>
      <c r="J19" s="63" t="e">
        <f>J18/100*21</f>
        <v>#REF!</v>
      </c>
    </row>
    <row r="20" spans="4:13" ht="15">
      <c r="D20" s="63" t="e">
        <f>D19+D18</f>
        <v>#REF!</v>
      </c>
      <c r="E20" s="63" t="e">
        <f t="shared" si="3" ref="E20:I20">E19+E18</f>
        <v>#REF!</v>
      </c>
      <c r="F20" s="63" t="e">
        <f t="shared" si="3"/>
        <v>#REF!</v>
      </c>
      <c r="G20" s="63" t="e">
        <f t="shared" si="3"/>
        <v>#REF!</v>
      </c>
      <c r="H20" s="63" t="e">
        <f t="shared" si="3"/>
        <v>#REF!</v>
      </c>
      <c r="I20" s="63" t="e">
        <f t="shared" si="3"/>
        <v>#REF!</v>
      </c>
      <c r="J20" s="63" t="e">
        <f>J19+J18</f>
        <v>#REF!</v>
      </c>
      <c r="M20" s="71">
        <f>kopsavilkums!I17</f>
        <v>0</v>
      </c>
    </row>
    <row r="21" spans="3:13" ht="15">
      <c r="C21" t="s">
        <v>145</v>
      </c>
      <c r="D21" s="63" t="e">
        <f>kopsavilkums!#REF!</f>
        <v>#REF!</v>
      </c>
      <c r="E21" s="63" t="e">
        <f>kopsavilkums!#REF!</f>
        <v>#REF!</v>
      </c>
      <c r="F21" s="63" t="e">
        <f>kopsavilkums!#REF!</f>
        <v>#REF!</v>
      </c>
      <c r="G21" s="63">
        <f>kopsavilkums!F17</f>
        <v>0</v>
      </c>
      <c r="H21" s="63" t="e">
        <f>kopsavilkums!#REF!</f>
        <v>#REF!</v>
      </c>
      <c r="I21" s="63" t="e">
        <f>kopsavilkums!#REF!</f>
        <v>#REF!</v>
      </c>
      <c r="J21" s="63" t="e">
        <f>kopsavilkums!#REF!</f>
        <v>#REF!</v>
      </c>
      <c r="M21" s="63" t="e">
        <f>M20-J20</f>
        <v>#REF!</v>
      </c>
    </row>
    <row r="23" spans="13:13" ht="15">
      <c r="M23" s="63" t="e">
        <f>J21-M20</f>
        <v>#REF!</v>
      </c>
    </row>
  </sheetData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6E3BADD8-6938-46D5-9D95-E0DAE15490F2}">
  <dimension ref="C2:M28"/>
  <sheetViews>
    <sheetView zoomScale="130" zoomScaleNormal="130" workbookViewId="0" topLeftCell="A1">
      <selection pane="topLeft" activeCell="I17" sqref="I17"/>
    </sheetView>
  </sheetViews>
  <sheetFormatPr defaultRowHeight="15"/>
  <cols>
    <col min="4" max="4" width="11.375" style="73" customWidth="1"/>
    <col min="5" max="5" width="28" customWidth="1"/>
    <col min="6" max="6" width="17.875" style="77" customWidth="1"/>
    <col min="7" max="7" width="9.375" customWidth="1"/>
    <col min="8" max="8" width="13.375" customWidth="1"/>
    <col min="9" max="9" width="14.125" customWidth="1"/>
    <col min="10" max="10" width="13" customWidth="1"/>
    <col min="11" max="11" width="11.875" customWidth="1"/>
    <col min="12" max="12" width="13.625" customWidth="1"/>
    <col min="13" max="13" width="7.625" customWidth="1"/>
    <col min="14" max="14" width="13.875" customWidth="1"/>
    <col min="15" max="15" width="13" customWidth="1"/>
  </cols>
  <sheetData>
    <row r="2" spans="3:3" ht="15">
      <c r="C2" s="80" t="s">
        <v>181</v>
      </c>
    </row>
    <row r="4" spans="4:6" ht="30">
      <c r="D4" s="15"/>
      <c r="E4" s="15" t="s">
        <v>151</v>
      </c>
      <c r="F4" s="79" t="s">
        <v>172</v>
      </c>
    </row>
    <row r="5" spans="4:6" ht="15">
      <c r="D5" s="15">
        <v>1</v>
      </c>
      <c r="E5" s="15" t="s">
        <v>153</v>
      </c>
      <c r="F5" s="76">
        <f>kopsavilkums!R59</f>
        <v>0</v>
      </c>
    </row>
    <row r="6" spans="4:10" ht="15">
      <c r="D6" s="15">
        <v>2</v>
      </c>
      <c r="E6" s="15" t="s">
        <v>154</v>
      </c>
      <c r="F6" s="76">
        <v>0</v>
      </c>
      <c r="J6" s="18"/>
    </row>
    <row r="7" spans="4:10" ht="15">
      <c r="D7" s="15">
        <v>3</v>
      </c>
      <c r="E7" s="15" t="s">
        <v>155</v>
      </c>
      <c r="F7" s="76">
        <f>kopsavilkums!R86</f>
        <v>0</v>
      </c>
      <c r="J7" s="18"/>
    </row>
    <row r="8" spans="4:10" ht="15">
      <c r="D8" s="15">
        <v>4</v>
      </c>
      <c r="E8" s="15" t="s">
        <v>156</v>
      </c>
      <c r="F8" s="76">
        <f>kopsavilkums!R86</f>
        <v>0</v>
      </c>
      <c r="J8" s="18"/>
    </row>
    <row r="9" spans="4:10" ht="15">
      <c r="D9" s="15">
        <v>5</v>
      </c>
      <c r="E9" s="15" t="s">
        <v>157</v>
      </c>
      <c r="F9" s="76">
        <f>kopsavilkums!R86</f>
        <v>0</v>
      </c>
      <c r="J9" s="18"/>
    </row>
    <row r="10" spans="4:10" ht="15">
      <c r="D10" s="15">
        <v>6</v>
      </c>
      <c r="E10" s="15" t="s">
        <v>158</v>
      </c>
      <c r="F10" s="76">
        <f>'Tilta 1 (pagrabtelpa)'!P45</f>
        <v>0</v>
      </c>
      <c r="J10" s="18"/>
    </row>
    <row r="11" spans="4:10" ht="15">
      <c r="D11" s="15">
        <v>7</v>
      </c>
      <c r="E11" s="15" t="s">
        <v>159</v>
      </c>
      <c r="F11" s="76">
        <f>kopsavilkums!R86</f>
        <v>0</v>
      </c>
      <c r="J11" s="18"/>
    </row>
    <row r="12" spans="4:13" ht="15">
      <c r="D12" s="15">
        <v>8</v>
      </c>
      <c r="E12" s="15" t="s">
        <v>160</v>
      </c>
      <c r="F12" s="76">
        <f>kopsavilkums!R86</f>
        <v>0</v>
      </c>
      <c r="J12" s="18"/>
      <c r="M12" s="63"/>
    </row>
    <row r="13" spans="4:13" ht="15">
      <c r="D13" s="15">
        <v>9</v>
      </c>
      <c r="E13" s="15" t="s">
        <v>161</v>
      </c>
      <c r="F13" s="76">
        <f>kopsavilkums!R86</f>
        <v>0</v>
      </c>
      <c r="M13" s="63"/>
    </row>
    <row r="14" spans="4:6" ht="15">
      <c r="D14" s="15">
        <v>10</v>
      </c>
      <c r="E14" s="15" t="s">
        <v>162</v>
      </c>
      <c r="F14" s="76">
        <f>kopsavilkums!R86</f>
        <v>0</v>
      </c>
    </row>
    <row r="15" spans="4:6" ht="15">
      <c r="D15" s="15">
        <v>11</v>
      </c>
      <c r="E15" s="15" t="s">
        <v>163</v>
      </c>
      <c r="F15" s="76">
        <f>kopsavilkums!R86</f>
        <v>0</v>
      </c>
    </row>
    <row r="16" spans="4:6" ht="15">
      <c r="D16" s="15">
        <v>12</v>
      </c>
      <c r="E16" s="15" t="s">
        <v>164</v>
      </c>
      <c r="F16" s="76">
        <f>kopsavilkums!R86</f>
        <v>0</v>
      </c>
    </row>
    <row r="17" spans="4:12" ht="27" customHeight="1">
      <c r="D17" s="17" t="s">
        <v>180</v>
      </c>
      <c r="F17" s="76">
        <f>SUM(F5:F16)</f>
        <v>0</v>
      </c>
      <c r="I17" s="63"/>
      <c r="J17" s="63"/>
      <c r="K17" s="63"/>
      <c r="L17" s="63"/>
    </row>
    <row r="18" spans="3:6" ht="15">
      <c r="C18" s="140"/>
      <c r="D18" s="74" t="s">
        <v>143</v>
      </c>
      <c r="E18" s="15"/>
      <c r="F18" s="141"/>
    </row>
    <row r="19" spans="4:7" ht="45" hidden="1">
      <c r="D19" s="17" t="s">
        <v>3</v>
      </c>
      <c r="E19" s="17"/>
      <c r="F19" s="76">
        <f>13*17500</f>
        <v>227500</v>
      </c>
      <c r="G19" t="e">
        <f>#REF!-#REF!</f>
        <v>#REF!</v>
      </c>
    </row>
    <row r="20" spans="4:6" ht="15" hidden="1">
      <c r="D20" s="15" t="s">
        <v>2</v>
      </c>
      <c r="E20" s="15"/>
      <c r="F20" s="76">
        <f>F19-F17</f>
        <v>227500</v>
      </c>
    </row>
    <row r="21" spans="6:6" ht="15" hidden="1">
      <c r="F21" s="142"/>
    </row>
    <row r="22" spans="6:6" ht="15" hidden="1">
      <c r="F22" s="142"/>
    </row>
    <row r="23" spans="6:6" ht="15" hidden="1">
      <c r="F23" s="142"/>
    </row>
    <row r="24" spans="6:6" ht="15" hidden="1">
      <c r="F24" s="142"/>
    </row>
    <row r="25" spans="6:6" ht="15" hidden="1">
      <c r="F25" s="142"/>
    </row>
    <row r="26" spans="6:6" ht="15" hidden="1">
      <c r="F26" s="142"/>
    </row>
    <row r="27" spans="4:6" ht="30">
      <c r="D27" s="74" t="s">
        <v>152</v>
      </c>
      <c r="E27" s="16"/>
      <c r="F27" s="75"/>
    </row>
    <row r="28" spans="3:7" ht="15">
      <c r="C28" s="110"/>
      <c r="D28" s="144"/>
      <c r="E28" s="131"/>
      <c r="F28" s="143"/>
      <c r="G28" s="110"/>
    </row>
  </sheetData>
  <pageMargins left="0.7" right="0.7" top="0.75" bottom="0.75" header="0.3" footer="0.3"/>
  <pageSetup orientation="portrait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2913DF01-E3C1-4355-A8C6-B46E1363C024}">
  <sheetPr>
    <tabColor theme="7" tint="0.79992002248764"/>
  </sheetPr>
  <dimension ref="A1:P68"/>
  <sheetViews>
    <sheetView zoomScale="130" zoomScaleNormal="130" workbookViewId="0" topLeftCell="A50">
      <selection pane="topLeft" activeCell="B68" sqref="B68:C68"/>
    </sheetView>
  </sheetViews>
  <sheetFormatPr defaultRowHeight="15"/>
  <cols>
    <col min="3" max="3" width="44.25" customWidth="1"/>
  </cols>
  <sheetData>
    <row r="1" spans="1:16" ht="15">
      <c r="A1" s="8" t="s">
        <v>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20" t="s">
        <v>173</v>
      </c>
      <c r="B5" s="20"/>
      <c r="C5" s="20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20" t="s">
        <v>12</v>
      </c>
      <c r="B6" s="20"/>
      <c r="C6" s="20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53" t="s">
        <v>149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</row>
    <row r="8" spans="1:16" ht="15">
      <c r="A8" s="20" t="s">
        <v>13</v>
      </c>
      <c r="B8" s="20"/>
      <c r="C8" s="20"/>
      <c r="D8" s="20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20" t="s">
        <v>14</v>
      </c>
      <c r="B10" s="20"/>
      <c r="C10" s="20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150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108</v>
      </c>
      <c r="D17" s="32" t="s">
        <v>34</v>
      </c>
      <c r="E17" s="57">
        <v>72.30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25.5">
      <c r="A19" s="29">
        <v>1</v>
      </c>
      <c r="B19" s="29"/>
      <c r="C19" s="36" t="s">
        <v>36</v>
      </c>
      <c r="D19" s="37" t="s">
        <v>37</v>
      </c>
      <c r="E19" s="58">
        <v>8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15">
      <c r="A20" s="29">
        <v>2</v>
      </c>
      <c r="B20" s="29"/>
      <c r="C20" s="36" t="s">
        <v>38</v>
      </c>
      <c r="D20" s="37" t="s">
        <v>39</v>
      </c>
      <c r="E20" s="58">
        <v>10.25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15">
      <c r="A21" s="29">
        <v>3</v>
      </c>
      <c r="B21" s="29"/>
      <c r="C21" s="36" t="s">
        <v>40</v>
      </c>
      <c r="D21" s="37" t="s">
        <v>41</v>
      </c>
      <c r="E21" s="58">
        <v>7.20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25.5">
      <c r="A22" s="29">
        <v>4</v>
      </c>
      <c r="B22" s="29"/>
      <c r="C22" s="36" t="s">
        <v>42</v>
      </c>
      <c r="D22" s="37" t="s">
        <v>43</v>
      </c>
      <c r="E22" s="58">
        <v>16</v>
      </c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15">
      <c r="A23" s="29">
        <v>5</v>
      </c>
      <c r="B23" s="29"/>
      <c r="C23" s="36" t="s">
        <v>44</v>
      </c>
      <c r="D23" s="37" t="s">
        <v>43</v>
      </c>
      <c r="E23" s="58">
        <v>3</v>
      </c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25.5">
      <c r="A24" s="29">
        <v>6</v>
      </c>
      <c r="B24" s="29"/>
      <c r="C24" s="36" t="s">
        <v>45</v>
      </c>
      <c r="D24" s="37" t="s">
        <v>39</v>
      </c>
      <c r="E24" s="58">
        <v>72.30</v>
      </c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25.5">
      <c r="A25" s="29">
        <v>7</v>
      </c>
      <c r="B25" s="29"/>
      <c r="C25" s="36" t="s">
        <v>47</v>
      </c>
      <c r="D25" s="37" t="s">
        <v>39</v>
      </c>
      <c r="E25" s="58">
        <v>190</v>
      </c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15">
      <c r="A26" s="29"/>
      <c r="B26" s="29"/>
      <c r="C26" s="35" t="s">
        <v>49</v>
      </c>
      <c r="D26" s="37"/>
      <c r="E26" s="58"/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38.25">
      <c r="A27" s="29">
        <v>8</v>
      </c>
      <c r="B27" s="29"/>
      <c r="C27" s="36" t="s">
        <v>107</v>
      </c>
      <c r="D27" s="37" t="s">
        <v>37</v>
      </c>
      <c r="E27" s="58">
        <v>8</v>
      </c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15">
      <c r="A28" s="29">
        <v>9</v>
      </c>
      <c r="B28" s="29"/>
      <c r="C28" s="36" t="s">
        <v>50</v>
      </c>
      <c r="D28" s="37" t="s">
        <v>39</v>
      </c>
      <c r="E28" s="58">
        <v>10.25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25.5">
      <c r="A29" s="29">
        <v>10</v>
      </c>
      <c r="B29" s="29"/>
      <c r="C29" s="36" t="s">
        <v>51</v>
      </c>
      <c r="D29" s="37" t="s">
        <v>41</v>
      </c>
      <c r="E29" s="58">
        <v>7.20</v>
      </c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15">
      <c r="A30" s="29">
        <v>11</v>
      </c>
      <c r="B30" s="29"/>
      <c r="C30" s="36" t="s">
        <v>52</v>
      </c>
      <c r="D30" s="37" t="s">
        <v>41</v>
      </c>
      <c r="E30" s="58">
        <v>29</v>
      </c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15">
      <c r="A31" s="29"/>
      <c r="B31" s="29"/>
      <c r="C31" s="35" t="s">
        <v>53</v>
      </c>
      <c r="D31" s="37"/>
      <c r="E31" s="58"/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15">
      <c r="A32" s="29"/>
      <c r="B32" s="29"/>
      <c r="C32" s="35" t="s">
        <v>54</v>
      </c>
      <c r="D32" s="37"/>
      <c r="E32" s="58"/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51">
      <c r="A33" s="29">
        <v>12</v>
      </c>
      <c r="B33" s="29"/>
      <c r="C33" s="36" t="s">
        <v>55</v>
      </c>
      <c r="D33" s="37" t="s">
        <v>39</v>
      </c>
      <c r="E33" s="58">
        <v>72.30</v>
      </c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38.25">
      <c r="A34" s="29">
        <v>13</v>
      </c>
      <c r="B34" s="29"/>
      <c r="C34" s="36" t="s">
        <v>56</v>
      </c>
      <c r="D34" s="37" t="s">
        <v>39</v>
      </c>
      <c r="E34" s="58">
        <v>72.30</v>
      </c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15">
      <c r="A35" s="29"/>
      <c r="B35" s="30"/>
      <c r="C35" s="35" t="s">
        <v>62</v>
      </c>
      <c r="D35" s="37"/>
      <c r="E35" s="58"/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25.5">
      <c r="A36" s="29">
        <v>14</v>
      </c>
      <c r="B36" s="29"/>
      <c r="C36" s="36" t="s">
        <v>66</v>
      </c>
      <c r="D36" s="37" t="s">
        <v>39</v>
      </c>
      <c r="E36" s="58">
        <v>8.40</v>
      </c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15">
      <c r="A37" s="29"/>
      <c r="B37" s="30"/>
      <c r="C37" s="35" t="s">
        <v>72</v>
      </c>
      <c r="D37" s="37"/>
      <c r="E37" s="58"/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15">
      <c r="A38" s="29"/>
      <c r="B38" s="30"/>
      <c r="C38" s="35" t="s">
        <v>73</v>
      </c>
      <c r="D38" s="37"/>
      <c r="E38" s="58"/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15">
      <c r="A39" s="29">
        <v>15</v>
      </c>
      <c r="B39" s="29"/>
      <c r="C39" s="36" t="s">
        <v>77</v>
      </c>
      <c r="D39" s="37" t="s">
        <v>37</v>
      </c>
      <c r="E39" s="58">
        <v>8</v>
      </c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51">
      <c r="A40" s="29">
        <v>16</v>
      </c>
      <c r="B40" s="29"/>
      <c r="C40" s="36" t="s">
        <v>183</v>
      </c>
      <c r="D40" s="37" t="s">
        <v>37</v>
      </c>
      <c r="E40" s="58">
        <v>8</v>
      </c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15">
      <c r="A41" s="29"/>
      <c r="B41" s="29"/>
      <c r="C41" s="35" t="s">
        <v>78</v>
      </c>
      <c r="D41" s="37"/>
      <c r="E41" s="58"/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51">
      <c r="A42" s="29">
        <v>17</v>
      </c>
      <c r="B42" s="29"/>
      <c r="C42" s="36" t="s">
        <v>81</v>
      </c>
      <c r="D42" s="37" t="s">
        <v>37</v>
      </c>
      <c r="E42" s="58">
        <v>1</v>
      </c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15">
      <c r="A43" s="29">
        <v>18</v>
      </c>
      <c r="B43" s="29"/>
      <c r="C43" s="36" t="s">
        <v>82</v>
      </c>
      <c r="D43" s="37" t="s">
        <v>37</v>
      </c>
      <c r="E43" s="58">
        <v>1</v>
      </c>
      <c r="F43" s="33"/>
      <c r="G43" s="33"/>
      <c r="H43" s="34"/>
      <c r="I43" s="34"/>
      <c r="J43" s="34"/>
      <c r="K43" s="33"/>
      <c r="L43" s="33"/>
      <c r="M43" s="33"/>
      <c r="N43" s="33"/>
      <c r="O43" s="33"/>
      <c r="P43" s="33"/>
    </row>
    <row r="44" spans="1:16" ht="15">
      <c r="A44" s="29">
        <v>19</v>
      </c>
      <c r="B44" s="29"/>
      <c r="C44" s="36" t="s">
        <v>83</v>
      </c>
      <c r="D44" s="37" t="s">
        <v>37</v>
      </c>
      <c r="E44" s="58">
        <v>1</v>
      </c>
      <c r="F44" s="33"/>
      <c r="G44" s="33"/>
      <c r="H44" s="34"/>
      <c r="I44" s="34"/>
      <c r="J44" s="34"/>
      <c r="K44" s="33"/>
      <c r="L44" s="33"/>
      <c r="M44" s="33"/>
      <c r="N44" s="33"/>
      <c r="O44" s="33"/>
      <c r="P44" s="33"/>
    </row>
    <row r="45" spans="1:16" ht="15">
      <c r="A45" s="29">
        <v>20</v>
      </c>
      <c r="B45" s="29"/>
      <c r="C45" s="36" t="s">
        <v>84</v>
      </c>
      <c r="D45" s="37" t="s">
        <v>37</v>
      </c>
      <c r="E45" s="58">
        <v>1</v>
      </c>
      <c r="F45" s="33"/>
      <c r="G45" s="33"/>
      <c r="H45" s="34"/>
      <c r="I45" s="34"/>
      <c r="J45" s="34"/>
      <c r="K45" s="33"/>
      <c r="L45" s="33"/>
      <c r="M45" s="33"/>
      <c r="N45" s="33"/>
      <c r="O45" s="33"/>
      <c r="P45" s="33"/>
    </row>
    <row r="46" spans="1:16" ht="15">
      <c r="A46" s="29">
        <v>21</v>
      </c>
      <c r="B46" s="29"/>
      <c r="C46" s="36" t="s">
        <v>85</v>
      </c>
      <c r="D46" s="37" t="s">
        <v>37</v>
      </c>
      <c r="E46" s="58">
        <v>1</v>
      </c>
      <c r="F46" s="33"/>
      <c r="G46" s="33"/>
      <c r="H46" s="34"/>
      <c r="I46" s="34"/>
      <c r="J46" s="34"/>
      <c r="K46" s="33"/>
      <c r="L46" s="33"/>
      <c r="M46" s="33"/>
      <c r="N46" s="33"/>
      <c r="O46" s="33"/>
      <c r="P46" s="33"/>
    </row>
    <row r="47" spans="1:16" ht="25.5">
      <c r="A47" s="29">
        <v>22</v>
      </c>
      <c r="B47" s="29"/>
      <c r="C47" s="36" t="s">
        <v>182</v>
      </c>
      <c r="D47" s="37" t="s">
        <v>37</v>
      </c>
      <c r="E47" s="58">
        <v>4</v>
      </c>
      <c r="F47" s="33"/>
      <c r="G47" s="33"/>
      <c r="H47" s="34"/>
      <c r="I47" s="34"/>
      <c r="J47" s="34"/>
      <c r="K47" s="33"/>
      <c r="L47" s="33"/>
      <c r="M47" s="33"/>
      <c r="N47" s="33"/>
      <c r="O47" s="33"/>
      <c r="P47" s="33"/>
    </row>
    <row r="48" spans="1:16" ht="25.5">
      <c r="A48" s="29">
        <v>23</v>
      </c>
      <c r="B48" s="29"/>
      <c r="C48" s="36" t="s">
        <v>86</v>
      </c>
      <c r="D48" s="37" t="s">
        <v>43</v>
      </c>
      <c r="E48" s="58">
        <v>2</v>
      </c>
      <c r="F48" s="33"/>
      <c r="G48" s="33"/>
      <c r="H48" s="34"/>
      <c r="I48" s="34"/>
      <c r="J48" s="34"/>
      <c r="K48" s="33"/>
      <c r="L48" s="33"/>
      <c r="M48" s="33"/>
      <c r="N48" s="33"/>
      <c r="O48" s="33"/>
      <c r="P48" s="33"/>
    </row>
    <row r="49" spans="1:16" ht="15">
      <c r="A49" s="29"/>
      <c r="B49" s="29"/>
      <c r="C49" s="35" t="s">
        <v>88</v>
      </c>
      <c r="D49" s="37"/>
      <c r="E49" s="58"/>
      <c r="F49" s="33"/>
      <c r="G49" s="33"/>
      <c r="H49" s="34"/>
      <c r="I49" s="34"/>
      <c r="J49" s="34"/>
      <c r="K49" s="33"/>
      <c r="L49" s="33"/>
      <c r="M49" s="33"/>
      <c r="N49" s="33"/>
      <c r="O49" s="33"/>
      <c r="P49" s="33"/>
    </row>
    <row r="50" spans="1:16" ht="63.75">
      <c r="A50" s="29">
        <v>24</v>
      </c>
      <c r="B50" s="39"/>
      <c r="C50" s="38" t="s">
        <v>89</v>
      </c>
      <c r="D50" s="39" t="s">
        <v>90</v>
      </c>
      <c r="E50" s="59">
        <v>1</v>
      </c>
      <c r="F50" s="33"/>
      <c r="G50" s="33"/>
      <c r="H50" s="34"/>
      <c r="I50" s="34"/>
      <c r="J50" s="34"/>
      <c r="K50" s="33"/>
      <c r="L50" s="33"/>
      <c r="M50" s="33"/>
      <c r="N50" s="33"/>
      <c r="O50" s="33"/>
      <c r="P50" s="33"/>
    </row>
    <row r="51" spans="1:16" ht="25.5">
      <c r="A51" s="29">
        <v>25</v>
      </c>
      <c r="B51" s="39"/>
      <c r="C51" s="38" t="s">
        <v>91</v>
      </c>
      <c r="D51" s="39" t="s">
        <v>92</v>
      </c>
      <c r="E51" s="59">
        <v>1</v>
      </c>
      <c r="F51" s="33"/>
      <c r="G51" s="33"/>
      <c r="H51" s="34"/>
      <c r="I51" s="34"/>
      <c r="J51" s="34"/>
      <c r="K51" s="33"/>
      <c r="L51" s="33"/>
      <c r="M51" s="33"/>
      <c r="N51" s="33"/>
      <c r="O51" s="33"/>
      <c r="P51" s="33"/>
    </row>
    <row r="52" spans="1:16" ht="15">
      <c r="A52" s="29"/>
      <c r="B52" s="30"/>
      <c r="C52" s="40" t="s">
        <v>93</v>
      </c>
      <c r="D52" s="37"/>
      <c r="E52" s="58"/>
      <c r="F52" s="33"/>
      <c r="G52" s="33"/>
      <c r="H52" s="33"/>
      <c r="I52" s="33"/>
      <c r="J52" s="33"/>
      <c r="K52" s="33"/>
      <c r="L52" s="41"/>
      <c r="M52" s="41"/>
      <c r="N52" s="41"/>
      <c r="O52" s="41"/>
      <c r="P52" s="41"/>
    </row>
    <row r="53" spans="4:16" ht="15">
      <c r="D53" s="2" t="s">
        <v>94</v>
      </c>
      <c r="E53" s="1"/>
      <c r="F53" s="1"/>
      <c r="G53" s="1"/>
      <c r="H53" s="1"/>
      <c r="I53" s="1"/>
      <c r="J53" s="1"/>
      <c r="K53" s="82"/>
      <c r="L53" s="42"/>
      <c r="M53" s="42"/>
      <c r="N53" s="42"/>
      <c r="O53" s="42"/>
      <c r="P53" s="78"/>
    </row>
    <row r="54" spans="4:16" ht="15">
      <c r="D54" s="20"/>
      <c r="E54" s="53"/>
      <c r="F54" s="20"/>
      <c r="G54" s="20"/>
      <c r="H54" s="83" t="s">
        <v>95</v>
      </c>
      <c r="I54" s="84"/>
      <c r="J54" s="84"/>
      <c r="K54" s="85"/>
      <c r="L54" s="43"/>
      <c r="M54" s="30"/>
      <c r="N54" s="30"/>
      <c r="O54" s="30"/>
      <c r="P54" s="41"/>
    </row>
    <row r="55" spans="4:16" ht="15">
      <c r="D55" s="20"/>
      <c r="E55" s="53"/>
      <c r="F55" s="20"/>
      <c r="G55" s="20"/>
      <c r="H55" s="83" t="s">
        <v>96</v>
      </c>
      <c r="I55" s="84"/>
      <c r="J55" s="84"/>
      <c r="K55" s="85"/>
      <c r="L55" s="44"/>
      <c r="M55" s="30"/>
      <c r="N55" s="30"/>
      <c r="O55" s="30"/>
      <c r="P55" s="41"/>
    </row>
    <row r="56" spans="4:16" ht="15">
      <c r="D56" s="20"/>
      <c r="E56" s="53"/>
      <c r="F56" s="20"/>
      <c r="G56" s="20"/>
      <c r="H56" s="83" t="s">
        <v>97</v>
      </c>
      <c r="I56" s="84"/>
      <c r="J56" s="84"/>
      <c r="K56" s="85"/>
      <c r="L56" s="43"/>
      <c r="M56" s="30"/>
      <c r="N56" s="30"/>
      <c r="O56" s="30"/>
      <c r="P56" s="41"/>
    </row>
    <row r="57" spans="4:16" ht="15">
      <c r="D57" s="20"/>
      <c r="E57" s="53"/>
      <c r="F57" s="20"/>
      <c r="G57" s="20"/>
      <c r="H57" s="2" t="s">
        <v>98</v>
      </c>
      <c r="I57" s="1"/>
      <c r="J57" s="1"/>
      <c r="K57" s="82"/>
      <c r="L57" s="43"/>
      <c r="M57" s="30"/>
      <c r="N57" s="30"/>
      <c r="O57" s="30"/>
      <c r="P57" s="41"/>
    </row>
    <row r="58" spans="4:16" ht="15">
      <c r="D58" s="20"/>
      <c r="E58" s="53"/>
      <c r="F58" s="20"/>
      <c r="G58" s="20"/>
      <c r="H58" s="83" t="s">
        <v>99</v>
      </c>
      <c r="I58" s="84"/>
      <c r="J58" s="84"/>
      <c r="K58" s="85"/>
      <c r="L58" s="43"/>
      <c r="M58" s="30"/>
      <c r="N58" s="30"/>
      <c r="O58" s="30"/>
      <c r="P58" s="45"/>
    </row>
    <row r="59" spans="4:16" ht="15">
      <c r="D59" s="20"/>
      <c r="E59" s="53"/>
      <c r="F59" s="20"/>
      <c r="G59" s="20"/>
      <c r="H59" s="9" t="s">
        <v>100</v>
      </c>
      <c r="I59" s="9"/>
      <c r="J59" s="9"/>
      <c r="K59" s="9"/>
      <c r="L59" s="30"/>
      <c r="M59" s="30"/>
      <c r="N59" s="30"/>
      <c r="O59" s="30"/>
      <c r="P59" s="45"/>
    </row>
    <row r="60" spans="1:4" ht="15">
      <c r="A60" s="14" t="s">
        <v>101</v>
      </c>
      <c r="B60" s="14"/>
      <c r="C60" s="46"/>
      <c r="D60" s="47"/>
    </row>
    <row r="61" spans="1:4" ht="15">
      <c r="A61" s="47"/>
      <c r="B61" s="47"/>
      <c r="C61" s="13" t="s">
        <v>102</v>
      </c>
      <c r="D61" s="12"/>
    </row>
    <row r="62" spans="1:4" ht="15">
      <c r="A62" s="48" t="s">
        <v>103</v>
      </c>
      <c r="B62" s="49"/>
      <c r="C62" s="46"/>
      <c r="D62" s="49"/>
    </row>
    <row r="64" spans="1:4" ht="15">
      <c r="A64" s="11" t="s">
        <v>104</v>
      </c>
      <c r="B64" s="10"/>
      <c r="C64" s="46"/>
      <c r="D64" s="47"/>
    </row>
    <row r="65" spans="1:4" ht="15">
      <c r="A65" s="47"/>
      <c r="B65" s="47"/>
      <c r="C65" s="13" t="s">
        <v>102</v>
      </c>
      <c r="D65" s="12"/>
    </row>
    <row r="66" spans="1:3" ht="15">
      <c r="A66" s="14" t="s">
        <v>105</v>
      </c>
      <c r="B66" s="14"/>
      <c r="C66" s="50"/>
    </row>
    <row r="67" spans="1:3" ht="15">
      <c r="A67" s="49"/>
      <c r="B67" s="49"/>
      <c r="C67" s="49"/>
    </row>
    <row r="68" spans="2:3" ht="15">
      <c r="B68" s="81" t="s">
        <v>184</v>
      </c>
      <c r="C68" s="81" t="s">
        <v>185</v>
      </c>
    </row>
  </sheetData>
  <mergeCells count="17">
    <mergeCell ref="H59:K59"/>
    <mergeCell ref="A1:P1"/>
    <mergeCell ref="A3:P3"/>
    <mergeCell ref="A4:P4"/>
    <mergeCell ref="F14:K14"/>
    <mergeCell ref="L14:P14"/>
    <mergeCell ref="D53:K53"/>
    <mergeCell ref="H54:K54"/>
    <mergeCell ref="H55:K55"/>
    <mergeCell ref="H56:K56"/>
    <mergeCell ref="H57:K57"/>
    <mergeCell ref="H58:K58"/>
    <mergeCell ref="A60:B60"/>
    <mergeCell ref="C61:D61"/>
    <mergeCell ref="A64:B64"/>
    <mergeCell ref="C65:D65"/>
    <mergeCell ref="A66:B6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EDE1FF9F-F2AE-4820-AFA8-68C74C932A39}">
  <sheetPr>
    <tabColor theme="7" tint="0.79992002248764"/>
  </sheetPr>
  <dimension ref="A1:BA73"/>
  <sheetViews>
    <sheetView zoomScale="130" zoomScaleNormal="130" workbookViewId="0" topLeftCell="EY24">
      <selection pane="topLeft" activeCell="F14" sqref="F14:K14"/>
    </sheetView>
  </sheetViews>
  <sheetFormatPr defaultRowHeight="15"/>
  <cols>
    <col min="3" max="3" width="44.25" customWidth="1"/>
  </cols>
  <sheetData>
    <row r="1" spans="1:16" ht="1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</row>
    <row r="4" spans="1:16" ht="18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</row>
    <row r="5" spans="1:16" ht="15">
      <c r="A5" s="20"/>
      <c r="B5" s="20"/>
      <c r="C5" s="20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20"/>
      <c r="B6" s="20"/>
      <c r="C6" s="20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</row>
    <row r="8" spans="1:16" ht="15">
      <c r="A8" s="20"/>
      <c r="B8" s="20"/>
      <c r="C8" s="20"/>
      <c r="D8" s="20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20"/>
      <c r="B10" s="20"/>
      <c r="C10" s="20"/>
      <c r="D10" s="20"/>
      <c r="E10" s="53"/>
      <c r="F10" s="20"/>
      <c r="G10" s="20"/>
      <c r="H10" s="20"/>
      <c r="I10" s="20"/>
      <c r="J10" s="20"/>
      <c r="K10" s="20"/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/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92"/>
      <c r="B14" s="92"/>
      <c r="C14" s="92"/>
      <c r="D14" s="92"/>
      <c r="E14" s="93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</row>
    <row r="15" spans="1:16" ht="15">
      <c r="A15" s="95"/>
      <c r="B15" s="95"/>
      <c r="C15" s="96"/>
      <c r="D15" s="95"/>
      <c r="E15" s="97"/>
      <c r="F15" s="98"/>
      <c r="G15" s="98"/>
      <c r="H15" s="137"/>
      <c r="I15" s="137"/>
      <c r="J15" s="137"/>
      <c r="K15" s="98"/>
      <c r="L15" s="98"/>
      <c r="M15" s="98"/>
      <c r="N15" s="98"/>
      <c r="O15" s="98"/>
      <c r="P15" s="98"/>
    </row>
    <row r="16" spans="1:16" ht="15">
      <c r="A16" s="99"/>
      <c r="B16" s="99"/>
      <c r="C16" s="99"/>
      <c r="D16" s="99"/>
      <c r="E16" s="100"/>
      <c r="F16" s="99"/>
      <c r="G16" s="99"/>
      <c r="H16" s="138"/>
      <c r="I16" s="138"/>
      <c r="J16" s="138"/>
      <c r="K16" s="99"/>
      <c r="L16" s="99"/>
      <c r="M16" s="99"/>
      <c r="N16" s="99"/>
      <c r="O16" s="99"/>
      <c r="P16" s="99"/>
    </row>
    <row r="17" spans="1:16" ht="15">
      <c r="A17" s="101"/>
      <c r="B17" s="92"/>
      <c r="C17" s="102"/>
      <c r="D17" s="103"/>
      <c r="E17" s="104"/>
      <c r="F17" s="105"/>
      <c r="G17" s="105"/>
      <c r="H17" s="139"/>
      <c r="I17" s="139"/>
      <c r="J17" s="139"/>
      <c r="K17" s="105"/>
      <c r="L17" s="105"/>
      <c r="M17" s="105"/>
      <c r="N17" s="105"/>
      <c r="O17" s="105"/>
      <c r="P17" s="105"/>
    </row>
    <row r="18" spans="1:16" ht="15">
      <c r="A18" s="101"/>
      <c r="B18" s="92"/>
      <c r="C18" s="106"/>
      <c r="D18" s="103"/>
      <c r="E18" s="104"/>
      <c r="F18" s="105"/>
      <c r="G18" s="105"/>
      <c r="H18" s="139"/>
      <c r="I18" s="139"/>
      <c r="J18" s="139"/>
      <c r="K18" s="105"/>
      <c r="L18" s="105"/>
      <c r="M18" s="105"/>
      <c r="N18" s="105"/>
      <c r="O18" s="105"/>
      <c r="P18" s="105"/>
    </row>
    <row r="19" spans="1:53" ht="15">
      <c r="A19" s="101"/>
      <c r="B19" s="101"/>
      <c r="C19" s="107"/>
      <c r="D19" s="108"/>
      <c r="E19" s="109"/>
      <c r="F19" s="105"/>
      <c r="G19" s="105"/>
      <c r="H19" s="139"/>
      <c r="I19" s="139"/>
      <c r="J19" s="139"/>
      <c r="K19" s="105"/>
      <c r="L19" s="105"/>
      <c r="M19" s="105"/>
      <c r="N19" s="105"/>
      <c r="O19" s="105"/>
      <c r="P19" s="105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</row>
    <row r="20" spans="1:53" ht="15">
      <c r="A20" s="101"/>
      <c r="B20" s="101"/>
      <c r="C20" s="107"/>
      <c r="D20" s="108"/>
      <c r="E20" s="109"/>
      <c r="F20" s="105"/>
      <c r="G20" s="105"/>
      <c r="H20" s="139"/>
      <c r="I20" s="139"/>
      <c r="J20" s="139"/>
      <c r="K20" s="105"/>
      <c r="L20" s="105"/>
      <c r="M20" s="105"/>
      <c r="N20" s="105"/>
      <c r="O20" s="105"/>
      <c r="P20" s="105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</row>
    <row r="21" spans="1:53" ht="15">
      <c r="A21" s="101"/>
      <c r="B21" s="101"/>
      <c r="C21" s="107"/>
      <c r="D21" s="108"/>
      <c r="E21" s="109"/>
      <c r="F21" s="105"/>
      <c r="G21" s="105"/>
      <c r="H21" s="139"/>
      <c r="I21" s="139"/>
      <c r="J21" s="139"/>
      <c r="K21" s="105"/>
      <c r="L21" s="105"/>
      <c r="M21" s="105"/>
      <c r="N21" s="105"/>
      <c r="O21" s="105"/>
      <c r="P21" s="105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</row>
    <row r="22" spans="1:16" ht="15">
      <c r="A22" s="111"/>
      <c r="B22" s="101"/>
      <c r="C22" s="107"/>
      <c r="D22" s="108"/>
      <c r="E22" s="109"/>
      <c r="F22" s="105"/>
      <c r="G22" s="105"/>
      <c r="H22" s="139"/>
      <c r="I22" s="139"/>
      <c r="J22" s="139"/>
      <c r="K22" s="105"/>
      <c r="L22" s="105"/>
      <c r="M22" s="105"/>
      <c r="N22" s="105"/>
      <c r="O22" s="105"/>
      <c r="P22" s="105"/>
    </row>
    <row r="23" spans="1:16" ht="15">
      <c r="A23" s="111"/>
      <c r="B23" s="101"/>
      <c r="C23" s="107"/>
      <c r="D23" s="108"/>
      <c r="E23" s="109"/>
      <c r="F23" s="105"/>
      <c r="G23" s="105"/>
      <c r="H23" s="139"/>
      <c r="I23" s="139"/>
      <c r="J23" s="139"/>
      <c r="K23" s="105"/>
      <c r="L23" s="105"/>
      <c r="M23" s="113"/>
      <c r="N23" s="112"/>
      <c r="O23" s="105"/>
      <c r="P23" s="105"/>
    </row>
    <row r="24" spans="1:34" ht="15">
      <c r="A24" s="101"/>
      <c r="B24" s="101"/>
      <c r="C24" s="107"/>
      <c r="D24" s="108"/>
      <c r="E24" s="109"/>
      <c r="F24" s="105"/>
      <c r="G24" s="105"/>
      <c r="H24" s="139"/>
      <c r="I24" s="139"/>
      <c r="J24" s="139"/>
      <c r="K24" s="105"/>
      <c r="L24" s="105"/>
      <c r="M24" s="105"/>
      <c r="N24" s="105"/>
      <c r="O24" s="105"/>
      <c r="P24" s="105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</row>
    <row r="25" spans="1:34" ht="15">
      <c r="A25" s="101"/>
      <c r="B25" s="101"/>
      <c r="C25" s="107"/>
      <c r="D25" s="108"/>
      <c r="E25" s="109"/>
      <c r="F25" s="105"/>
      <c r="G25" s="105"/>
      <c r="H25" s="139"/>
      <c r="I25" s="139"/>
      <c r="J25" s="139"/>
      <c r="K25" s="105"/>
      <c r="L25" s="105"/>
      <c r="M25" s="105"/>
      <c r="N25" s="105"/>
      <c r="O25" s="105"/>
      <c r="P25" s="105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</row>
    <row r="26" spans="1:34" ht="15">
      <c r="A26" s="101"/>
      <c r="B26" s="101"/>
      <c r="C26" s="106"/>
      <c r="D26" s="108"/>
      <c r="E26" s="109"/>
      <c r="F26" s="105"/>
      <c r="G26" s="105"/>
      <c r="H26" s="139"/>
      <c r="I26" s="139"/>
      <c r="J26" s="139"/>
      <c r="K26" s="105"/>
      <c r="L26" s="105"/>
      <c r="M26" s="105"/>
      <c r="N26" s="105"/>
      <c r="O26" s="105"/>
      <c r="P26" s="105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</row>
    <row r="27" spans="1:34" ht="15">
      <c r="A27" s="101"/>
      <c r="B27" s="101"/>
      <c r="C27" s="107"/>
      <c r="D27" s="108"/>
      <c r="E27" s="109"/>
      <c r="F27" s="105"/>
      <c r="G27" s="105"/>
      <c r="H27" s="139"/>
      <c r="I27" s="139"/>
      <c r="J27" s="139"/>
      <c r="K27" s="105"/>
      <c r="L27" s="105"/>
      <c r="M27" s="105"/>
      <c r="N27" s="105"/>
      <c r="O27" s="105"/>
      <c r="P27" s="105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</row>
    <row r="28" spans="1:34" ht="15">
      <c r="A28" s="101"/>
      <c r="B28" s="101"/>
      <c r="C28" s="107"/>
      <c r="D28" s="108"/>
      <c r="E28" s="109"/>
      <c r="F28" s="105"/>
      <c r="G28" s="105"/>
      <c r="H28" s="139"/>
      <c r="I28" s="139"/>
      <c r="J28" s="139"/>
      <c r="K28" s="105"/>
      <c r="L28" s="105"/>
      <c r="M28" s="105"/>
      <c r="N28" s="105"/>
      <c r="O28" s="105"/>
      <c r="P28" s="105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</row>
    <row r="29" spans="1:34" ht="15">
      <c r="A29" s="101"/>
      <c r="B29" s="101"/>
      <c r="C29" s="107"/>
      <c r="D29" s="108"/>
      <c r="E29" s="109"/>
      <c r="F29" s="105"/>
      <c r="G29" s="105"/>
      <c r="H29" s="139"/>
      <c r="I29" s="139"/>
      <c r="J29" s="139"/>
      <c r="K29" s="105"/>
      <c r="L29" s="105"/>
      <c r="M29" s="105"/>
      <c r="N29" s="105"/>
      <c r="O29" s="105"/>
      <c r="P29" s="105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</row>
    <row r="30" spans="1:16" ht="15">
      <c r="A30" s="101"/>
      <c r="B30" s="101"/>
      <c r="C30" s="107"/>
      <c r="D30" s="108"/>
      <c r="E30" s="109"/>
      <c r="F30" s="105"/>
      <c r="G30" s="105"/>
      <c r="H30" s="139"/>
      <c r="I30" s="139"/>
      <c r="J30" s="139"/>
      <c r="K30" s="105"/>
      <c r="L30" s="105"/>
      <c r="M30" s="105"/>
      <c r="N30" s="105"/>
      <c r="O30" s="105"/>
      <c r="P30" s="105"/>
    </row>
    <row r="31" spans="1:16" ht="15">
      <c r="A31" s="111"/>
      <c r="B31" s="101"/>
      <c r="C31" s="106"/>
      <c r="D31" s="108"/>
      <c r="E31" s="109"/>
      <c r="F31" s="105"/>
      <c r="G31" s="105"/>
      <c r="H31" s="139"/>
      <c r="I31" s="139"/>
      <c r="J31" s="139"/>
      <c r="K31" s="105"/>
      <c r="L31" s="105"/>
      <c r="M31" s="105"/>
      <c r="N31" s="105"/>
      <c r="O31" s="105"/>
      <c r="P31" s="105"/>
    </row>
    <row r="32" spans="1:16" ht="15">
      <c r="A32" s="101"/>
      <c r="B32" s="101"/>
      <c r="C32" s="106"/>
      <c r="D32" s="108"/>
      <c r="E32" s="109"/>
      <c r="F32" s="105"/>
      <c r="G32" s="105"/>
      <c r="H32" s="139"/>
      <c r="I32" s="139"/>
      <c r="J32" s="139"/>
      <c r="K32" s="105"/>
      <c r="L32" s="105"/>
      <c r="M32" s="105"/>
      <c r="N32" s="105"/>
      <c r="O32" s="105"/>
      <c r="P32" s="105"/>
    </row>
    <row r="33" spans="1:16" ht="15">
      <c r="A33" s="111"/>
      <c r="B33" s="101"/>
      <c r="C33" s="107"/>
      <c r="D33" s="108"/>
      <c r="E33" s="109"/>
      <c r="F33" s="105"/>
      <c r="G33" s="105"/>
      <c r="H33" s="139"/>
      <c r="I33" s="139"/>
      <c r="J33" s="139"/>
      <c r="K33" s="105"/>
      <c r="L33" s="105"/>
      <c r="M33" s="105"/>
      <c r="N33" s="105"/>
      <c r="O33" s="105"/>
      <c r="P33" s="105"/>
    </row>
    <row r="34" spans="1:16" ht="15">
      <c r="A34" s="111"/>
      <c r="B34" s="101"/>
      <c r="C34" s="107"/>
      <c r="D34" s="108"/>
      <c r="E34" s="109"/>
      <c r="F34" s="105"/>
      <c r="G34" s="105"/>
      <c r="H34" s="139"/>
      <c r="I34" s="139"/>
      <c r="J34" s="139"/>
      <c r="K34" s="105"/>
      <c r="L34" s="105"/>
      <c r="M34" s="105"/>
      <c r="N34" s="105"/>
      <c r="O34" s="105"/>
      <c r="P34" s="105"/>
    </row>
    <row r="35" spans="1:17" ht="15">
      <c r="A35" s="101"/>
      <c r="B35" s="92"/>
      <c r="C35" s="106"/>
      <c r="D35" s="108"/>
      <c r="E35" s="109"/>
      <c r="F35" s="105"/>
      <c r="G35" s="105"/>
      <c r="H35" s="139"/>
      <c r="I35" s="139"/>
      <c r="J35" s="139"/>
      <c r="K35" s="105"/>
      <c r="L35" s="105"/>
      <c r="M35" s="105"/>
      <c r="N35" s="105"/>
      <c r="O35" s="105"/>
      <c r="P35" s="105"/>
      <c r="Q35" s="110"/>
    </row>
    <row r="36" spans="1:17" ht="15">
      <c r="A36" s="101"/>
      <c r="B36" s="101"/>
      <c r="C36" s="107"/>
      <c r="D36" s="108"/>
      <c r="E36" s="109"/>
      <c r="F36" s="105"/>
      <c r="G36" s="105"/>
      <c r="H36" s="139"/>
      <c r="I36" s="139"/>
      <c r="J36" s="139"/>
      <c r="K36" s="105"/>
      <c r="L36" s="105"/>
      <c r="M36" s="105"/>
      <c r="N36" s="105"/>
      <c r="O36" s="105"/>
      <c r="P36" s="105"/>
      <c r="Q36" s="110"/>
    </row>
    <row r="37" spans="1:17" ht="15">
      <c r="A37" s="101"/>
      <c r="B37" s="101"/>
      <c r="C37" s="107"/>
      <c r="D37" s="108"/>
      <c r="E37" s="109"/>
      <c r="F37" s="105"/>
      <c r="G37" s="105"/>
      <c r="H37" s="139"/>
      <c r="I37" s="139"/>
      <c r="J37" s="139"/>
      <c r="K37" s="105"/>
      <c r="L37" s="105"/>
      <c r="M37" s="105"/>
      <c r="N37" s="105"/>
      <c r="O37" s="105"/>
      <c r="P37" s="105"/>
      <c r="Q37" s="110"/>
    </row>
    <row r="38" spans="1:16" ht="15">
      <c r="A38" s="101"/>
      <c r="B38" s="92"/>
      <c r="C38" s="106"/>
      <c r="D38" s="108"/>
      <c r="E38" s="109"/>
      <c r="F38" s="105"/>
      <c r="G38" s="105"/>
      <c r="H38" s="139"/>
      <c r="I38" s="139"/>
      <c r="J38" s="139"/>
      <c r="K38" s="105"/>
      <c r="L38" s="105"/>
      <c r="M38" s="105"/>
      <c r="N38" s="105"/>
      <c r="O38" s="105"/>
      <c r="P38" s="105"/>
    </row>
    <row r="39" spans="1:16" ht="15">
      <c r="A39" s="101"/>
      <c r="B39" s="101"/>
      <c r="C39" s="107"/>
      <c r="D39" s="108"/>
      <c r="E39" s="109"/>
      <c r="F39" s="105"/>
      <c r="G39" s="105"/>
      <c r="H39" s="139"/>
      <c r="I39" s="139"/>
      <c r="J39" s="139"/>
      <c r="K39" s="105"/>
      <c r="L39" s="105"/>
      <c r="M39" s="105"/>
      <c r="N39" s="105"/>
      <c r="O39" s="105"/>
      <c r="P39" s="105"/>
    </row>
    <row r="40" spans="1:16" ht="15">
      <c r="A40" s="101"/>
      <c r="B40" s="92"/>
      <c r="C40" s="106"/>
      <c r="D40" s="108"/>
      <c r="E40" s="109"/>
      <c r="F40" s="105"/>
      <c r="G40" s="105"/>
      <c r="H40" s="139"/>
      <c r="I40" s="139"/>
      <c r="J40" s="139"/>
      <c r="K40" s="105"/>
      <c r="L40" s="105"/>
      <c r="M40" s="105"/>
      <c r="N40" s="105"/>
      <c r="O40" s="105"/>
      <c r="P40" s="105"/>
    </row>
    <row r="41" spans="1:16" ht="15">
      <c r="A41" s="101"/>
      <c r="B41" s="92"/>
      <c r="C41" s="106"/>
      <c r="D41" s="108"/>
      <c r="E41" s="109"/>
      <c r="F41" s="105"/>
      <c r="G41" s="105"/>
      <c r="H41" s="139"/>
      <c r="I41" s="139"/>
      <c r="J41" s="139"/>
      <c r="K41" s="105"/>
      <c r="L41" s="105"/>
      <c r="M41" s="105"/>
      <c r="N41" s="105"/>
      <c r="O41" s="105"/>
      <c r="P41" s="105"/>
    </row>
    <row r="42" spans="1:16" ht="15">
      <c r="A42" s="101"/>
      <c r="B42" s="101"/>
      <c r="C42" s="107"/>
      <c r="D42" s="108"/>
      <c r="E42" s="109"/>
      <c r="F42" s="105"/>
      <c r="G42" s="105"/>
      <c r="H42" s="139"/>
      <c r="I42" s="139"/>
      <c r="J42" s="139"/>
      <c r="K42" s="105"/>
      <c r="L42" s="105"/>
      <c r="M42" s="105"/>
      <c r="N42" s="105"/>
      <c r="O42" s="105"/>
      <c r="P42" s="105"/>
    </row>
    <row r="43" spans="1:16" ht="15">
      <c r="A43" s="101"/>
      <c r="B43" s="101"/>
      <c r="C43" s="107"/>
      <c r="D43" s="108"/>
      <c r="E43" s="109"/>
      <c r="F43" s="105"/>
      <c r="G43" s="105"/>
      <c r="H43" s="139"/>
      <c r="I43" s="139"/>
      <c r="J43" s="139"/>
      <c r="K43" s="105"/>
      <c r="L43" s="105"/>
      <c r="M43" s="105"/>
      <c r="N43" s="105"/>
      <c r="O43" s="105"/>
      <c r="P43" s="105"/>
    </row>
    <row r="44" spans="1:16" ht="15">
      <c r="A44" s="101"/>
      <c r="B44" s="101"/>
      <c r="C44" s="106"/>
      <c r="D44" s="108"/>
      <c r="E44" s="109"/>
      <c r="F44" s="105"/>
      <c r="G44" s="105"/>
      <c r="H44" s="139"/>
      <c r="I44" s="139"/>
      <c r="J44" s="139"/>
      <c r="K44" s="105"/>
      <c r="L44" s="105"/>
      <c r="M44" s="105"/>
      <c r="N44" s="105"/>
      <c r="O44" s="105"/>
      <c r="P44" s="105"/>
    </row>
    <row r="45" spans="1:16" ht="15">
      <c r="A45" s="101"/>
      <c r="B45" s="101"/>
      <c r="C45" s="107"/>
      <c r="D45" s="108"/>
      <c r="E45" s="109"/>
      <c r="F45" s="105"/>
      <c r="G45" s="105"/>
      <c r="H45" s="139"/>
      <c r="I45" s="139"/>
      <c r="J45" s="139"/>
      <c r="K45" s="105"/>
      <c r="L45" s="105"/>
      <c r="M45" s="105"/>
      <c r="N45" s="105"/>
      <c r="O45" s="105"/>
      <c r="P45" s="105"/>
    </row>
    <row r="46" spans="1:16" ht="15">
      <c r="A46" s="101"/>
      <c r="B46" s="101"/>
      <c r="C46" s="107"/>
      <c r="D46" s="108"/>
      <c r="E46" s="109"/>
      <c r="F46" s="105"/>
      <c r="G46" s="105"/>
      <c r="H46" s="139"/>
      <c r="I46" s="139"/>
      <c r="J46" s="139"/>
      <c r="K46" s="105"/>
      <c r="L46" s="105"/>
      <c r="M46" s="105"/>
      <c r="N46" s="105"/>
      <c r="O46" s="105"/>
      <c r="P46" s="105"/>
    </row>
    <row r="47" spans="1:16" ht="15">
      <c r="A47" s="101"/>
      <c r="B47" s="101"/>
      <c r="C47" s="107"/>
      <c r="D47" s="108"/>
      <c r="E47" s="109"/>
      <c r="F47" s="105"/>
      <c r="G47" s="105"/>
      <c r="H47" s="139"/>
      <c r="I47" s="139"/>
      <c r="J47" s="139"/>
      <c r="K47" s="105"/>
      <c r="L47" s="105"/>
      <c r="M47" s="105"/>
      <c r="N47" s="105"/>
      <c r="O47" s="105"/>
      <c r="P47" s="105"/>
    </row>
    <row r="48" spans="1:16" ht="15">
      <c r="A48" s="101"/>
      <c r="B48" s="101"/>
      <c r="C48" s="107"/>
      <c r="D48" s="108"/>
      <c r="E48" s="109"/>
      <c r="F48" s="105"/>
      <c r="G48" s="105"/>
      <c r="H48" s="139"/>
      <c r="I48" s="139"/>
      <c r="J48" s="139"/>
      <c r="K48" s="105"/>
      <c r="L48" s="105"/>
      <c r="M48" s="105"/>
      <c r="N48" s="105"/>
      <c r="O48" s="105"/>
      <c r="P48" s="105"/>
    </row>
    <row r="49" spans="1:16" ht="15">
      <c r="A49" s="101"/>
      <c r="B49" s="101"/>
      <c r="C49" s="107"/>
      <c r="D49" s="108"/>
      <c r="E49" s="109"/>
      <c r="F49" s="105"/>
      <c r="G49" s="105"/>
      <c r="H49" s="139"/>
      <c r="I49" s="139"/>
      <c r="J49" s="139"/>
      <c r="K49" s="105"/>
      <c r="L49" s="105"/>
      <c r="M49" s="105"/>
      <c r="N49" s="105"/>
      <c r="O49" s="105"/>
      <c r="P49" s="105"/>
    </row>
    <row r="50" spans="1:16" ht="15">
      <c r="A50" s="101"/>
      <c r="B50" s="101"/>
      <c r="C50" s="107"/>
      <c r="D50" s="108"/>
      <c r="E50" s="109"/>
      <c r="F50" s="105"/>
      <c r="G50" s="105"/>
      <c r="H50" s="139"/>
      <c r="I50" s="139"/>
      <c r="J50" s="139"/>
      <c r="K50" s="105"/>
      <c r="L50" s="105"/>
      <c r="M50" s="105"/>
      <c r="N50" s="105"/>
      <c r="O50" s="105"/>
      <c r="P50" s="105"/>
    </row>
    <row r="51" spans="1:16" ht="15">
      <c r="A51" s="101"/>
      <c r="B51" s="101"/>
      <c r="C51" s="106"/>
      <c r="D51" s="108"/>
      <c r="E51" s="109"/>
      <c r="F51" s="105"/>
      <c r="G51" s="105"/>
      <c r="H51" s="139"/>
      <c r="I51" s="139"/>
      <c r="J51" s="139"/>
      <c r="K51" s="105"/>
      <c r="L51" s="105"/>
      <c r="M51" s="105"/>
      <c r="N51" s="105"/>
      <c r="O51" s="105"/>
      <c r="P51" s="105"/>
    </row>
    <row r="52" spans="1:16" ht="15">
      <c r="A52" s="101"/>
      <c r="B52" s="132"/>
      <c r="C52" s="96"/>
      <c r="D52" s="132"/>
      <c r="E52" s="133"/>
      <c r="F52" s="105"/>
      <c r="G52" s="105"/>
      <c r="H52" s="139"/>
      <c r="I52" s="139"/>
      <c r="J52" s="139"/>
      <c r="K52" s="105"/>
      <c r="L52" s="105"/>
      <c r="M52" s="105"/>
      <c r="N52" s="105"/>
      <c r="O52" s="105"/>
      <c r="P52" s="105"/>
    </row>
    <row r="53" spans="1:17" ht="15">
      <c r="A53" s="101"/>
      <c r="B53" s="132"/>
      <c r="C53" s="96"/>
      <c r="D53" s="132"/>
      <c r="E53" s="133"/>
      <c r="F53" s="105"/>
      <c r="G53" s="105"/>
      <c r="H53" s="139"/>
      <c r="I53" s="139"/>
      <c r="J53" s="139"/>
      <c r="K53" s="105"/>
      <c r="L53" s="105"/>
      <c r="M53" s="105"/>
      <c r="N53" s="105"/>
      <c r="O53" s="105"/>
      <c r="P53" s="105"/>
      <c r="Q53" s="110"/>
    </row>
    <row r="54" spans="1:16" ht="15">
      <c r="A54" s="111"/>
      <c r="B54" s="92"/>
      <c r="C54" s="136"/>
      <c r="D54" s="108"/>
      <c r="E54" s="109"/>
      <c r="F54" s="105"/>
      <c r="G54" s="105"/>
      <c r="H54" s="105"/>
      <c r="I54" s="105"/>
      <c r="J54" s="105"/>
      <c r="K54" s="105"/>
      <c r="L54" s="116"/>
      <c r="M54" s="116"/>
      <c r="N54" s="116"/>
      <c r="O54" s="116"/>
      <c r="P54" s="116"/>
    </row>
    <row r="55" spans="3:16" ht="15">
      <c r="C55" s="110"/>
      <c r="D55" s="118"/>
      <c r="E55" s="118"/>
      <c r="F55" s="118"/>
      <c r="G55" s="118"/>
      <c r="H55" s="118"/>
      <c r="I55" s="118"/>
      <c r="J55" s="118"/>
      <c r="K55" s="118"/>
      <c r="L55" s="135"/>
      <c r="M55" s="135"/>
      <c r="N55" s="135"/>
      <c r="O55" s="135"/>
      <c r="P55" s="134"/>
    </row>
    <row r="56" spans="3:16" ht="15">
      <c r="C56" s="110"/>
      <c r="D56" s="92"/>
      <c r="E56" s="93"/>
      <c r="F56" s="92"/>
      <c r="G56" s="92"/>
      <c r="H56" s="114"/>
      <c r="I56" s="114"/>
      <c r="J56" s="114"/>
      <c r="K56" s="114"/>
      <c r="L56" s="115"/>
      <c r="M56" s="92"/>
      <c r="N56" s="92"/>
      <c r="O56" s="92"/>
      <c r="P56" s="116"/>
    </row>
    <row r="57" spans="4:16" ht="15">
      <c r="D57" s="20"/>
      <c r="E57" s="53"/>
      <c r="F57" s="20"/>
      <c r="G57" s="92"/>
      <c r="H57" s="114"/>
      <c r="I57" s="114"/>
      <c r="J57" s="114"/>
      <c r="K57" s="114"/>
      <c r="L57" s="117"/>
      <c r="M57" s="92"/>
      <c r="N57" s="92"/>
      <c r="O57" s="92"/>
      <c r="P57" s="116"/>
    </row>
    <row r="58" spans="4:16" ht="15">
      <c r="D58" s="20"/>
      <c r="E58" s="53"/>
      <c r="F58" s="20"/>
      <c r="G58" s="92"/>
      <c r="H58" s="114"/>
      <c r="I58" s="114"/>
      <c r="J58" s="114"/>
      <c r="K58" s="114"/>
      <c r="L58" s="115"/>
      <c r="M58" s="92"/>
      <c r="N58" s="92"/>
      <c r="O58" s="92"/>
      <c r="P58" s="116"/>
    </row>
    <row r="59" spans="4:16" ht="15">
      <c r="D59" s="20"/>
      <c r="E59" s="53"/>
      <c r="F59" s="20"/>
      <c r="G59" s="92"/>
      <c r="H59" s="118"/>
      <c r="I59" s="118"/>
      <c r="J59" s="118"/>
      <c r="K59" s="118"/>
      <c r="L59" s="115"/>
      <c r="M59" s="92"/>
      <c r="N59" s="92"/>
      <c r="O59" s="92"/>
      <c r="P59" s="116"/>
    </row>
    <row r="60" spans="4:16" ht="15">
      <c r="D60" s="20"/>
      <c r="E60" s="53"/>
      <c r="F60" s="20"/>
      <c r="G60" s="92"/>
      <c r="H60" s="114"/>
      <c r="I60" s="114"/>
      <c r="J60" s="114"/>
      <c r="K60" s="114"/>
      <c r="L60" s="115"/>
      <c r="M60" s="92"/>
      <c r="N60" s="92"/>
      <c r="O60" s="92"/>
      <c r="P60" s="119"/>
    </row>
    <row r="61" spans="4:17" ht="15">
      <c r="D61" s="20"/>
      <c r="E61" s="53"/>
      <c r="F61" s="20"/>
      <c r="G61" s="92"/>
      <c r="H61" s="114"/>
      <c r="I61" s="114"/>
      <c r="J61" s="114"/>
      <c r="K61" s="114"/>
      <c r="L61" s="92"/>
      <c r="M61" s="92"/>
      <c r="N61" s="92"/>
      <c r="O61" s="92"/>
      <c r="P61" s="119"/>
      <c r="Q61" s="110"/>
    </row>
    <row r="62" spans="1:16" ht="15">
      <c r="A62" s="14"/>
      <c r="B62" s="14"/>
      <c r="C62" s="120"/>
      <c r="D62" s="47"/>
      <c r="H62" s="110"/>
      <c r="I62" s="110"/>
      <c r="J62" s="110"/>
      <c r="K62" s="110"/>
      <c r="L62" s="110"/>
      <c r="P62" s="110"/>
    </row>
    <row r="63" spans="1:16" ht="15">
      <c r="A63" s="121"/>
      <c r="B63" s="121"/>
      <c r="C63" s="122"/>
      <c r="D63" s="123"/>
      <c r="P63" s="110"/>
    </row>
    <row r="64" spans="1:16" ht="15">
      <c r="A64" s="124"/>
      <c r="B64" s="125"/>
      <c r="C64" s="120"/>
      <c r="D64" s="125"/>
      <c r="P64" s="110"/>
    </row>
    <row r="65" spans="1:16" ht="15">
      <c r="A65" s="110"/>
      <c r="B65" s="110"/>
      <c r="C65" s="110"/>
      <c r="D65" s="110"/>
      <c r="P65" s="110"/>
    </row>
    <row r="66" spans="1:16" ht="15">
      <c r="A66" s="126"/>
      <c r="B66" s="127"/>
      <c r="C66" s="120"/>
      <c r="D66" s="121"/>
      <c r="P66" s="110"/>
    </row>
    <row r="67" spans="1:16" ht="15">
      <c r="A67" s="121"/>
      <c r="B67" s="121"/>
      <c r="C67" s="122"/>
      <c r="D67" s="123"/>
      <c r="P67" s="110"/>
    </row>
    <row r="68" spans="1:16" ht="15">
      <c r="A68" s="128"/>
      <c r="B68" s="128"/>
      <c r="C68" s="129"/>
      <c r="D68" s="110"/>
      <c r="P68" s="110"/>
    </row>
    <row r="69" spans="1:16" ht="15">
      <c r="A69" s="125"/>
      <c r="B69" s="125"/>
      <c r="C69" s="125"/>
      <c r="D69" s="110"/>
      <c r="P69" s="110"/>
    </row>
    <row r="70" spans="1:4" ht="15">
      <c r="A70" s="110"/>
      <c r="B70" s="110"/>
      <c r="C70" s="110"/>
      <c r="D70" s="110"/>
    </row>
    <row r="71" spans="1:4" ht="15">
      <c r="A71" s="110"/>
      <c r="B71" s="130"/>
      <c r="C71" s="130"/>
      <c r="D71" s="110"/>
    </row>
    <row r="72" spans="1:4" ht="15">
      <c r="A72" s="110"/>
      <c r="B72" s="110"/>
      <c r="C72" s="110"/>
      <c r="D72" s="110"/>
    </row>
    <row r="73" spans="11:11" ht="15">
      <c r="K73" s="110"/>
    </row>
  </sheetData>
  <mergeCells count="17">
    <mergeCell ref="A62:B62"/>
    <mergeCell ref="C63:D63"/>
    <mergeCell ref="A66:B66"/>
    <mergeCell ref="C67:D67"/>
    <mergeCell ref="A68:B68"/>
    <mergeCell ref="H61:K61"/>
    <mergeCell ref="A1:P1"/>
    <mergeCell ref="A3:P3"/>
    <mergeCell ref="A4:P4"/>
    <mergeCell ref="F14:K14"/>
    <mergeCell ref="L14:P14"/>
    <mergeCell ref="D55:K55"/>
    <mergeCell ref="H56:K56"/>
    <mergeCell ref="H57:K57"/>
    <mergeCell ref="H58:K58"/>
    <mergeCell ref="H59:K59"/>
    <mergeCell ref="H60:K6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284F1652-7A2C-4460-BDCC-2DF183D96F74}">
  <sheetPr>
    <tabColor theme="7" tint="0.79992002248764"/>
  </sheetPr>
  <dimension ref="A1:P71"/>
  <sheetViews>
    <sheetView zoomScale="145" zoomScaleNormal="145" workbookViewId="0" topLeftCell="A15">
      <selection pane="topLeft" activeCell="B71" sqref="B71:C71"/>
    </sheetView>
  </sheetViews>
  <sheetFormatPr defaultRowHeight="15"/>
  <cols>
    <col min="3" max="3" width="44.625" customWidth="1"/>
  </cols>
  <sheetData>
    <row r="1" spans="1:16" ht="15">
      <c r="A1" s="8" t="s">
        <v>133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20" t="s">
        <v>174</v>
      </c>
      <c r="B5" s="20"/>
      <c r="C5" s="20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20" t="s">
        <v>12</v>
      </c>
      <c r="B6" s="20"/>
      <c r="C6" s="20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53" t="s">
        <v>166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</row>
    <row r="8" spans="1:16" ht="15">
      <c r="A8" s="20" t="s">
        <v>13</v>
      </c>
      <c r="B8" s="20"/>
      <c r="C8" s="20"/>
      <c r="D8" s="20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20" t="s">
        <v>14</v>
      </c>
      <c r="B10" s="20"/>
      <c r="C10" s="20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150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109</v>
      </c>
      <c r="D17" s="32" t="s">
        <v>34</v>
      </c>
      <c r="E17" s="57" t="s">
        <v>110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25.5">
      <c r="A19" s="29">
        <v>1</v>
      </c>
      <c r="B19" s="29"/>
      <c r="C19" s="36" t="s">
        <v>36</v>
      </c>
      <c r="D19" s="37" t="s">
        <v>37</v>
      </c>
      <c r="E19" s="58">
        <v>8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15">
      <c r="A20" s="29">
        <v>2</v>
      </c>
      <c r="B20" s="29"/>
      <c r="C20" s="36" t="s">
        <v>38</v>
      </c>
      <c r="D20" s="37" t="s">
        <v>39</v>
      </c>
      <c r="E20" s="58">
        <v>10.25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15">
      <c r="A21" s="29">
        <v>3</v>
      </c>
      <c r="B21" s="29"/>
      <c r="C21" s="36" t="s">
        <v>40</v>
      </c>
      <c r="D21" s="37" t="s">
        <v>41</v>
      </c>
      <c r="E21" s="58">
        <v>7.20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25.5">
      <c r="A22" s="29">
        <v>4</v>
      </c>
      <c r="B22" s="29"/>
      <c r="C22" s="36" t="s">
        <v>42</v>
      </c>
      <c r="D22" s="37" t="s">
        <v>43</v>
      </c>
      <c r="E22" s="58">
        <v>30</v>
      </c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15">
      <c r="A23" s="29">
        <v>5</v>
      </c>
      <c r="B23" s="29"/>
      <c r="C23" s="36" t="s">
        <v>44</v>
      </c>
      <c r="D23" s="37" t="s">
        <v>43</v>
      </c>
      <c r="E23" s="58">
        <v>3</v>
      </c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25.5">
      <c r="A24" s="29">
        <v>6</v>
      </c>
      <c r="B24" s="29"/>
      <c r="C24" s="36" t="s">
        <v>45</v>
      </c>
      <c r="D24" s="37" t="s">
        <v>39</v>
      </c>
      <c r="E24" s="58">
        <v>72.80</v>
      </c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25.5">
      <c r="A25" s="29">
        <v>7</v>
      </c>
      <c r="B25" s="29"/>
      <c r="C25" s="36" t="s">
        <v>47</v>
      </c>
      <c r="D25" s="37" t="s">
        <v>39</v>
      </c>
      <c r="E25" s="58">
        <v>193.20</v>
      </c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15">
      <c r="A26" s="29"/>
      <c r="B26" s="29"/>
      <c r="C26" s="35" t="s">
        <v>49</v>
      </c>
      <c r="D26" s="37"/>
      <c r="E26" s="58"/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38.25">
      <c r="A27" s="29">
        <v>8</v>
      </c>
      <c r="B27" s="29"/>
      <c r="C27" s="36" t="s">
        <v>107</v>
      </c>
      <c r="D27" s="37" t="s">
        <v>37</v>
      </c>
      <c r="E27" s="58">
        <v>8</v>
      </c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15">
      <c r="A28" s="29">
        <v>9</v>
      </c>
      <c r="B28" s="29"/>
      <c r="C28" s="36" t="s">
        <v>50</v>
      </c>
      <c r="D28" s="37" t="s">
        <v>39</v>
      </c>
      <c r="E28" s="58">
        <v>10.25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25.5">
      <c r="A29" s="29">
        <v>10</v>
      </c>
      <c r="B29" s="29"/>
      <c r="C29" s="36" t="s">
        <v>51</v>
      </c>
      <c r="D29" s="37" t="s">
        <v>41</v>
      </c>
      <c r="E29" s="58">
        <v>7.20</v>
      </c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15">
      <c r="A30" s="29">
        <v>11</v>
      </c>
      <c r="B30" s="29"/>
      <c r="C30" s="36" t="s">
        <v>52</v>
      </c>
      <c r="D30" s="37" t="s">
        <v>41</v>
      </c>
      <c r="E30" s="58">
        <v>29</v>
      </c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15">
      <c r="A31" s="29"/>
      <c r="B31" s="29"/>
      <c r="C31" s="35" t="s">
        <v>53</v>
      </c>
      <c r="D31" s="37"/>
      <c r="E31" s="58"/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15">
      <c r="A32" s="29"/>
      <c r="B32" s="29"/>
      <c r="C32" s="35" t="s">
        <v>54</v>
      </c>
      <c r="D32" s="37"/>
      <c r="E32" s="58"/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51">
      <c r="A33" s="29">
        <v>12</v>
      </c>
      <c r="B33" s="29"/>
      <c r="C33" s="36" t="s">
        <v>55</v>
      </c>
      <c r="D33" s="37" t="s">
        <v>39</v>
      </c>
      <c r="E33" s="58">
        <v>72.80</v>
      </c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38.25">
      <c r="A34" s="29">
        <v>13</v>
      </c>
      <c r="B34" s="29"/>
      <c r="C34" s="36" t="s">
        <v>56</v>
      </c>
      <c r="D34" s="37" t="s">
        <v>39</v>
      </c>
      <c r="E34" s="58">
        <v>72.80</v>
      </c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15">
      <c r="A35" s="29"/>
      <c r="B35" s="30"/>
      <c r="C35" s="35" t="s">
        <v>57</v>
      </c>
      <c r="D35" s="37"/>
      <c r="E35" s="58"/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38.25">
      <c r="A36" s="29">
        <v>14</v>
      </c>
      <c r="B36" s="29"/>
      <c r="C36" s="36" t="s">
        <v>59</v>
      </c>
      <c r="D36" s="37" t="s">
        <v>39</v>
      </c>
      <c r="E36" s="58">
        <v>193.20</v>
      </c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38.25">
      <c r="A37" s="29">
        <v>15</v>
      </c>
      <c r="B37" s="29"/>
      <c r="C37" s="36" t="s">
        <v>60</v>
      </c>
      <c r="D37" s="37" t="s">
        <v>39</v>
      </c>
      <c r="E37" s="58">
        <v>193.20</v>
      </c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15">
      <c r="A38" s="29"/>
      <c r="B38" s="30"/>
      <c r="C38" s="35" t="s">
        <v>62</v>
      </c>
      <c r="D38" s="37"/>
      <c r="E38" s="58"/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25.5">
      <c r="A39" s="29">
        <v>16</v>
      </c>
      <c r="B39" s="29"/>
      <c r="C39" s="36" t="s">
        <v>66</v>
      </c>
      <c r="D39" s="37" t="s">
        <v>39</v>
      </c>
      <c r="E39" s="58">
        <v>72.80</v>
      </c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15">
      <c r="A40" s="29"/>
      <c r="B40" s="30"/>
      <c r="C40" s="35" t="s">
        <v>72</v>
      </c>
      <c r="D40" s="37"/>
      <c r="E40" s="58"/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15">
      <c r="A41" s="29"/>
      <c r="B41" s="30"/>
      <c r="C41" s="35" t="s">
        <v>73</v>
      </c>
      <c r="D41" s="37"/>
      <c r="E41" s="58"/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15">
      <c r="A42" s="29">
        <v>17</v>
      </c>
      <c r="B42" s="29"/>
      <c r="C42" s="36" t="s">
        <v>77</v>
      </c>
      <c r="D42" s="37" t="s">
        <v>37</v>
      </c>
      <c r="E42" s="58">
        <v>17</v>
      </c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51">
      <c r="A43" s="29">
        <v>18</v>
      </c>
      <c r="B43" s="29"/>
      <c r="C43" s="36" t="s">
        <v>183</v>
      </c>
      <c r="D43" s="37" t="s">
        <v>37</v>
      </c>
      <c r="E43" s="58">
        <v>8</v>
      </c>
      <c r="F43" s="33"/>
      <c r="G43" s="33"/>
      <c r="H43" s="34"/>
      <c r="I43" s="34"/>
      <c r="J43" s="34"/>
      <c r="K43" s="33"/>
      <c r="L43" s="33"/>
      <c r="M43" s="33"/>
      <c r="N43" s="33"/>
      <c r="O43" s="33"/>
      <c r="P43" s="33"/>
    </row>
    <row r="44" spans="1:16" ht="15">
      <c r="A44" s="29"/>
      <c r="B44" s="29"/>
      <c r="C44" s="35" t="s">
        <v>78</v>
      </c>
      <c r="D44" s="37"/>
      <c r="E44" s="58"/>
      <c r="F44" s="33"/>
      <c r="G44" s="33"/>
      <c r="H44" s="34"/>
      <c r="I44" s="34"/>
      <c r="J44" s="34"/>
      <c r="K44" s="33"/>
      <c r="L44" s="33"/>
      <c r="M44" s="33"/>
      <c r="N44" s="33"/>
      <c r="O44" s="33"/>
      <c r="P44" s="33"/>
    </row>
    <row r="45" spans="1:16" ht="51">
      <c r="A45" s="29">
        <v>19</v>
      </c>
      <c r="B45" s="29"/>
      <c r="C45" s="36" t="s">
        <v>81</v>
      </c>
      <c r="D45" s="37" t="s">
        <v>37</v>
      </c>
      <c r="E45" s="58">
        <v>1</v>
      </c>
      <c r="F45" s="33"/>
      <c r="G45" s="33"/>
      <c r="H45" s="34"/>
      <c r="I45" s="34"/>
      <c r="J45" s="34"/>
      <c r="K45" s="33"/>
      <c r="L45" s="33"/>
      <c r="M45" s="33"/>
      <c r="N45" s="33"/>
      <c r="O45" s="33"/>
      <c r="P45" s="33"/>
    </row>
    <row r="46" spans="1:16" ht="15">
      <c r="A46" s="29">
        <v>20</v>
      </c>
      <c r="B46" s="29"/>
      <c r="C46" s="36" t="s">
        <v>83</v>
      </c>
      <c r="D46" s="37" t="s">
        <v>37</v>
      </c>
      <c r="E46" s="58">
        <v>1</v>
      </c>
      <c r="F46" s="33"/>
      <c r="G46" s="33"/>
      <c r="H46" s="34"/>
      <c r="I46" s="34"/>
      <c r="J46" s="34"/>
      <c r="K46" s="33"/>
      <c r="L46" s="33"/>
      <c r="M46" s="33"/>
      <c r="N46" s="33"/>
      <c r="O46" s="33"/>
      <c r="P46" s="33"/>
    </row>
    <row r="47" spans="1:16" ht="15">
      <c r="A47" s="29">
        <v>21</v>
      </c>
      <c r="B47" s="29"/>
      <c r="C47" s="36" t="s">
        <v>84</v>
      </c>
      <c r="D47" s="37" t="s">
        <v>37</v>
      </c>
      <c r="E47" s="58">
        <v>2</v>
      </c>
      <c r="F47" s="33"/>
      <c r="G47" s="33"/>
      <c r="H47" s="34"/>
      <c r="I47" s="34"/>
      <c r="J47" s="34"/>
      <c r="K47" s="33"/>
      <c r="L47" s="33"/>
      <c r="M47" s="33"/>
      <c r="N47" s="33"/>
      <c r="O47" s="33"/>
      <c r="P47" s="33"/>
    </row>
    <row r="48" spans="1:16" ht="15">
      <c r="A48" s="29">
        <v>22</v>
      </c>
      <c r="B48" s="29"/>
      <c r="C48" s="36" t="s">
        <v>85</v>
      </c>
      <c r="D48" s="37" t="s">
        <v>37</v>
      </c>
      <c r="E48" s="58">
        <v>2</v>
      </c>
      <c r="F48" s="33"/>
      <c r="G48" s="33"/>
      <c r="H48" s="34"/>
      <c r="I48" s="34"/>
      <c r="J48" s="34"/>
      <c r="K48" s="33"/>
      <c r="L48" s="33"/>
      <c r="M48" s="33"/>
      <c r="N48" s="33"/>
      <c r="O48" s="33"/>
      <c r="P48" s="33"/>
    </row>
    <row r="49" spans="1:16" ht="25.5">
      <c r="A49" s="29">
        <v>23</v>
      </c>
      <c r="B49" s="29"/>
      <c r="C49" s="36" t="s">
        <v>182</v>
      </c>
      <c r="D49" s="37" t="s">
        <v>37</v>
      </c>
      <c r="E49" s="58">
        <v>5</v>
      </c>
      <c r="F49" s="33"/>
      <c r="G49" s="33"/>
      <c r="H49" s="34"/>
      <c r="I49" s="34"/>
      <c r="J49" s="34"/>
      <c r="K49" s="33"/>
      <c r="L49" s="33"/>
      <c r="M49" s="33"/>
      <c r="N49" s="33"/>
      <c r="O49" s="33"/>
      <c r="P49" s="33"/>
    </row>
    <row r="50" spans="1:16" ht="25.5">
      <c r="A50" s="29">
        <v>24</v>
      </c>
      <c r="B50" s="29"/>
      <c r="C50" s="36" t="s">
        <v>86</v>
      </c>
      <c r="D50" s="37" t="s">
        <v>43</v>
      </c>
      <c r="E50" s="58">
        <v>3</v>
      </c>
      <c r="F50" s="33"/>
      <c r="G50" s="33"/>
      <c r="H50" s="34"/>
      <c r="I50" s="34"/>
      <c r="J50" s="34"/>
      <c r="K50" s="33"/>
      <c r="L50" s="33"/>
      <c r="M50" s="33"/>
      <c r="N50" s="33"/>
      <c r="O50" s="33"/>
      <c r="P50" s="33"/>
    </row>
    <row r="51" spans="1:16" ht="15">
      <c r="A51" s="29"/>
      <c r="B51" s="29"/>
      <c r="C51" s="35" t="s">
        <v>88</v>
      </c>
      <c r="D51" s="37"/>
      <c r="E51" s="58"/>
      <c r="F51" s="33"/>
      <c r="G51" s="33"/>
      <c r="H51" s="34"/>
      <c r="I51" s="34"/>
      <c r="J51" s="34"/>
      <c r="K51" s="33"/>
      <c r="L51" s="33"/>
      <c r="M51" s="33"/>
      <c r="N51" s="33"/>
      <c r="O51" s="33"/>
      <c r="P51" s="33"/>
    </row>
    <row r="52" spans="1:16" ht="51">
      <c r="A52" s="29">
        <v>25</v>
      </c>
      <c r="B52" s="39"/>
      <c r="C52" s="38" t="s">
        <v>89</v>
      </c>
      <c r="D52" s="39" t="s">
        <v>90</v>
      </c>
      <c r="E52" s="59">
        <v>1</v>
      </c>
      <c r="F52" s="33"/>
      <c r="G52" s="33"/>
      <c r="H52" s="34"/>
      <c r="I52" s="34"/>
      <c r="J52" s="34"/>
      <c r="K52" s="33"/>
      <c r="L52" s="33"/>
      <c r="M52" s="33"/>
      <c r="N52" s="33"/>
      <c r="O52" s="33"/>
      <c r="P52" s="33"/>
    </row>
    <row r="53" spans="1:16" ht="25.5">
      <c r="A53" s="29">
        <v>26</v>
      </c>
      <c r="B53" s="39"/>
      <c r="C53" s="38" t="s">
        <v>91</v>
      </c>
      <c r="D53" s="39" t="s">
        <v>92</v>
      </c>
      <c r="E53" s="59">
        <v>1</v>
      </c>
      <c r="F53" s="33"/>
      <c r="G53" s="33"/>
      <c r="H53" s="34"/>
      <c r="I53" s="34"/>
      <c r="J53" s="34"/>
      <c r="K53" s="33"/>
      <c r="L53" s="33"/>
      <c r="M53" s="33"/>
      <c r="N53" s="33"/>
      <c r="O53" s="33"/>
      <c r="P53" s="33"/>
    </row>
    <row r="54" spans="1:16" ht="15">
      <c r="A54" s="29"/>
      <c r="B54" s="30"/>
      <c r="C54" s="40" t="s">
        <v>93</v>
      </c>
      <c r="D54" s="37"/>
      <c r="E54" s="58"/>
      <c r="F54" s="33"/>
      <c r="G54" s="33"/>
      <c r="H54" s="33"/>
      <c r="I54" s="33"/>
      <c r="J54" s="33"/>
      <c r="K54" s="33"/>
      <c r="L54" s="41"/>
      <c r="M54" s="41"/>
      <c r="N54" s="41"/>
      <c r="O54" s="41"/>
      <c r="P54" s="41"/>
    </row>
    <row r="55" spans="4:16" ht="15">
      <c r="D55" s="2" t="s">
        <v>94</v>
      </c>
      <c r="E55" s="1"/>
      <c r="F55" s="1"/>
      <c r="G55" s="1"/>
      <c r="H55" s="1"/>
      <c r="I55" s="1"/>
      <c r="J55" s="1"/>
      <c r="K55" s="82"/>
      <c r="L55" s="42"/>
      <c r="M55" s="42"/>
      <c r="N55" s="42"/>
      <c r="O55" s="42"/>
      <c r="P55" s="78"/>
    </row>
    <row r="56" spans="4:16" ht="15">
      <c r="D56" s="20"/>
      <c r="E56" s="53"/>
      <c r="F56" s="20"/>
      <c r="G56" s="20"/>
      <c r="H56" s="83" t="s">
        <v>95</v>
      </c>
      <c r="I56" s="84"/>
      <c r="J56" s="84"/>
      <c r="K56" s="85"/>
      <c r="L56" s="43"/>
      <c r="M56" s="30"/>
      <c r="N56" s="30"/>
      <c r="O56" s="30"/>
      <c r="P56" s="41"/>
    </row>
    <row r="57" spans="4:16" ht="15">
      <c r="D57" s="20"/>
      <c r="E57" s="53"/>
      <c r="F57" s="20"/>
      <c r="G57" s="20"/>
      <c r="H57" s="83" t="s">
        <v>96</v>
      </c>
      <c r="I57" s="84"/>
      <c r="J57" s="84"/>
      <c r="K57" s="85"/>
      <c r="L57" s="44"/>
      <c r="M57" s="30"/>
      <c r="N57" s="30"/>
      <c r="O57" s="30"/>
      <c r="P57" s="41"/>
    </row>
    <row r="58" spans="4:16" ht="15">
      <c r="D58" s="20"/>
      <c r="E58" s="53"/>
      <c r="F58" s="20"/>
      <c r="G58" s="20"/>
      <c r="H58" s="83" t="s">
        <v>97</v>
      </c>
      <c r="I58" s="84"/>
      <c r="J58" s="84"/>
      <c r="K58" s="85"/>
      <c r="L58" s="43"/>
      <c r="M58" s="30"/>
      <c r="N58" s="30"/>
      <c r="O58" s="30"/>
      <c r="P58" s="41"/>
    </row>
    <row r="59" spans="4:16" ht="15">
      <c r="D59" s="20"/>
      <c r="E59" s="53"/>
      <c r="F59" s="20"/>
      <c r="G59" s="20"/>
      <c r="H59" s="2" t="s">
        <v>98</v>
      </c>
      <c r="I59" s="1"/>
      <c r="J59" s="1"/>
      <c r="K59" s="82"/>
      <c r="L59" s="43"/>
      <c r="M59" s="30"/>
      <c r="N59" s="30"/>
      <c r="O59" s="30"/>
      <c r="P59" s="41"/>
    </row>
    <row r="60" spans="4:16" ht="15">
      <c r="D60" s="20"/>
      <c r="E60" s="53"/>
      <c r="F60" s="20"/>
      <c r="G60" s="20"/>
      <c r="H60" s="83" t="s">
        <v>99</v>
      </c>
      <c r="I60" s="84"/>
      <c r="J60" s="84"/>
      <c r="K60" s="85"/>
      <c r="L60" s="43"/>
      <c r="M60" s="30"/>
      <c r="N60" s="30"/>
      <c r="O60" s="30"/>
      <c r="P60" s="45"/>
    </row>
    <row r="61" spans="4:16" ht="15">
      <c r="D61" s="20"/>
      <c r="E61" s="53"/>
      <c r="F61" s="20"/>
      <c r="G61" s="20"/>
      <c r="H61" s="9" t="s">
        <v>100</v>
      </c>
      <c r="I61" s="9"/>
      <c r="J61" s="9"/>
      <c r="K61" s="9"/>
      <c r="L61" s="30"/>
      <c r="M61" s="30"/>
      <c r="N61" s="30"/>
      <c r="O61" s="30"/>
      <c r="P61" s="45"/>
    </row>
    <row r="62" spans="1:4" ht="15">
      <c r="A62" s="14" t="s">
        <v>101</v>
      </c>
      <c r="B62" s="14"/>
      <c r="C62" s="46"/>
      <c r="D62" s="47"/>
    </row>
    <row r="63" spans="1:4" ht="15">
      <c r="A63" s="47"/>
      <c r="B63" s="47"/>
      <c r="C63" s="13" t="s">
        <v>102</v>
      </c>
      <c r="D63" s="12"/>
    </row>
    <row r="64" spans="1:4" ht="15">
      <c r="A64" s="48" t="s">
        <v>103</v>
      </c>
      <c r="B64" s="49"/>
      <c r="C64" s="46"/>
      <c r="D64" s="49"/>
    </row>
    <row r="66" spans="1:4" ht="15">
      <c r="A66" s="11" t="s">
        <v>104</v>
      </c>
      <c r="B66" s="10"/>
      <c r="C66" s="46"/>
      <c r="D66" s="47"/>
    </row>
    <row r="67" spans="1:4" ht="15">
      <c r="A67" s="47"/>
      <c r="B67" s="47"/>
      <c r="C67" s="13" t="s">
        <v>102</v>
      </c>
      <c r="D67" s="12"/>
    </row>
    <row r="68" spans="1:3" ht="15">
      <c r="A68" s="14" t="s">
        <v>105</v>
      </c>
      <c r="B68" s="14"/>
      <c r="C68" s="50"/>
    </row>
    <row r="69" spans="1:3" ht="15">
      <c r="A69" s="49"/>
      <c r="B69" s="49"/>
      <c r="C69" s="49"/>
    </row>
    <row r="71" spans="2:3" ht="15">
      <c r="B71" s="81" t="s">
        <v>184</v>
      </c>
      <c r="C71" s="81" t="s">
        <v>185</v>
      </c>
    </row>
  </sheetData>
  <mergeCells count="17">
    <mergeCell ref="A62:B62"/>
    <mergeCell ref="C63:D63"/>
    <mergeCell ref="A66:B66"/>
    <mergeCell ref="C67:D67"/>
    <mergeCell ref="A68:B68"/>
    <mergeCell ref="H61:K61"/>
    <mergeCell ref="A1:P1"/>
    <mergeCell ref="A3:P3"/>
    <mergeCell ref="A4:P4"/>
    <mergeCell ref="F14:K14"/>
    <mergeCell ref="L14:P14"/>
    <mergeCell ref="D55:K55"/>
    <mergeCell ref="H56:K56"/>
    <mergeCell ref="H57:K57"/>
    <mergeCell ref="H58:K58"/>
    <mergeCell ref="H59:K59"/>
    <mergeCell ref="H60:K6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65EE2289-31B8-4BD1-AC00-03E501DB9C4B}">
  <sheetPr>
    <tabColor theme="7" tint="0.79992002248764"/>
  </sheetPr>
  <dimension ref="A1:P75"/>
  <sheetViews>
    <sheetView zoomScale="130" zoomScaleNormal="130" workbookViewId="0" topLeftCell="A38">
      <selection pane="topLeft" activeCell="B75" sqref="B75:C75"/>
    </sheetView>
  </sheetViews>
  <sheetFormatPr defaultRowHeight="15"/>
  <cols>
    <col min="3" max="3" width="44.625" customWidth="1"/>
  </cols>
  <sheetData>
    <row r="1" spans="1:16" ht="15">
      <c r="A1" s="8" t="s">
        <v>140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20" t="s">
        <v>175</v>
      </c>
      <c r="B5" s="20"/>
      <c r="C5" s="20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20" t="s">
        <v>12</v>
      </c>
      <c r="B6" s="20"/>
      <c r="C6" s="20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53" t="s">
        <v>167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</row>
    <row r="8" spans="1:16" ht="15">
      <c r="A8" s="20" t="s">
        <v>13</v>
      </c>
      <c r="B8" s="20"/>
      <c r="C8" s="20"/>
      <c r="D8" s="20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20" t="s">
        <v>14</v>
      </c>
      <c r="B10" s="20"/>
      <c r="C10" s="20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150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106</v>
      </c>
      <c r="D17" s="32" t="s">
        <v>34</v>
      </c>
      <c r="E17" s="57" t="s">
        <v>111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25.5">
      <c r="A19" s="29">
        <v>1</v>
      </c>
      <c r="B19" s="29"/>
      <c r="C19" s="36" t="s">
        <v>36</v>
      </c>
      <c r="D19" s="37" t="s">
        <v>37</v>
      </c>
      <c r="E19" s="58">
        <v>7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15">
      <c r="A20" s="29">
        <v>2</v>
      </c>
      <c r="B20" s="29"/>
      <c r="C20" s="36" t="s">
        <v>38</v>
      </c>
      <c r="D20" s="37" t="s">
        <v>39</v>
      </c>
      <c r="E20" s="58">
        <v>8.1999999999999993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15">
      <c r="A21" s="29">
        <v>3</v>
      </c>
      <c r="B21" s="29"/>
      <c r="C21" s="36" t="s">
        <v>40</v>
      </c>
      <c r="D21" s="37" t="s">
        <v>41</v>
      </c>
      <c r="E21" s="58">
        <v>5.70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25.5">
      <c r="A22" s="29">
        <v>4</v>
      </c>
      <c r="B22" s="29"/>
      <c r="C22" s="36" t="s">
        <v>42</v>
      </c>
      <c r="D22" s="37" t="s">
        <v>43</v>
      </c>
      <c r="E22" s="58">
        <v>24</v>
      </c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15">
      <c r="A23" s="29">
        <v>5</v>
      </c>
      <c r="B23" s="29"/>
      <c r="C23" s="36" t="s">
        <v>44</v>
      </c>
      <c r="D23" s="37" t="s">
        <v>43</v>
      </c>
      <c r="E23" s="58">
        <v>3</v>
      </c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25.5">
      <c r="A24" s="29">
        <v>6</v>
      </c>
      <c r="B24" s="29"/>
      <c r="C24" s="36" t="s">
        <v>45</v>
      </c>
      <c r="D24" s="37" t="s">
        <v>39</v>
      </c>
      <c r="E24" s="58">
        <v>57.50</v>
      </c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25.5">
      <c r="A25" s="29">
        <v>7</v>
      </c>
      <c r="B25" s="29"/>
      <c r="C25" s="36" t="s">
        <v>47</v>
      </c>
      <c r="D25" s="37" t="s">
        <v>39</v>
      </c>
      <c r="E25" s="58">
        <v>158.55000000000001</v>
      </c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25.5">
      <c r="A26" s="29">
        <v>8</v>
      </c>
      <c r="B26" s="29"/>
      <c r="C26" s="36" t="s">
        <v>48</v>
      </c>
      <c r="D26" s="37" t="s">
        <v>39</v>
      </c>
      <c r="E26" s="58"/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15">
      <c r="A27" s="29"/>
      <c r="B27" s="29"/>
      <c r="C27" s="35" t="s">
        <v>49</v>
      </c>
      <c r="D27" s="37"/>
      <c r="E27" s="58"/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38.25">
      <c r="A28" s="29">
        <v>9</v>
      </c>
      <c r="B28" s="29"/>
      <c r="C28" s="36" t="s">
        <v>107</v>
      </c>
      <c r="D28" s="37" t="s">
        <v>37</v>
      </c>
      <c r="E28" s="58">
        <v>7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15">
      <c r="A29" s="29">
        <v>10</v>
      </c>
      <c r="B29" s="29"/>
      <c r="C29" s="36" t="s">
        <v>50</v>
      </c>
      <c r="D29" s="37" t="s">
        <v>39</v>
      </c>
      <c r="E29" s="58">
        <v>8.1999999999999993</v>
      </c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25.5">
      <c r="A30" s="29">
        <v>11</v>
      </c>
      <c r="B30" s="29"/>
      <c r="C30" s="36" t="s">
        <v>51</v>
      </c>
      <c r="D30" s="37" t="s">
        <v>41</v>
      </c>
      <c r="E30" s="58">
        <v>5.70</v>
      </c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15">
      <c r="A31" s="29">
        <v>12</v>
      </c>
      <c r="B31" s="29"/>
      <c r="C31" s="36" t="s">
        <v>52</v>
      </c>
      <c r="D31" s="37" t="s">
        <v>41</v>
      </c>
      <c r="E31" s="58">
        <v>23</v>
      </c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15">
      <c r="A32" s="29"/>
      <c r="B32" s="29"/>
      <c r="C32" s="35" t="s">
        <v>53</v>
      </c>
      <c r="D32" s="37"/>
      <c r="E32" s="58"/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15">
      <c r="A33" s="29"/>
      <c r="B33" s="29"/>
      <c r="C33" s="35" t="s">
        <v>54</v>
      </c>
      <c r="D33" s="37"/>
      <c r="E33" s="58"/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51">
      <c r="A34" s="29">
        <v>13</v>
      </c>
      <c r="B34" s="29"/>
      <c r="C34" s="36" t="s">
        <v>55</v>
      </c>
      <c r="D34" s="37" t="s">
        <v>39</v>
      </c>
      <c r="E34" s="58">
        <v>57.50</v>
      </c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38.25">
      <c r="A35" s="29">
        <v>14</v>
      </c>
      <c r="B35" s="29"/>
      <c r="C35" s="36" t="s">
        <v>56</v>
      </c>
      <c r="D35" s="37" t="s">
        <v>39</v>
      </c>
      <c r="E35" s="58">
        <v>57.50</v>
      </c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15">
      <c r="A36" s="29"/>
      <c r="B36" s="30"/>
      <c r="C36" s="35" t="s">
        <v>57</v>
      </c>
      <c r="D36" s="37"/>
      <c r="E36" s="58"/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38.25">
      <c r="A37" s="29">
        <v>15</v>
      </c>
      <c r="B37" s="29"/>
      <c r="C37" s="36" t="s">
        <v>59</v>
      </c>
      <c r="D37" s="37" t="s">
        <v>39</v>
      </c>
      <c r="E37" s="58">
        <v>158.55000000000001</v>
      </c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38.25">
      <c r="A38" s="29">
        <v>16</v>
      </c>
      <c r="B38" s="29"/>
      <c r="C38" s="36" t="s">
        <v>60</v>
      </c>
      <c r="D38" s="37" t="s">
        <v>39</v>
      </c>
      <c r="E38" s="58">
        <v>158.55000000000001</v>
      </c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15">
      <c r="A39" s="29"/>
      <c r="B39" s="30"/>
      <c r="C39" s="35" t="s">
        <v>62</v>
      </c>
      <c r="D39" s="37"/>
      <c r="E39" s="58"/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25.5">
      <c r="A40" s="29">
        <v>17</v>
      </c>
      <c r="B40" s="29"/>
      <c r="C40" s="36" t="s">
        <v>66</v>
      </c>
      <c r="D40" s="37" t="s">
        <v>39</v>
      </c>
      <c r="E40" s="58">
        <v>51.90</v>
      </c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15">
      <c r="A41" s="29"/>
      <c r="B41" s="30"/>
      <c r="C41" s="35" t="s">
        <v>72</v>
      </c>
      <c r="D41" s="37"/>
      <c r="E41" s="58"/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15">
      <c r="A42" s="29"/>
      <c r="B42" s="30"/>
      <c r="C42" s="35" t="s">
        <v>73</v>
      </c>
      <c r="D42" s="37"/>
      <c r="E42" s="58"/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25.5">
      <c r="A43" s="29">
        <v>18</v>
      </c>
      <c r="B43" s="29"/>
      <c r="C43" s="36" t="s">
        <v>74</v>
      </c>
      <c r="D43" s="37" t="s">
        <v>41</v>
      </c>
      <c r="E43" s="58"/>
      <c r="F43" s="33"/>
      <c r="G43" s="33"/>
      <c r="H43" s="34"/>
      <c r="I43" s="34"/>
      <c r="J43" s="34"/>
      <c r="K43" s="33"/>
      <c r="L43" s="33"/>
      <c r="M43" s="33"/>
      <c r="N43" s="33"/>
      <c r="O43" s="33"/>
      <c r="P43" s="33"/>
    </row>
    <row r="44" spans="1:16" ht="15">
      <c r="A44" s="29">
        <v>19</v>
      </c>
      <c r="B44" s="29"/>
      <c r="C44" s="36" t="s">
        <v>75</v>
      </c>
      <c r="D44" s="37" t="s">
        <v>41</v>
      </c>
      <c r="E44" s="58"/>
      <c r="F44" s="33"/>
      <c r="G44" s="33"/>
      <c r="H44" s="34"/>
      <c r="I44" s="34"/>
      <c r="J44" s="34"/>
      <c r="K44" s="33"/>
      <c r="L44" s="33"/>
      <c r="M44" s="33"/>
      <c r="N44" s="33"/>
      <c r="O44" s="33"/>
      <c r="P44" s="33"/>
    </row>
    <row r="45" spans="1:16" ht="15">
      <c r="A45" s="29">
        <v>20</v>
      </c>
      <c r="B45" s="29"/>
      <c r="C45" s="36" t="s">
        <v>76</v>
      </c>
      <c r="D45" s="37" t="s">
        <v>37</v>
      </c>
      <c r="E45" s="58"/>
      <c r="F45" s="33"/>
      <c r="G45" s="33"/>
      <c r="H45" s="34"/>
      <c r="I45" s="34"/>
      <c r="J45" s="34"/>
      <c r="K45" s="33"/>
      <c r="L45" s="33"/>
      <c r="M45" s="33"/>
      <c r="N45" s="33"/>
      <c r="O45" s="33"/>
      <c r="P45" s="33"/>
    </row>
    <row r="46" spans="1:16" ht="15">
      <c r="A46" s="29">
        <v>21</v>
      </c>
      <c r="B46" s="29"/>
      <c r="C46" s="36" t="s">
        <v>77</v>
      </c>
      <c r="D46" s="37" t="s">
        <v>37</v>
      </c>
      <c r="E46" s="58">
        <v>24</v>
      </c>
      <c r="F46" s="33"/>
      <c r="G46" s="33"/>
      <c r="H46" s="34"/>
      <c r="I46" s="34"/>
      <c r="J46" s="34"/>
      <c r="K46" s="33"/>
      <c r="L46" s="33"/>
      <c r="M46" s="33"/>
      <c r="N46" s="33"/>
      <c r="O46" s="33"/>
      <c r="P46" s="33"/>
    </row>
    <row r="47" spans="1:16" ht="51">
      <c r="A47" s="29">
        <v>22</v>
      </c>
      <c r="B47" s="29"/>
      <c r="C47" s="36" t="s">
        <v>183</v>
      </c>
      <c r="D47" s="37" t="s">
        <v>37</v>
      </c>
      <c r="E47" s="58">
        <v>7</v>
      </c>
      <c r="F47" s="33"/>
      <c r="G47" s="33"/>
      <c r="H47" s="34"/>
      <c r="I47" s="34"/>
      <c r="J47" s="34"/>
      <c r="K47" s="33"/>
      <c r="L47" s="33"/>
      <c r="M47" s="33"/>
      <c r="N47" s="33"/>
      <c r="O47" s="33"/>
      <c r="P47" s="33"/>
    </row>
    <row r="48" spans="1:16" ht="15">
      <c r="A48" s="29"/>
      <c r="B48" s="29"/>
      <c r="C48" s="35" t="s">
        <v>78</v>
      </c>
      <c r="D48" s="37"/>
      <c r="E48" s="58"/>
      <c r="F48" s="33"/>
      <c r="G48" s="33"/>
      <c r="H48" s="34"/>
      <c r="I48" s="34"/>
      <c r="J48" s="34"/>
      <c r="K48" s="33"/>
      <c r="L48" s="33"/>
      <c r="M48" s="33"/>
      <c r="N48" s="33"/>
      <c r="O48" s="33"/>
      <c r="P48" s="33"/>
    </row>
    <row r="49" spans="1:16" ht="51">
      <c r="A49" s="29">
        <v>23</v>
      </c>
      <c r="B49" s="29"/>
      <c r="C49" s="36" t="s">
        <v>81</v>
      </c>
      <c r="D49" s="37" t="s">
        <v>37</v>
      </c>
      <c r="E49" s="58">
        <v>1</v>
      </c>
      <c r="F49" s="33"/>
      <c r="G49" s="33"/>
      <c r="H49" s="34"/>
      <c r="I49" s="34"/>
      <c r="J49" s="34"/>
      <c r="K49" s="33"/>
      <c r="L49" s="33"/>
      <c r="M49" s="33"/>
      <c r="N49" s="33"/>
      <c r="O49" s="33"/>
      <c r="P49" s="33"/>
    </row>
    <row r="50" spans="1:16" ht="15">
      <c r="A50" s="29">
        <v>24</v>
      </c>
      <c r="B50" s="29"/>
      <c r="C50" s="36" t="s">
        <v>83</v>
      </c>
      <c r="D50" s="37" t="s">
        <v>37</v>
      </c>
      <c r="E50" s="58">
        <v>1</v>
      </c>
      <c r="F50" s="33"/>
      <c r="G50" s="33"/>
      <c r="H50" s="34"/>
      <c r="I50" s="34"/>
      <c r="J50" s="34"/>
      <c r="K50" s="33"/>
      <c r="L50" s="33"/>
      <c r="M50" s="33"/>
      <c r="N50" s="33"/>
      <c r="O50" s="33"/>
      <c r="P50" s="33"/>
    </row>
    <row r="51" spans="1:16" ht="15">
      <c r="A51" s="29">
        <v>25</v>
      </c>
      <c r="B51" s="29"/>
      <c r="C51" s="36" t="s">
        <v>84</v>
      </c>
      <c r="D51" s="37" t="s">
        <v>37</v>
      </c>
      <c r="E51" s="58">
        <v>2</v>
      </c>
      <c r="F51" s="33"/>
      <c r="G51" s="33"/>
      <c r="H51" s="34"/>
      <c r="I51" s="34"/>
      <c r="J51" s="34"/>
      <c r="K51" s="33"/>
      <c r="L51" s="33"/>
      <c r="M51" s="33"/>
      <c r="N51" s="33"/>
      <c r="O51" s="33"/>
      <c r="P51" s="33"/>
    </row>
    <row r="52" spans="1:16" ht="15">
      <c r="A52" s="29">
        <v>26</v>
      </c>
      <c r="B52" s="29"/>
      <c r="C52" s="36" t="s">
        <v>85</v>
      </c>
      <c r="D52" s="37" t="s">
        <v>37</v>
      </c>
      <c r="E52" s="58">
        <v>2</v>
      </c>
      <c r="F52" s="33"/>
      <c r="G52" s="33"/>
      <c r="H52" s="34"/>
      <c r="I52" s="34"/>
      <c r="J52" s="34"/>
      <c r="K52" s="33"/>
      <c r="L52" s="33"/>
      <c r="M52" s="33"/>
      <c r="N52" s="33"/>
      <c r="O52" s="33"/>
      <c r="P52" s="33"/>
    </row>
    <row r="53" spans="1:16" ht="25.5">
      <c r="A53" s="29">
        <v>27</v>
      </c>
      <c r="B53" s="29"/>
      <c r="C53" s="36" t="s">
        <v>182</v>
      </c>
      <c r="D53" s="37" t="s">
        <v>37</v>
      </c>
      <c r="E53" s="58">
        <v>4</v>
      </c>
      <c r="F53" s="33"/>
      <c r="G53" s="33"/>
      <c r="H53" s="34"/>
      <c r="I53" s="34"/>
      <c r="J53" s="34"/>
      <c r="K53" s="33"/>
      <c r="L53" s="33"/>
      <c r="M53" s="33"/>
      <c r="N53" s="33"/>
      <c r="O53" s="33"/>
      <c r="P53" s="33"/>
    </row>
    <row r="54" spans="1:16" ht="25.5">
      <c r="A54" s="29">
        <v>28</v>
      </c>
      <c r="B54" s="29"/>
      <c r="C54" s="36" t="s">
        <v>86</v>
      </c>
      <c r="D54" s="37" t="s">
        <v>43</v>
      </c>
      <c r="E54" s="58">
        <v>3</v>
      </c>
      <c r="F54" s="33"/>
      <c r="G54" s="33"/>
      <c r="H54" s="34"/>
      <c r="I54" s="34"/>
      <c r="J54" s="34"/>
      <c r="K54" s="33"/>
      <c r="L54" s="33"/>
      <c r="M54" s="33"/>
      <c r="N54" s="33"/>
      <c r="O54" s="33"/>
      <c r="P54" s="33"/>
    </row>
    <row r="55" spans="1:16" ht="15">
      <c r="A55" s="29"/>
      <c r="B55" s="29"/>
      <c r="C55" s="35" t="s">
        <v>88</v>
      </c>
      <c r="D55" s="37"/>
      <c r="E55" s="58"/>
      <c r="F55" s="33"/>
      <c r="G55" s="33"/>
      <c r="H55" s="34"/>
      <c r="I55" s="34"/>
      <c r="J55" s="34"/>
      <c r="K55" s="33"/>
      <c r="L55" s="33"/>
      <c r="M55" s="33"/>
      <c r="N55" s="33"/>
      <c r="O55" s="33"/>
      <c r="P55" s="33"/>
    </row>
    <row r="56" spans="1:16" ht="51">
      <c r="A56" s="29">
        <v>29</v>
      </c>
      <c r="B56" s="39"/>
      <c r="C56" s="38" t="s">
        <v>89</v>
      </c>
      <c r="D56" s="39" t="s">
        <v>90</v>
      </c>
      <c r="E56" s="59">
        <v>1</v>
      </c>
      <c r="F56" s="33"/>
      <c r="G56" s="33"/>
      <c r="H56" s="34"/>
      <c r="I56" s="34"/>
      <c r="J56" s="34"/>
      <c r="K56" s="33"/>
      <c r="L56" s="33"/>
      <c r="M56" s="33"/>
      <c r="N56" s="33"/>
      <c r="O56" s="33"/>
      <c r="P56" s="33"/>
    </row>
    <row r="57" spans="1:16" ht="25.5">
      <c r="A57" s="29">
        <v>30</v>
      </c>
      <c r="B57" s="39"/>
      <c r="C57" s="38" t="s">
        <v>91</v>
      </c>
      <c r="D57" s="39" t="s">
        <v>92</v>
      </c>
      <c r="E57" s="59">
        <v>1</v>
      </c>
      <c r="F57" s="33"/>
      <c r="G57" s="33"/>
      <c r="H57" s="34"/>
      <c r="I57" s="34"/>
      <c r="J57" s="34"/>
      <c r="K57" s="33"/>
      <c r="L57" s="33"/>
      <c r="M57" s="33"/>
      <c r="N57" s="33"/>
      <c r="O57" s="33"/>
      <c r="P57" s="33"/>
    </row>
    <row r="58" spans="1:16" ht="15">
      <c r="A58" s="29"/>
      <c r="B58" s="30"/>
      <c r="C58" s="40" t="s">
        <v>93</v>
      </c>
      <c r="D58" s="37"/>
      <c r="E58" s="58"/>
      <c r="F58" s="33"/>
      <c r="G58" s="33"/>
      <c r="H58" s="33"/>
      <c r="I58" s="33"/>
      <c r="J58" s="33"/>
      <c r="K58" s="33"/>
      <c r="L58" s="41"/>
      <c r="M58" s="41"/>
      <c r="N58" s="41"/>
      <c r="O58" s="41"/>
      <c r="P58" s="41"/>
    </row>
    <row r="59" spans="4:16" ht="15">
      <c r="D59" s="2" t="s">
        <v>94</v>
      </c>
      <c r="E59" s="1"/>
      <c r="F59" s="1"/>
      <c r="G59" s="1"/>
      <c r="H59" s="1"/>
      <c r="I59" s="1"/>
      <c r="J59" s="1"/>
      <c r="K59" s="82"/>
      <c r="L59" s="42"/>
      <c r="M59" s="42"/>
      <c r="N59" s="42"/>
      <c r="O59" s="42"/>
      <c r="P59" s="78"/>
    </row>
    <row r="60" spans="4:16" ht="15">
      <c r="D60" s="20"/>
      <c r="E60" s="53"/>
      <c r="F60" s="20"/>
      <c r="G60" s="20"/>
      <c r="H60" s="83" t="s">
        <v>95</v>
      </c>
      <c r="I60" s="84"/>
      <c r="J60" s="84"/>
      <c r="K60" s="85"/>
      <c r="L60" s="43"/>
      <c r="M60" s="30"/>
      <c r="N60" s="30"/>
      <c r="O60" s="30"/>
      <c r="P60" s="41"/>
    </row>
    <row r="61" spans="4:16" ht="15">
      <c r="D61" s="20"/>
      <c r="E61" s="53"/>
      <c r="F61" s="20"/>
      <c r="G61" s="20"/>
      <c r="H61" s="83" t="s">
        <v>96</v>
      </c>
      <c r="I61" s="84"/>
      <c r="J61" s="84"/>
      <c r="K61" s="85"/>
      <c r="L61" s="44"/>
      <c r="M61" s="30"/>
      <c r="N61" s="30"/>
      <c r="O61" s="30"/>
      <c r="P61" s="41"/>
    </row>
    <row r="62" spans="4:16" ht="15">
      <c r="D62" s="20"/>
      <c r="E62" s="53"/>
      <c r="F62" s="20"/>
      <c r="G62" s="20"/>
      <c r="H62" s="83" t="s">
        <v>97</v>
      </c>
      <c r="I62" s="84"/>
      <c r="J62" s="84"/>
      <c r="K62" s="85"/>
      <c r="L62" s="43"/>
      <c r="M62" s="30"/>
      <c r="N62" s="30"/>
      <c r="O62" s="30"/>
      <c r="P62" s="41"/>
    </row>
    <row r="63" spans="4:16" ht="15">
      <c r="D63" s="20"/>
      <c r="E63" s="53"/>
      <c r="F63" s="20"/>
      <c r="G63" s="20"/>
      <c r="H63" s="2" t="s">
        <v>98</v>
      </c>
      <c r="I63" s="1"/>
      <c r="J63" s="1"/>
      <c r="K63" s="82"/>
      <c r="L63" s="43"/>
      <c r="M63" s="30"/>
      <c r="N63" s="30"/>
      <c r="O63" s="30"/>
      <c r="P63" s="41"/>
    </row>
    <row r="64" spans="4:16" ht="15">
      <c r="D64" s="20"/>
      <c r="E64" s="53"/>
      <c r="F64" s="20"/>
      <c r="G64" s="20"/>
      <c r="H64" s="83" t="s">
        <v>99</v>
      </c>
      <c r="I64" s="84"/>
      <c r="J64" s="84"/>
      <c r="K64" s="85"/>
      <c r="L64" s="43"/>
      <c r="M64" s="30"/>
      <c r="N64" s="30"/>
      <c r="O64" s="30"/>
      <c r="P64" s="45"/>
    </row>
    <row r="65" spans="4:16" ht="15">
      <c r="D65" s="20"/>
      <c r="E65" s="53"/>
      <c r="F65" s="20"/>
      <c r="G65" s="20"/>
      <c r="H65" s="9" t="s">
        <v>100</v>
      </c>
      <c r="I65" s="9"/>
      <c r="J65" s="9"/>
      <c r="K65" s="9"/>
      <c r="L65" s="30"/>
      <c r="M65" s="30"/>
      <c r="N65" s="30"/>
      <c r="O65" s="30"/>
      <c r="P65" s="45"/>
    </row>
    <row r="66" spans="1:4" ht="15">
      <c r="A66" s="14" t="s">
        <v>101</v>
      </c>
      <c r="B66" s="14"/>
      <c r="C66" s="46"/>
      <c r="D66" s="47"/>
    </row>
    <row r="67" spans="1:4" ht="15">
      <c r="A67" s="47"/>
      <c r="B67" s="47"/>
      <c r="C67" s="13" t="s">
        <v>102</v>
      </c>
      <c r="D67" s="12"/>
    </row>
    <row r="68" spans="1:4" ht="15">
      <c r="A68" s="48" t="s">
        <v>103</v>
      </c>
      <c r="B68" s="49"/>
      <c r="C68" s="46"/>
      <c r="D68" s="49"/>
    </row>
    <row r="70" spans="1:4" ht="15">
      <c r="A70" s="11" t="s">
        <v>104</v>
      </c>
      <c r="B70" s="10"/>
      <c r="C70" s="46"/>
      <c r="D70" s="47"/>
    </row>
    <row r="71" spans="1:4" ht="15">
      <c r="A71" s="47"/>
      <c r="B71" s="47"/>
      <c r="C71" s="13" t="s">
        <v>102</v>
      </c>
      <c r="D71" s="12"/>
    </row>
    <row r="72" spans="1:3" ht="15">
      <c r="A72" s="14" t="s">
        <v>105</v>
      </c>
      <c r="B72" s="14"/>
      <c r="C72" s="50"/>
    </row>
    <row r="73" spans="1:3" ht="15">
      <c r="A73" s="49"/>
      <c r="B73" s="49"/>
      <c r="C73" s="49"/>
    </row>
    <row r="75" spans="2:3" ht="15">
      <c r="B75" s="81" t="s">
        <v>184</v>
      </c>
      <c r="C75" s="81" t="s">
        <v>185</v>
      </c>
    </row>
  </sheetData>
  <mergeCells count="17">
    <mergeCell ref="A66:B66"/>
    <mergeCell ref="C67:D67"/>
    <mergeCell ref="A70:B70"/>
    <mergeCell ref="C71:D71"/>
    <mergeCell ref="A72:B72"/>
    <mergeCell ref="H65:K65"/>
    <mergeCell ref="A1:P1"/>
    <mergeCell ref="A3:P3"/>
    <mergeCell ref="A4:P4"/>
    <mergeCell ref="F14:K14"/>
    <mergeCell ref="L14:P14"/>
    <mergeCell ref="D59:K59"/>
    <mergeCell ref="H60:K60"/>
    <mergeCell ref="H61:K61"/>
    <mergeCell ref="H62:K62"/>
    <mergeCell ref="H63:K63"/>
    <mergeCell ref="H64:K6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BE0C97D8-2A4C-4A7A-98ED-B5FFCD49356A}">
  <sheetPr>
    <tabColor theme="7" tint="0.79992002248764"/>
  </sheetPr>
  <dimension ref="A1:P59"/>
  <sheetViews>
    <sheetView tabSelected="1" zoomScale="115" zoomScaleNormal="115" workbookViewId="0" topLeftCell="A3">
      <selection pane="topLeft" activeCell="B59" sqref="B59:C59"/>
    </sheetView>
  </sheetViews>
  <sheetFormatPr defaultRowHeight="15"/>
  <cols>
    <col min="1" max="1" width="5.375" customWidth="1"/>
    <col min="2" max="2" width="8.75" customWidth="1"/>
    <col min="3" max="3" width="51" customWidth="1"/>
    <col min="4" max="12" width="8.75" bestFit="1" customWidth="1"/>
    <col min="13" max="13" width="10.125" bestFit="1" customWidth="1"/>
    <col min="14" max="15" width="8.75" bestFit="1" customWidth="1"/>
    <col min="16" max="16" width="9.75" customWidth="1"/>
  </cols>
  <sheetData>
    <row r="1" spans="1:16" ht="15">
      <c r="A1" s="8" t="s">
        <v>129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86" t="s">
        <v>130</v>
      </c>
      <c r="B5" s="86"/>
      <c r="C5" s="86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86" t="s">
        <v>114</v>
      </c>
      <c r="B6" s="86"/>
      <c r="C6" s="86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86" t="s">
        <v>115</v>
      </c>
      <c r="B7" s="86"/>
      <c r="C7" s="86"/>
      <c r="D7" s="86"/>
      <c r="E7" s="53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">
      <c r="A8" s="86" t="s">
        <v>13</v>
      </c>
      <c r="B8" s="86"/>
      <c r="C8" s="86"/>
      <c r="D8" s="86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86" t="s">
        <v>14</v>
      </c>
      <c r="B10" s="86"/>
      <c r="C10" s="86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150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116</v>
      </c>
      <c r="D17" s="32" t="s">
        <v>34</v>
      </c>
      <c r="E17" s="57">
        <v>41.90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25.5">
      <c r="A19" s="29">
        <v>1</v>
      </c>
      <c r="B19" s="29"/>
      <c r="C19" s="36" t="s">
        <v>45</v>
      </c>
      <c r="D19" s="37" t="s">
        <v>39</v>
      </c>
      <c r="E19" s="58">
        <v>41.90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25.5">
      <c r="A20" s="29">
        <v>2</v>
      </c>
      <c r="B20" s="29"/>
      <c r="C20" s="36" t="s">
        <v>47</v>
      </c>
      <c r="D20" s="37" t="s">
        <v>39</v>
      </c>
      <c r="E20" s="58">
        <v>60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25.5">
      <c r="A21" s="29">
        <v>3</v>
      </c>
      <c r="B21" s="29"/>
      <c r="C21" s="36" t="s">
        <v>48</v>
      </c>
      <c r="D21" s="37" t="s">
        <v>39</v>
      </c>
      <c r="E21" s="58">
        <v>41.90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15">
      <c r="A22" s="29"/>
      <c r="B22" s="29"/>
      <c r="C22" s="35" t="s">
        <v>49</v>
      </c>
      <c r="D22" s="37"/>
      <c r="E22" s="58"/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38.25">
      <c r="A23" s="29">
        <v>4</v>
      </c>
      <c r="B23" s="29"/>
      <c r="C23" s="36" t="s">
        <v>107</v>
      </c>
      <c r="D23" s="37" t="s">
        <v>37</v>
      </c>
      <c r="E23" s="58">
        <v>3</v>
      </c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15">
      <c r="A24" s="29"/>
      <c r="B24" s="29"/>
      <c r="C24" s="35" t="s">
        <v>53</v>
      </c>
      <c r="D24" s="37"/>
      <c r="E24" s="58"/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15">
      <c r="A25" s="29"/>
      <c r="B25" s="29"/>
      <c r="C25" s="35" t="s">
        <v>54</v>
      </c>
      <c r="D25" s="37"/>
      <c r="E25" s="58"/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51">
      <c r="A26" s="29">
        <v>5</v>
      </c>
      <c r="B26" s="29"/>
      <c r="C26" s="36" t="s">
        <v>55</v>
      </c>
      <c r="D26" s="37" t="s">
        <v>39</v>
      </c>
      <c r="E26" s="58">
        <v>41.90</v>
      </c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25.5">
      <c r="A27" s="29">
        <v>6</v>
      </c>
      <c r="B27" s="29"/>
      <c r="C27" s="36" t="s">
        <v>56</v>
      </c>
      <c r="D27" s="37" t="s">
        <v>39</v>
      </c>
      <c r="E27" s="58">
        <v>41.90</v>
      </c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15">
      <c r="A28" s="29"/>
      <c r="B28" s="30"/>
      <c r="C28" s="35" t="s">
        <v>57</v>
      </c>
      <c r="D28" s="37"/>
      <c r="E28" s="58"/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38.25">
      <c r="A29" s="29">
        <v>7</v>
      </c>
      <c r="B29" s="29"/>
      <c r="C29" s="36" t="s">
        <v>59</v>
      </c>
      <c r="D29" s="37" t="s">
        <v>39</v>
      </c>
      <c r="E29" s="58">
        <v>60</v>
      </c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25.5">
      <c r="A30" s="29">
        <v>8</v>
      </c>
      <c r="B30" s="29"/>
      <c r="C30" s="36" t="s">
        <v>60</v>
      </c>
      <c r="D30" s="37" t="s">
        <v>39</v>
      </c>
      <c r="E30" s="58">
        <v>60</v>
      </c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15">
      <c r="A31" s="29"/>
      <c r="B31" s="30"/>
      <c r="C31" s="35" t="s">
        <v>62</v>
      </c>
      <c r="D31" s="37"/>
      <c r="E31" s="58"/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38.25">
      <c r="A32" s="29">
        <v>9</v>
      </c>
      <c r="B32" s="29"/>
      <c r="C32" s="36" t="s">
        <v>63</v>
      </c>
      <c r="D32" s="37" t="s">
        <v>39</v>
      </c>
      <c r="E32" s="58">
        <v>41.90</v>
      </c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25.5">
      <c r="A33" s="29">
        <v>10</v>
      </c>
      <c r="B33" s="29"/>
      <c r="C33" s="36" t="s">
        <v>64</v>
      </c>
      <c r="D33" s="37" t="s">
        <v>39</v>
      </c>
      <c r="E33" s="58">
        <v>41.90</v>
      </c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25.5">
      <c r="A34" s="29">
        <v>11</v>
      </c>
      <c r="B34" s="29"/>
      <c r="C34" s="36" t="s">
        <v>66</v>
      </c>
      <c r="D34" s="37" t="s">
        <v>39</v>
      </c>
      <c r="E34" s="58">
        <v>41.90</v>
      </c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25.5">
      <c r="A35" s="29">
        <v>12</v>
      </c>
      <c r="B35" s="29"/>
      <c r="C35" s="36" t="s">
        <v>70</v>
      </c>
      <c r="D35" s="37" t="s">
        <v>41</v>
      </c>
      <c r="E35" s="58">
        <v>40</v>
      </c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15">
      <c r="A36" s="29"/>
      <c r="B36" s="30"/>
      <c r="C36" s="35" t="s">
        <v>72</v>
      </c>
      <c r="D36" s="37"/>
      <c r="E36" s="58"/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15">
      <c r="A37" s="29"/>
      <c r="B37" s="30"/>
      <c r="C37" s="35" t="s">
        <v>73</v>
      </c>
      <c r="D37" s="37"/>
      <c r="E37" s="58"/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38.25">
      <c r="A38" s="29">
        <v>13</v>
      </c>
      <c r="B38" s="29"/>
      <c r="C38" s="36" t="s">
        <v>183</v>
      </c>
      <c r="D38" s="37" t="s">
        <v>37</v>
      </c>
      <c r="E38" s="58">
        <v>5</v>
      </c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15">
      <c r="A39" s="29"/>
      <c r="B39" s="29"/>
      <c r="C39" s="35" t="s">
        <v>78</v>
      </c>
      <c r="D39" s="37"/>
      <c r="E39" s="58"/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15">
      <c r="A40" s="29">
        <v>14</v>
      </c>
      <c r="B40" s="29"/>
      <c r="C40" s="36" t="s">
        <v>86</v>
      </c>
      <c r="D40" s="37" t="s">
        <v>43</v>
      </c>
      <c r="E40" s="58">
        <v>1</v>
      </c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15">
      <c r="A41" s="29"/>
      <c r="B41" s="29"/>
      <c r="C41" s="35" t="s">
        <v>88</v>
      </c>
      <c r="D41" s="37"/>
      <c r="E41" s="58"/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51">
      <c r="A42" s="29">
        <v>15</v>
      </c>
      <c r="B42" s="39"/>
      <c r="C42" s="38" t="s">
        <v>89</v>
      </c>
      <c r="D42" s="39" t="s">
        <v>90</v>
      </c>
      <c r="E42" s="59">
        <v>1</v>
      </c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15">
      <c r="A43" s="29">
        <v>16</v>
      </c>
      <c r="B43" s="39"/>
      <c r="C43" s="38" t="s">
        <v>91</v>
      </c>
      <c r="D43" s="39" t="s">
        <v>92</v>
      </c>
      <c r="E43" s="59">
        <v>2</v>
      </c>
      <c r="F43" s="33"/>
      <c r="G43" s="33"/>
      <c r="H43" s="34"/>
      <c r="I43" s="34"/>
      <c r="J43" s="34"/>
      <c r="K43" s="33"/>
      <c r="L43" s="33"/>
      <c r="M43" s="33"/>
      <c r="N43" s="33"/>
      <c r="O43" s="33"/>
      <c r="P43" s="33"/>
    </row>
    <row r="44" spans="1:16" ht="15">
      <c r="A44" s="29"/>
      <c r="B44" s="30"/>
      <c r="C44" s="40" t="s">
        <v>93</v>
      </c>
      <c r="D44" s="37"/>
      <c r="E44" s="58"/>
      <c r="F44" s="33"/>
      <c r="G44" s="33"/>
      <c r="H44" s="33"/>
      <c r="I44" s="33"/>
      <c r="J44" s="33"/>
      <c r="K44" s="33"/>
      <c r="L44" s="41"/>
      <c r="M44" s="41"/>
      <c r="N44" s="41"/>
      <c r="O44" s="41"/>
      <c r="P44" s="41"/>
    </row>
    <row r="45" spans="4:16" ht="15">
      <c r="D45" s="2" t="s">
        <v>94</v>
      </c>
      <c r="E45" s="1"/>
      <c r="F45" s="1"/>
      <c r="G45" s="1"/>
      <c r="H45" s="1"/>
      <c r="I45" s="1"/>
      <c r="J45" s="1"/>
      <c r="K45" s="82"/>
      <c r="L45" s="42"/>
      <c r="M45" s="42"/>
      <c r="N45" s="42"/>
      <c r="O45" s="42"/>
      <c r="P45" s="78"/>
    </row>
    <row r="46" spans="4:16" ht="15">
      <c r="D46" s="20"/>
      <c r="E46" s="53"/>
      <c r="F46" s="20"/>
      <c r="G46" s="20"/>
      <c r="H46" s="83" t="s">
        <v>95</v>
      </c>
      <c r="I46" s="84"/>
      <c r="J46" s="84"/>
      <c r="K46" s="85"/>
      <c r="L46" s="43"/>
      <c r="M46" s="30"/>
      <c r="N46" s="30"/>
      <c r="O46" s="30"/>
      <c r="P46" s="41"/>
    </row>
    <row r="47" spans="4:16" ht="15">
      <c r="D47" s="20"/>
      <c r="E47" s="53"/>
      <c r="F47" s="20"/>
      <c r="G47" s="20"/>
      <c r="H47" s="83" t="s">
        <v>96</v>
      </c>
      <c r="I47" s="84"/>
      <c r="J47" s="84"/>
      <c r="K47" s="85"/>
      <c r="L47" s="44"/>
      <c r="M47" s="30"/>
      <c r="N47" s="30"/>
      <c r="O47" s="30"/>
      <c r="P47" s="41"/>
    </row>
    <row r="48" spans="4:16" ht="15">
      <c r="D48" s="20"/>
      <c r="E48" s="53"/>
      <c r="F48" s="20"/>
      <c r="G48" s="20"/>
      <c r="H48" s="83" t="s">
        <v>97</v>
      </c>
      <c r="I48" s="84"/>
      <c r="J48" s="84"/>
      <c r="K48" s="85"/>
      <c r="L48" s="43"/>
      <c r="M48" s="30"/>
      <c r="N48" s="30"/>
      <c r="O48" s="30"/>
      <c r="P48" s="41"/>
    </row>
    <row r="49" spans="4:16" ht="15">
      <c r="D49" s="20"/>
      <c r="E49" s="53"/>
      <c r="F49" s="20"/>
      <c r="G49" s="20"/>
      <c r="H49" s="2" t="s">
        <v>98</v>
      </c>
      <c r="I49" s="1"/>
      <c r="J49" s="1"/>
      <c r="K49" s="82"/>
      <c r="L49" s="43"/>
      <c r="M49" s="30"/>
      <c r="N49" s="30"/>
      <c r="O49" s="30"/>
      <c r="P49" s="41"/>
    </row>
    <row r="50" spans="4:16" ht="15">
      <c r="D50" s="20"/>
      <c r="E50" s="53"/>
      <c r="F50" s="20"/>
      <c r="G50" s="20"/>
      <c r="H50" s="83" t="s">
        <v>99</v>
      </c>
      <c r="I50" s="84"/>
      <c r="J50" s="84"/>
      <c r="K50" s="85"/>
      <c r="L50" s="43"/>
      <c r="M50" s="30"/>
      <c r="N50" s="30"/>
      <c r="O50" s="30"/>
      <c r="P50" s="45"/>
    </row>
    <row r="51" spans="4:16" ht="15">
      <c r="D51" s="20"/>
      <c r="E51" s="53"/>
      <c r="F51" s="20"/>
      <c r="G51" s="20"/>
      <c r="H51" s="9" t="s">
        <v>100</v>
      </c>
      <c r="I51" s="9"/>
      <c r="J51" s="9"/>
      <c r="K51" s="9"/>
      <c r="L51" s="30"/>
      <c r="M51" s="30"/>
      <c r="N51" s="30"/>
      <c r="O51" s="30"/>
      <c r="P51" s="45"/>
    </row>
    <row r="52" spans="1:4" ht="15">
      <c r="A52" s="14" t="s">
        <v>101</v>
      </c>
      <c r="B52" s="14"/>
      <c r="C52" s="46"/>
      <c r="D52" s="47"/>
    </row>
    <row r="53" spans="1:4" ht="15">
      <c r="A53" s="47"/>
      <c r="B53" s="47"/>
      <c r="C53" s="13" t="s">
        <v>102</v>
      </c>
      <c r="D53" s="12"/>
    </row>
    <row r="54" spans="1:4" ht="15">
      <c r="A54" s="48" t="s">
        <v>103</v>
      </c>
      <c r="B54" s="49"/>
      <c r="C54" s="46"/>
      <c r="D54" s="49"/>
    </row>
    <row r="56" spans="1:4" ht="15">
      <c r="A56" s="11" t="s">
        <v>104</v>
      </c>
      <c r="B56" s="10"/>
      <c r="C56" s="46"/>
      <c r="D56" s="47"/>
    </row>
    <row r="57" spans="1:4" ht="15">
      <c r="A57" s="47"/>
      <c r="B57" s="47"/>
      <c r="C57" s="13" t="s">
        <v>102</v>
      </c>
      <c r="D57" s="12"/>
    </row>
    <row r="58" spans="1:3" ht="15">
      <c r="A58" s="49"/>
      <c r="B58" s="49"/>
      <c r="C58" s="49"/>
    </row>
    <row r="59" spans="2:3" ht="15">
      <c r="B59" s="81" t="s">
        <v>184</v>
      </c>
      <c r="C59" s="81" t="s">
        <v>185</v>
      </c>
    </row>
  </sheetData>
  <mergeCells count="21">
    <mergeCell ref="C53:D53"/>
    <mergeCell ref="A56:B56"/>
    <mergeCell ref="C57:D57"/>
    <mergeCell ref="H47:K47"/>
    <mergeCell ref="H48:K48"/>
    <mergeCell ref="H49:K49"/>
    <mergeCell ref="H50:K50"/>
    <mergeCell ref="H51:K51"/>
    <mergeCell ref="A52:B52"/>
    <mergeCell ref="H46:K46"/>
    <mergeCell ref="A1:P1"/>
    <mergeCell ref="A3:P3"/>
    <mergeCell ref="A4:P4"/>
    <mergeCell ref="A5:C5"/>
    <mergeCell ref="A6:C6"/>
    <mergeCell ref="A7:D7"/>
    <mergeCell ref="A8:D8"/>
    <mergeCell ref="A10:C10"/>
    <mergeCell ref="F14:K14"/>
    <mergeCell ref="L14:P14"/>
    <mergeCell ref="D45:K4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E3ECAB59-70C3-44BE-A482-964BCB589C3B}">
  <sheetPr>
    <tabColor theme="7" tint="0.79992002248764"/>
  </sheetPr>
  <dimension ref="A1:P55"/>
  <sheetViews>
    <sheetView zoomScale="130" zoomScaleNormal="130" workbookViewId="0" topLeftCell="A29">
      <selection pane="topLeft" activeCell="B55" sqref="B55:C55"/>
    </sheetView>
  </sheetViews>
  <sheetFormatPr defaultRowHeight="15"/>
  <cols>
    <col min="1" max="1" width="5.375" customWidth="1"/>
    <col min="2" max="2" width="8.75" customWidth="1"/>
    <col min="3" max="3" width="50.75" customWidth="1"/>
    <col min="4" max="12" width="8.75"/>
    <col min="13" max="13" width="10.125" bestFit="1" customWidth="1"/>
    <col min="14" max="15" width="8.75"/>
    <col min="16" max="16" width="9.75" customWidth="1"/>
  </cols>
  <sheetData>
    <row r="1" spans="1:16" ht="15">
      <c r="A1" s="8" t="s">
        <v>125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86" t="s">
        <v>126</v>
      </c>
      <c r="B5" s="86"/>
      <c r="C5" s="86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86" t="s">
        <v>114</v>
      </c>
      <c r="B6" s="86"/>
      <c r="C6" s="86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86" t="s">
        <v>119</v>
      </c>
      <c r="B7" s="86"/>
      <c r="C7" s="86"/>
      <c r="D7" s="86"/>
      <c r="E7" s="53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">
      <c r="A8" s="86" t="s">
        <v>13</v>
      </c>
      <c r="B8" s="86"/>
      <c r="C8" s="86"/>
      <c r="D8" s="86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86" t="s">
        <v>14</v>
      </c>
      <c r="B10" s="86"/>
      <c r="C10" s="86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150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120</v>
      </c>
      <c r="D17" s="32" t="s">
        <v>34</v>
      </c>
      <c r="E17" s="57">
        <v>61.50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15">
      <c r="A19" s="29">
        <v>1</v>
      </c>
      <c r="B19" s="29"/>
      <c r="C19" s="36" t="s">
        <v>38</v>
      </c>
      <c r="D19" s="37" t="s">
        <v>39</v>
      </c>
      <c r="E19" s="58">
        <v>8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15">
      <c r="A20" s="29">
        <v>2</v>
      </c>
      <c r="B20" s="29"/>
      <c r="C20" s="36" t="s">
        <v>40</v>
      </c>
      <c r="D20" s="37" t="s">
        <v>41</v>
      </c>
      <c r="E20" s="58">
        <v>5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25.5">
      <c r="A21" s="29">
        <v>3</v>
      </c>
      <c r="B21" s="29"/>
      <c r="C21" s="36" t="s">
        <v>42</v>
      </c>
      <c r="D21" s="37" t="s">
        <v>43</v>
      </c>
      <c r="E21" s="58">
        <v>5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25.5">
      <c r="A22" s="29">
        <v>4</v>
      </c>
      <c r="B22" s="29"/>
      <c r="C22" s="36" t="s">
        <v>45</v>
      </c>
      <c r="D22" s="37" t="s">
        <v>39</v>
      </c>
      <c r="E22" s="58">
        <v>57</v>
      </c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25.5">
      <c r="A23" s="29">
        <v>5</v>
      </c>
      <c r="B23" s="29"/>
      <c r="C23" s="36" t="s">
        <v>46</v>
      </c>
      <c r="D23" s="37" t="s">
        <v>39</v>
      </c>
      <c r="E23" s="58">
        <v>57</v>
      </c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25.5">
      <c r="A24" s="29">
        <v>6</v>
      </c>
      <c r="B24" s="29"/>
      <c r="C24" s="36" t="s">
        <v>47</v>
      </c>
      <c r="D24" s="37" t="s">
        <v>39</v>
      </c>
      <c r="E24" s="58">
        <v>80</v>
      </c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15">
      <c r="A25" s="29"/>
      <c r="B25" s="29"/>
      <c r="C25" s="35" t="s">
        <v>49</v>
      </c>
      <c r="D25" s="37"/>
      <c r="E25" s="58"/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15">
      <c r="A26" s="29">
        <v>7</v>
      </c>
      <c r="B26" s="29"/>
      <c r="C26" s="36" t="s">
        <v>50</v>
      </c>
      <c r="D26" s="37" t="s">
        <v>39</v>
      </c>
      <c r="E26" s="58">
        <v>8</v>
      </c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25.5">
      <c r="A27" s="29">
        <v>8</v>
      </c>
      <c r="B27" s="29"/>
      <c r="C27" s="36" t="s">
        <v>51</v>
      </c>
      <c r="D27" s="37" t="s">
        <v>41</v>
      </c>
      <c r="E27" s="58">
        <v>5</v>
      </c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15">
      <c r="A28" s="29"/>
      <c r="B28" s="29"/>
      <c r="C28" s="35" t="s">
        <v>53</v>
      </c>
      <c r="D28" s="37"/>
      <c r="E28" s="58"/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15">
      <c r="A29" s="29"/>
      <c r="B29" s="29"/>
      <c r="C29" s="35" t="s">
        <v>54</v>
      </c>
      <c r="D29" s="37"/>
      <c r="E29" s="58"/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51">
      <c r="A30" s="29">
        <v>9</v>
      </c>
      <c r="B30" s="29"/>
      <c r="C30" s="36" t="s">
        <v>55</v>
      </c>
      <c r="D30" s="37" t="s">
        <v>39</v>
      </c>
      <c r="E30" s="58">
        <v>57</v>
      </c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25.5">
      <c r="A31" s="29">
        <v>10</v>
      </c>
      <c r="B31" s="29"/>
      <c r="C31" s="36" t="s">
        <v>56</v>
      </c>
      <c r="D31" s="37" t="s">
        <v>39</v>
      </c>
      <c r="E31" s="58">
        <v>57</v>
      </c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15">
      <c r="A32" s="29"/>
      <c r="B32" s="30"/>
      <c r="C32" s="35" t="s">
        <v>57</v>
      </c>
      <c r="D32" s="37"/>
      <c r="E32" s="58"/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38.25">
      <c r="A33" s="29">
        <v>11</v>
      </c>
      <c r="B33" s="29"/>
      <c r="C33" s="36" t="s">
        <v>58</v>
      </c>
      <c r="D33" s="37" t="s">
        <v>39</v>
      </c>
      <c r="E33" s="58">
        <v>40</v>
      </c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38.25">
      <c r="A34" s="29">
        <v>12</v>
      </c>
      <c r="B34" s="29"/>
      <c r="C34" s="36" t="s">
        <v>59</v>
      </c>
      <c r="D34" s="37" t="s">
        <v>39</v>
      </c>
      <c r="E34" s="58">
        <v>80</v>
      </c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25.5">
      <c r="A35" s="29">
        <v>13</v>
      </c>
      <c r="B35" s="29"/>
      <c r="C35" s="36" t="s">
        <v>60</v>
      </c>
      <c r="D35" s="37" t="s">
        <v>39</v>
      </c>
      <c r="E35" s="58">
        <v>80</v>
      </c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15">
      <c r="A36" s="29"/>
      <c r="B36" s="30"/>
      <c r="C36" s="35" t="s">
        <v>62</v>
      </c>
      <c r="D36" s="37"/>
      <c r="E36" s="58"/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38.25">
      <c r="A37" s="29">
        <v>14</v>
      </c>
      <c r="B37" s="29"/>
      <c r="C37" s="36" t="s">
        <v>65</v>
      </c>
      <c r="D37" s="37" t="s">
        <v>39</v>
      </c>
      <c r="E37" s="58">
        <v>57</v>
      </c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38.25">
      <c r="A38" s="29">
        <v>17</v>
      </c>
      <c r="B38" s="29"/>
      <c r="C38" s="38" t="s">
        <v>68</v>
      </c>
      <c r="D38" s="39" t="s">
        <v>69</v>
      </c>
      <c r="E38" s="59">
        <v>57</v>
      </c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25.5">
      <c r="A39" s="29">
        <v>19</v>
      </c>
      <c r="B39" s="29"/>
      <c r="C39" s="36" t="s">
        <v>71</v>
      </c>
      <c r="D39" s="37" t="s">
        <v>41</v>
      </c>
      <c r="E39" s="58">
        <v>35</v>
      </c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15">
      <c r="A40" s="29"/>
      <c r="B40" s="30"/>
      <c r="C40" s="40" t="s">
        <v>93</v>
      </c>
      <c r="D40" s="37"/>
      <c r="E40" s="58"/>
      <c r="F40" s="33"/>
      <c r="G40" s="33"/>
      <c r="H40" s="33"/>
      <c r="I40" s="33"/>
      <c r="J40" s="33"/>
      <c r="K40" s="33"/>
      <c r="L40" s="41"/>
      <c r="M40" s="41"/>
      <c r="N40" s="41"/>
      <c r="O40" s="41"/>
      <c r="P40" s="41"/>
    </row>
    <row r="41" spans="4:16" ht="15">
      <c r="D41" s="2" t="s">
        <v>94</v>
      </c>
      <c r="E41" s="1"/>
      <c r="F41" s="1"/>
      <c r="G41" s="1"/>
      <c r="H41" s="1"/>
      <c r="I41" s="1"/>
      <c r="J41" s="1"/>
      <c r="K41" s="82"/>
      <c r="L41" s="42">
        <f>L40</f>
        <v>0</v>
      </c>
      <c r="M41" s="42"/>
      <c r="N41" s="42"/>
      <c r="O41" s="42"/>
      <c r="P41" s="42"/>
    </row>
    <row r="42" spans="4:16" ht="15">
      <c r="D42" s="20"/>
      <c r="E42" s="53"/>
      <c r="F42" s="20"/>
      <c r="G42" s="20"/>
      <c r="H42" s="83" t="s">
        <v>95</v>
      </c>
      <c r="I42" s="84"/>
      <c r="J42" s="84"/>
      <c r="K42" s="85"/>
      <c r="L42" s="43">
        <v>0.10</v>
      </c>
      <c r="M42" s="30"/>
      <c r="N42" s="30"/>
      <c r="O42" s="30"/>
      <c r="P42" s="41"/>
    </row>
    <row r="43" spans="4:16" ht="15">
      <c r="D43" s="20"/>
      <c r="E43" s="53"/>
      <c r="F43" s="20"/>
      <c r="G43" s="20"/>
      <c r="H43" s="83" t="s">
        <v>96</v>
      </c>
      <c r="I43" s="84"/>
      <c r="J43" s="84"/>
      <c r="K43" s="85"/>
      <c r="L43" s="44"/>
      <c r="M43" s="30"/>
      <c r="N43" s="30"/>
      <c r="O43" s="30"/>
      <c r="P43" s="41"/>
    </row>
    <row r="44" spans="4:16" ht="15">
      <c r="D44" s="20"/>
      <c r="E44" s="53"/>
      <c r="F44" s="20"/>
      <c r="G44" s="20"/>
      <c r="H44" s="83" t="s">
        <v>97</v>
      </c>
      <c r="I44" s="84"/>
      <c r="J44" s="84"/>
      <c r="K44" s="85"/>
      <c r="L44" s="43">
        <v>0.05</v>
      </c>
      <c r="M44" s="30"/>
      <c r="N44" s="30"/>
      <c r="O44" s="30"/>
      <c r="P44" s="41"/>
    </row>
    <row r="45" spans="4:16" ht="15">
      <c r="D45" s="20"/>
      <c r="E45" s="53"/>
      <c r="F45" s="20"/>
      <c r="G45" s="20"/>
      <c r="H45" s="2" t="s">
        <v>98</v>
      </c>
      <c r="I45" s="1"/>
      <c r="J45" s="1"/>
      <c r="K45" s="82"/>
      <c r="L45" s="43"/>
      <c r="M45" s="30"/>
      <c r="N45" s="30"/>
      <c r="O45" s="30"/>
      <c r="P45" s="41"/>
    </row>
    <row r="46" spans="4:16" ht="15">
      <c r="D46" s="20"/>
      <c r="E46" s="53"/>
      <c r="F46" s="20"/>
      <c r="G46" s="20"/>
      <c r="H46" s="83" t="s">
        <v>99</v>
      </c>
      <c r="I46" s="84"/>
      <c r="J46" s="84"/>
      <c r="K46" s="85"/>
      <c r="L46" s="43">
        <v>0.21</v>
      </c>
      <c r="M46" s="30"/>
      <c r="N46" s="30"/>
      <c r="O46" s="30"/>
      <c r="P46" s="45"/>
    </row>
    <row r="47" spans="4:16" ht="15">
      <c r="D47" s="20"/>
      <c r="E47" s="53"/>
      <c r="F47" s="20"/>
      <c r="G47" s="20"/>
      <c r="H47" s="9" t="s">
        <v>100</v>
      </c>
      <c r="I47" s="9"/>
      <c r="J47" s="9"/>
      <c r="K47" s="9"/>
      <c r="L47" s="30"/>
      <c r="M47" s="30"/>
      <c r="N47" s="30"/>
      <c r="O47" s="30"/>
      <c r="P47" s="45"/>
    </row>
    <row r="48" spans="1:4" ht="15">
      <c r="A48" s="14" t="s">
        <v>101</v>
      </c>
      <c r="B48" s="14"/>
      <c r="C48" s="46"/>
      <c r="D48" s="47"/>
    </row>
    <row r="49" spans="1:4" ht="15">
      <c r="A49" s="47"/>
      <c r="B49" s="47"/>
      <c r="C49" s="13" t="s">
        <v>102</v>
      </c>
      <c r="D49" s="12"/>
    </row>
    <row r="50" spans="1:4" ht="15">
      <c r="A50" s="48" t="s">
        <v>103</v>
      </c>
      <c r="B50" s="49"/>
      <c r="C50" s="46"/>
      <c r="D50" s="49"/>
    </row>
    <row r="52" spans="1:4" ht="15">
      <c r="A52" s="11" t="s">
        <v>104</v>
      </c>
      <c r="B52" s="10"/>
      <c r="C52" s="46"/>
      <c r="D52" s="47"/>
    </row>
    <row r="53" spans="1:4" ht="15">
      <c r="A53" s="47"/>
      <c r="B53" s="47"/>
      <c r="C53" s="13" t="s">
        <v>102</v>
      </c>
      <c r="D53" s="12"/>
    </row>
    <row r="54" spans="1:3" ht="15">
      <c r="A54" s="49"/>
      <c r="B54" s="49"/>
      <c r="C54" s="49"/>
    </row>
    <row r="55" spans="2:3" ht="15">
      <c r="B55" s="81" t="s">
        <v>184</v>
      </c>
      <c r="C55" s="81" t="s">
        <v>185</v>
      </c>
    </row>
  </sheetData>
  <mergeCells count="21">
    <mergeCell ref="H42:K42"/>
    <mergeCell ref="A1:P1"/>
    <mergeCell ref="A3:P3"/>
    <mergeCell ref="A4:P4"/>
    <mergeCell ref="A5:C5"/>
    <mergeCell ref="A6:C6"/>
    <mergeCell ref="A7:D7"/>
    <mergeCell ref="A8:D8"/>
    <mergeCell ref="A10:C10"/>
    <mergeCell ref="F14:K14"/>
    <mergeCell ref="L14:P14"/>
    <mergeCell ref="D41:K41"/>
    <mergeCell ref="C49:D49"/>
    <mergeCell ref="A52:B52"/>
    <mergeCell ref="C53:D53"/>
    <mergeCell ref="H43:K43"/>
    <mergeCell ref="H44:K44"/>
    <mergeCell ref="H45:K45"/>
    <mergeCell ref="H46:K46"/>
    <mergeCell ref="H47:K47"/>
    <mergeCell ref="A48:B4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B6F5D41C-33D4-4F78-AAC4-11CF280DB770}">
  <sheetPr>
    <tabColor theme="7" tint="0.79992002248764"/>
  </sheetPr>
  <dimension ref="A1:P63"/>
  <sheetViews>
    <sheetView zoomScale="130" zoomScaleNormal="130" workbookViewId="0" topLeftCell="A40">
      <selection pane="topLeft" activeCell="B63" sqref="B63:C63"/>
    </sheetView>
  </sheetViews>
  <sheetFormatPr defaultRowHeight="15"/>
  <cols>
    <col min="1" max="1" width="5.375" customWidth="1"/>
    <col min="2" max="2" width="8.75" customWidth="1"/>
    <col min="3" max="3" width="51.25" customWidth="1"/>
    <col min="4" max="12" width="8.75" bestFit="1" customWidth="1"/>
    <col min="13" max="13" width="10.125" bestFit="1" customWidth="1"/>
    <col min="14" max="15" width="8.75" bestFit="1" customWidth="1"/>
    <col min="16" max="16" width="9.75" customWidth="1"/>
  </cols>
  <sheetData>
    <row r="1" spans="1:16" ht="15">
      <c r="A1" s="8" t="s">
        <v>121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86" t="s">
        <v>122</v>
      </c>
      <c r="B5" s="86"/>
      <c r="C5" s="86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86" t="s">
        <v>114</v>
      </c>
      <c r="B6" s="86"/>
      <c r="C6" s="86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86" t="s">
        <v>123</v>
      </c>
      <c r="B7" s="86"/>
      <c r="C7" s="86"/>
      <c r="D7" s="86"/>
      <c r="E7" s="53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">
      <c r="A8" s="86" t="s">
        <v>13</v>
      </c>
      <c r="B8" s="86"/>
      <c r="C8" s="86"/>
      <c r="D8" s="86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86" t="s">
        <v>14</v>
      </c>
      <c r="B10" s="86"/>
      <c r="C10" s="86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165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124</v>
      </c>
      <c r="D17" s="32" t="s">
        <v>34</v>
      </c>
      <c r="E17" s="57">
        <v>33.60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25.5">
      <c r="A19" s="29">
        <v>1</v>
      </c>
      <c r="B19" s="29"/>
      <c r="C19" s="36" t="s">
        <v>42</v>
      </c>
      <c r="D19" s="37" t="s">
        <v>43</v>
      </c>
      <c r="E19" s="58">
        <v>4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25.5">
      <c r="A20" s="29">
        <v>2</v>
      </c>
      <c r="B20" s="29"/>
      <c r="C20" s="36" t="s">
        <v>46</v>
      </c>
      <c r="D20" s="37" t="s">
        <v>39</v>
      </c>
      <c r="E20" s="58">
        <v>33.60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25.5">
      <c r="A21" s="29">
        <v>3</v>
      </c>
      <c r="B21" s="29"/>
      <c r="C21" s="36" t="s">
        <v>47</v>
      </c>
      <c r="D21" s="37" t="s">
        <v>39</v>
      </c>
      <c r="E21" s="58">
        <v>80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25.5">
      <c r="A22" s="29">
        <v>4</v>
      </c>
      <c r="B22" s="29"/>
      <c r="C22" s="36" t="s">
        <v>48</v>
      </c>
      <c r="D22" s="37" t="s">
        <v>39</v>
      </c>
      <c r="E22" s="58">
        <v>30</v>
      </c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15">
      <c r="A23" s="29"/>
      <c r="B23" s="29"/>
      <c r="C23" s="35" t="s">
        <v>53</v>
      </c>
      <c r="D23" s="37"/>
      <c r="E23" s="58"/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15">
      <c r="A24" s="29"/>
      <c r="B24" s="29"/>
      <c r="C24" s="35" t="s">
        <v>54</v>
      </c>
      <c r="D24" s="37"/>
      <c r="E24" s="58"/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51">
      <c r="A25" s="29">
        <v>5</v>
      </c>
      <c r="B25" s="29"/>
      <c r="C25" s="36" t="s">
        <v>55</v>
      </c>
      <c r="D25" s="37" t="s">
        <v>39</v>
      </c>
      <c r="E25" s="58">
        <v>33.60</v>
      </c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25.5">
      <c r="A26" s="29">
        <v>6</v>
      </c>
      <c r="B26" s="29"/>
      <c r="C26" s="36" t="s">
        <v>56</v>
      </c>
      <c r="D26" s="37" t="s">
        <v>39</v>
      </c>
      <c r="E26" s="58">
        <v>33.60</v>
      </c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15">
      <c r="A27" s="29"/>
      <c r="B27" s="30"/>
      <c r="C27" s="35" t="s">
        <v>57</v>
      </c>
      <c r="D27" s="37"/>
      <c r="E27" s="58"/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38.25">
      <c r="A28" s="29">
        <v>7</v>
      </c>
      <c r="B28" s="29"/>
      <c r="C28" s="36" t="s">
        <v>59</v>
      </c>
      <c r="D28" s="37" t="s">
        <v>39</v>
      </c>
      <c r="E28" s="58">
        <v>80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25.5">
      <c r="A29" s="29">
        <v>8</v>
      </c>
      <c r="B29" s="29"/>
      <c r="C29" s="36" t="s">
        <v>60</v>
      </c>
      <c r="D29" s="37" t="s">
        <v>39</v>
      </c>
      <c r="E29" s="58">
        <v>80</v>
      </c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15">
      <c r="A30" s="29"/>
      <c r="B30" s="30"/>
      <c r="C30" s="35" t="s">
        <v>62</v>
      </c>
      <c r="D30" s="37"/>
      <c r="E30" s="58"/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38.25">
      <c r="A31" s="29">
        <v>9</v>
      </c>
      <c r="B31" s="29"/>
      <c r="C31" s="36" t="s">
        <v>63</v>
      </c>
      <c r="D31" s="37" t="s">
        <v>39</v>
      </c>
      <c r="E31" s="58">
        <v>30</v>
      </c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25.5">
      <c r="A32" s="29">
        <v>10</v>
      </c>
      <c r="B32" s="29"/>
      <c r="C32" s="36" t="s">
        <v>66</v>
      </c>
      <c r="D32" s="37" t="s">
        <v>39</v>
      </c>
      <c r="E32" s="58">
        <v>30</v>
      </c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25.5">
      <c r="A33" s="29">
        <v>11</v>
      </c>
      <c r="B33" s="29"/>
      <c r="C33" s="36" t="s">
        <v>70</v>
      </c>
      <c r="D33" s="37" t="s">
        <v>41</v>
      </c>
      <c r="E33" s="58">
        <v>40</v>
      </c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15">
      <c r="A34" s="29">
        <v>12</v>
      </c>
      <c r="B34" s="30"/>
      <c r="C34" s="35" t="s">
        <v>72</v>
      </c>
      <c r="D34" s="37"/>
      <c r="E34" s="58"/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15">
      <c r="A35" s="29"/>
      <c r="B35" s="30"/>
      <c r="C35" s="35" t="s">
        <v>73</v>
      </c>
      <c r="D35" s="37"/>
      <c r="E35" s="58"/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15">
      <c r="A36" s="29">
        <v>13</v>
      </c>
      <c r="B36" s="29"/>
      <c r="C36" s="36" t="s">
        <v>77</v>
      </c>
      <c r="D36" s="37" t="s">
        <v>37</v>
      </c>
      <c r="E36" s="58">
        <v>10</v>
      </c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38.25">
      <c r="A37" s="29">
        <v>14</v>
      </c>
      <c r="B37" s="29"/>
      <c r="C37" s="36" t="s">
        <v>183</v>
      </c>
      <c r="D37" s="37" t="s">
        <v>37</v>
      </c>
      <c r="E37" s="58">
        <v>4</v>
      </c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15">
      <c r="A38" s="29"/>
      <c r="B38" s="29"/>
      <c r="C38" s="35" t="s">
        <v>78</v>
      </c>
      <c r="D38" s="37"/>
      <c r="E38" s="58"/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38.25">
      <c r="A39" s="29">
        <v>15</v>
      </c>
      <c r="B39" s="29"/>
      <c r="C39" s="36" t="s">
        <v>81</v>
      </c>
      <c r="D39" s="37" t="s">
        <v>37</v>
      </c>
      <c r="E39" s="58">
        <v>1</v>
      </c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15">
      <c r="A40" s="29">
        <v>16</v>
      </c>
      <c r="B40" s="29"/>
      <c r="C40" s="36" t="s">
        <v>82</v>
      </c>
      <c r="D40" s="37" t="s">
        <v>37</v>
      </c>
      <c r="E40" s="58">
        <v>1</v>
      </c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15">
      <c r="A41" s="29">
        <v>17</v>
      </c>
      <c r="B41" s="29"/>
      <c r="C41" s="36" t="s">
        <v>83</v>
      </c>
      <c r="D41" s="37" t="s">
        <v>37</v>
      </c>
      <c r="E41" s="58">
        <v>1</v>
      </c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15">
      <c r="A42" s="29">
        <v>18</v>
      </c>
      <c r="B42" s="29"/>
      <c r="C42" s="36" t="s">
        <v>84</v>
      </c>
      <c r="D42" s="37" t="s">
        <v>37</v>
      </c>
      <c r="E42" s="58">
        <v>1</v>
      </c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15">
      <c r="A43" s="29">
        <v>19</v>
      </c>
      <c r="B43" s="29"/>
      <c r="C43" s="36" t="s">
        <v>85</v>
      </c>
      <c r="D43" s="37" t="s">
        <v>37</v>
      </c>
      <c r="E43" s="58">
        <v>1</v>
      </c>
      <c r="F43" s="33"/>
      <c r="G43" s="33"/>
      <c r="H43" s="34"/>
      <c r="I43" s="34"/>
      <c r="J43" s="34"/>
      <c r="K43" s="33"/>
      <c r="L43" s="33"/>
      <c r="M43" s="33"/>
      <c r="N43" s="33"/>
      <c r="O43" s="33"/>
      <c r="P43" s="33"/>
    </row>
    <row r="44" spans="1:16" ht="15">
      <c r="A44" s="29">
        <v>20</v>
      </c>
      <c r="B44" s="29"/>
      <c r="C44" s="36" t="s">
        <v>86</v>
      </c>
      <c r="D44" s="37" t="s">
        <v>43</v>
      </c>
      <c r="E44" s="58">
        <v>2</v>
      </c>
      <c r="F44" s="33"/>
      <c r="G44" s="33"/>
      <c r="H44" s="34"/>
      <c r="I44" s="34"/>
      <c r="J44" s="34"/>
      <c r="K44" s="33"/>
      <c r="L44" s="33"/>
      <c r="M44" s="33"/>
      <c r="N44" s="33"/>
      <c r="O44" s="33"/>
      <c r="P44" s="33"/>
    </row>
    <row r="45" spans="1:16" ht="15">
      <c r="A45" s="29"/>
      <c r="B45" s="29"/>
      <c r="C45" s="35" t="s">
        <v>88</v>
      </c>
      <c r="D45" s="37"/>
      <c r="E45" s="58"/>
      <c r="F45" s="33"/>
      <c r="G45" s="33"/>
      <c r="H45" s="34"/>
      <c r="I45" s="34"/>
      <c r="J45" s="34"/>
      <c r="K45" s="33"/>
      <c r="L45" s="33"/>
      <c r="M45" s="33"/>
      <c r="N45" s="33"/>
      <c r="O45" s="33"/>
      <c r="P45" s="33"/>
    </row>
    <row r="46" spans="1:16" ht="38.25">
      <c r="A46" s="29">
        <v>21</v>
      </c>
      <c r="B46" s="39"/>
      <c r="C46" s="38" t="s">
        <v>89</v>
      </c>
      <c r="D46" s="39" t="s">
        <v>90</v>
      </c>
      <c r="E46" s="59">
        <v>1</v>
      </c>
      <c r="F46" s="33"/>
      <c r="G46" s="33"/>
      <c r="H46" s="34"/>
      <c r="I46" s="34"/>
      <c r="J46" s="34"/>
      <c r="K46" s="33"/>
      <c r="L46" s="33"/>
      <c r="M46" s="33"/>
      <c r="N46" s="33"/>
      <c r="O46" s="33"/>
      <c r="P46" s="33"/>
    </row>
    <row r="47" spans="1:16" ht="15">
      <c r="A47" s="29">
        <v>22</v>
      </c>
      <c r="B47" s="39"/>
      <c r="C47" s="38" t="s">
        <v>91</v>
      </c>
      <c r="D47" s="39" t="s">
        <v>92</v>
      </c>
      <c r="E47" s="59">
        <v>1</v>
      </c>
      <c r="F47" s="33"/>
      <c r="G47" s="33"/>
      <c r="H47" s="34"/>
      <c r="I47" s="34"/>
      <c r="J47" s="34"/>
      <c r="K47" s="33"/>
      <c r="L47" s="33"/>
      <c r="M47" s="33"/>
      <c r="N47" s="33"/>
      <c r="O47" s="33"/>
      <c r="P47" s="33"/>
    </row>
    <row r="48" spans="1:16" ht="15">
      <c r="A48" s="29"/>
      <c r="B48" s="30"/>
      <c r="C48" s="40" t="s">
        <v>93</v>
      </c>
      <c r="D48" s="37"/>
      <c r="E48" s="58"/>
      <c r="F48" s="33"/>
      <c r="G48" s="33"/>
      <c r="H48" s="33"/>
      <c r="I48" s="33"/>
      <c r="J48" s="33"/>
      <c r="K48" s="33"/>
      <c r="L48" s="41"/>
      <c r="M48" s="41"/>
      <c r="N48" s="41"/>
      <c r="O48" s="41"/>
      <c r="P48" s="41"/>
    </row>
    <row r="49" spans="4:16" ht="15">
      <c r="D49" s="2" t="s">
        <v>94</v>
      </c>
      <c r="E49" s="1"/>
      <c r="F49" s="1"/>
      <c r="G49" s="1"/>
      <c r="H49" s="1"/>
      <c r="I49" s="1"/>
      <c r="J49" s="1"/>
      <c r="K49" s="82"/>
      <c r="L49" s="42"/>
      <c r="M49" s="42"/>
      <c r="N49" s="42"/>
      <c r="O49" s="42"/>
      <c r="P49" s="42"/>
    </row>
    <row r="50" spans="4:16" ht="15">
      <c r="D50" s="20"/>
      <c r="E50" s="53"/>
      <c r="F50" s="20"/>
      <c r="G50" s="20"/>
      <c r="H50" s="83" t="s">
        <v>95</v>
      </c>
      <c r="I50" s="84"/>
      <c r="J50" s="84"/>
      <c r="K50" s="85"/>
      <c r="L50" s="43"/>
      <c r="M50" s="30"/>
      <c r="N50" s="30"/>
      <c r="O50" s="30"/>
      <c r="P50" s="41"/>
    </row>
    <row r="51" spans="4:16" ht="15">
      <c r="D51" s="20"/>
      <c r="E51" s="53"/>
      <c r="F51" s="20"/>
      <c r="G51" s="20"/>
      <c r="H51" s="83" t="s">
        <v>96</v>
      </c>
      <c r="I51" s="84"/>
      <c r="J51" s="84"/>
      <c r="K51" s="85"/>
      <c r="L51" s="44"/>
      <c r="M51" s="30"/>
      <c r="N51" s="30"/>
      <c r="O51" s="30"/>
      <c r="P51" s="41"/>
    </row>
    <row r="52" spans="4:16" ht="15">
      <c r="D52" s="20"/>
      <c r="E52" s="53"/>
      <c r="F52" s="20"/>
      <c r="G52" s="20"/>
      <c r="H52" s="83" t="s">
        <v>97</v>
      </c>
      <c r="I52" s="84"/>
      <c r="J52" s="84"/>
      <c r="K52" s="85"/>
      <c r="L52" s="43"/>
      <c r="M52" s="30"/>
      <c r="N52" s="30"/>
      <c r="O52" s="30"/>
      <c r="P52" s="41"/>
    </row>
    <row r="53" spans="4:16" ht="15">
      <c r="D53" s="20"/>
      <c r="E53" s="53"/>
      <c r="F53" s="20"/>
      <c r="G53" s="20"/>
      <c r="H53" s="2" t="s">
        <v>98</v>
      </c>
      <c r="I53" s="1"/>
      <c r="J53" s="1"/>
      <c r="K53" s="82"/>
      <c r="L53" s="43"/>
      <c r="M53" s="30"/>
      <c r="N53" s="30"/>
      <c r="O53" s="30"/>
      <c r="P53" s="41"/>
    </row>
    <row r="54" spans="4:16" ht="15">
      <c r="D54" s="20"/>
      <c r="E54" s="53"/>
      <c r="F54" s="20"/>
      <c r="G54" s="20"/>
      <c r="H54" s="83" t="s">
        <v>99</v>
      </c>
      <c r="I54" s="84"/>
      <c r="J54" s="84"/>
      <c r="K54" s="85"/>
      <c r="L54" s="43"/>
      <c r="M54" s="30"/>
      <c r="N54" s="30"/>
      <c r="O54" s="30"/>
      <c r="P54" s="45"/>
    </row>
    <row r="55" spans="4:16" ht="15">
      <c r="D55" s="20"/>
      <c r="E55" s="53"/>
      <c r="F55" s="20"/>
      <c r="G55" s="20"/>
      <c r="H55" s="9" t="s">
        <v>100</v>
      </c>
      <c r="I55" s="9"/>
      <c r="J55" s="9"/>
      <c r="K55" s="9"/>
      <c r="L55" s="30"/>
      <c r="M55" s="30"/>
      <c r="N55" s="30"/>
      <c r="O55" s="30"/>
      <c r="P55" s="45"/>
    </row>
    <row r="56" spans="1:4" ht="15">
      <c r="A56" s="14" t="s">
        <v>101</v>
      </c>
      <c r="B56" s="14"/>
      <c r="C56" s="46"/>
      <c r="D56" s="47"/>
    </row>
    <row r="57" spans="1:4" ht="15">
      <c r="A57" s="47"/>
      <c r="B57" s="47"/>
      <c r="C57" s="13" t="s">
        <v>102</v>
      </c>
      <c r="D57" s="12"/>
    </row>
    <row r="58" spans="1:4" ht="15">
      <c r="A58" s="48" t="s">
        <v>103</v>
      </c>
      <c r="B58" s="49"/>
      <c r="C58" s="46"/>
      <c r="D58" s="49"/>
    </row>
    <row r="60" spans="1:4" ht="15">
      <c r="A60" s="11" t="s">
        <v>104</v>
      </c>
      <c r="B60" s="10"/>
      <c r="C60" s="46"/>
      <c r="D60" s="47"/>
    </row>
    <row r="61" spans="1:4" ht="15">
      <c r="A61" s="47"/>
      <c r="B61" s="47"/>
      <c r="C61" s="13" t="s">
        <v>102</v>
      </c>
      <c r="D61" s="12"/>
    </row>
    <row r="62" spans="1:3" ht="15">
      <c r="A62" s="49"/>
      <c r="B62" s="49"/>
      <c r="C62" s="49"/>
    </row>
    <row r="63" spans="2:3" ht="15">
      <c r="B63" s="81" t="s">
        <v>184</v>
      </c>
      <c r="C63" s="81" t="s">
        <v>185</v>
      </c>
    </row>
  </sheetData>
  <mergeCells count="21">
    <mergeCell ref="C57:D57"/>
    <mergeCell ref="A60:B60"/>
    <mergeCell ref="C61:D61"/>
    <mergeCell ref="H51:K51"/>
    <mergeCell ref="H52:K52"/>
    <mergeCell ref="H53:K53"/>
    <mergeCell ref="H54:K54"/>
    <mergeCell ref="H55:K55"/>
    <mergeCell ref="A56:B56"/>
    <mergeCell ref="H50:K50"/>
    <mergeCell ref="A1:P1"/>
    <mergeCell ref="A3:P3"/>
    <mergeCell ref="A4:P4"/>
    <mergeCell ref="A5:C5"/>
    <mergeCell ref="A6:C6"/>
    <mergeCell ref="A7:D7"/>
    <mergeCell ref="A8:D8"/>
    <mergeCell ref="A10:C10"/>
    <mergeCell ref="F14:K14"/>
    <mergeCell ref="L14:P14"/>
    <mergeCell ref="D49:K4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414F8E8-5C80-4EED-A1D8-9F1568649E24}">
  <sheetPr>
    <tabColor theme="7" tint="0.79992002248764"/>
  </sheetPr>
  <dimension ref="A1:P72"/>
  <sheetViews>
    <sheetView zoomScale="130" zoomScaleNormal="130" workbookViewId="0" topLeftCell="A24">
      <selection pane="topLeft" activeCell="C27" sqref="C27:C28"/>
    </sheetView>
  </sheetViews>
  <sheetFormatPr defaultRowHeight="15"/>
  <cols>
    <col min="1" max="1" width="5.375" customWidth="1"/>
    <col min="2" max="2" width="8.75" customWidth="1"/>
    <col min="3" max="3" width="52.75" customWidth="1"/>
    <col min="4" max="12" width="8.75" bestFit="1" customWidth="1"/>
    <col min="13" max="13" width="10.125" bestFit="1" customWidth="1"/>
    <col min="14" max="15" width="8.75" bestFit="1" customWidth="1"/>
    <col min="16" max="16" width="9.75" customWidth="1"/>
  </cols>
  <sheetData>
    <row r="1" spans="1:16" ht="15">
      <c r="A1" s="8" t="s">
        <v>117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86" t="s">
        <v>118</v>
      </c>
      <c r="B5" s="86"/>
      <c r="C5" s="86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86" t="s">
        <v>114</v>
      </c>
      <c r="B6" s="86"/>
      <c r="C6" s="86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86" t="s">
        <v>127</v>
      </c>
      <c r="B7" s="86"/>
      <c r="C7" s="86"/>
      <c r="D7" s="86"/>
      <c r="E7" s="53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">
      <c r="A8" s="86" t="s">
        <v>13</v>
      </c>
      <c r="B8" s="86"/>
      <c r="C8" s="86"/>
      <c r="D8" s="86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86" t="s">
        <v>14</v>
      </c>
      <c r="B10" s="86"/>
      <c r="C10" s="86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165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128</v>
      </c>
      <c r="D17" s="32" t="s">
        <v>34</v>
      </c>
      <c r="E17" s="57">
        <v>83.50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15">
      <c r="A19" s="29">
        <v>1</v>
      </c>
      <c r="B19" s="29"/>
      <c r="C19" s="36" t="s">
        <v>38</v>
      </c>
      <c r="D19" s="37" t="s">
        <v>39</v>
      </c>
      <c r="E19" s="58">
        <v>4.50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15">
      <c r="A20" s="29">
        <v>2</v>
      </c>
      <c r="B20" s="29"/>
      <c r="C20" s="36" t="s">
        <v>40</v>
      </c>
      <c r="D20" s="37" t="s">
        <v>41</v>
      </c>
      <c r="E20" s="58">
        <v>2.50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25.5">
      <c r="A21" s="29">
        <v>3</v>
      </c>
      <c r="B21" s="29"/>
      <c r="C21" s="36" t="s">
        <v>42</v>
      </c>
      <c r="D21" s="37" t="s">
        <v>43</v>
      </c>
      <c r="E21" s="58">
        <v>11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25.5">
      <c r="A22" s="29">
        <v>4</v>
      </c>
      <c r="B22" s="29"/>
      <c r="C22" s="36" t="s">
        <v>45</v>
      </c>
      <c r="D22" s="37" t="s">
        <v>39</v>
      </c>
      <c r="E22" s="58">
        <v>19.50</v>
      </c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25.5">
      <c r="A23" s="29">
        <v>5</v>
      </c>
      <c r="B23" s="29"/>
      <c r="C23" s="36" t="s">
        <v>47</v>
      </c>
      <c r="D23" s="37" t="s">
        <v>39</v>
      </c>
      <c r="E23" s="58">
        <v>62.50</v>
      </c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25.5">
      <c r="A24" s="29">
        <v>6</v>
      </c>
      <c r="B24" s="29"/>
      <c r="C24" s="36" t="s">
        <v>48</v>
      </c>
      <c r="D24" s="37" t="s">
        <v>39</v>
      </c>
      <c r="E24" s="58">
        <v>19.50</v>
      </c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15">
      <c r="A25" s="29"/>
      <c r="B25" s="29"/>
      <c r="C25" s="35" t="s">
        <v>49</v>
      </c>
      <c r="D25" s="37"/>
      <c r="E25" s="58"/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38.25">
      <c r="A26" s="29">
        <v>7</v>
      </c>
      <c r="B26" s="29"/>
      <c r="C26" s="36" t="s">
        <v>107</v>
      </c>
      <c r="D26" s="37" t="s">
        <v>37</v>
      </c>
      <c r="E26" s="58">
        <v>2</v>
      </c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15">
      <c r="A27" s="29">
        <v>8</v>
      </c>
      <c r="B27" s="29"/>
      <c r="C27" s="36" t="s">
        <v>50</v>
      </c>
      <c r="D27" s="37" t="s">
        <v>39</v>
      </c>
      <c r="E27" s="58">
        <v>4.50</v>
      </c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15">
      <c r="A28" s="29">
        <v>9</v>
      </c>
      <c r="B28" s="29"/>
      <c r="C28" s="36" t="s">
        <v>51</v>
      </c>
      <c r="D28" s="37" t="s">
        <v>41</v>
      </c>
      <c r="E28" s="58">
        <v>2.50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15">
      <c r="A29" s="29">
        <v>10</v>
      </c>
      <c r="B29" s="29"/>
      <c r="C29" s="36" t="s">
        <v>52</v>
      </c>
      <c r="D29" s="37" t="s">
        <v>41</v>
      </c>
      <c r="E29" s="58">
        <v>9</v>
      </c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15">
      <c r="A30" s="29"/>
      <c r="B30" s="29"/>
      <c r="C30" s="35" t="s">
        <v>53</v>
      </c>
      <c r="D30" s="37"/>
      <c r="E30" s="58"/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15">
      <c r="A31" s="29"/>
      <c r="B31" s="29"/>
      <c r="C31" s="35" t="s">
        <v>54</v>
      </c>
      <c r="D31" s="37"/>
      <c r="E31" s="58"/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51">
      <c r="A32" s="29">
        <v>11</v>
      </c>
      <c r="B32" s="29"/>
      <c r="C32" s="36" t="s">
        <v>55</v>
      </c>
      <c r="D32" s="37" t="s">
        <v>39</v>
      </c>
      <c r="E32" s="58">
        <v>62.50</v>
      </c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25.5">
      <c r="A33" s="29">
        <v>12</v>
      </c>
      <c r="B33" s="29"/>
      <c r="C33" s="36" t="s">
        <v>56</v>
      </c>
      <c r="D33" s="37" t="s">
        <v>39</v>
      </c>
      <c r="E33" s="58">
        <v>62.50</v>
      </c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15">
      <c r="A34" s="29"/>
      <c r="B34" s="30"/>
      <c r="C34" s="35" t="s">
        <v>57</v>
      </c>
      <c r="D34" s="37"/>
      <c r="E34" s="58"/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38.25">
      <c r="A35" s="29">
        <v>13</v>
      </c>
      <c r="B35" s="29"/>
      <c r="C35" s="36" t="s">
        <v>59</v>
      </c>
      <c r="D35" s="37" t="s">
        <v>39</v>
      </c>
      <c r="E35" s="58">
        <v>62.50</v>
      </c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25.5">
      <c r="A36" s="29">
        <v>14</v>
      </c>
      <c r="B36" s="29"/>
      <c r="C36" s="36" t="s">
        <v>60</v>
      </c>
      <c r="D36" s="37" t="s">
        <v>39</v>
      </c>
      <c r="E36" s="58">
        <v>62.50</v>
      </c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15">
      <c r="A37" s="29"/>
      <c r="B37" s="30"/>
      <c r="C37" s="35" t="s">
        <v>62</v>
      </c>
      <c r="D37" s="37"/>
      <c r="E37" s="58"/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38.25">
      <c r="A38" s="29">
        <v>15</v>
      </c>
      <c r="B38" s="29"/>
      <c r="C38" s="36" t="s">
        <v>63</v>
      </c>
      <c r="D38" s="37" t="s">
        <v>39</v>
      </c>
      <c r="E38" s="58">
        <v>19.50</v>
      </c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25.5">
      <c r="A39" s="29">
        <v>16</v>
      </c>
      <c r="B39" s="29"/>
      <c r="C39" s="36" t="s">
        <v>65</v>
      </c>
      <c r="D39" s="37" t="s">
        <v>39</v>
      </c>
      <c r="E39" s="58">
        <v>19.50</v>
      </c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25.5">
      <c r="A40" s="29">
        <v>17</v>
      </c>
      <c r="B40" s="29"/>
      <c r="C40" s="36" t="s">
        <v>66</v>
      </c>
      <c r="D40" s="37" t="s">
        <v>39</v>
      </c>
      <c r="E40" s="58">
        <v>19.50</v>
      </c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25.5">
      <c r="A41" s="29">
        <v>18</v>
      </c>
      <c r="B41" s="29"/>
      <c r="C41" s="36" t="s">
        <v>70</v>
      </c>
      <c r="D41" s="37" t="s">
        <v>41</v>
      </c>
      <c r="E41" s="58">
        <v>25</v>
      </c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15">
      <c r="A42" s="29"/>
      <c r="B42" s="30"/>
      <c r="C42" s="35" t="s">
        <v>72</v>
      </c>
      <c r="D42" s="37"/>
      <c r="E42" s="58"/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15">
      <c r="A43" s="29"/>
      <c r="B43" s="30"/>
      <c r="C43" s="35" t="s">
        <v>73</v>
      </c>
      <c r="D43" s="37"/>
      <c r="E43" s="58"/>
      <c r="F43" s="33"/>
      <c r="G43" s="33"/>
      <c r="H43" s="34"/>
      <c r="I43" s="34"/>
      <c r="J43" s="34"/>
      <c r="K43" s="33"/>
      <c r="L43" s="33"/>
      <c r="M43" s="33"/>
      <c r="N43" s="33"/>
      <c r="O43" s="33"/>
      <c r="P43" s="33"/>
    </row>
    <row r="44" spans="1:16" ht="25.5">
      <c r="A44" s="29">
        <v>19</v>
      </c>
      <c r="B44" s="29"/>
      <c r="C44" s="36" t="s">
        <v>74</v>
      </c>
      <c r="D44" s="37" t="s">
        <v>41</v>
      </c>
      <c r="E44" s="58">
        <v>12</v>
      </c>
      <c r="F44" s="33"/>
      <c r="G44" s="33"/>
      <c r="H44" s="34"/>
      <c r="I44" s="34"/>
      <c r="J44" s="34"/>
      <c r="K44" s="33"/>
      <c r="L44" s="33"/>
      <c r="M44" s="33"/>
      <c r="N44" s="33"/>
      <c r="O44" s="33"/>
      <c r="P44" s="33"/>
    </row>
    <row r="45" spans="1:16" ht="15">
      <c r="A45" s="29">
        <v>20</v>
      </c>
      <c r="B45" s="29"/>
      <c r="C45" s="36" t="s">
        <v>75</v>
      </c>
      <c r="D45" s="37" t="s">
        <v>41</v>
      </c>
      <c r="E45" s="58">
        <v>10</v>
      </c>
      <c r="F45" s="33"/>
      <c r="G45" s="33"/>
      <c r="H45" s="34"/>
      <c r="I45" s="34"/>
      <c r="J45" s="34"/>
      <c r="K45" s="33"/>
      <c r="L45" s="33"/>
      <c r="M45" s="33"/>
      <c r="N45" s="33"/>
      <c r="O45" s="33"/>
      <c r="P45" s="33"/>
    </row>
    <row r="46" spans="1:16" ht="15">
      <c r="A46" s="29">
        <v>21</v>
      </c>
      <c r="B46" s="29"/>
      <c r="C46" s="36" t="s">
        <v>76</v>
      </c>
      <c r="D46" s="37" t="s">
        <v>37</v>
      </c>
      <c r="E46" s="58">
        <v>5</v>
      </c>
      <c r="F46" s="33"/>
      <c r="G46" s="33"/>
      <c r="H46" s="34"/>
      <c r="I46" s="34"/>
      <c r="J46" s="34"/>
      <c r="K46" s="33"/>
      <c r="L46" s="33"/>
      <c r="M46" s="33"/>
      <c r="N46" s="33"/>
      <c r="O46" s="33"/>
      <c r="P46" s="33"/>
    </row>
    <row r="47" spans="1:16" ht="15">
      <c r="A47" s="29">
        <v>22</v>
      </c>
      <c r="B47" s="29"/>
      <c r="C47" s="36" t="s">
        <v>77</v>
      </c>
      <c r="D47" s="37" t="s">
        <v>37</v>
      </c>
      <c r="E47" s="58">
        <v>2</v>
      </c>
      <c r="F47" s="33"/>
      <c r="G47" s="33"/>
      <c r="H47" s="34"/>
      <c r="I47" s="34"/>
      <c r="J47" s="34"/>
      <c r="K47" s="33"/>
      <c r="L47" s="33"/>
      <c r="M47" s="33"/>
      <c r="N47" s="33"/>
      <c r="O47" s="33"/>
      <c r="P47" s="33"/>
    </row>
    <row r="48" spans="1:16" ht="38.25">
      <c r="A48" s="29">
        <v>23</v>
      </c>
      <c r="B48" s="29"/>
      <c r="C48" s="36" t="s">
        <v>183</v>
      </c>
      <c r="D48" s="37" t="s">
        <v>37</v>
      </c>
      <c r="E48" s="58">
        <v>2</v>
      </c>
      <c r="F48" s="33"/>
      <c r="G48" s="33"/>
      <c r="H48" s="34"/>
      <c r="I48" s="34"/>
      <c r="J48" s="34"/>
      <c r="K48" s="33"/>
      <c r="L48" s="33"/>
      <c r="M48" s="33"/>
      <c r="N48" s="33"/>
      <c r="O48" s="33"/>
      <c r="P48" s="33"/>
    </row>
    <row r="49" spans="1:16" ht="15">
      <c r="A49" s="29"/>
      <c r="B49" s="29"/>
      <c r="C49" s="35" t="s">
        <v>78</v>
      </c>
      <c r="D49" s="37"/>
      <c r="E49" s="58"/>
      <c r="F49" s="33"/>
      <c r="G49" s="33"/>
      <c r="H49" s="34"/>
      <c r="I49" s="34"/>
      <c r="J49" s="34"/>
      <c r="K49" s="33"/>
      <c r="L49" s="33"/>
      <c r="M49" s="33"/>
      <c r="N49" s="33"/>
      <c r="O49" s="33"/>
      <c r="P49" s="33"/>
    </row>
    <row r="50" spans="1:16" ht="15">
      <c r="A50" s="29">
        <v>24</v>
      </c>
      <c r="B50" s="29"/>
      <c r="C50" s="36" t="s">
        <v>80</v>
      </c>
      <c r="D50" s="37" t="s">
        <v>37</v>
      </c>
      <c r="E50" s="58">
        <v>1</v>
      </c>
      <c r="F50" s="33"/>
      <c r="G50" s="33"/>
      <c r="H50" s="34"/>
      <c r="I50" s="34"/>
      <c r="J50" s="34"/>
      <c r="K50" s="33"/>
      <c r="L50" s="33"/>
      <c r="M50" s="33"/>
      <c r="N50" s="33"/>
      <c r="O50" s="33"/>
      <c r="P50" s="33"/>
    </row>
    <row r="51" spans="1:16" ht="15">
      <c r="A51" s="29">
        <v>25</v>
      </c>
      <c r="B51" s="29"/>
      <c r="C51" s="36" t="s">
        <v>84</v>
      </c>
      <c r="D51" s="37" t="s">
        <v>37</v>
      </c>
      <c r="E51" s="58">
        <v>1</v>
      </c>
      <c r="F51" s="33"/>
      <c r="G51" s="33"/>
      <c r="H51" s="34"/>
      <c r="I51" s="34"/>
      <c r="J51" s="34"/>
      <c r="K51" s="33"/>
      <c r="L51" s="33"/>
      <c r="M51" s="33"/>
      <c r="N51" s="33"/>
      <c r="O51" s="33"/>
      <c r="P51" s="33"/>
    </row>
    <row r="52" spans="1:16" ht="15">
      <c r="A52" s="29">
        <v>26</v>
      </c>
      <c r="B52" s="29"/>
      <c r="C52" s="36" t="s">
        <v>86</v>
      </c>
      <c r="D52" s="37" t="s">
        <v>43</v>
      </c>
      <c r="E52" s="58">
        <v>2</v>
      </c>
      <c r="F52" s="33"/>
      <c r="G52" s="33"/>
      <c r="H52" s="34"/>
      <c r="I52" s="34"/>
      <c r="J52" s="34"/>
      <c r="K52" s="33"/>
      <c r="L52" s="33"/>
      <c r="M52" s="33"/>
      <c r="N52" s="33"/>
      <c r="O52" s="33"/>
      <c r="P52" s="33"/>
    </row>
    <row r="53" spans="1:16" ht="25.5">
      <c r="A53" s="29">
        <v>27</v>
      </c>
      <c r="B53" s="29"/>
      <c r="C53" s="36" t="s">
        <v>87</v>
      </c>
      <c r="D53" s="37" t="s">
        <v>37</v>
      </c>
      <c r="E53" s="58">
        <v>2</v>
      </c>
      <c r="F53" s="33"/>
      <c r="G53" s="33"/>
      <c r="H53" s="34"/>
      <c r="I53" s="34"/>
      <c r="J53" s="34"/>
      <c r="K53" s="33"/>
      <c r="L53" s="33"/>
      <c r="M53" s="33"/>
      <c r="N53" s="33"/>
      <c r="O53" s="33"/>
      <c r="P53" s="33"/>
    </row>
    <row r="54" spans="1:16" ht="15">
      <c r="A54" s="29"/>
      <c r="B54" s="29"/>
      <c r="C54" s="35" t="s">
        <v>88</v>
      </c>
      <c r="D54" s="37"/>
      <c r="E54" s="58"/>
      <c r="F54" s="33"/>
      <c r="G54" s="33"/>
      <c r="H54" s="34"/>
      <c r="I54" s="34"/>
      <c r="J54" s="34"/>
      <c r="K54" s="33"/>
      <c r="L54" s="33"/>
      <c r="M54" s="33"/>
      <c r="N54" s="33"/>
      <c r="O54" s="33"/>
      <c r="P54" s="33"/>
    </row>
    <row r="55" spans="1:16" ht="38.25">
      <c r="A55" s="29">
        <v>28</v>
      </c>
      <c r="B55" s="39"/>
      <c r="C55" s="38" t="s">
        <v>89</v>
      </c>
      <c r="D55" s="39" t="s">
        <v>90</v>
      </c>
      <c r="E55" s="59">
        <v>1</v>
      </c>
      <c r="F55" s="33"/>
      <c r="G55" s="33"/>
      <c r="H55" s="34"/>
      <c r="I55" s="34"/>
      <c r="J55" s="34"/>
      <c r="K55" s="33"/>
      <c r="L55" s="33"/>
      <c r="M55" s="33"/>
      <c r="N55" s="33"/>
      <c r="O55" s="33"/>
      <c r="P55" s="33"/>
    </row>
    <row r="56" spans="1:16" ht="15">
      <c r="A56" s="29">
        <v>29</v>
      </c>
      <c r="B56" s="39"/>
      <c r="C56" s="38" t="s">
        <v>91</v>
      </c>
      <c r="D56" s="39" t="s">
        <v>92</v>
      </c>
      <c r="E56" s="59">
        <v>1</v>
      </c>
      <c r="F56" s="33"/>
      <c r="G56" s="33"/>
      <c r="H56" s="34"/>
      <c r="I56" s="34"/>
      <c r="J56" s="34"/>
      <c r="K56" s="33"/>
      <c r="L56" s="33"/>
      <c r="M56" s="33"/>
      <c r="N56" s="33"/>
      <c r="O56" s="33"/>
      <c r="P56" s="33"/>
    </row>
    <row r="57" spans="1:16" ht="15">
      <c r="A57" s="29"/>
      <c r="B57" s="30"/>
      <c r="C57" s="40" t="s">
        <v>93</v>
      </c>
      <c r="D57" s="37"/>
      <c r="E57" s="58"/>
      <c r="F57" s="33"/>
      <c r="G57" s="33"/>
      <c r="H57" s="33"/>
      <c r="I57" s="33"/>
      <c r="J57" s="33"/>
      <c r="K57" s="33"/>
      <c r="L57" s="41"/>
      <c r="M57" s="41"/>
      <c r="N57" s="41"/>
      <c r="O57" s="41"/>
      <c r="P57" s="41"/>
    </row>
    <row r="58" spans="4:16" ht="15">
      <c r="D58" s="2" t="s">
        <v>94</v>
      </c>
      <c r="E58" s="1"/>
      <c r="F58" s="1"/>
      <c r="G58" s="1"/>
      <c r="H58" s="1"/>
      <c r="I58" s="1"/>
      <c r="J58" s="1"/>
      <c r="K58" s="82"/>
      <c r="L58" s="42"/>
      <c r="M58" s="42"/>
      <c r="N58" s="42"/>
      <c r="O58" s="42"/>
      <c r="P58" s="42"/>
    </row>
    <row r="59" spans="4:16" ht="15">
      <c r="D59" s="20"/>
      <c r="E59" s="53"/>
      <c r="F59" s="20"/>
      <c r="G59" s="20"/>
      <c r="H59" s="83" t="s">
        <v>95</v>
      </c>
      <c r="I59" s="84"/>
      <c r="J59" s="84"/>
      <c r="K59" s="85"/>
      <c r="L59" s="43"/>
      <c r="M59" s="30"/>
      <c r="N59" s="30"/>
      <c r="O59" s="30"/>
      <c r="P59" s="41"/>
    </row>
    <row r="60" spans="4:16" ht="15">
      <c r="D60" s="20"/>
      <c r="E60" s="53"/>
      <c r="F60" s="20"/>
      <c r="G60" s="20"/>
      <c r="H60" s="83" t="s">
        <v>96</v>
      </c>
      <c r="I60" s="84"/>
      <c r="J60" s="84"/>
      <c r="K60" s="85"/>
      <c r="L60" s="44"/>
      <c r="M60" s="30"/>
      <c r="N60" s="30"/>
      <c r="O60" s="30"/>
      <c r="P60" s="41"/>
    </row>
    <row r="61" spans="4:16" ht="15">
      <c r="D61" s="20"/>
      <c r="E61" s="53"/>
      <c r="F61" s="20"/>
      <c r="G61" s="20"/>
      <c r="H61" s="83" t="s">
        <v>97</v>
      </c>
      <c r="I61" s="84"/>
      <c r="J61" s="84"/>
      <c r="K61" s="85"/>
      <c r="L61" s="43"/>
      <c r="M61" s="30"/>
      <c r="N61" s="30"/>
      <c r="O61" s="30"/>
      <c r="P61" s="41"/>
    </row>
    <row r="62" spans="4:16" ht="15">
      <c r="D62" s="20"/>
      <c r="E62" s="53"/>
      <c r="F62" s="20"/>
      <c r="G62" s="20"/>
      <c r="H62" s="2" t="s">
        <v>98</v>
      </c>
      <c r="I62" s="1"/>
      <c r="J62" s="1"/>
      <c r="K62" s="82"/>
      <c r="L62" s="43"/>
      <c r="M62" s="30"/>
      <c r="N62" s="30"/>
      <c r="O62" s="30"/>
      <c r="P62" s="41"/>
    </row>
    <row r="63" spans="4:16" ht="15">
      <c r="D63" s="20"/>
      <c r="E63" s="53"/>
      <c r="F63" s="20"/>
      <c r="G63" s="20"/>
      <c r="H63" s="83" t="s">
        <v>99</v>
      </c>
      <c r="I63" s="84"/>
      <c r="J63" s="84"/>
      <c r="K63" s="85"/>
      <c r="L63" s="43"/>
      <c r="M63" s="30"/>
      <c r="N63" s="30"/>
      <c r="O63" s="30"/>
      <c r="P63" s="45"/>
    </row>
    <row r="64" spans="4:16" ht="15">
      <c r="D64" s="20"/>
      <c r="E64" s="53"/>
      <c r="F64" s="20"/>
      <c r="G64" s="20"/>
      <c r="H64" s="9" t="s">
        <v>100</v>
      </c>
      <c r="I64" s="9"/>
      <c r="J64" s="9"/>
      <c r="K64" s="9"/>
      <c r="L64" s="30"/>
      <c r="M64" s="30"/>
      <c r="N64" s="30"/>
      <c r="O64" s="30"/>
      <c r="P64" s="45"/>
    </row>
    <row r="65" spans="1:4" ht="15">
      <c r="A65" s="14" t="s">
        <v>101</v>
      </c>
      <c r="B65" s="14"/>
      <c r="C65" s="46"/>
      <c r="D65" s="47"/>
    </row>
    <row r="66" spans="1:4" ht="15">
      <c r="A66" s="47"/>
      <c r="B66" s="47"/>
      <c r="C66" s="13" t="s">
        <v>102</v>
      </c>
      <c r="D66" s="12"/>
    </row>
    <row r="67" spans="1:4" ht="15">
      <c r="A67" s="48" t="s">
        <v>103</v>
      </c>
      <c r="B67" s="49"/>
      <c r="C67" s="46"/>
      <c r="D67" s="49"/>
    </row>
    <row r="69" spans="1:4" ht="15">
      <c r="A69" s="11" t="s">
        <v>104</v>
      </c>
      <c r="B69" s="10"/>
      <c r="C69" s="46"/>
      <c r="D69" s="47"/>
    </row>
    <row r="70" spans="1:4" ht="15">
      <c r="A70" s="47"/>
      <c r="B70" s="47"/>
      <c r="C70" s="13" t="s">
        <v>102</v>
      </c>
      <c r="D70" s="12"/>
    </row>
    <row r="71" spans="1:3" ht="15">
      <c r="A71" s="49"/>
      <c r="B71" s="49"/>
      <c r="C71" s="49"/>
    </row>
    <row r="72" spans="2:3" ht="15">
      <c r="B72" s="81" t="s">
        <v>184</v>
      </c>
      <c r="C72" s="81" t="s">
        <v>185</v>
      </c>
    </row>
  </sheetData>
  <mergeCells count="21">
    <mergeCell ref="C66:D66"/>
    <mergeCell ref="A69:B69"/>
    <mergeCell ref="C70:D70"/>
    <mergeCell ref="H60:K60"/>
    <mergeCell ref="H61:K61"/>
    <mergeCell ref="H62:K62"/>
    <mergeCell ref="H63:K63"/>
    <mergeCell ref="H64:K64"/>
    <mergeCell ref="A65:B65"/>
    <mergeCell ref="H59:K59"/>
    <mergeCell ref="A1:P1"/>
    <mergeCell ref="A3:P3"/>
    <mergeCell ref="A4:P4"/>
    <mergeCell ref="A5:C5"/>
    <mergeCell ref="A6:C6"/>
    <mergeCell ref="A7:D7"/>
    <mergeCell ref="A8:D8"/>
    <mergeCell ref="A10:C10"/>
    <mergeCell ref="F14:K14"/>
    <mergeCell ref="L14:P14"/>
    <mergeCell ref="D58:K5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31BE8F72-E2F4-4750-A67B-CC1ACB4E6A16}">
  <sheetPr>
    <tabColor theme="7" tint="0.79992002248764"/>
  </sheetPr>
  <dimension ref="A1:P58"/>
  <sheetViews>
    <sheetView zoomScale="130" zoomScaleNormal="130" workbookViewId="0" topLeftCell="A32">
      <selection pane="topLeft" activeCell="B58" sqref="B58:C58"/>
    </sheetView>
  </sheetViews>
  <sheetFormatPr defaultRowHeight="15"/>
  <cols>
    <col min="1" max="1" width="5.375" customWidth="1"/>
    <col min="2" max="2" width="8.75" customWidth="1"/>
    <col min="3" max="3" width="50" customWidth="1"/>
    <col min="4" max="12" width="8.75" bestFit="1" customWidth="1"/>
    <col min="13" max="13" width="10.125" bestFit="1" customWidth="1"/>
    <col min="14" max="15" width="8.75" bestFit="1" customWidth="1"/>
    <col min="16" max="16" width="9.75" customWidth="1"/>
  </cols>
  <sheetData>
    <row r="1" spans="1:16" ht="15">
      <c r="A1" s="8" t="s">
        <v>112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86" t="s">
        <v>113</v>
      </c>
      <c r="B5" s="86"/>
      <c r="C5" s="86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86" t="s">
        <v>114</v>
      </c>
      <c r="B6" s="86"/>
      <c r="C6" s="86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86" t="s">
        <v>131</v>
      </c>
      <c r="B7" s="86"/>
      <c r="C7" s="86"/>
      <c r="D7" s="86"/>
      <c r="E7" s="53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">
      <c r="A8" s="86" t="s">
        <v>13</v>
      </c>
      <c r="B8" s="86"/>
      <c r="C8" s="86"/>
      <c r="D8" s="86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20" t="s">
        <v>14</v>
      </c>
      <c r="B10" s="20"/>
      <c r="C10" s="20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150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132</v>
      </c>
      <c r="D17" s="32" t="s">
        <v>34</v>
      </c>
      <c r="E17" s="57">
        <v>51.50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25.5">
      <c r="A19" s="29">
        <v>1</v>
      </c>
      <c r="B19" s="29"/>
      <c r="C19" s="36" t="s">
        <v>46</v>
      </c>
      <c r="D19" s="37" t="s">
        <v>39</v>
      </c>
      <c r="E19" s="58">
        <v>48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25.5">
      <c r="A20" s="29">
        <v>2</v>
      </c>
      <c r="B20" s="29"/>
      <c r="C20" s="36" t="s">
        <v>48</v>
      </c>
      <c r="D20" s="37" t="s">
        <v>39</v>
      </c>
      <c r="E20" s="58">
        <v>48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15">
      <c r="A21" s="29"/>
      <c r="B21" s="29"/>
      <c r="C21" s="35" t="s">
        <v>49</v>
      </c>
      <c r="D21" s="37"/>
      <c r="E21" s="58"/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38.25">
      <c r="A22" s="29">
        <v>3</v>
      </c>
      <c r="B22" s="29"/>
      <c r="C22" s="36" t="s">
        <v>107</v>
      </c>
      <c r="D22" s="37" t="s">
        <v>37</v>
      </c>
      <c r="E22" s="58">
        <v>2</v>
      </c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15">
      <c r="A23" s="29"/>
      <c r="B23" s="29"/>
      <c r="C23" s="35" t="s">
        <v>53</v>
      </c>
      <c r="D23" s="37"/>
      <c r="E23" s="58"/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15">
      <c r="A24" s="29"/>
      <c r="B24" s="29"/>
      <c r="C24" s="35" t="s">
        <v>54</v>
      </c>
      <c r="D24" s="37"/>
      <c r="E24" s="58"/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51">
      <c r="A25" s="29">
        <v>4</v>
      </c>
      <c r="B25" s="29"/>
      <c r="C25" s="36" t="s">
        <v>55</v>
      </c>
      <c r="D25" s="37" t="s">
        <v>39</v>
      </c>
      <c r="E25" s="58">
        <v>48</v>
      </c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25.5">
      <c r="A26" s="29">
        <v>5</v>
      </c>
      <c r="B26" s="29"/>
      <c r="C26" s="36" t="s">
        <v>56</v>
      </c>
      <c r="D26" s="37" t="s">
        <v>39</v>
      </c>
      <c r="E26" s="58">
        <v>48</v>
      </c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15">
      <c r="A27" s="29"/>
      <c r="B27" s="30"/>
      <c r="C27" s="35" t="s">
        <v>57</v>
      </c>
      <c r="D27" s="37"/>
      <c r="E27" s="58"/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38.25">
      <c r="A28" s="29">
        <v>6</v>
      </c>
      <c r="B28" s="29"/>
      <c r="C28" s="36" t="s">
        <v>59</v>
      </c>
      <c r="D28" s="37" t="s">
        <v>39</v>
      </c>
      <c r="E28" s="58">
        <v>100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25.5">
      <c r="A29" s="29">
        <v>7</v>
      </c>
      <c r="B29" s="29"/>
      <c r="C29" s="36" t="s">
        <v>60</v>
      </c>
      <c r="D29" s="37" t="s">
        <v>39</v>
      </c>
      <c r="E29" s="58">
        <v>100</v>
      </c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15">
      <c r="A30" s="29"/>
      <c r="B30" s="30"/>
      <c r="C30" s="35" t="s">
        <v>62</v>
      </c>
      <c r="D30" s="37"/>
      <c r="E30" s="58"/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38.25">
      <c r="A31" s="29">
        <v>8</v>
      </c>
      <c r="B31" s="29"/>
      <c r="C31" s="36" t="s">
        <v>65</v>
      </c>
      <c r="D31" s="37" t="s">
        <v>39</v>
      </c>
      <c r="E31" s="58">
        <v>40</v>
      </c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25.5">
      <c r="A32" s="29">
        <v>9</v>
      </c>
      <c r="B32" s="29"/>
      <c r="C32" s="36" t="s">
        <v>66</v>
      </c>
      <c r="D32" s="37" t="s">
        <v>39</v>
      </c>
      <c r="E32" s="58">
        <v>48</v>
      </c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15">
      <c r="A33" s="29"/>
      <c r="B33" s="30"/>
      <c r="C33" s="35" t="s">
        <v>72</v>
      </c>
      <c r="D33" s="37"/>
      <c r="E33" s="58"/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15">
      <c r="A34" s="29"/>
      <c r="B34" s="30"/>
      <c r="C34" s="35" t="s">
        <v>73</v>
      </c>
      <c r="D34" s="37"/>
      <c r="E34" s="58"/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25.5">
      <c r="A35" s="29">
        <v>10</v>
      </c>
      <c r="B35" s="29"/>
      <c r="C35" s="36" t="s">
        <v>74</v>
      </c>
      <c r="D35" s="37" t="s">
        <v>41</v>
      </c>
      <c r="E35" s="58">
        <v>15</v>
      </c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15">
      <c r="A36" s="29">
        <v>11</v>
      </c>
      <c r="B36" s="29"/>
      <c r="C36" s="36" t="s">
        <v>75</v>
      </c>
      <c r="D36" s="37" t="s">
        <v>41</v>
      </c>
      <c r="E36" s="58">
        <v>50</v>
      </c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15">
      <c r="A37" s="29">
        <v>12</v>
      </c>
      <c r="B37" s="29"/>
      <c r="C37" s="36" t="s">
        <v>76</v>
      </c>
      <c r="D37" s="37" t="s">
        <v>37</v>
      </c>
      <c r="E37" s="58">
        <v>5</v>
      </c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15">
      <c r="A38" s="29">
        <v>13</v>
      </c>
      <c r="B38" s="29"/>
      <c r="C38" s="36" t="s">
        <v>77</v>
      </c>
      <c r="D38" s="37" t="s">
        <v>37</v>
      </c>
      <c r="E38" s="58">
        <v>10</v>
      </c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38.25">
      <c r="A39" s="29">
        <v>14</v>
      </c>
      <c r="B39" s="29"/>
      <c r="C39" s="36" t="s">
        <v>183</v>
      </c>
      <c r="D39" s="37" t="s">
        <v>37</v>
      </c>
      <c r="E39" s="58">
        <v>3</v>
      </c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15">
      <c r="A40" s="29"/>
      <c r="B40" s="29"/>
      <c r="C40" s="35" t="s">
        <v>88</v>
      </c>
      <c r="D40" s="37"/>
      <c r="E40" s="58"/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51">
      <c r="A41" s="29">
        <v>15</v>
      </c>
      <c r="B41" s="39"/>
      <c r="C41" s="38" t="s">
        <v>89</v>
      </c>
      <c r="D41" s="39" t="s">
        <v>90</v>
      </c>
      <c r="E41" s="59">
        <v>1</v>
      </c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15">
      <c r="A42" s="29">
        <v>16</v>
      </c>
      <c r="B42" s="39"/>
      <c r="C42" s="38" t="s">
        <v>91</v>
      </c>
      <c r="D42" s="39" t="s">
        <v>92</v>
      </c>
      <c r="E42" s="59">
        <v>1</v>
      </c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15">
      <c r="A43" s="29"/>
      <c r="B43" s="30"/>
      <c r="C43" s="40" t="s">
        <v>93</v>
      </c>
      <c r="D43" s="37"/>
      <c r="E43" s="58"/>
      <c r="F43" s="33"/>
      <c r="G43" s="33"/>
      <c r="H43" s="33"/>
      <c r="I43" s="33"/>
      <c r="J43" s="33"/>
      <c r="K43" s="33"/>
      <c r="L43" s="41"/>
      <c r="M43" s="41"/>
      <c r="N43" s="41"/>
      <c r="O43" s="41"/>
      <c r="P43" s="41"/>
    </row>
    <row r="44" spans="4:16" ht="15">
      <c r="D44" s="2" t="s">
        <v>94</v>
      </c>
      <c r="E44" s="1"/>
      <c r="F44" s="1"/>
      <c r="G44" s="1"/>
      <c r="H44" s="1"/>
      <c r="I44" s="1"/>
      <c r="J44" s="1"/>
      <c r="K44" s="82"/>
      <c r="L44" s="42"/>
      <c r="M44" s="42"/>
      <c r="N44" s="42"/>
      <c r="O44" s="42"/>
      <c r="P44" s="42"/>
    </row>
    <row r="45" spans="4:16" ht="15">
      <c r="D45" s="20"/>
      <c r="E45" s="53"/>
      <c r="F45" s="20"/>
      <c r="G45" s="20"/>
      <c r="H45" s="83" t="s">
        <v>95</v>
      </c>
      <c r="I45" s="84"/>
      <c r="J45" s="84"/>
      <c r="K45" s="85"/>
      <c r="L45" s="43"/>
      <c r="M45" s="30"/>
      <c r="N45" s="30"/>
      <c r="O45" s="30"/>
      <c r="P45" s="41"/>
    </row>
    <row r="46" spans="4:16" ht="15">
      <c r="D46" s="20"/>
      <c r="E46" s="53"/>
      <c r="F46" s="20"/>
      <c r="G46" s="20"/>
      <c r="H46" s="83" t="s">
        <v>96</v>
      </c>
      <c r="I46" s="84"/>
      <c r="J46" s="84"/>
      <c r="K46" s="85"/>
      <c r="L46" s="44"/>
      <c r="M46" s="30"/>
      <c r="N46" s="30"/>
      <c r="O46" s="30"/>
      <c r="P46" s="41"/>
    </row>
    <row r="47" spans="4:16" ht="15">
      <c r="D47" s="20"/>
      <c r="E47" s="53"/>
      <c r="F47" s="20"/>
      <c r="G47" s="20"/>
      <c r="H47" s="83" t="s">
        <v>97</v>
      </c>
      <c r="I47" s="84"/>
      <c r="J47" s="84"/>
      <c r="K47" s="85"/>
      <c r="L47" s="43"/>
      <c r="M47" s="30"/>
      <c r="N47" s="30"/>
      <c r="O47" s="30"/>
      <c r="P47" s="41"/>
    </row>
    <row r="48" spans="4:16" ht="15">
      <c r="D48" s="20"/>
      <c r="E48" s="53"/>
      <c r="F48" s="20"/>
      <c r="G48" s="20"/>
      <c r="H48" s="2" t="s">
        <v>98</v>
      </c>
      <c r="I48" s="1"/>
      <c r="J48" s="1"/>
      <c r="K48" s="82"/>
      <c r="L48" s="43"/>
      <c r="M48" s="30"/>
      <c r="N48" s="30"/>
      <c r="O48" s="30"/>
      <c r="P48" s="41"/>
    </row>
    <row r="49" spans="4:16" ht="15">
      <c r="D49" s="20"/>
      <c r="E49" s="53"/>
      <c r="F49" s="20"/>
      <c r="G49" s="20"/>
      <c r="H49" s="83" t="s">
        <v>99</v>
      </c>
      <c r="I49" s="84"/>
      <c r="J49" s="84"/>
      <c r="K49" s="85"/>
      <c r="L49" s="43"/>
      <c r="M49" s="30"/>
      <c r="N49" s="30"/>
      <c r="O49" s="30"/>
      <c r="P49" s="45"/>
    </row>
    <row r="50" spans="4:16" ht="15">
      <c r="D50" s="20"/>
      <c r="E50" s="53"/>
      <c r="F50" s="20"/>
      <c r="G50" s="20"/>
      <c r="H50" s="9" t="s">
        <v>100</v>
      </c>
      <c r="I50" s="9"/>
      <c r="J50" s="9"/>
      <c r="K50" s="9"/>
      <c r="L50" s="30"/>
      <c r="M50" s="30"/>
      <c r="N50" s="30"/>
      <c r="O50" s="30"/>
      <c r="P50" s="45"/>
    </row>
    <row r="51" spans="1:4" ht="15">
      <c r="A51" s="14" t="s">
        <v>101</v>
      </c>
      <c r="B51" s="14"/>
      <c r="C51" s="46"/>
      <c r="D51" s="47"/>
    </row>
    <row r="52" spans="1:4" ht="15">
      <c r="A52" s="47"/>
      <c r="B52" s="47"/>
      <c r="C52" s="13" t="s">
        <v>102</v>
      </c>
      <c r="D52" s="12"/>
    </row>
    <row r="53" spans="1:4" ht="15">
      <c r="A53" s="48" t="s">
        <v>103</v>
      </c>
      <c r="B53" s="49"/>
      <c r="C53" s="46"/>
      <c r="D53" s="49"/>
    </row>
    <row r="55" spans="1:4" ht="15">
      <c r="A55" s="11" t="s">
        <v>104</v>
      </c>
      <c r="B55" s="10"/>
      <c r="C55" s="46"/>
      <c r="D55" s="47"/>
    </row>
    <row r="56" spans="1:4" ht="15">
      <c r="A56" s="47"/>
      <c r="B56" s="47"/>
      <c r="C56" s="13" t="s">
        <v>102</v>
      </c>
      <c r="D56" s="12"/>
    </row>
    <row r="57" spans="1:3" ht="15">
      <c r="A57" s="49"/>
      <c r="B57" s="49"/>
      <c r="C57" s="49"/>
    </row>
    <row r="58" spans="2:3" ht="15">
      <c r="B58" s="81" t="s">
        <v>184</v>
      </c>
      <c r="C58" s="81" t="s">
        <v>185</v>
      </c>
    </row>
  </sheetData>
  <mergeCells count="20">
    <mergeCell ref="A55:B55"/>
    <mergeCell ref="C56:D56"/>
    <mergeCell ref="H47:K47"/>
    <mergeCell ref="H48:K48"/>
    <mergeCell ref="H49:K49"/>
    <mergeCell ref="H50:K50"/>
    <mergeCell ref="A51:B51"/>
    <mergeCell ref="C52:D52"/>
    <mergeCell ref="H46:K46"/>
    <mergeCell ref="A1:P1"/>
    <mergeCell ref="A3:P3"/>
    <mergeCell ref="A4:P4"/>
    <mergeCell ref="A5:C5"/>
    <mergeCell ref="A6:C6"/>
    <mergeCell ref="A7:D7"/>
    <mergeCell ref="A8:D8"/>
    <mergeCell ref="F14:K14"/>
    <mergeCell ref="L14:P14"/>
    <mergeCell ref="D44:K44"/>
    <mergeCell ref="H45:K4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AC909C17-A7C9-4271-A283-F37C65BC3CCB}">
  <sheetPr>
    <tabColor theme="7" tint="0.79992002248764"/>
  </sheetPr>
  <dimension ref="A1:P59"/>
  <sheetViews>
    <sheetView zoomScale="130" zoomScaleNormal="130" workbookViewId="0" topLeftCell="A42">
      <selection pane="topLeft" activeCell="B59" sqref="B59:C59"/>
    </sheetView>
  </sheetViews>
  <sheetFormatPr defaultColWidth="8.715" defaultRowHeight="15"/>
  <cols>
    <col min="1" max="1" width="5.375" customWidth="1"/>
    <col min="3" max="3" width="50.25" customWidth="1"/>
    <col min="13" max="13" width="10.125" bestFit="1" customWidth="1"/>
    <col min="16" max="16" width="9.75" customWidth="1"/>
  </cols>
  <sheetData>
    <row r="1" spans="1:16" ht="15">
      <c r="A1" s="8" t="s">
        <v>168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86" t="s">
        <v>176</v>
      </c>
      <c r="B5" s="86"/>
      <c r="C5" s="86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86" t="s">
        <v>114</v>
      </c>
      <c r="B6" s="86"/>
      <c r="C6" s="86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86" t="s">
        <v>141</v>
      </c>
      <c r="B7" s="86"/>
      <c r="C7" s="86"/>
      <c r="D7" s="60"/>
      <c r="E7" s="53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">
      <c r="A8" s="86" t="s">
        <v>13</v>
      </c>
      <c r="B8" s="86"/>
      <c r="C8" s="86"/>
      <c r="D8" s="86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86" t="s">
        <v>14</v>
      </c>
      <c r="B10" s="86"/>
      <c r="C10" s="86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150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142</v>
      </c>
      <c r="D17" s="32" t="s">
        <v>34</v>
      </c>
      <c r="E17" s="57">
        <v>47.90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25.5">
      <c r="A19" s="29">
        <v>1</v>
      </c>
      <c r="B19" s="29"/>
      <c r="C19" s="36" t="s">
        <v>45</v>
      </c>
      <c r="D19" s="37" t="s">
        <v>39</v>
      </c>
      <c r="E19" s="58">
        <v>45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25.5">
      <c r="A20" s="29">
        <v>2</v>
      </c>
      <c r="B20" s="29"/>
      <c r="C20" s="36" t="s">
        <v>48</v>
      </c>
      <c r="D20" s="37" t="s">
        <v>39</v>
      </c>
      <c r="E20" s="58">
        <v>45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15">
      <c r="A21" s="29"/>
      <c r="B21" s="29"/>
      <c r="C21" s="35" t="s">
        <v>49</v>
      </c>
      <c r="D21" s="37"/>
      <c r="E21" s="58"/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15">
      <c r="A22" s="29"/>
      <c r="B22" s="29"/>
      <c r="C22" s="35" t="s">
        <v>53</v>
      </c>
      <c r="D22" s="37"/>
      <c r="E22" s="58"/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15">
      <c r="A23" s="29"/>
      <c r="B23" s="29"/>
      <c r="C23" s="35" t="s">
        <v>54</v>
      </c>
      <c r="D23" s="37"/>
      <c r="E23" s="58"/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51">
      <c r="A24" s="29">
        <v>3</v>
      </c>
      <c r="B24" s="29"/>
      <c r="C24" s="36" t="s">
        <v>55</v>
      </c>
      <c r="D24" s="37" t="s">
        <v>39</v>
      </c>
      <c r="E24" s="58">
        <v>47.90</v>
      </c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25.5">
      <c r="A25" s="29">
        <v>4</v>
      </c>
      <c r="B25" s="29"/>
      <c r="C25" s="36" t="s">
        <v>56</v>
      </c>
      <c r="D25" s="37" t="s">
        <v>39</v>
      </c>
      <c r="E25" s="58">
        <v>47.90</v>
      </c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15">
      <c r="A26" s="29"/>
      <c r="B26" s="30"/>
      <c r="C26" s="35" t="s">
        <v>57</v>
      </c>
      <c r="D26" s="37"/>
      <c r="E26" s="58"/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38.25">
      <c r="A27" s="29">
        <v>5</v>
      </c>
      <c r="B27" s="29"/>
      <c r="C27" s="36" t="s">
        <v>59</v>
      </c>
      <c r="D27" s="37" t="s">
        <v>39</v>
      </c>
      <c r="E27" s="58">
        <v>110</v>
      </c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25.5">
      <c r="A28" s="29">
        <v>6</v>
      </c>
      <c r="B28" s="29"/>
      <c r="C28" s="36" t="s">
        <v>60</v>
      </c>
      <c r="D28" s="37" t="s">
        <v>39</v>
      </c>
      <c r="E28" s="58">
        <v>110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15">
      <c r="A29" s="29"/>
      <c r="B29" s="30"/>
      <c r="C29" s="35" t="s">
        <v>62</v>
      </c>
      <c r="D29" s="37"/>
      <c r="E29" s="58"/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38.25">
      <c r="A30" s="29">
        <v>7</v>
      </c>
      <c r="B30" s="29"/>
      <c r="C30" s="36" t="s">
        <v>63</v>
      </c>
      <c r="D30" s="37" t="s">
        <v>39</v>
      </c>
      <c r="E30" s="58">
        <v>45</v>
      </c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51">
      <c r="A31" s="29">
        <v>8</v>
      </c>
      <c r="B31" s="29"/>
      <c r="C31" s="38" t="s">
        <v>68</v>
      </c>
      <c r="D31" s="39" t="s">
        <v>69</v>
      </c>
      <c r="E31" s="59">
        <v>45</v>
      </c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25.5">
      <c r="A32" s="29">
        <v>9</v>
      </c>
      <c r="B32" s="29"/>
      <c r="C32" s="36" t="s">
        <v>70</v>
      </c>
      <c r="D32" s="37" t="s">
        <v>41</v>
      </c>
      <c r="E32" s="58">
        <v>50</v>
      </c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15">
      <c r="A33" s="29"/>
      <c r="B33" s="30"/>
      <c r="C33" s="35" t="s">
        <v>72</v>
      </c>
      <c r="D33" s="37"/>
      <c r="E33" s="58"/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15">
      <c r="A34" s="29"/>
      <c r="B34" s="30"/>
      <c r="C34" s="35" t="s">
        <v>73</v>
      </c>
      <c r="D34" s="37"/>
      <c r="E34" s="58"/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15">
      <c r="A35" s="29">
        <v>10</v>
      </c>
      <c r="B35" s="29"/>
      <c r="C35" s="36" t="s">
        <v>77</v>
      </c>
      <c r="D35" s="37" t="s">
        <v>37</v>
      </c>
      <c r="E35" s="58">
        <v>10</v>
      </c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38.25">
      <c r="A36" s="29">
        <v>11</v>
      </c>
      <c r="B36" s="29"/>
      <c r="C36" s="36" t="s">
        <v>183</v>
      </c>
      <c r="D36" s="37" t="s">
        <v>37</v>
      </c>
      <c r="E36" s="58">
        <v>7</v>
      </c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15">
      <c r="A37" s="29"/>
      <c r="B37" s="29"/>
      <c r="C37" s="35" t="s">
        <v>78</v>
      </c>
      <c r="D37" s="37"/>
      <c r="E37" s="58"/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15">
      <c r="A38" s="29">
        <v>12</v>
      </c>
      <c r="B38" s="29"/>
      <c r="C38" s="36" t="s">
        <v>84</v>
      </c>
      <c r="D38" s="37" t="s">
        <v>37</v>
      </c>
      <c r="E38" s="58">
        <v>1</v>
      </c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15">
      <c r="A39" s="29">
        <v>13</v>
      </c>
      <c r="B39" s="29"/>
      <c r="C39" s="36" t="s">
        <v>85</v>
      </c>
      <c r="D39" s="37" t="s">
        <v>37</v>
      </c>
      <c r="E39" s="58">
        <v>1</v>
      </c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15">
      <c r="A40" s="29">
        <v>14</v>
      </c>
      <c r="B40" s="29"/>
      <c r="C40" s="36" t="s">
        <v>86</v>
      </c>
      <c r="D40" s="37" t="s">
        <v>43</v>
      </c>
      <c r="E40" s="58">
        <v>2</v>
      </c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15">
      <c r="A41" s="29"/>
      <c r="B41" s="29"/>
      <c r="C41" s="35" t="s">
        <v>88</v>
      </c>
      <c r="D41" s="37"/>
      <c r="E41" s="58"/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51">
      <c r="A42" s="29">
        <v>15</v>
      </c>
      <c r="B42" s="39"/>
      <c r="C42" s="38" t="s">
        <v>89</v>
      </c>
      <c r="D42" s="39" t="s">
        <v>90</v>
      </c>
      <c r="E42" s="59">
        <v>1</v>
      </c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15">
      <c r="A43" s="29">
        <v>16</v>
      </c>
      <c r="B43" s="39"/>
      <c r="C43" s="38" t="s">
        <v>91</v>
      </c>
      <c r="D43" s="39" t="s">
        <v>92</v>
      </c>
      <c r="E43" s="59">
        <v>1</v>
      </c>
      <c r="F43" s="33"/>
      <c r="G43" s="33"/>
      <c r="H43" s="34"/>
      <c r="I43" s="34"/>
      <c r="J43" s="34"/>
      <c r="K43" s="33"/>
      <c r="L43" s="33"/>
      <c r="M43" s="33"/>
      <c r="N43" s="33"/>
      <c r="O43" s="33"/>
      <c r="P43" s="33"/>
    </row>
    <row r="44" spans="1:16" ht="15">
      <c r="A44" s="29"/>
      <c r="B44" s="30"/>
      <c r="C44" s="40" t="s">
        <v>93</v>
      </c>
      <c r="D44" s="37"/>
      <c r="E44" s="58"/>
      <c r="F44" s="33"/>
      <c r="G44" s="33"/>
      <c r="H44" s="33"/>
      <c r="I44" s="33"/>
      <c r="J44" s="33"/>
      <c r="K44" s="33"/>
      <c r="L44" s="41"/>
      <c r="M44" s="41"/>
      <c r="N44" s="41"/>
      <c r="O44" s="41"/>
      <c r="P44" s="41"/>
    </row>
    <row r="45" spans="4:16" ht="15">
      <c r="D45" s="2" t="s">
        <v>94</v>
      </c>
      <c r="E45" s="1"/>
      <c r="F45" s="1"/>
      <c r="G45" s="1"/>
      <c r="H45" s="1"/>
      <c r="I45" s="1"/>
      <c r="J45" s="1"/>
      <c r="K45" s="82"/>
      <c r="L45" s="42"/>
      <c r="M45" s="42"/>
      <c r="N45" s="42"/>
      <c r="O45" s="42"/>
      <c r="P45" s="42"/>
    </row>
    <row r="46" spans="4:16" ht="15">
      <c r="D46" s="20"/>
      <c r="E46" s="53"/>
      <c r="F46" s="20"/>
      <c r="G46" s="20"/>
      <c r="H46" s="83" t="s">
        <v>95</v>
      </c>
      <c r="I46" s="84"/>
      <c r="J46" s="84"/>
      <c r="K46" s="85"/>
      <c r="L46" s="43"/>
      <c r="M46" s="30"/>
      <c r="N46" s="30"/>
      <c r="O46" s="30"/>
      <c r="P46" s="41"/>
    </row>
    <row r="47" spans="4:16" ht="15">
      <c r="D47" s="20"/>
      <c r="E47" s="53"/>
      <c r="F47" s="20"/>
      <c r="G47" s="20"/>
      <c r="H47" s="83" t="s">
        <v>96</v>
      </c>
      <c r="I47" s="84"/>
      <c r="J47" s="84"/>
      <c r="K47" s="85"/>
      <c r="L47" s="44"/>
      <c r="M47" s="30"/>
      <c r="N47" s="30"/>
      <c r="O47" s="30"/>
      <c r="P47" s="41"/>
    </row>
    <row r="48" spans="4:16" ht="15">
      <c r="D48" s="20"/>
      <c r="E48" s="53"/>
      <c r="F48" s="20"/>
      <c r="G48" s="20"/>
      <c r="H48" s="83" t="s">
        <v>97</v>
      </c>
      <c r="I48" s="84"/>
      <c r="J48" s="84"/>
      <c r="K48" s="85"/>
      <c r="L48" s="43"/>
      <c r="M48" s="30"/>
      <c r="N48" s="30"/>
      <c r="O48" s="30"/>
      <c r="P48" s="41"/>
    </row>
    <row r="49" spans="4:16" ht="15">
      <c r="D49" s="20"/>
      <c r="E49" s="53"/>
      <c r="F49" s="20"/>
      <c r="G49" s="20"/>
      <c r="H49" s="2" t="s">
        <v>98</v>
      </c>
      <c r="I49" s="1"/>
      <c r="J49" s="1"/>
      <c r="K49" s="82"/>
      <c r="L49" s="43"/>
      <c r="M49" s="30"/>
      <c r="N49" s="30"/>
      <c r="O49" s="30"/>
      <c r="P49" s="41"/>
    </row>
    <row r="50" spans="4:16" ht="15">
      <c r="D50" s="20"/>
      <c r="E50" s="53"/>
      <c r="F50" s="20"/>
      <c r="G50" s="20"/>
      <c r="H50" s="83" t="s">
        <v>99</v>
      </c>
      <c r="I50" s="84"/>
      <c r="J50" s="84"/>
      <c r="K50" s="85"/>
      <c r="L50" s="43"/>
      <c r="M50" s="30"/>
      <c r="N50" s="30"/>
      <c r="O50" s="30"/>
      <c r="P50" s="45"/>
    </row>
    <row r="51" spans="4:16" ht="15">
      <c r="D51" s="20"/>
      <c r="E51" s="53"/>
      <c r="F51" s="20"/>
      <c r="G51" s="20"/>
      <c r="H51" s="9" t="s">
        <v>100</v>
      </c>
      <c r="I51" s="9"/>
      <c r="J51" s="9"/>
      <c r="K51" s="9"/>
      <c r="L51" s="30"/>
      <c r="M51" s="30"/>
      <c r="N51" s="30"/>
      <c r="O51" s="30"/>
      <c r="P51" s="45"/>
    </row>
    <row r="52" spans="1:4" ht="15">
      <c r="A52" s="14" t="s">
        <v>101</v>
      </c>
      <c r="B52" s="14"/>
      <c r="C52" s="46"/>
      <c r="D52" s="47"/>
    </row>
    <row r="53" spans="1:4" ht="15">
      <c r="A53" s="47"/>
      <c r="B53" s="47"/>
      <c r="C53" s="13" t="s">
        <v>102</v>
      </c>
      <c r="D53" s="12"/>
    </row>
    <row r="54" spans="1:4" ht="15">
      <c r="A54" s="48" t="s">
        <v>103</v>
      </c>
      <c r="B54" s="49"/>
      <c r="C54" s="46"/>
      <c r="D54" s="49"/>
    </row>
    <row r="56" spans="1:4" ht="15">
      <c r="A56" s="11" t="s">
        <v>104</v>
      </c>
      <c r="B56" s="10"/>
      <c r="C56" s="46"/>
      <c r="D56" s="47"/>
    </row>
    <row r="57" spans="1:4" ht="15">
      <c r="A57" s="47"/>
      <c r="B57" s="47"/>
      <c r="C57" s="13" t="s">
        <v>102</v>
      </c>
      <c r="D57" s="12"/>
    </row>
    <row r="58" spans="1:3" ht="15">
      <c r="A58" s="49"/>
      <c r="B58" s="49"/>
      <c r="C58" s="49"/>
    </row>
    <row r="59" spans="2:3" ht="15">
      <c r="B59" s="81" t="s">
        <v>184</v>
      </c>
      <c r="C59" s="81" t="s">
        <v>185</v>
      </c>
    </row>
  </sheetData>
  <mergeCells count="21">
    <mergeCell ref="H46:K46"/>
    <mergeCell ref="A1:P1"/>
    <mergeCell ref="A3:P3"/>
    <mergeCell ref="A4:P4"/>
    <mergeCell ref="A5:C5"/>
    <mergeCell ref="A6:C6"/>
    <mergeCell ref="A7:C7"/>
    <mergeCell ref="A8:D8"/>
    <mergeCell ref="A10:C10"/>
    <mergeCell ref="F14:K14"/>
    <mergeCell ref="L14:P14"/>
    <mergeCell ref="D45:K45"/>
    <mergeCell ref="C53:D53"/>
    <mergeCell ref="A56:B56"/>
    <mergeCell ref="C57:D57"/>
    <mergeCell ref="H47:K47"/>
    <mergeCell ref="H48:K48"/>
    <mergeCell ref="H49:K49"/>
    <mergeCell ref="H50:K50"/>
    <mergeCell ref="H51:K51"/>
    <mergeCell ref="A52:B5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A959BB4-CD1E-4285-B2D0-29A6439237F7}">
  <sheetPr>
    <tabColor theme="7" tint="0.79992002248764"/>
  </sheetPr>
  <dimension ref="A1:P58"/>
  <sheetViews>
    <sheetView zoomScale="145" zoomScaleNormal="145" workbookViewId="0" topLeftCell="A53">
      <selection pane="topLeft" activeCell="B58" sqref="B58:C58"/>
    </sheetView>
  </sheetViews>
  <sheetFormatPr defaultRowHeight="15"/>
  <cols>
    <col min="1" max="1" width="5.375" customWidth="1"/>
    <col min="2" max="2" width="8.75" customWidth="1"/>
    <col min="3" max="3" width="50.75" customWidth="1"/>
    <col min="4" max="12" width="8.75" bestFit="1" customWidth="1"/>
    <col min="13" max="13" width="10.125" bestFit="1" customWidth="1"/>
    <col min="14" max="15" width="8.75" bestFit="1" customWidth="1"/>
    <col min="16" max="16" width="9.75" customWidth="1"/>
  </cols>
  <sheetData>
    <row r="1" spans="1:16" ht="15">
      <c r="A1" s="8" t="s">
        <v>169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86" t="s">
        <v>177</v>
      </c>
      <c r="B5" s="86"/>
      <c r="C5" s="86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86" t="s">
        <v>114</v>
      </c>
      <c r="B6" s="86"/>
      <c r="C6" s="86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86" t="s">
        <v>134</v>
      </c>
      <c r="B7" s="86"/>
      <c r="C7" s="86"/>
      <c r="D7" s="86"/>
      <c r="E7" s="53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">
      <c r="A8" s="86" t="s">
        <v>13</v>
      </c>
      <c r="B8" s="86"/>
      <c r="C8" s="86"/>
      <c r="D8" s="86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87" t="s">
        <v>14</v>
      </c>
      <c r="B10" s="87"/>
      <c r="C10" s="87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165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5.7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135</v>
      </c>
      <c r="D17" s="32" t="s">
        <v>34</v>
      </c>
      <c r="E17" s="57">
        <v>44.40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25.5">
      <c r="A19" s="29">
        <v>1</v>
      </c>
      <c r="B19" s="29"/>
      <c r="C19" s="36" t="s">
        <v>48</v>
      </c>
      <c r="D19" s="37" t="s">
        <v>39</v>
      </c>
      <c r="E19" s="58">
        <v>44.40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15">
      <c r="A20" s="29"/>
      <c r="B20" s="29"/>
      <c r="C20" s="35" t="s">
        <v>49</v>
      </c>
      <c r="D20" s="37"/>
      <c r="E20" s="58"/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38.25">
      <c r="A21" s="29">
        <v>2</v>
      </c>
      <c r="B21" s="29"/>
      <c r="C21" s="36" t="s">
        <v>107</v>
      </c>
      <c r="D21" s="37" t="s">
        <v>37</v>
      </c>
      <c r="E21" s="58">
        <v>4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15">
      <c r="A22" s="29"/>
      <c r="B22" s="29"/>
      <c r="C22" s="35" t="s">
        <v>53</v>
      </c>
      <c r="D22" s="37"/>
      <c r="E22" s="58"/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15">
      <c r="A23" s="29"/>
      <c r="B23" s="30"/>
      <c r="C23" s="35" t="s">
        <v>57</v>
      </c>
      <c r="D23" s="37"/>
      <c r="E23" s="58"/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38.25">
      <c r="A24" s="29">
        <v>3</v>
      </c>
      <c r="B24" s="29"/>
      <c r="C24" s="36" t="s">
        <v>59</v>
      </c>
      <c r="D24" s="37" t="s">
        <v>39</v>
      </c>
      <c r="E24" s="58">
        <v>90</v>
      </c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25.5">
      <c r="A25" s="29">
        <v>4</v>
      </c>
      <c r="B25" s="29"/>
      <c r="C25" s="36" t="s">
        <v>60</v>
      </c>
      <c r="D25" s="37" t="s">
        <v>39</v>
      </c>
      <c r="E25" s="58">
        <v>90</v>
      </c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15">
      <c r="A26" s="29"/>
      <c r="B26" s="30"/>
      <c r="C26" s="35" t="s">
        <v>62</v>
      </c>
      <c r="D26" s="37"/>
      <c r="E26" s="58"/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38.25">
      <c r="A27" s="29">
        <v>5</v>
      </c>
      <c r="B27" s="29"/>
      <c r="C27" s="36" t="s">
        <v>63</v>
      </c>
      <c r="D27" s="37" t="s">
        <v>39</v>
      </c>
      <c r="E27" s="58">
        <v>40</v>
      </c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25.5">
      <c r="A28" s="29">
        <v>6</v>
      </c>
      <c r="B28" s="29"/>
      <c r="C28" s="36" t="s">
        <v>64</v>
      </c>
      <c r="D28" s="37" t="s">
        <v>39</v>
      </c>
      <c r="E28" s="58">
        <v>40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38.25">
      <c r="A29" s="29">
        <v>7</v>
      </c>
      <c r="B29" s="29"/>
      <c r="C29" s="36" t="s">
        <v>65</v>
      </c>
      <c r="D29" s="37" t="s">
        <v>39</v>
      </c>
      <c r="E29" s="58">
        <v>4</v>
      </c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25.5">
      <c r="A30" s="29">
        <v>8</v>
      </c>
      <c r="B30" s="29"/>
      <c r="C30" s="36" t="s">
        <v>66</v>
      </c>
      <c r="D30" s="37" t="s">
        <v>39</v>
      </c>
      <c r="E30" s="58">
        <v>40</v>
      </c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25.5">
      <c r="A31" s="29">
        <v>9</v>
      </c>
      <c r="B31" s="29"/>
      <c r="C31" s="36" t="s">
        <v>67</v>
      </c>
      <c r="D31" s="37" t="s">
        <v>39</v>
      </c>
      <c r="E31" s="58">
        <v>4</v>
      </c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25.5">
      <c r="A32" s="29">
        <v>10</v>
      </c>
      <c r="B32" s="29"/>
      <c r="C32" s="36" t="s">
        <v>70</v>
      </c>
      <c r="D32" s="37" t="s">
        <v>41</v>
      </c>
      <c r="E32" s="58">
        <v>46</v>
      </c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15">
      <c r="A33" s="29"/>
      <c r="B33" s="30"/>
      <c r="C33" s="35" t="s">
        <v>72</v>
      </c>
      <c r="D33" s="37"/>
      <c r="E33" s="58"/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15">
      <c r="A34" s="29"/>
      <c r="B34" s="30"/>
      <c r="C34" s="35" t="s">
        <v>73</v>
      </c>
      <c r="D34" s="37"/>
      <c r="E34" s="58"/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25.5">
      <c r="A35" s="29">
        <v>11</v>
      </c>
      <c r="B35" s="29"/>
      <c r="C35" s="36" t="s">
        <v>74</v>
      </c>
      <c r="D35" s="37" t="s">
        <v>41</v>
      </c>
      <c r="E35" s="58">
        <v>25</v>
      </c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15">
      <c r="A36" s="29">
        <v>12</v>
      </c>
      <c r="B36" s="29"/>
      <c r="C36" s="36" t="s">
        <v>75</v>
      </c>
      <c r="D36" s="37" t="s">
        <v>41</v>
      </c>
      <c r="E36" s="58">
        <v>50</v>
      </c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15">
      <c r="A37" s="29">
        <v>12</v>
      </c>
      <c r="B37" s="29"/>
      <c r="C37" s="36" t="s">
        <v>76</v>
      </c>
      <c r="D37" s="37" t="s">
        <v>37</v>
      </c>
      <c r="E37" s="58">
        <v>3</v>
      </c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15">
      <c r="A38" s="29">
        <v>12</v>
      </c>
      <c r="B38" s="29"/>
      <c r="C38" s="36" t="s">
        <v>77</v>
      </c>
      <c r="D38" s="37" t="s">
        <v>37</v>
      </c>
      <c r="E38" s="58">
        <v>10</v>
      </c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38.25">
      <c r="A39" s="29">
        <v>15</v>
      </c>
      <c r="B39" s="29"/>
      <c r="C39" s="36" t="s">
        <v>183</v>
      </c>
      <c r="D39" s="37" t="s">
        <v>37</v>
      </c>
      <c r="E39" s="58">
        <v>5</v>
      </c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15">
      <c r="A40" s="29"/>
      <c r="B40" s="29"/>
      <c r="C40" s="35" t="s">
        <v>88</v>
      </c>
      <c r="D40" s="37"/>
      <c r="E40" s="58"/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51">
      <c r="A41" s="29">
        <v>16</v>
      </c>
      <c r="B41" s="39"/>
      <c r="C41" s="38" t="s">
        <v>89</v>
      </c>
      <c r="D41" s="39" t="s">
        <v>90</v>
      </c>
      <c r="E41" s="59">
        <v>1</v>
      </c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15">
      <c r="A42" s="29">
        <v>17</v>
      </c>
      <c r="B42" s="39"/>
      <c r="C42" s="38" t="s">
        <v>91</v>
      </c>
      <c r="D42" s="39" t="s">
        <v>92</v>
      </c>
      <c r="E42" s="59">
        <v>1</v>
      </c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15">
      <c r="A43" s="29"/>
      <c r="B43" s="30"/>
      <c r="C43" s="40" t="s">
        <v>93</v>
      </c>
      <c r="D43" s="37"/>
      <c r="E43" s="58"/>
      <c r="F43" s="33"/>
      <c r="G43" s="33"/>
      <c r="H43" s="33"/>
      <c r="I43" s="33"/>
      <c r="J43" s="33"/>
      <c r="K43" s="33"/>
      <c r="L43" s="41"/>
      <c r="M43" s="41"/>
      <c r="N43" s="41"/>
      <c r="O43" s="41"/>
      <c r="P43" s="41"/>
    </row>
    <row r="44" spans="4:16" ht="15">
      <c r="D44" s="2" t="s">
        <v>94</v>
      </c>
      <c r="E44" s="1"/>
      <c r="F44" s="1"/>
      <c r="G44" s="1"/>
      <c r="H44" s="1"/>
      <c r="I44" s="1"/>
      <c r="J44" s="1"/>
      <c r="K44" s="82"/>
      <c r="L44" s="42"/>
      <c r="M44" s="42"/>
      <c r="N44" s="42"/>
      <c r="O44" s="42"/>
      <c r="P44" s="42"/>
    </row>
    <row r="45" spans="4:16" ht="15">
      <c r="D45" s="20"/>
      <c r="E45" s="53"/>
      <c r="F45" s="20"/>
      <c r="G45" s="20"/>
      <c r="H45" s="83" t="s">
        <v>95</v>
      </c>
      <c r="I45" s="84"/>
      <c r="J45" s="84"/>
      <c r="K45" s="85"/>
      <c r="L45" s="43"/>
      <c r="M45" s="30"/>
      <c r="N45" s="30"/>
      <c r="O45" s="30"/>
      <c r="P45" s="41"/>
    </row>
    <row r="46" spans="4:16" ht="15">
      <c r="D46" s="20"/>
      <c r="E46" s="53"/>
      <c r="F46" s="20"/>
      <c r="G46" s="20"/>
      <c r="H46" s="83" t="s">
        <v>96</v>
      </c>
      <c r="I46" s="84"/>
      <c r="J46" s="84"/>
      <c r="K46" s="85"/>
      <c r="L46" s="44"/>
      <c r="M46" s="30"/>
      <c r="N46" s="30"/>
      <c r="O46" s="30"/>
      <c r="P46" s="41"/>
    </row>
    <row r="47" spans="4:16" ht="15">
      <c r="D47" s="20"/>
      <c r="E47" s="53"/>
      <c r="F47" s="20"/>
      <c r="G47" s="20"/>
      <c r="H47" s="83" t="s">
        <v>97</v>
      </c>
      <c r="I47" s="84"/>
      <c r="J47" s="84"/>
      <c r="K47" s="85"/>
      <c r="L47" s="43"/>
      <c r="M47" s="30"/>
      <c r="N47" s="30"/>
      <c r="O47" s="30"/>
      <c r="P47" s="41"/>
    </row>
    <row r="48" spans="4:16" ht="15">
      <c r="D48" s="20"/>
      <c r="E48" s="53"/>
      <c r="F48" s="20"/>
      <c r="G48" s="20"/>
      <c r="H48" s="2" t="s">
        <v>98</v>
      </c>
      <c r="I48" s="1"/>
      <c r="J48" s="1"/>
      <c r="K48" s="82"/>
      <c r="L48" s="43"/>
      <c r="M48" s="30"/>
      <c r="N48" s="30"/>
      <c r="O48" s="30"/>
      <c r="P48" s="41"/>
    </row>
    <row r="49" spans="4:16" ht="15">
      <c r="D49" s="20"/>
      <c r="E49" s="53"/>
      <c r="F49" s="20"/>
      <c r="G49" s="20"/>
      <c r="H49" s="83" t="s">
        <v>99</v>
      </c>
      <c r="I49" s="84"/>
      <c r="J49" s="84"/>
      <c r="K49" s="85"/>
      <c r="L49" s="43"/>
      <c r="M49" s="30"/>
      <c r="N49" s="30"/>
      <c r="O49" s="30"/>
      <c r="P49" s="45"/>
    </row>
    <row r="50" spans="4:16" ht="15">
      <c r="D50" s="20"/>
      <c r="E50" s="53"/>
      <c r="F50" s="20"/>
      <c r="G50" s="20"/>
      <c r="H50" s="9" t="s">
        <v>100</v>
      </c>
      <c r="I50" s="9"/>
      <c r="J50" s="9"/>
      <c r="K50" s="9"/>
      <c r="L50" s="30"/>
      <c r="M50" s="30"/>
      <c r="N50" s="30"/>
      <c r="O50" s="30"/>
      <c r="P50" s="45"/>
    </row>
    <row r="51" spans="1:4" ht="15">
      <c r="A51" s="14" t="s">
        <v>101</v>
      </c>
      <c r="B51" s="14"/>
      <c r="C51" s="46"/>
      <c r="D51" s="47"/>
    </row>
    <row r="52" spans="1:4" ht="15">
      <c r="A52" s="47"/>
      <c r="B52" s="47"/>
      <c r="C52" s="13" t="s">
        <v>102</v>
      </c>
      <c r="D52" s="12"/>
    </row>
    <row r="53" spans="1:4" ht="15">
      <c r="A53" s="48" t="s">
        <v>103</v>
      </c>
      <c r="B53" s="49"/>
      <c r="C53" s="46"/>
      <c r="D53" s="49"/>
    </row>
    <row r="55" spans="1:4" ht="15">
      <c r="A55" s="11" t="s">
        <v>104</v>
      </c>
      <c r="B55" s="10"/>
      <c r="C55" s="46"/>
      <c r="D55" s="47"/>
    </row>
    <row r="56" spans="1:4" ht="15">
      <c r="A56" s="47"/>
      <c r="B56" s="47"/>
      <c r="C56" s="13" t="s">
        <v>102</v>
      </c>
      <c r="D56" s="12"/>
    </row>
    <row r="57" spans="1:3" ht="15">
      <c r="A57" s="49"/>
      <c r="B57" s="49"/>
      <c r="C57" s="49"/>
    </row>
    <row r="58" spans="2:3" ht="15">
      <c r="B58" s="81" t="s">
        <v>184</v>
      </c>
      <c r="C58" s="81" t="s">
        <v>185</v>
      </c>
    </row>
  </sheetData>
  <mergeCells count="21">
    <mergeCell ref="C52:D52"/>
    <mergeCell ref="A55:B55"/>
    <mergeCell ref="C56:D56"/>
    <mergeCell ref="H46:K46"/>
    <mergeCell ref="H47:K47"/>
    <mergeCell ref="H48:K48"/>
    <mergeCell ref="H49:K49"/>
    <mergeCell ref="H50:K50"/>
    <mergeCell ref="A51:B51"/>
    <mergeCell ref="H45:K45"/>
    <mergeCell ref="A1:P1"/>
    <mergeCell ref="A3:P3"/>
    <mergeCell ref="A4:P4"/>
    <mergeCell ref="A5:C5"/>
    <mergeCell ref="A6:C6"/>
    <mergeCell ref="A7:D7"/>
    <mergeCell ref="A8:D8"/>
    <mergeCell ref="A10:C10"/>
    <mergeCell ref="F14:K14"/>
    <mergeCell ref="L14:P14"/>
    <mergeCell ref="D44:K4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99267FCF-0066-4C51-9382-F09B7C5EC2DB}">
  <sheetPr>
    <tabColor theme="7" tint="0.79992002248764"/>
  </sheetPr>
  <dimension ref="A1:P69"/>
  <sheetViews>
    <sheetView zoomScale="130" zoomScaleNormal="130" workbookViewId="0" topLeftCell="A55">
      <selection pane="topLeft" activeCell="C28" sqref="C28:C29"/>
    </sheetView>
  </sheetViews>
  <sheetFormatPr defaultRowHeight="15"/>
  <cols>
    <col min="1" max="1" width="5.375" customWidth="1"/>
    <col min="2" max="2" width="8.75" customWidth="1"/>
    <col min="3" max="3" width="49.75" customWidth="1"/>
    <col min="4" max="12" width="8.75" bestFit="1" customWidth="1"/>
    <col min="13" max="13" width="10.125" bestFit="1" customWidth="1"/>
    <col min="14" max="15" width="8.75" bestFit="1" customWidth="1"/>
    <col min="16" max="16" width="9.75" customWidth="1"/>
  </cols>
  <sheetData>
    <row r="1" spans="1:16" ht="15">
      <c r="A1" s="8" t="s">
        <v>170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86" t="s">
        <v>178</v>
      </c>
      <c r="B5" s="86"/>
      <c r="C5" s="86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86" t="s">
        <v>12</v>
      </c>
      <c r="B6" s="86"/>
      <c r="C6" s="86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86" t="s">
        <v>136</v>
      </c>
      <c r="B7" s="86"/>
      <c r="C7" s="86"/>
      <c r="D7" s="86"/>
      <c r="E7" s="53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">
      <c r="A8" s="86" t="s">
        <v>13</v>
      </c>
      <c r="B8" s="86"/>
      <c r="C8" s="86"/>
      <c r="D8" s="20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86" t="s">
        <v>14</v>
      </c>
      <c r="B10" s="86"/>
      <c r="C10" s="86"/>
      <c r="D10" s="86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20" t="s">
        <v>150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137</v>
      </c>
      <c r="D17" s="32" t="s">
        <v>34</v>
      </c>
      <c r="E17" s="57">
        <v>57.82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15">
      <c r="A19" s="29">
        <v>1</v>
      </c>
      <c r="B19" s="29"/>
      <c r="C19" s="36" t="s">
        <v>36</v>
      </c>
      <c r="D19" s="37" t="s">
        <v>37</v>
      </c>
      <c r="E19" s="58">
        <v>2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15">
      <c r="A20" s="29">
        <v>2</v>
      </c>
      <c r="B20" s="29"/>
      <c r="C20" s="36" t="s">
        <v>38</v>
      </c>
      <c r="D20" s="37" t="s">
        <v>39</v>
      </c>
      <c r="E20" s="58">
        <v>8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15">
      <c r="A21" s="29">
        <v>3</v>
      </c>
      <c r="B21" s="29"/>
      <c r="C21" s="36" t="s">
        <v>40</v>
      </c>
      <c r="D21" s="37" t="s">
        <v>41</v>
      </c>
      <c r="E21" s="58">
        <v>6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25.5">
      <c r="A22" s="29">
        <v>4</v>
      </c>
      <c r="B22" s="29"/>
      <c r="C22" s="36" t="s">
        <v>42</v>
      </c>
      <c r="D22" s="37" t="s">
        <v>43</v>
      </c>
      <c r="E22" s="58">
        <v>5</v>
      </c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25.5">
      <c r="A23" s="29">
        <v>5</v>
      </c>
      <c r="B23" s="29"/>
      <c r="C23" s="36" t="s">
        <v>45</v>
      </c>
      <c r="D23" s="37" t="s">
        <v>39</v>
      </c>
      <c r="E23" s="58">
        <v>30</v>
      </c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25.5">
      <c r="A24" s="29">
        <v>6</v>
      </c>
      <c r="B24" s="29"/>
      <c r="C24" s="36" t="s">
        <v>46</v>
      </c>
      <c r="D24" s="37" t="s">
        <v>39</v>
      </c>
      <c r="E24" s="58">
        <v>30</v>
      </c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25.5">
      <c r="A25" s="29">
        <v>7</v>
      </c>
      <c r="B25" s="29"/>
      <c r="C25" s="36" t="s">
        <v>47</v>
      </c>
      <c r="D25" s="37" t="s">
        <v>39</v>
      </c>
      <c r="E25" s="58">
        <v>60</v>
      </c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15">
      <c r="A26" s="29"/>
      <c r="B26" s="29"/>
      <c r="C26" s="35" t="s">
        <v>49</v>
      </c>
      <c r="D26" s="37"/>
      <c r="E26" s="58"/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38.25">
      <c r="A27" s="29">
        <v>8</v>
      </c>
      <c r="B27" s="29"/>
      <c r="C27" s="36" t="s">
        <v>107</v>
      </c>
      <c r="D27" s="37" t="s">
        <v>37</v>
      </c>
      <c r="E27" s="58">
        <v>5</v>
      </c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15">
      <c r="A28" s="29">
        <v>9</v>
      </c>
      <c r="B28" s="29"/>
      <c r="C28" s="36" t="s">
        <v>50</v>
      </c>
      <c r="D28" s="37" t="s">
        <v>39</v>
      </c>
      <c r="E28" s="58">
        <v>8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25.5">
      <c r="A29" s="29">
        <v>10</v>
      </c>
      <c r="B29" s="29"/>
      <c r="C29" s="36" t="s">
        <v>51</v>
      </c>
      <c r="D29" s="37" t="s">
        <v>41</v>
      </c>
      <c r="E29" s="58">
        <v>6</v>
      </c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15">
      <c r="A30" s="29">
        <v>11</v>
      </c>
      <c r="B30" s="29"/>
      <c r="C30" s="36" t="s">
        <v>52</v>
      </c>
      <c r="D30" s="37" t="s">
        <v>41</v>
      </c>
      <c r="E30" s="58">
        <v>14</v>
      </c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15">
      <c r="A31" s="29"/>
      <c r="B31" s="29"/>
      <c r="C31" s="35" t="s">
        <v>53</v>
      </c>
      <c r="D31" s="37"/>
      <c r="E31" s="58"/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15">
      <c r="A32" s="29"/>
      <c r="B32" s="29"/>
      <c r="C32" s="35" t="s">
        <v>54</v>
      </c>
      <c r="D32" s="37"/>
      <c r="E32" s="58"/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51">
      <c r="A33" s="29">
        <v>12</v>
      </c>
      <c r="B33" s="29"/>
      <c r="C33" s="36" t="s">
        <v>55</v>
      </c>
      <c r="D33" s="37" t="s">
        <v>39</v>
      </c>
      <c r="E33" s="58">
        <v>30</v>
      </c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25.5">
      <c r="A34" s="29">
        <v>13</v>
      </c>
      <c r="B34" s="29"/>
      <c r="C34" s="36" t="s">
        <v>56</v>
      </c>
      <c r="D34" s="37" t="s">
        <v>39</v>
      </c>
      <c r="E34" s="58">
        <v>30</v>
      </c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15">
      <c r="A35" s="29"/>
      <c r="B35" s="30"/>
      <c r="C35" s="35" t="s">
        <v>57</v>
      </c>
      <c r="D35" s="37"/>
      <c r="E35" s="58"/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38.25">
      <c r="A36" s="29">
        <v>14</v>
      </c>
      <c r="B36" s="29"/>
      <c r="C36" s="36" t="s">
        <v>59</v>
      </c>
      <c r="D36" s="37" t="s">
        <v>39</v>
      </c>
      <c r="E36" s="58">
        <v>60</v>
      </c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25.5">
      <c r="A37" s="29">
        <v>4</v>
      </c>
      <c r="B37" s="29"/>
      <c r="C37" s="36" t="s">
        <v>60</v>
      </c>
      <c r="D37" s="37" t="s">
        <v>39</v>
      </c>
      <c r="E37" s="58">
        <v>60</v>
      </c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15">
      <c r="A38" s="29"/>
      <c r="B38" s="30"/>
      <c r="C38" s="35" t="s">
        <v>72</v>
      </c>
      <c r="D38" s="37"/>
      <c r="E38" s="58"/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15">
      <c r="A39" s="29"/>
      <c r="B39" s="30"/>
      <c r="C39" s="35" t="s">
        <v>73</v>
      </c>
      <c r="D39" s="37"/>
      <c r="E39" s="58"/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25.5">
      <c r="A40" s="29">
        <v>15</v>
      </c>
      <c r="B40" s="29"/>
      <c r="C40" s="36" t="s">
        <v>74</v>
      </c>
      <c r="D40" s="37" t="s">
        <v>41</v>
      </c>
      <c r="E40" s="58">
        <v>20</v>
      </c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15">
      <c r="A41" s="29">
        <v>16</v>
      </c>
      <c r="B41" s="29"/>
      <c r="C41" s="36" t="s">
        <v>75</v>
      </c>
      <c r="D41" s="37" t="s">
        <v>41</v>
      </c>
      <c r="E41" s="58">
        <v>100</v>
      </c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15">
      <c r="A42" s="29">
        <v>17</v>
      </c>
      <c r="B42" s="29"/>
      <c r="C42" s="36" t="s">
        <v>76</v>
      </c>
      <c r="D42" s="37" t="s">
        <v>37</v>
      </c>
      <c r="E42" s="58">
        <v>10</v>
      </c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15">
      <c r="A43" s="29">
        <v>18</v>
      </c>
      <c r="B43" s="29"/>
      <c r="C43" s="36" t="s">
        <v>77</v>
      </c>
      <c r="D43" s="37" t="s">
        <v>37</v>
      </c>
      <c r="E43" s="58">
        <v>7</v>
      </c>
      <c r="F43" s="33"/>
      <c r="G43" s="33"/>
      <c r="H43" s="34"/>
      <c r="I43" s="34"/>
      <c r="J43" s="34"/>
      <c r="K43" s="33"/>
      <c r="L43" s="33"/>
      <c r="M43" s="33"/>
      <c r="N43" s="33"/>
      <c r="O43" s="33"/>
      <c r="P43" s="33"/>
    </row>
    <row r="44" spans="1:16" ht="38.25">
      <c r="A44" s="29">
        <v>19</v>
      </c>
      <c r="B44" s="29"/>
      <c r="C44" s="36" t="s">
        <v>183</v>
      </c>
      <c r="D44" s="37" t="s">
        <v>37</v>
      </c>
      <c r="E44" s="58">
        <v>3</v>
      </c>
      <c r="F44" s="33"/>
      <c r="G44" s="33"/>
      <c r="H44" s="34"/>
      <c r="I44" s="34"/>
      <c r="J44" s="34"/>
      <c r="K44" s="33"/>
      <c r="L44" s="33"/>
      <c r="M44" s="33"/>
      <c r="N44" s="33"/>
      <c r="O44" s="33"/>
      <c r="P44" s="33"/>
    </row>
    <row r="45" spans="1:16" ht="15">
      <c r="A45" s="29"/>
      <c r="B45" s="29"/>
      <c r="C45" s="35" t="s">
        <v>78</v>
      </c>
      <c r="D45" s="37"/>
      <c r="E45" s="58"/>
      <c r="F45" s="33"/>
      <c r="G45" s="33"/>
      <c r="H45" s="34"/>
      <c r="I45" s="34"/>
      <c r="J45" s="34"/>
      <c r="K45" s="33"/>
      <c r="L45" s="33"/>
      <c r="M45" s="33"/>
      <c r="N45" s="33"/>
      <c r="O45" s="33"/>
      <c r="P45" s="33"/>
    </row>
    <row r="46" spans="1:16" ht="38.25">
      <c r="A46" s="29">
        <v>20</v>
      </c>
      <c r="B46" s="29"/>
      <c r="C46" s="36" t="s">
        <v>81</v>
      </c>
      <c r="D46" s="37" t="s">
        <v>37</v>
      </c>
      <c r="E46" s="58">
        <v>1</v>
      </c>
      <c r="F46" s="33"/>
      <c r="G46" s="33"/>
      <c r="H46" s="34"/>
      <c r="I46" s="34"/>
      <c r="J46" s="34"/>
      <c r="K46" s="33"/>
      <c r="L46" s="33"/>
      <c r="M46" s="33"/>
      <c r="N46" s="33"/>
      <c r="O46" s="33"/>
      <c r="P46" s="33"/>
    </row>
    <row r="47" spans="1:16" ht="15">
      <c r="A47" s="29">
        <v>21</v>
      </c>
      <c r="B47" s="29"/>
      <c r="C47" s="36" t="s">
        <v>83</v>
      </c>
      <c r="D47" s="37" t="s">
        <v>37</v>
      </c>
      <c r="E47" s="58">
        <v>1</v>
      </c>
      <c r="F47" s="33"/>
      <c r="G47" s="33"/>
      <c r="H47" s="34"/>
      <c r="I47" s="34"/>
      <c r="J47" s="34"/>
      <c r="K47" s="33"/>
      <c r="L47" s="33"/>
      <c r="M47" s="33"/>
      <c r="N47" s="33"/>
      <c r="O47" s="33"/>
      <c r="P47" s="33"/>
    </row>
    <row r="48" spans="1:16" ht="15">
      <c r="A48" s="29">
        <v>22</v>
      </c>
      <c r="B48" s="29"/>
      <c r="C48" s="36" t="s">
        <v>84</v>
      </c>
      <c r="D48" s="37" t="s">
        <v>37</v>
      </c>
      <c r="E48" s="58">
        <v>1</v>
      </c>
      <c r="F48" s="33"/>
      <c r="G48" s="33"/>
      <c r="H48" s="34"/>
      <c r="I48" s="34"/>
      <c r="J48" s="34"/>
      <c r="K48" s="33"/>
      <c r="L48" s="33"/>
      <c r="M48" s="33"/>
      <c r="N48" s="33"/>
      <c r="O48" s="33"/>
      <c r="P48" s="33"/>
    </row>
    <row r="49" spans="1:16" ht="15">
      <c r="A49" s="29">
        <v>23</v>
      </c>
      <c r="B49" s="29"/>
      <c r="C49" s="36" t="s">
        <v>85</v>
      </c>
      <c r="D49" s="37" t="s">
        <v>37</v>
      </c>
      <c r="E49" s="58">
        <v>1</v>
      </c>
      <c r="F49" s="33"/>
      <c r="G49" s="33"/>
      <c r="H49" s="34"/>
      <c r="I49" s="34"/>
      <c r="J49" s="34"/>
      <c r="K49" s="33"/>
      <c r="L49" s="33"/>
      <c r="M49" s="33"/>
      <c r="N49" s="33"/>
      <c r="O49" s="33"/>
      <c r="P49" s="33"/>
    </row>
    <row r="50" spans="1:16" ht="15">
      <c r="A50" s="29">
        <v>24</v>
      </c>
      <c r="B50" s="29"/>
      <c r="C50" s="36" t="s">
        <v>86</v>
      </c>
      <c r="D50" s="37" t="s">
        <v>43</v>
      </c>
      <c r="E50" s="58">
        <v>1</v>
      </c>
      <c r="F50" s="33"/>
      <c r="G50" s="33"/>
      <c r="H50" s="34"/>
      <c r="I50" s="34"/>
      <c r="J50" s="34"/>
      <c r="K50" s="33"/>
      <c r="L50" s="33"/>
      <c r="M50" s="33"/>
      <c r="N50" s="33"/>
      <c r="O50" s="33"/>
      <c r="P50" s="33"/>
    </row>
    <row r="51" spans="1:16" ht="25.5">
      <c r="A51" s="29">
        <v>25</v>
      </c>
      <c r="B51" s="29"/>
      <c r="C51" s="36" t="s">
        <v>87</v>
      </c>
      <c r="D51" s="37" t="s">
        <v>37</v>
      </c>
      <c r="E51" s="58">
        <v>3</v>
      </c>
      <c r="F51" s="33"/>
      <c r="G51" s="33"/>
      <c r="H51" s="34"/>
      <c r="I51" s="34"/>
      <c r="J51" s="34"/>
      <c r="K51" s="33"/>
      <c r="L51" s="33"/>
      <c r="M51" s="33"/>
      <c r="N51" s="33"/>
      <c r="O51" s="33"/>
      <c r="P51" s="33"/>
    </row>
    <row r="52" spans="1:16" ht="15">
      <c r="A52" s="29"/>
      <c r="B52" s="29"/>
      <c r="C52" s="35" t="s">
        <v>88</v>
      </c>
      <c r="D52" s="37"/>
      <c r="E52" s="58"/>
      <c r="F52" s="33"/>
      <c r="G52" s="33"/>
      <c r="H52" s="34"/>
      <c r="I52" s="34"/>
      <c r="J52" s="34"/>
      <c r="K52" s="33"/>
      <c r="L52" s="33"/>
      <c r="M52" s="33"/>
      <c r="N52" s="33"/>
      <c r="O52" s="33"/>
      <c r="P52" s="33"/>
    </row>
    <row r="53" spans="1:16" ht="51">
      <c r="A53" s="29">
        <v>26</v>
      </c>
      <c r="B53" s="39"/>
      <c r="C53" s="38" t="s">
        <v>89</v>
      </c>
      <c r="D53" s="39" t="s">
        <v>90</v>
      </c>
      <c r="E53" s="59">
        <v>1</v>
      </c>
      <c r="F53" s="33"/>
      <c r="G53" s="33"/>
      <c r="H53" s="34"/>
      <c r="I53" s="34"/>
      <c r="J53" s="34"/>
      <c r="K53" s="33"/>
      <c r="L53" s="33"/>
      <c r="M53" s="33"/>
      <c r="N53" s="33"/>
      <c r="O53" s="33"/>
      <c r="P53" s="33"/>
    </row>
    <row r="54" spans="1:16" ht="15">
      <c r="A54" s="29">
        <v>27</v>
      </c>
      <c r="B54" s="39"/>
      <c r="C54" s="38" t="s">
        <v>91</v>
      </c>
      <c r="D54" s="39" t="s">
        <v>92</v>
      </c>
      <c r="E54" s="59">
        <v>2</v>
      </c>
      <c r="F54" s="33"/>
      <c r="G54" s="33"/>
      <c r="H54" s="34"/>
      <c r="I54" s="34"/>
      <c r="J54" s="34"/>
      <c r="K54" s="33"/>
      <c r="L54" s="33"/>
      <c r="M54" s="33"/>
      <c r="N54" s="33"/>
      <c r="O54" s="33"/>
      <c r="P54" s="33"/>
    </row>
    <row r="55" spans="1:16" ht="15">
      <c r="A55" s="29"/>
      <c r="B55" s="30"/>
      <c r="C55" s="40" t="s">
        <v>93</v>
      </c>
      <c r="D55" s="37"/>
      <c r="E55" s="58"/>
      <c r="F55" s="33"/>
      <c r="G55" s="33"/>
      <c r="H55" s="33"/>
      <c r="I55" s="33"/>
      <c r="J55" s="33"/>
      <c r="K55" s="33"/>
      <c r="L55" s="41"/>
      <c r="M55" s="41"/>
      <c r="N55" s="41"/>
      <c r="O55" s="41"/>
      <c r="P55" s="41"/>
    </row>
    <row r="56" spans="4:16" ht="15">
      <c r="D56" s="2" t="s">
        <v>94</v>
      </c>
      <c r="E56" s="1"/>
      <c r="F56" s="1"/>
      <c r="G56" s="1"/>
      <c r="H56" s="1"/>
      <c r="I56" s="1"/>
      <c r="J56" s="1"/>
      <c r="K56" s="82"/>
      <c r="L56" s="42"/>
      <c r="M56" s="42"/>
      <c r="N56" s="42"/>
      <c r="O56" s="42"/>
      <c r="P56" s="42"/>
    </row>
    <row r="57" spans="4:16" ht="15">
      <c r="D57" s="20"/>
      <c r="E57" s="53"/>
      <c r="F57" s="20"/>
      <c r="G57" s="20"/>
      <c r="H57" s="83" t="s">
        <v>95</v>
      </c>
      <c r="I57" s="84"/>
      <c r="J57" s="84"/>
      <c r="K57" s="85"/>
      <c r="L57" s="43"/>
      <c r="M57" s="30"/>
      <c r="N57" s="30"/>
      <c r="O57" s="30"/>
      <c r="P57" s="41"/>
    </row>
    <row r="58" spans="4:16" ht="15">
      <c r="D58" s="20"/>
      <c r="E58" s="53"/>
      <c r="F58" s="20"/>
      <c r="G58" s="20"/>
      <c r="H58" s="83" t="s">
        <v>96</v>
      </c>
      <c r="I58" s="84"/>
      <c r="J58" s="84"/>
      <c r="K58" s="85"/>
      <c r="L58" s="44"/>
      <c r="M58" s="30"/>
      <c r="N58" s="30"/>
      <c r="O58" s="30"/>
      <c r="P58" s="41"/>
    </row>
    <row r="59" spans="4:16" ht="15">
      <c r="D59" s="20"/>
      <c r="E59" s="53"/>
      <c r="F59" s="20"/>
      <c r="G59" s="20"/>
      <c r="H59" s="83" t="s">
        <v>97</v>
      </c>
      <c r="I59" s="84"/>
      <c r="J59" s="84"/>
      <c r="K59" s="85"/>
      <c r="L59" s="43"/>
      <c r="M59" s="30"/>
      <c r="N59" s="30"/>
      <c r="O59" s="30"/>
      <c r="P59" s="41"/>
    </row>
    <row r="60" spans="4:16" ht="15">
      <c r="D60" s="20"/>
      <c r="E60" s="53"/>
      <c r="F60" s="20"/>
      <c r="G60" s="20"/>
      <c r="H60" s="2" t="s">
        <v>98</v>
      </c>
      <c r="I60" s="1"/>
      <c r="J60" s="1"/>
      <c r="K60" s="82"/>
      <c r="L60" s="43"/>
      <c r="M60" s="30"/>
      <c r="N60" s="30"/>
      <c r="O60" s="30"/>
      <c r="P60" s="41"/>
    </row>
    <row r="61" spans="4:16" ht="15">
      <c r="D61" s="20"/>
      <c r="E61" s="53"/>
      <c r="F61" s="20"/>
      <c r="G61" s="20"/>
      <c r="H61" s="83" t="s">
        <v>99</v>
      </c>
      <c r="I61" s="84"/>
      <c r="J61" s="84"/>
      <c r="K61" s="85"/>
      <c r="L61" s="43"/>
      <c r="M61" s="30"/>
      <c r="N61" s="30"/>
      <c r="O61" s="30"/>
      <c r="P61" s="45"/>
    </row>
    <row r="62" spans="4:16" ht="15">
      <c r="D62" s="20"/>
      <c r="E62" s="53"/>
      <c r="F62" s="20"/>
      <c r="G62" s="20"/>
      <c r="H62" s="9" t="s">
        <v>100</v>
      </c>
      <c r="I62" s="9"/>
      <c r="J62" s="9"/>
      <c r="K62" s="9"/>
      <c r="L62" s="30"/>
      <c r="M62" s="30"/>
      <c r="N62" s="30"/>
      <c r="O62" s="30"/>
      <c r="P62" s="45"/>
    </row>
    <row r="63" spans="1:4" ht="15">
      <c r="A63" s="14" t="s">
        <v>101</v>
      </c>
      <c r="B63" s="14"/>
      <c r="C63" s="46"/>
      <c r="D63" s="47"/>
    </row>
    <row r="64" spans="1:4" ht="15">
      <c r="A64" s="47"/>
      <c r="B64" s="47"/>
      <c r="C64" s="13" t="s">
        <v>102</v>
      </c>
      <c r="D64" s="12"/>
    </row>
    <row r="65" spans="1:4" ht="15">
      <c r="A65" s="48" t="s">
        <v>103</v>
      </c>
      <c r="B65" s="49"/>
      <c r="C65" s="46"/>
      <c r="D65" s="49"/>
    </row>
    <row r="67" spans="1:4" ht="15">
      <c r="A67" s="11" t="s">
        <v>104</v>
      </c>
      <c r="B67" s="10"/>
      <c r="C67" s="46"/>
      <c r="D67" s="47"/>
    </row>
    <row r="68" spans="1:4" ht="15">
      <c r="A68" s="47"/>
      <c r="B68" s="47"/>
      <c r="C68" s="13" t="s">
        <v>102</v>
      </c>
      <c r="D68" s="12"/>
    </row>
    <row r="69" spans="1:3" ht="15">
      <c r="A69" s="49"/>
      <c r="B69" s="81" t="s">
        <v>184</v>
      </c>
      <c r="C69" s="81" t="s">
        <v>185</v>
      </c>
    </row>
  </sheetData>
  <mergeCells count="21">
    <mergeCell ref="C64:D64"/>
    <mergeCell ref="A67:B67"/>
    <mergeCell ref="C68:D68"/>
    <mergeCell ref="H58:K58"/>
    <mergeCell ref="H59:K59"/>
    <mergeCell ref="H60:K60"/>
    <mergeCell ref="H61:K61"/>
    <mergeCell ref="H62:K62"/>
    <mergeCell ref="A63:B63"/>
    <mergeCell ref="H57:K57"/>
    <mergeCell ref="A1:P1"/>
    <mergeCell ref="A3:P3"/>
    <mergeCell ref="A4:P4"/>
    <mergeCell ref="A5:C5"/>
    <mergeCell ref="A6:C6"/>
    <mergeCell ref="A7:D7"/>
    <mergeCell ref="A8:C8"/>
    <mergeCell ref="A10:D10"/>
    <mergeCell ref="F14:K14"/>
    <mergeCell ref="L14:P14"/>
    <mergeCell ref="D56:K5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9F255DDB-82C6-4260-B68C-BDB82242033B}">
  <sheetPr>
    <tabColor theme="7" tint="0.79992002248764"/>
  </sheetPr>
  <dimension ref="A1:P68"/>
  <sheetViews>
    <sheetView zoomScale="130" zoomScaleNormal="130" workbookViewId="0" topLeftCell="A34">
      <selection pane="topLeft" activeCell="M91" sqref="M91"/>
    </sheetView>
  </sheetViews>
  <sheetFormatPr defaultRowHeight="15"/>
  <cols>
    <col min="1" max="1" width="5.75" customWidth="1"/>
    <col min="3" max="3" width="53.125" customWidth="1"/>
    <col min="4" max="12" width="8.75" bestFit="1" customWidth="1"/>
    <col min="13" max="13" width="10.125" bestFit="1" customWidth="1"/>
    <col min="14" max="15" width="8.75" bestFit="1" customWidth="1"/>
    <col min="16" max="16" width="9.75" customWidth="1"/>
  </cols>
  <sheetData>
    <row r="1" spans="1:16" ht="15">
      <c r="A1" s="8" t="s">
        <v>171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9"/>
      <c r="B2" s="19"/>
      <c r="C2" s="19"/>
      <c r="D2" s="19"/>
      <c r="E2" s="5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86" t="s">
        <v>179</v>
      </c>
      <c r="B5" s="86"/>
      <c r="C5" s="86"/>
      <c r="D5" s="20"/>
      <c r="E5" s="5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">
      <c r="A6" s="86" t="s">
        <v>114</v>
      </c>
      <c r="B6" s="86"/>
      <c r="C6" s="86"/>
      <c r="D6" s="20"/>
      <c r="E6" s="53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">
      <c r="A7" s="86" t="s">
        <v>138</v>
      </c>
      <c r="B7" s="86"/>
      <c r="C7" s="86"/>
      <c r="D7" s="20"/>
      <c r="E7" s="53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">
      <c r="A8" s="86" t="s">
        <v>13</v>
      </c>
      <c r="B8" s="86"/>
      <c r="C8" s="86"/>
      <c r="D8" s="20"/>
      <c r="E8" s="53"/>
      <c r="F8" s="20"/>
      <c r="G8" s="20"/>
      <c r="H8" s="20"/>
      <c r="I8" s="20"/>
      <c r="J8" s="20"/>
      <c r="K8" s="20"/>
      <c r="L8" s="20"/>
      <c r="N8" s="20"/>
      <c r="O8" s="20"/>
      <c r="P8" s="20"/>
    </row>
    <row r="9" spans="1:16" ht="15">
      <c r="A9" s="20"/>
      <c r="B9" s="20"/>
      <c r="C9" s="20"/>
      <c r="D9" s="20"/>
      <c r="E9" s="53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">
      <c r="A10" s="86" t="s">
        <v>14</v>
      </c>
      <c r="B10" s="86"/>
      <c r="C10" s="86"/>
      <c r="D10" s="20"/>
      <c r="E10" s="53"/>
      <c r="F10" s="20"/>
      <c r="G10" s="20"/>
      <c r="H10" s="20"/>
      <c r="I10" s="20"/>
      <c r="J10" s="20"/>
      <c r="K10" s="20" t="s">
        <v>15</v>
      </c>
      <c r="L10" s="20"/>
      <c r="M10" s="21"/>
      <c r="N10" s="22"/>
      <c r="O10" s="20"/>
      <c r="P10" s="20"/>
    </row>
    <row r="11" spans="1:16" ht="15">
      <c r="A11" s="20"/>
      <c r="B11" s="20"/>
      <c r="C11" s="20"/>
      <c r="D11" s="20"/>
      <c r="E11" s="53"/>
      <c r="F11" s="20"/>
      <c r="G11" s="20"/>
      <c r="H11" s="20"/>
      <c r="I11" s="20"/>
      <c r="J11" s="20"/>
      <c r="K11" s="20"/>
      <c r="L11" s="20"/>
      <c r="M11" s="21"/>
      <c r="N11" s="22"/>
      <c r="O11" s="20"/>
      <c r="P11" s="20"/>
    </row>
    <row r="12" spans="1:16" ht="15">
      <c r="A12" s="20"/>
      <c r="B12" s="20"/>
      <c r="C12" s="20"/>
      <c r="D12" s="20"/>
      <c r="E12" s="53"/>
      <c r="F12" s="20"/>
      <c r="G12" s="20"/>
      <c r="H12" s="20"/>
      <c r="I12" s="20"/>
      <c r="K12" s="20"/>
      <c r="L12" s="20"/>
      <c r="M12" s="53" t="s">
        <v>150</v>
      </c>
      <c r="N12" s="20"/>
      <c r="O12" s="20"/>
      <c r="P12" s="20"/>
    </row>
    <row r="13" spans="1:16" ht="15">
      <c r="A13" s="20"/>
      <c r="B13" s="20"/>
      <c r="C13" s="20"/>
      <c r="D13" s="20"/>
      <c r="E13" s="53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">
      <c r="A14" s="23"/>
      <c r="B14" s="23"/>
      <c r="C14" s="23"/>
      <c r="D14" s="23"/>
      <c r="E14" s="54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5" t="s">
        <v>18</v>
      </c>
      <c r="B15" s="25" t="s">
        <v>19</v>
      </c>
      <c r="C15" s="26" t="s">
        <v>20</v>
      </c>
      <c r="D15" s="25" t="s">
        <v>21</v>
      </c>
      <c r="E15" s="55" t="s">
        <v>22</v>
      </c>
      <c r="F15" s="27" t="s">
        <v>23</v>
      </c>
      <c r="G15" s="27" t="s">
        <v>24</v>
      </c>
      <c r="H15" s="28" t="s">
        <v>25</v>
      </c>
      <c r="I15" s="28" t="s">
        <v>26</v>
      </c>
      <c r="J15" s="28" t="s">
        <v>27</v>
      </c>
      <c r="K15" s="27" t="s">
        <v>28</v>
      </c>
      <c r="L15" s="27" t="s">
        <v>29</v>
      </c>
      <c r="M15" s="27" t="s">
        <v>30</v>
      </c>
      <c r="N15" s="27" t="s">
        <v>31</v>
      </c>
      <c r="O15" s="27" t="s">
        <v>32</v>
      </c>
      <c r="P15" s="27" t="s">
        <v>33</v>
      </c>
    </row>
    <row r="16" spans="1:16" ht="15">
      <c r="A16" s="24">
        <v>1</v>
      </c>
      <c r="B16" s="24">
        <v>2</v>
      </c>
      <c r="C16" s="24">
        <v>3</v>
      </c>
      <c r="D16" s="24">
        <v>4</v>
      </c>
      <c r="E16" s="56">
        <v>5</v>
      </c>
      <c r="F16" s="24">
        <v>6</v>
      </c>
      <c r="G16" s="24">
        <v>7</v>
      </c>
      <c r="H16" s="24">
        <v>8</v>
      </c>
      <c r="I16" s="24">
        <v>9</v>
      </c>
      <c r="J16" s="24">
        <v>10</v>
      </c>
      <c r="K16" s="24">
        <v>11</v>
      </c>
      <c r="L16" s="24">
        <v>12</v>
      </c>
      <c r="M16" s="24">
        <v>13</v>
      </c>
      <c r="N16" s="24">
        <v>14</v>
      </c>
      <c r="O16" s="24">
        <v>15</v>
      </c>
      <c r="P16" s="24">
        <v>16</v>
      </c>
    </row>
    <row r="17" spans="1:16" ht="15">
      <c r="A17" s="29"/>
      <c r="B17" s="30"/>
      <c r="C17" s="31" t="s">
        <v>139</v>
      </c>
      <c r="D17" s="32" t="s">
        <v>34</v>
      </c>
      <c r="E17" s="57">
        <v>90.30</v>
      </c>
      <c r="F17" s="33"/>
      <c r="G17" s="33"/>
      <c r="H17" s="34"/>
      <c r="I17" s="34"/>
      <c r="J17" s="34"/>
      <c r="K17" s="33"/>
      <c r="L17" s="33"/>
      <c r="M17" s="33"/>
      <c r="N17" s="33"/>
      <c r="O17" s="33"/>
      <c r="P17" s="33"/>
    </row>
    <row r="18" spans="1:16" ht="15">
      <c r="A18" s="29"/>
      <c r="B18" s="30"/>
      <c r="C18" s="35" t="s">
        <v>35</v>
      </c>
      <c r="D18" s="32"/>
      <c r="E18" s="57"/>
      <c r="F18" s="33"/>
      <c r="G18" s="33"/>
      <c r="H18" s="34"/>
      <c r="I18" s="34"/>
      <c r="J18" s="34"/>
      <c r="K18" s="33"/>
      <c r="L18" s="33"/>
      <c r="M18" s="33"/>
      <c r="N18" s="33"/>
      <c r="O18" s="33"/>
      <c r="P18" s="33"/>
    </row>
    <row r="19" spans="1:16" ht="15">
      <c r="A19" s="29">
        <v>1</v>
      </c>
      <c r="B19" s="29"/>
      <c r="C19" s="36" t="s">
        <v>36</v>
      </c>
      <c r="D19" s="37" t="s">
        <v>37</v>
      </c>
      <c r="E19" s="58">
        <v>3</v>
      </c>
      <c r="F19" s="33"/>
      <c r="G19" s="33"/>
      <c r="H19" s="34"/>
      <c r="I19" s="34"/>
      <c r="J19" s="34"/>
      <c r="K19" s="33"/>
      <c r="L19" s="33"/>
      <c r="M19" s="33"/>
      <c r="N19" s="33"/>
      <c r="O19" s="33"/>
      <c r="P19" s="33"/>
    </row>
    <row r="20" spans="1:16" ht="15">
      <c r="A20" s="29">
        <v>2</v>
      </c>
      <c r="B20" s="29"/>
      <c r="C20" s="36" t="s">
        <v>40</v>
      </c>
      <c r="D20" s="37" t="s">
        <v>41</v>
      </c>
      <c r="E20" s="58">
        <v>2</v>
      </c>
      <c r="F20" s="33"/>
      <c r="G20" s="33"/>
      <c r="H20" s="34"/>
      <c r="I20" s="34"/>
      <c r="J20" s="34"/>
      <c r="K20" s="33"/>
      <c r="L20" s="33"/>
      <c r="M20" s="33"/>
      <c r="N20" s="33"/>
      <c r="O20" s="33"/>
      <c r="P20" s="33"/>
    </row>
    <row r="21" spans="1:16" ht="25.5">
      <c r="A21" s="29">
        <v>3</v>
      </c>
      <c r="B21" s="29"/>
      <c r="C21" s="36" t="s">
        <v>42</v>
      </c>
      <c r="D21" s="37" t="s">
        <v>43</v>
      </c>
      <c r="E21" s="58">
        <v>7</v>
      </c>
      <c r="F21" s="33"/>
      <c r="G21" s="33"/>
      <c r="H21" s="34"/>
      <c r="I21" s="34"/>
      <c r="J21" s="34"/>
      <c r="K21" s="33"/>
      <c r="L21" s="33"/>
      <c r="M21" s="33"/>
      <c r="N21" s="33"/>
      <c r="O21" s="33"/>
      <c r="P21" s="33"/>
    </row>
    <row r="22" spans="1:16" ht="25.5">
      <c r="A22" s="29">
        <v>4</v>
      </c>
      <c r="B22" s="29"/>
      <c r="C22" s="36" t="s">
        <v>45</v>
      </c>
      <c r="D22" s="37" t="s">
        <v>39</v>
      </c>
      <c r="E22" s="58">
        <v>40</v>
      </c>
      <c r="F22" s="33"/>
      <c r="G22" s="33"/>
      <c r="H22" s="34"/>
      <c r="I22" s="34"/>
      <c r="J22" s="34"/>
      <c r="K22" s="33"/>
      <c r="L22" s="33"/>
      <c r="M22" s="33"/>
      <c r="N22" s="33"/>
      <c r="O22" s="33"/>
      <c r="P22" s="33"/>
    </row>
    <row r="23" spans="1:16" ht="25.5">
      <c r="A23" s="29">
        <v>5</v>
      </c>
      <c r="B23" s="29"/>
      <c r="C23" s="36" t="s">
        <v>46</v>
      </c>
      <c r="D23" s="37" t="s">
        <v>39</v>
      </c>
      <c r="E23" s="58">
        <v>40</v>
      </c>
      <c r="F23" s="33"/>
      <c r="G23" s="33"/>
      <c r="H23" s="34"/>
      <c r="I23" s="34"/>
      <c r="J23" s="34"/>
      <c r="K23" s="33"/>
      <c r="L23" s="33"/>
      <c r="M23" s="33"/>
      <c r="N23" s="33"/>
      <c r="O23" s="33"/>
      <c r="P23" s="33"/>
    </row>
    <row r="24" spans="1:16" ht="25.5">
      <c r="A24" s="29">
        <v>6</v>
      </c>
      <c r="B24" s="29"/>
      <c r="C24" s="36" t="s">
        <v>47</v>
      </c>
      <c r="D24" s="37" t="s">
        <v>39</v>
      </c>
      <c r="E24" s="58">
        <v>90</v>
      </c>
      <c r="F24" s="33"/>
      <c r="G24" s="33"/>
      <c r="H24" s="34"/>
      <c r="I24" s="34"/>
      <c r="J24" s="34"/>
      <c r="K24" s="33"/>
      <c r="L24" s="33"/>
      <c r="M24" s="33"/>
      <c r="N24" s="33"/>
      <c r="O24" s="33"/>
      <c r="P24" s="33"/>
    </row>
    <row r="25" spans="1:16" ht="25.5">
      <c r="A25" s="29">
        <v>7</v>
      </c>
      <c r="B25" s="29"/>
      <c r="C25" s="36" t="s">
        <v>48</v>
      </c>
      <c r="D25" s="37" t="s">
        <v>39</v>
      </c>
      <c r="E25" s="58">
        <v>40</v>
      </c>
      <c r="F25" s="33"/>
      <c r="G25" s="33"/>
      <c r="H25" s="34"/>
      <c r="I25" s="34"/>
      <c r="J25" s="34"/>
      <c r="K25" s="33"/>
      <c r="L25" s="33"/>
      <c r="M25" s="33"/>
      <c r="N25" s="33"/>
      <c r="O25" s="33"/>
      <c r="P25" s="33"/>
    </row>
    <row r="26" spans="1:16" ht="15">
      <c r="A26" s="29"/>
      <c r="B26" s="29"/>
      <c r="C26" s="35" t="s">
        <v>49</v>
      </c>
      <c r="D26" s="37"/>
      <c r="E26" s="58"/>
      <c r="F26" s="33"/>
      <c r="G26" s="33"/>
      <c r="H26" s="34"/>
      <c r="I26" s="34"/>
      <c r="J26" s="34"/>
      <c r="K26" s="33"/>
      <c r="L26" s="33"/>
      <c r="M26" s="33"/>
      <c r="N26" s="33"/>
      <c r="O26" s="33"/>
      <c r="P26" s="33"/>
    </row>
    <row r="27" spans="1:16" ht="38.25">
      <c r="A27" s="29">
        <v>8</v>
      </c>
      <c r="B27" s="29"/>
      <c r="C27" s="36" t="s">
        <v>107</v>
      </c>
      <c r="D27" s="37" t="s">
        <v>37</v>
      </c>
      <c r="E27" s="58">
        <v>3</v>
      </c>
      <c r="F27" s="33"/>
      <c r="G27" s="33"/>
      <c r="H27" s="34"/>
      <c r="I27" s="34"/>
      <c r="J27" s="34"/>
      <c r="K27" s="33"/>
      <c r="L27" s="33"/>
      <c r="M27" s="33"/>
      <c r="N27" s="33"/>
      <c r="O27" s="33"/>
      <c r="P27" s="33"/>
    </row>
    <row r="28" spans="1:16" ht="15">
      <c r="A28" s="29">
        <v>9</v>
      </c>
      <c r="B28" s="29"/>
      <c r="C28" s="36" t="s">
        <v>51</v>
      </c>
      <c r="D28" s="37" t="s">
        <v>41</v>
      </c>
      <c r="E28" s="58">
        <v>1.30</v>
      </c>
      <c r="F28" s="33"/>
      <c r="G28" s="33"/>
      <c r="H28" s="34"/>
      <c r="I28" s="34"/>
      <c r="J28" s="34"/>
      <c r="K28" s="33"/>
      <c r="L28" s="33"/>
      <c r="M28" s="33"/>
      <c r="N28" s="33"/>
      <c r="O28" s="33"/>
      <c r="P28" s="33"/>
    </row>
    <row r="29" spans="1:16" ht="15">
      <c r="A29" s="29"/>
      <c r="B29" s="29"/>
      <c r="C29" s="35" t="s">
        <v>53</v>
      </c>
      <c r="D29" s="37"/>
      <c r="E29" s="58"/>
      <c r="F29" s="33"/>
      <c r="G29" s="33"/>
      <c r="H29" s="34"/>
      <c r="I29" s="34"/>
      <c r="J29" s="34"/>
      <c r="K29" s="33"/>
      <c r="L29" s="33"/>
      <c r="M29" s="33"/>
      <c r="N29" s="33"/>
      <c r="O29" s="33"/>
      <c r="P29" s="33"/>
    </row>
    <row r="30" spans="1:16" ht="15">
      <c r="A30" s="29"/>
      <c r="B30" s="29"/>
      <c r="C30" s="35" t="s">
        <v>54</v>
      </c>
      <c r="D30" s="37"/>
      <c r="E30" s="58"/>
      <c r="F30" s="33"/>
      <c r="G30" s="33"/>
      <c r="H30" s="34"/>
      <c r="I30" s="34"/>
      <c r="J30" s="34"/>
      <c r="K30" s="33"/>
      <c r="L30" s="33"/>
      <c r="M30" s="33"/>
      <c r="N30" s="33"/>
      <c r="O30" s="33"/>
      <c r="P30" s="33"/>
    </row>
    <row r="31" spans="1:16" ht="51">
      <c r="A31" s="29">
        <v>10</v>
      </c>
      <c r="B31" s="29"/>
      <c r="C31" s="36" t="s">
        <v>55</v>
      </c>
      <c r="D31" s="37" t="s">
        <v>39</v>
      </c>
      <c r="E31" s="58">
        <v>40</v>
      </c>
      <c r="F31" s="33"/>
      <c r="G31" s="33"/>
      <c r="H31" s="34"/>
      <c r="I31" s="34"/>
      <c r="J31" s="34"/>
      <c r="K31" s="33"/>
      <c r="L31" s="33"/>
      <c r="M31" s="33"/>
      <c r="N31" s="33"/>
      <c r="O31" s="33"/>
      <c r="P31" s="33"/>
    </row>
    <row r="32" spans="1:16" ht="25.5">
      <c r="A32" s="29">
        <v>11</v>
      </c>
      <c r="B32" s="29"/>
      <c r="C32" s="36" t="s">
        <v>56</v>
      </c>
      <c r="D32" s="37" t="s">
        <v>39</v>
      </c>
      <c r="E32" s="58">
        <v>40</v>
      </c>
      <c r="F32" s="33"/>
      <c r="G32" s="33"/>
      <c r="H32" s="34"/>
      <c r="I32" s="34"/>
      <c r="J32" s="34"/>
      <c r="K32" s="33"/>
      <c r="L32" s="33"/>
      <c r="M32" s="33"/>
      <c r="N32" s="33"/>
      <c r="O32" s="33"/>
      <c r="P32" s="33"/>
    </row>
    <row r="33" spans="1:16" ht="15">
      <c r="A33" s="29"/>
      <c r="B33" s="30"/>
      <c r="C33" s="35" t="s">
        <v>57</v>
      </c>
      <c r="D33" s="37"/>
      <c r="E33" s="58"/>
      <c r="F33" s="33"/>
      <c r="G33" s="33"/>
      <c r="H33" s="34"/>
      <c r="I33" s="34"/>
      <c r="J33" s="34"/>
      <c r="K33" s="33"/>
      <c r="L33" s="33"/>
      <c r="M33" s="33"/>
      <c r="N33" s="33"/>
      <c r="O33" s="33"/>
      <c r="P33" s="33"/>
    </row>
    <row r="34" spans="1:16" ht="38.25">
      <c r="A34" s="29">
        <v>12</v>
      </c>
      <c r="B34" s="29"/>
      <c r="C34" s="36" t="s">
        <v>59</v>
      </c>
      <c r="D34" s="37" t="s">
        <v>39</v>
      </c>
      <c r="E34" s="58">
        <v>90</v>
      </c>
      <c r="F34" s="33"/>
      <c r="G34" s="33"/>
      <c r="H34" s="34"/>
      <c r="I34" s="34"/>
      <c r="J34" s="34"/>
      <c r="K34" s="33"/>
      <c r="L34" s="33"/>
      <c r="M34" s="33"/>
      <c r="N34" s="33"/>
      <c r="O34" s="33"/>
      <c r="P34" s="33"/>
    </row>
    <row r="35" spans="1:16" ht="25.5">
      <c r="A35" s="29">
        <v>13</v>
      </c>
      <c r="B35" s="29"/>
      <c r="C35" s="36" t="s">
        <v>61</v>
      </c>
      <c r="D35" s="37" t="s">
        <v>39</v>
      </c>
      <c r="E35" s="58">
        <v>12</v>
      </c>
      <c r="F35" s="33"/>
      <c r="G35" s="33"/>
      <c r="H35" s="34"/>
      <c r="I35" s="34"/>
      <c r="J35" s="34"/>
      <c r="K35" s="33"/>
      <c r="L35" s="33"/>
      <c r="M35" s="33"/>
      <c r="N35" s="33"/>
      <c r="O35" s="33"/>
      <c r="P35" s="33"/>
    </row>
    <row r="36" spans="1:16" ht="15">
      <c r="A36" s="29"/>
      <c r="B36" s="30"/>
      <c r="C36" s="35" t="s">
        <v>62</v>
      </c>
      <c r="D36" s="37"/>
      <c r="E36" s="58"/>
      <c r="F36" s="33"/>
      <c r="G36" s="33"/>
      <c r="H36" s="34"/>
      <c r="I36" s="34"/>
      <c r="J36" s="34"/>
      <c r="K36" s="33"/>
      <c r="L36" s="33"/>
      <c r="M36" s="33"/>
      <c r="N36" s="33"/>
      <c r="O36" s="33"/>
      <c r="P36" s="33"/>
    </row>
    <row r="37" spans="1:16" ht="38.25">
      <c r="A37" s="29">
        <v>14</v>
      </c>
      <c r="B37" s="29"/>
      <c r="C37" s="36" t="s">
        <v>63</v>
      </c>
      <c r="D37" s="37" t="s">
        <v>39</v>
      </c>
      <c r="E37" s="58">
        <v>40</v>
      </c>
      <c r="F37" s="33"/>
      <c r="G37" s="33"/>
      <c r="H37" s="34"/>
      <c r="I37" s="34"/>
      <c r="J37" s="34"/>
      <c r="K37" s="33"/>
      <c r="L37" s="33"/>
      <c r="M37" s="33"/>
      <c r="N37" s="33"/>
      <c r="O37" s="33"/>
      <c r="P37" s="33"/>
    </row>
    <row r="38" spans="1:16" ht="25.5">
      <c r="A38" s="29">
        <v>15</v>
      </c>
      <c r="B38" s="29"/>
      <c r="C38" s="36" t="s">
        <v>65</v>
      </c>
      <c r="D38" s="37" t="s">
        <v>39</v>
      </c>
      <c r="E38" s="58">
        <v>4</v>
      </c>
      <c r="F38" s="33"/>
      <c r="G38" s="33"/>
      <c r="H38" s="34"/>
      <c r="I38" s="34"/>
      <c r="J38" s="34"/>
      <c r="K38" s="33"/>
      <c r="L38" s="33"/>
      <c r="M38" s="33"/>
      <c r="N38" s="33"/>
      <c r="O38" s="33"/>
      <c r="P38" s="33"/>
    </row>
    <row r="39" spans="1:16" ht="25.5">
      <c r="A39" s="29">
        <v>16</v>
      </c>
      <c r="B39" s="29"/>
      <c r="C39" s="36" t="s">
        <v>66</v>
      </c>
      <c r="D39" s="37" t="s">
        <v>39</v>
      </c>
      <c r="E39" s="58">
        <v>40</v>
      </c>
      <c r="F39" s="33"/>
      <c r="G39" s="33"/>
      <c r="H39" s="34"/>
      <c r="I39" s="34"/>
      <c r="J39" s="34"/>
      <c r="K39" s="33"/>
      <c r="L39" s="33"/>
      <c r="M39" s="33"/>
      <c r="N39" s="33"/>
      <c r="O39" s="33"/>
      <c r="P39" s="33"/>
    </row>
    <row r="40" spans="1:16" ht="25.5">
      <c r="A40" s="29">
        <v>17</v>
      </c>
      <c r="B40" s="29"/>
      <c r="C40" s="36" t="s">
        <v>67</v>
      </c>
      <c r="D40" s="37" t="s">
        <v>39</v>
      </c>
      <c r="E40" s="58">
        <v>4</v>
      </c>
      <c r="F40" s="33"/>
      <c r="G40" s="33"/>
      <c r="H40" s="34"/>
      <c r="I40" s="34"/>
      <c r="J40" s="34"/>
      <c r="K40" s="33"/>
      <c r="L40" s="33"/>
      <c r="M40" s="33"/>
      <c r="N40" s="33"/>
      <c r="O40" s="33"/>
      <c r="P40" s="33"/>
    </row>
    <row r="41" spans="1:16" ht="25.5">
      <c r="A41" s="29">
        <v>18</v>
      </c>
      <c r="B41" s="29"/>
      <c r="C41" s="36" t="s">
        <v>70</v>
      </c>
      <c r="D41" s="37" t="s">
        <v>41</v>
      </c>
      <c r="E41" s="58">
        <v>40</v>
      </c>
      <c r="F41" s="33"/>
      <c r="G41" s="33"/>
      <c r="H41" s="34"/>
      <c r="I41" s="34"/>
      <c r="J41" s="34"/>
      <c r="K41" s="33"/>
      <c r="L41" s="33"/>
      <c r="M41" s="33"/>
      <c r="N41" s="33"/>
      <c r="O41" s="33"/>
      <c r="P41" s="33"/>
    </row>
    <row r="42" spans="1:16" ht="15">
      <c r="A42" s="29"/>
      <c r="B42" s="30"/>
      <c r="C42" s="35" t="s">
        <v>72</v>
      </c>
      <c r="D42" s="37"/>
      <c r="E42" s="58"/>
      <c r="F42" s="33"/>
      <c r="G42" s="33"/>
      <c r="H42" s="34"/>
      <c r="I42" s="34"/>
      <c r="J42" s="34"/>
      <c r="K42" s="33"/>
      <c r="L42" s="33"/>
      <c r="M42" s="33"/>
      <c r="N42" s="33"/>
      <c r="O42" s="33"/>
      <c r="P42" s="33"/>
    </row>
    <row r="43" spans="1:16" ht="15">
      <c r="A43" s="29"/>
      <c r="B43" s="30"/>
      <c r="C43" s="35" t="s">
        <v>73</v>
      </c>
      <c r="D43" s="37"/>
      <c r="E43" s="58"/>
      <c r="F43" s="33"/>
      <c r="G43" s="33"/>
      <c r="H43" s="34"/>
      <c r="I43" s="34"/>
      <c r="J43" s="34"/>
      <c r="K43" s="33"/>
      <c r="L43" s="33"/>
      <c r="M43" s="33"/>
      <c r="N43" s="33"/>
      <c r="O43" s="33"/>
      <c r="P43" s="33"/>
    </row>
    <row r="44" spans="1:16" ht="25.5">
      <c r="A44" s="29">
        <v>19</v>
      </c>
      <c r="B44" s="29"/>
      <c r="C44" s="36" t="s">
        <v>74</v>
      </c>
      <c r="D44" s="37" t="s">
        <v>41</v>
      </c>
      <c r="E44" s="58">
        <v>20</v>
      </c>
      <c r="F44" s="33"/>
      <c r="G44" s="33"/>
      <c r="H44" s="34"/>
      <c r="I44" s="34"/>
      <c r="J44" s="34"/>
      <c r="K44" s="33"/>
      <c r="L44" s="33"/>
      <c r="M44" s="33"/>
      <c r="N44" s="33"/>
      <c r="O44" s="33"/>
      <c r="P44" s="33"/>
    </row>
    <row r="45" spans="1:16" ht="15">
      <c r="A45" s="29">
        <v>20</v>
      </c>
      <c r="B45" s="29"/>
      <c r="C45" s="36" t="s">
        <v>77</v>
      </c>
      <c r="D45" s="37" t="s">
        <v>37</v>
      </c>
      <c r="E45" s="58">
        <v>10</v>
      </c>
      <c r="F45" s="33"/>
      <c r="G45" s="33"/>
      <c r="H45" s="34"/>
      <c r="I45" s="34"/>
      <c r="J45" s="34"/>
      <c r="K45" s="33"/>
      <c r="L45" s="33"/>
      <c r="M45" s="33"/>
      <c r="N45" s="33"/>
      <c r="O45" s="33"/>
      <c r="P45" s="33"/>
    </row>
    <row r="46" spans="1:16" ht="38.25">
      <c r="A46" s="29">
        <v>21</v>
      </c>
      <c r="B46" s="29"/>
      <c r="C46" s="36" t="s">
        <v>183</v>
      </c>
      <c r="D46" s="37" t="s">
        <v>37</v>
      </c>
      <c r="E46" s="58">
        <v>3</v>
      </c>
      <c r="F46" s="33"/>
      <c r="G46" s="33"/>
      <c r="H46" s="34"/>
      <c r="I46" s="34"/>
      <c r="J46" s="34"/>
      <c r="K46" s="33"/>
      <c r="L46" s="33"/>
      <c r="M46" s="33"/>
      <c r="N46" s="33"/>
      <c r="O46" s="33"/>
      <c r="P46" s="33"/>
    </row>
    <row r="47" spans="1:16" ht="15">
      <c r="A47" s="29"/>
      <c r="B47" s="29"/>
      <c r="C47" s="35" t="s">
        <v>78</v>
      </c>
      <c r="D47" s="37"/>
      <c r="E47" s="58"/>
      <c r="F47" s="33"/>
      <c r="G47" s="33"/>
      <c r="H47" s="34"/>
      <c r="I47" s="34"/>
      <c r="J47" s="34"/>
      <c r="K47" s="33"/>
      <c r="L47" s="33"/>
      <c r="M47" s="33"/>
      <c r="N47" s="33"/>
      <c r="O47" s="33"/>
      <c r="P47" s="33"/>
    </row>
    <row r="48" spans="1:16" ht="25.5">
      <c r="A48" s="29">
        <v>22</v>
      </c>
      <c r="B48" s="29"/>
      <c r="C48" s="36" t="s">
        <v>79</v>
      </c>
      <c r="D48" s="37" t="s">
        <v>41</v>
      </c>
      <c r="E48" s="58">
        <v>5</v>
      </c>
      <c r="F48" s="33"/>
      <c r="G48" s="33"/>
      <c r="H48" s="34"/>
      <c r="I48" s="34"/>
      <c r="J48" s="34"/>
      <c r="K48" s="33"/>
      <c r="L48" s="33"/>
      <c r="M48" s="33"/>
      <c r="N48" s="33"/>
      <c r="O48" s="33"/>
      <c r="P48" s="33"/>
    </row>
    <row r="49" spans="1:16" ht="38.25">
      <c r="A49" s="29">
        <v>23</v>
      </c>
      <c r="B49" s="29"/>
      <c r="C49" s="36" t="s">
        <v>81</v>
      </c>
      <c r="D49" s="37" t="s">
        <v>37</v>
      </c>
      <c r="E49" s="58">
        <v>1</v>
      </c>
      <c r="F49" s="33"/>
      <c r="G49" s="33"/>
      <c r="H49" s="34"/>
      <c r="I49" s="34"/>
      <c r="J49" s="34"/>
      <c r="K49" s="33"/>
      <c r="L49" s="33"/>
      <c r="M49" s="33"/>
      <c r="N49" s="33"/>
      <c r="O49" s="33"/>
      <c r="P49" s="33"/>
    </row>
    <row r="50" spans="1:16" ht="25.5">
      <c r="A50" s="29">
        <v>24</v>
      </c>
      <c r="B50" s="29"/>
      <c r="C50" s="36" t="s">
        <v>87</v>
      </c>
      <c r="D50" s="37" t="s">
        <v>37</v>
      </c>
      <c r="E50" s="58">
        <v>3</v>
      </c>
      <c r="F50" s="33"/>
      <c r="G50" s="33"/>
      <c r="H50" s="34"/>
      <c r="I50" s="34"/>
      <c r="J50" s="34"/>
      <c r="K50" s="33"/>
      <c r="L50" s="33"/>
      <c r="M50" s="33"/>
      <c r="N50" s="33"/>
      <c r="O50" s="33"/>
      <c r="P50" s="33"/>
    </row>
    <row r="51" spans="1:16" ht="15">
      <c r="A51" s="29"/>
      <c r="B51" s="29"/>
      <c r="C51" s="35" t="s">
        <v>88</v>
      </c>
      <c r="D51" s="37"/>
      <c r="E51" s="58"/>
      <c r="F51" s="33"/>
      <c r="G51" s="33"/>
      <c r="H51" s="34"/>
      <c r="I51" s="34"/>
      <c r="J51" s="34"/>
      <c r="K51" s="33"/>
      <c r="L51" s="33"/>
      <c r="M51" s="33"/>
      <c r="N51" s="33"/>
      <c r="O51" s="33"/>
      <c r="P51" s="33"/>
    </row>
    <row r="52" spans="1:16" ht="38.25">
      <c r="A52" s="29">
        <v>25</v>
      </c>
      <c r="B52" s="39"/>
      <c r="C52" s="38" t="s">
        <v>89</v>
      </c>
      <c r="D52" s="39" t="s">
        <v>90</v>
      </c>
      <c r="E52" s="59">
        <v>1</v>
      </c>
      <c r="F52" s="33"/>
      <c r="G52" s="33"/>
      <c r="H52" s="34"/>
      <c r="I52" s="34"/>
      <c r="J52" s="34"/>
      <c r="K52" s="33"/>
      <c r="L52" s="33"/>
      <c r="M52" s="33"/>
      <c r="N52" s="33"/>
      <c r="O52" s="33"/>
      <c r="P52" s="33"/>
    </row>
    <row r="53" spans="1:16" ht="15">
      <c r="A53" s="29">
        <v>26</v>
      </c>
      <c r="B53" s="39"/>
      <c r="C53" s="38" t="s">
        <v>91</v>
      </c>
      <c r="D53" s="39" t="s">
        <v>92</v>
      </c>
      <c r="E53" s="59">
        <v>1</v>
      </c>
      <c r="F53" s="33"/>
      <c r="G53" s="33"/>
      <c r="H53" s="34"/>
      <c r="I53" s="34"/>
      <c r="J53" s="34"/>
      <c r="K53" s="33"/>
      <c r="L53" s="33"/>
      <c r="M53" s="33"/>
      <c r="N53" s="33"/>
      <c r="O53" s="33"/>
      <c r="P53" s="33"/>
    </row>
    <row r="54" spans="1:16" ht="15">
      <c r="A54" s="29"/>
      <c r="B54" s="30"/>
      <c r="C54" s="40" t="s">
        <v>93</v>
      </c>
      <c r="D54" s="37"/>
      <c r="E54" s="58"/>
      <c r="F54" s="33"/>
      <c r="G54" s="33"/>
      <c r="H54" s="33"/>
      <c r="I54" s="33"/>
      <c r="J54" s="33"/>
      <c r="K54" s="33"/>
      <c r="L54" s="41"/>
      <c r="M54" s="41"/>
      <c r="N54" s="41"/>
      <c r="O54" s="41"/>
      <c r="P54" s="41"/>
    </row>
    <row r="55" spans="4:16" ht="15">
      <c r="D55" s="2" t="s">
        <v>94</v>
      </c>
      <c r="E55" s="1"/>
      <c r="F55" s="1"/>
      <c r="G55" s="1"/>
      <c r="H55" s="1"/>
      <c r="I55" s="1"/>
      <c r="J55" s="1"/>
      <c r="K55" s="82"/>
      <c r="L55" s="42"/>
      <c r="M55" s="42"/>
      <c r="N55" s="42"/>
      <c r="O55" s="42"/>
      <c r="P55" s="42"/>
    </row>
    <row r="56" spans="4:16" ht="15">
      <c r="D56" s="20"/>
      <c r="E56" s="53"/>
      <c r="F56" s="20"/>
      <c r="G56" s="20"/>
      <c r="H56" s="83" t="s">
        <v>95</v>
      </c>
      <c r="I56" s="84"/>
      <c r="J56" s="84"/>
      <c r="K56" s="85"/>
      <c r="L56" s="43"/>
      <c r="M56" s="30"/>
      <c r="N56" s="30"/>
      <c r="O56" s="30"/>
      <c r="P56" s="41"/>
    </row>
    <row r="57" spans="4:16" ht="15">
      <c r="D57" s="20"/>
      <c r="E57" s="53"/>
      <c r="F57" s="20"/>
      <c r="G57" s="20"/>
      <c r="H57" s="83" t="s">
        <v>96</v>
      </c>
      <c r="I57" s="84"/>
      <c r="J57" s="84"/>
      <c r="K57" s="85"/>
      <c r="L57" s="44"/>
      <c r="M57" s="30"/>
      <c r="N57" s="30"/>
      <c r="O57" s="30"/>
      <c r="P57" s="41"/>
    </row>
    <row r="58" spans="4:16" ht="15">
      <c r="D58" s="20"/>
      <c r="E58" s="53"/>
      <c r="F58" s="20"/>
      <c r="G58" s="20"/>
      <c r="H58" s="83" t="s">
        <v>97</v>
      </c>
      <c r="I58" s="84"/>
      <c r="J58" s="84"/>
      <c r="K58" s="85"/>
      <c r="L58" s="43"/>
      <c r="M58" s="30"/>
      <c r="N58" s="30"/>
      <c r="O58" s="30"/>
      <c r="P58" s="41"/>
    </row>
    <row r="59" spans="4:16" ht="15">
      <c r="D59" s="20"/>
      <c r="E59" s="53"/>
      <c r="F59" s="20"/>
      <c r="G59" s="20"/>
      <c r="H59" s="2" t="s">
        <v>98</v>
      </c>
      <c r="I59" s="1"/>
      <c r="J59" s="1"/>
      <c r="K59" s="82"/>
      <c r="L59" s="43"/>
      <c r="M59" s="30"/>
      <c r="N59" s="30"/>
      <c r="O59" s="30"/>
      <c r="P59" s="41"/>
    </row>
    <row r="60" spans="4:16" ht="15">
      <c r="D60" s="20"/>
      <c r="E60" s="53"/>
      <c r="F60" s="20"/>
      <c r="G60" s="20"/>
      <c r="H60" s="83" t="s">
        <v>99</v>
      </c>
      <c r="I60" s="84"/>
      <c r="J60" s="84"/>
      <c r="K60" s="85"/>
      <c r="L60" s="43"/>
      <c r="M60" s="30"/>
      <c r="N60" s="30"/>
      <c r="O60" s="30"/>
      <c r="P60" s="45"/>
    </row>
    <row r="61" spans="4:16" ht="15">
      <c r="D61" s="20"/>
      <c r="E61" s="53"/>
      <c r="F61" s="20"/>
      <c r="G61" s="20"/>
      <c r="H61" s="9" t="s">
        <v>100</v>
      </c>
      <c r="I61" s="9"/>
      <c r="J61" s="9"/>
      <c r="K61" s="9"/>
      <c r="L61" s="30"/>
      <c r="M61" s="30"/>
      <c r="N61" s="30"/>
      <c r="O61" s="30"/>
      <c r="P61" s="45"/>
    </row>
    <row r="62" spans="1:4" ht="15">
      <c r="A62" s="14" t="s">
        <v>101</v>
      </c>
      <c r="B62" s="14"/>
      <c r="C62" s="46"/>
      <c r="D62" s="47"/>
    </row>
    <row r="63" spans="1:4" ht="15">
      <c r="A63" s="47"/>
      <c r="B63" s="47"/>
      <c r="C63" s="13" t="s">
        <v>102</v>
      </c>
      <c r="D63" s="12"/>
    </row>
    <row r="64" spans="1:4" ht="15">
      <c r="A64" s="48" t="s">
        <v>103</v>
      </c>
      <c r="B64" s="49"/>
      <c r="C64" s="46"/>
      <c r="D64" s="49"/>
    </row>
    <row r="66" spans="1:4" ht="15">
      <c r="A66" s="11" t="s">
        <v>104</v>
      </c>
      <c r="B66" s="10"/>
      <c r="C66" s="46"/>
      <c r="D66" s="47"/>
    </row>
    <row r="67" spans="1:4" ht="15">
      <c r="A67" s="47"/>
      <c r="B67" s="47"/>
      <c r="C67" s="13" t="s">
        <v>102</v>
      </c>
      <c r="D67" s="12"/>
    </row>
    <row r="68" spans="1:3" ht="15">
      <c r="A68" s="49"/>
      <c r="B68" s="81" t="s">
        <v>184</v>
      </c>
      <c r="C68" s="81" t="s">
        <v>185</v>
      </c>
    </row>
  </sheetData>
  <mergeCells count="21">
    <mergeCell ref="C63:D63"/>
    <mergeCell ref="A66:B66"/>
    <mergeCell ref="C67:D67"/>
    <mergeCell ref="H57:K57"/>
    <mergeCell ref="H58:K58"/>
    <mergeCell ref="H59:K59"/>
    <mergeCell ref="H60:K60"/>
    <mergeCell ref="H61:K61"/>
    <mergeCell ref="A62:B62"/>
    <mergeCell ref="H56:K56"/>
    <mergeCell ref="A1:P1"/>
    <mergeCell ref="A3:P3"/>
    <mergeCell ref="A4:P4"/>
    <mergeCell ref="A5:C5"/>
    <mergeCell ref="A6:C6"/>
    <mergeCell ref="A7:C7"/>
    <mergeCell ref="A8:C8"/>
    <mergeCell ref="A10:C10"/>
    <mergeCell ref="F14:K14"/>
    <mergeCell ref="L14:P14"/>
    <mergeCell ref="D55:K55"/>
  </mergeCells>
  <pageMargins left="0.7" right="0.7" top="0.75" bottom="0.75" header="0.3" footer="0.3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87da91-1268-4ab1-a059-9251814015d2">
      <Terms xmlns="http://schemas.microsoft.com/office/infopath/2007/PartnerControls"/>
    </lcf76f155ced4ddcb4097134ff3c332f>
    <TaxCatchAll xmlns="aaa50529-4685-4cee-bdc3-180fe311429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B173A1-47B7-46D1-A2C7-1421820428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87da91-1268-4ab1-a059-9251814015d2"/>
    <ds:schemaRef ds:uri="aaa50529-4685-4cee-bdc3-180fe3114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6163B0-AA0E-419B-B648-EB3919045BBF}">
  <ds:schemaRefs>
    <ds:schemaRef ds:uri="http://schemas.microsoft.com/office/2006/metadata/properties"/>
    <ds:schemaRef ds:uri="http://schemas.microsoft.com/office/infopath/2007/PartnerControls"/>
    <ds:schemaRef ds:uri="230b09f1-c08a-4252-81ab-99202dfdc3e0"/>
    <ds:schemaRef ds:uri="0051faa7-f1b5-44ff-b908-4b5244dc3307"/>
    <ds:schemaRef ds:uri="6787da91-1268-4ab1-a059-9251814015d2"/>
    <ds:schemaRef ds:uri="aaa50529-4685-4cee-bdc3-180fe3114296"/>
  </ds:schemaRefs>
</ds:datastoreItem>
</file>

<file path=customXml/itemProps3.xml><?xml version="1.0" encoding="utf-8"?>
<ds:datastoreItem xmlns:ds="http://schemas.openxmlformats.org/officeDocument/2006/customXml" ds:itemID="{240B4246-B0E5-42D5-B263-644D97A21D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Lapa1</vt:lpstr>
      <vt:lpstr>kopsavilkums</vt:lpstr>
      <vt:lpstr>K1- Madaras 7,  Irši</vt:lpstr>
      <vt:lpstr>K</vt:lpstr>
      <vt:lpstr>K3-Dālderi 15,  Irši</vt:lpstr>
      <vt:lpstr>K4-Dālderi 12,  Irši</vt:lpstr>
      <vt:lpstr>K5-1905. gada 27-4</vt:lpstr>
      <vt:lpstr>Tilta 1 (pagrabtelpa)</vt:lpstr>
      <vt:lpstr>K7-Vērenes 1-4</vt:lpstr>
      <vt:lpstr>K8- Blaumaņa 20-7 5</vt:lpstr>
      <vt:lpstr>K9-Indrānu 8-23</vt:lpstr>
      <vt:lpstr>K10-Vērenes 1-2</vt:lpstr>
      <vt:lpstr>K11-1905. gada 51A-2</vt:lpstr>
      <vt:lpstr>K12_Parka 20-27</vt:lpstr>
      <vt:lpstr>K13-Blaumaņa iela 32-1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Dace Gūtmane</dc:creator>
  <cp:keywords/>
  <dc:description/>
  <cp:lastModifiedBy>Ligita Arnīte</cp:lastModifiedBy>
  <dcterms:created xsi:type="dcterms:W3CDTF">2025-08-28T10:34:38Z</dcterms:created>
  <dcterms:modified xsi:type="dcterms:W3CDTF">2026-07-21T11:32:21Z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  <property fmtid="{D5CDD505-2E9C-101B-9397-08002B2CF9AE}" pid="3" name="MediaServiceImageTags">
    <vt:lpwstr/>
  </property>
</Properties>
</file>