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omments31.xml" ContentType="application/vnd.openxmlformats-officedocument.spreadsheetml.comments+xml"/>
  <Override PartName="/xl/comments32.xml" ContentType="application/vnd.openxmlformats-officedocument.spreadsheetml.comments+xml"/>
  <Override PartName="/xl/comments33.xml" ContentType="application/vnd.openxmlformats-officedocument.spreadsheetml.comments+xml"/>
  <Override PartName="/xl/comments34.xml" ContentType="application/vnd.openxmlformats-officedocument.spreadsheetml.comments+xml"/>
  <Override PartName="/xl/comments35.xml" ContentType="application/vnd.openxmlformats-officedocument.spreadsheetml.comments+xml"/>
  <Override PartName="/xl/comments36.xml" ContentType="application/vnd.openxmlformats-officedocument.spreadsheetml.comments+xml"/>
  <Override PartName="/xl/comments37.xml" ContentType="application/vnd.openxmlformats-officedocument.spreadsheetml.comments+xml"/>
  <Override PartName="/xl/comments38.xml" ContentType="application/vnd.openxmlformats-officedocument.spreadsheetml.comments+xml"/>
  <Override PartName="/xl/comments39.xml" ContentType="application/vnd.openxmlformats-officedocument.spreadsheetml.comments+xml"/>
  <Override PartName="/xl/comments40.xml" ContentType="application/vnd.openxmlformats-officedocument.spreadsheetml.comments+xml"/>
  <Override PartName="/xl/comments41.xml" ContentType="application/vnd.openxmlformats-officedocument.spreadsheetml.comments+xml"/>
  <Override PartName="/xl/comments42.xml" ContentType="application/vnd.openxmlformats-officedocument.spreadsheetml.comments+xml"/>
  <Override PartName="/xl/comments43.xml" ContentType="application/vnd.openxmlformats-officedocument.spreadsheetml.comments+xml"/>
  <Override PartName="/xl/comments44.xml" ContentType="application/vnd.openxmlformats-officedocument.spreadsheetml.comments+xml"/>
  <Override PartName="/xl/comments45.xml" ContentType="application/vnd.openxmlformats-officedocument.spreadsheetml.comments+xml"/>
  <Override PartName="/xl/comments46.xml" ContentType="application/vnd.openxmlformats-officedocument.spreadsheetml.comments+xml"/>
  <Override PartName="/xl/comments47.xml" ContentType="application/vnd.openxmlformats-officedocument.spreadsheetml.comments+xml"/>
  <Override PartName="/xl/comments48.xml" ContentType="application/vnd.openxmlformats-officedocument.spreadsheetml.comments+xml"/>
  <Override PartName="/xl/comments49.xml" ContentType="application/vnd.openxmlformats-officedocument.spreadsheetml.comments+xml"/>
  <Override PartName="/xl/comments50.xml" ContentType="application/vnd.openxmlformats-officedocument.spreadsheetml.comments+xml"/>
  <Override PartName="/xl/comments51.xml" ContentType="application/vnd.openxmlformats-officedocument.spreadsheetml.comments+xml"/>
  <Override PartName="/xl/comments52.xml" ContentType="application/vnd.openxmlformats-officedocument.spreadsheetml.comments+xml"/>
  <Override PartName="/xl/comments53.xml" ContentType="application/vnd.openxmlformats-officedocument.spreadsheetml.comments+xml"/>
  <Override PartName="/xl/comments54.xml" ContentType="application/vnd.openxmlformats-officedocument.spreadsheetml.comments+xml"/>
  <Override PartName="/xl/comments55.xml" ContentType="application/vnd.openxmlformats-officedocument.spreadsheetml.comments+xml"/>
  <Override PartName="/xl/comments56.xml" ContentType="application/vnd.openxmlformats-officedocument.spreadsheetml.comments+xml"/>
  <Override PartName="/xl/comments57.xml" ContentType="application/vnd.openxmlformats-officedocument.spreadsheetml.comments+xml"/>
  <Override PartName="/xl/comments58.xml" ContentType="application/vnd.openxmlformats-officedocument.spreadsheetml.comments+xml"/>
  <Override PartName="/xl/comments59.xml" ContentType="application/vnd.openxmlformats-officedocument.spreadsheetml.comments+xml"/>
  <Override PartName="/xl/comments60.xml" ContentType="application/vnd.openxmlformats-officedocument.spreadsheetml.comments+xml"/>
  <Override PartName="/xl/comments6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codeName="ThisWorkbook" defaultThemeVersion="166925"/>
  <mc:AlternateContent xmlns:mc="http://schemas.openxmlformats.org/markup-compatibility/2006">
    <mc:Choice Requires="x15">
      <x15ac:absPath xmlns:x15ac="http://schemas.microsoft.com/office/spreadsheetml/2010/11/ac" url="\\fs-02\Aptiekas_iepirkumi\2026.gads\82_2026_Vispārējās ķirurģijas vienreizlietojamo ķirurģisko materiālu\"/>
    </mc:Choice>
  </mc:AlternateContent>
  <xr:revisionPtr revIDLastSave="0" documentId="13_ncr:1_{C00114A4-B2B4-4A34-8D03-A43BA5525BDE}" xr6:coauthVersionLast="47" xr6:coauthVersionMax="47" xr10:uidLastSave="{00000000-0000-0000-0000-000000000000}"/>
  <bookViews>
    <workbookView xWindow="28680" yWindow="-1125" windowWidth="29040" windowHeight="17640" tabRatio="940" xr2:uid="{00000000-000D-0000-FFFF-FFFF00000000}"/>
  </bookViews>
  <sheets>
    <sheet name="Saturs" sheetId="88" r:id="rId1"/>
    <sheet name="1" sheetId="2" r:id="rId2"/>
    <sheet name="2" sheetId="3" r:id="rId3"/>
    <sheet name="3" sheetId="4" r:id="rId4"/>
    <sheet name="4" sheetId="6" r:id="rId5"/>
    <sheet name="5" sheetId="7" r:id="rId6"/>
    <sheet name="6" sheetId="9" r:id="rId7"/>
    <sheet name="7" sheetId="105" r:id="rId8"/>
    <sheet name="8" sheetId="111" r:id="rId9"/>
    <sheet name="9" sheetId="10" r:id="rId10"/>
    <sheet name="10" sheetId="11" r:id="rId11"/>
    <sheet name="11" sheetId="12" r:id="rId12"/>
    <sheet name="12" sheetId="112" r:id="rId13"/>
    <sheet name="13" sheetId="15" r:id="rId14"/>
    <sheet name="14" sheetId="107" r:id="rId15"/>
    <sheet name="15" sheetId="106" r:id="rId16"/>
    <sheet name="16" sheetId="19" r:id="rId17"/>
    <sheet name="17" sheetId="21" r:id="rId18"/>
    <sheet name="18" sheetId="22" r:id="rId19"/>
    <sheet name="19" sheetId="114" r:id="rId20"/>
    <sheet name="20" sheetId="24" r:id="rId21"/>
    <sheet name="21" sheetId="115" r:id="rId22"/>
    <sheet name="22" sheetId="25" r:id="rId23"/>
    <sheet name="23" sheetId="26" r:id="rId24"/>
    <sheet name="24" sheetId="27" r:id="rId25"/>
    <sheet name="25" sheetId="28" r:id="rId26"/>
    <sheet name="25A" sheetId="120" r:id="rId27"/>
    <sheet name="26" sheetId="116" r:id="rId28"/>
    <sheet name="27" sheetId="29" r:id="rId29"/>
    <sheet name="28" sheetId="30" r:id="rId30"/>
    <sheet name="29" sheetId="32" r:id="rId31"/>
    <sheet name="30" sheetId="33" r:id="rId32"/>
    <sheet name="31" sheetId="35" r:id="rId33"/>
    <sheet name="32" sheetId="108" r:id="rId34"/>
    <sheet name="33" sheetId="37" r:id="rId35"/>
    <sheet name="34" sheetId="76" r:id="rId36"/>
    <sheet name="35" sheetId="75" r:id="rId37"/>
    <sheet name="36" sheetId="38" r:id="rId38"/>
    <sheet name="37" sheetId="39" r:id="rId39"/>
    <sheet name="38" sheetId="40" r:id="rId40"/>
    <sheet name="39" sheetId="109" r:id="rId41"/>
    <sheet name="40" sheetId="41" r:id="rId42"/>
    <sheet name="41" sheetId="45" r:id="rId43"/>
    <sheet name="42" sheetId="46" r:id="rId44"/>
    <sheet name="43" sheetId="47" r:id="rId45"/>
    <sheet name="44" sheetId="50" r:id="rId46"/>
    <sheet name="45" sheetId="51" r:id="rId47"/>
    <sheet name="46" sheetId="52" r:id="rId48"/>
    <sheet name="47" sheetId="53" r:id="rId49"/>
    <sheet name="48" sheetId="54" r:id="rId50"/>
    <sheet name="49" sheetId="55" r:id="rId51"/>
    <sheet name="50" sheetId="56" r:id="rId52"/>
    <sheet name="51" sheetId="59" r:id="rId53"/>
    <sheet name="52" sheetId="60" r:id="rId54"/>
    <sheet name="53" sheetId="63" r:id="rId55"/>
    <sheet name="54" sheetId="71" r:id="rId56"/>
    <sheet name="55" sheetId="64" r:id="rId57"/>
    <sheet name="56" sheetId="65" r:id="rId58"/>
    <sheet name="57" sheetId="110" r:id="rId59"/>
    <sheet name="58" sheetId="117" r:id="rId60"/>
    <sheet name="59" sheetId="118" r:id="rId61"/>
    <sheet name="60" sheetId="119" r:id="rId6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6" i="28" l="1"/>
  <c r="H29" i="120"/>
  <c r="C29" i="120"/>
  <c r="B4" i="120"/>
  <c r="A31" i="120"/>
  <c r="A28" i="120"/>
  <c r="A27" i="120"/>
  <c r="H47" i="21"/>
  <c r="A24" i="40"/>
  <c r="A24" i="65"/>
  <c r="A25" i="65"/>
  <c r="A26" i="65"/>
  <c r="A27" i="65"/>
  <c r="A28" i="65"/>
  <c r="A29" i="65"/>
  <c r="H22" i="64"/>
  <c r="A24" i="109"/>
  <c r="A25" i="109"/>
  <c r="A26" i="109"/>
  <c r="A27" i="109"/>
  <c r="G66" i="45"/>
  <c r="G56" i="24"/>
  <c r="G45" i="112"/>
  <c r="H39" i="112"/>
  <c r="H23" i="112"/>
  <c r="H25" i="118"/>
  <c r="H20" i="116"/>
  <c r="C63" i="28"/>
  <c r="C54" i="106" l="1"/>
  <c r="H53" i="106"/>
  <c r="A52" i="106"/>
  <c r="A50" i="106"/>
  <c r="C53" i="106" s="1"/>
  <c r="A49" i="106"/>
  <c r="A48" i="106"/>
  <c r="A47" i="106"/>
  <c r="H45" i="106"/>
  <c r="A44" i="106"/>
  <c r="A43" i="106"/>
  <c r="A42" i="106"/>
  <c r="A41" i="106"/>
  <c r="A40" i="106"/>
  <c r="A38" i="106"/>
  <c r="C45" i="106" s="1"/>
  <c r="H37" i="106"/>
  <c r="A36" i="106"/>
  <c r="A35" i="106"/>
  <c r="A33" i="106"/>
  <c r="C37" i="106" s="1"/>
  <c r="A32" i="106"/>
  <c r="A31" i="106"/>
  <c r="A30" i="106"/>
  <c r="A29" i="106"/>
  <c r="A28" i="106"/>
  <c r="A27" i="106"/>
  <c r="A26" i="106"/>
  <c r="A25" i="106"/>
  <c r="A24" i="106"/>
  <c r="H22" i="106"/>
  <c r="G54" i="106" s="1"/>
  <c r="C22" i="106"/>
  <c r="A21" i="106"/>
  <c r="A20" i="106"/>
  <c r="A18" i="106"/>
  <c r="B4" i="106"/>
  <c r="C38" i="107"/>
  <c r="A37" i="107"/>
  <c r="A36" i="107"/>
  <c r="H34" i="107"/>
  <c r="A33" i="107"/>
  <c r="A31" i="107"/>
  <c r="C34" i="107" s="1"/>
  <c r="A30" i="107"/>
  <c r="A29" i="107"/>
  <c r="A28" i="107"/>
  <c r="A27" i="107"/>
  <c r="A26" i="107"/>
  <c r="A25" i="107"/>
  <c r="A24" i="107"/>
  <c r="A23" i="107"/>
  <c r="A22" i="107"/>
  <c r="H20" i="107"/>
  <c r="G38" i="107" s="1"/>
  <c r="A19" i="107"/>
  <c r="C20" i="107" s="1"/>
  <c r="B4" i="107"/>
  <c r="A62" i="28"/>
  <c r="H63" i="28"/>
  <c r="A58" i="28"/>
  <c r="A57" i="28"/>
  <c r="H55" i="28"/>
  <c r="A54" i="28"/>
  <c r="A53" i="28"/>
  <c r="A52" i="28"/>
  <c r="A50" i="28"/>
  <c r="C55" i="28" s="1"/>
  <c r="H20" i="119" l="1"/>
  <c r="A24" i="119"/>
  <c r="A23" i="119"/>
  <c r="A22" i="119"/>
  <c r="C20" i="119"/>
  <c r="A19" i="119"/>
  <c r="B4" i="119"/>
  <c r="A37" i="118"/>
  <c r="A36" i="118"/>
  <c r="A35" i="118"/>
  <c r="A34" i="118"/>
  <c r="A33" i="118"/>
  <c r="A32" i="118"/>
  <c r="A31" i="118"/>
  <c r="A30" i="118"/>
  <c r="A29" i="118"/>
  <c r="A28" i="118"/>
  <c r="A27" i="118"/>
  <c r="C25" i="118"/>
  <c r="A24" i="118"/>
  <c r="A23" i="118"/>
  <c r="A22" i="118"/>
  <c r="A21" i="118"/>
  <c r="A20" i="118"/>
  <c r="A19" i="118"/>
  <c r="B4" i="118"/>
  <c r="H22" i="117"/>
  <c r="A30" i="117"/>
  <c r="A29" i="117"/>
  <c r="A28" i="117"/>
  <c r="A27" i="117"/>
  <c r="A26" i="117"/>
  <c r="A25" i="117"/>
  <c r="A24" i="117"/>
  <c r="C22" i="117"/>
  <c r="A21" i="117"/>
  <c r="A20" i="117"/>
  <c r="A19" i="117"/>
  <c r="B4" i="117"/>
  <c r="C20" i="110"/>
  <c r="H36" i="64"/>
  <c r="A33" i="64"/>
  <c r="A34" i="64"/>
  <c r="A35" i="64"/>
  <c r="A32" i="64"/>
  <c r="A28" i="64"/>
  <c r="H29" i="64"/>
  <c r="C29" i="64"/>
  <c r="C22" i="64"/>
  <c r="C36" i="64"/>
  <c r="A26" i="64"/>
  <c r="A18" i="64"/>
  <c r="A31" i="64"/>
  <c r="A24" i="63"/>
  <c r="A25" i="63"/>
  <c r="H49" i="54"/>
  <c r="C49" i="54"/>
  <c r="H45" i="54"/>
  <c r="H20" i="54"/>
  <c r="A39" i="54"/>
  <c r="A40" i="54"/>
  <c r="A41" i="54"/>
  <c r="A42" i="54"/>
  <c r="A43" i="54"/>
  <c r="A44" i="54"/>
  <c r="C45" i="54" s="1"/>
  <c r="A48" i="54"/>
  <c r="A47" i="54"/>
  <c r="A38" i="54"/>
  <c r="A37" i="54"/>
  <c r="A35" i="54"/>
  <c r="A25" i="54"/>
  <c r="A26" i="54"/>
  <c r="A27" i="54"/>
  <c r="H45" i="51"/>
  <c r="A44" i="51"/>
  <c r="A42" i="51"/>
  <c r="C45" i="51" s="1"/>
  <c r="H33" i="51"/>
  <c r="A32" i="51"/>
  <c r="A30" i="51"/>
  <c r="C33" i="51" s="1"/>
  <c r="H25" i="51"/>
  <c r="A24" i="51"/>
  <c r="A22" i="51"/>
  <c r="C25" i="51" s="1"/>
  <c r="H23" i="50"/>
  <c r="A21" i="50"/>
  <c r="A22" i="50"/>
  <c r="A27" i="50"/>
  <c r="A26" i="50"/>
  <c r="A31" i="45"/>
  <c r="A32" i="45"/>
  <c r="A33" i="45"/>
  <c r="A34" i="45"/>
  <c r="A35" i="45"/>
  <c r="A36" i="45"/>
  <c r="A30" i="45"/>
  <c r="H20" i="76"/>
  <c r="H30" i="76"/>
  <c r="G38" i="76"/>
  <c r="A34" i="76"/>
  <c r="A35" i="76"/>
  <c r="A36" i="76"/>
  <c r="A37" i="76"/>
  <c r="A33" i="76"/>
  <c r="A32" i="76"/>
  <c r="A24" i="76"/>
  <c r="A25" i="76"/>
  <c r="A26" i="76"/>
  <c r="A27" i="76"/>
  <c r="A23" i="76"/>
  <c r="A22" i="76"/>
  <c r="C38" i="76"/>
  <c r="C30" i="76"/>
  <c r="C20" i="76"/>
  <c r="A29" i="76"/>
  <c r="A27" i="108"/>
  <c r="A28" i="108"/>
  <c r="A29" i="108"/>
  <c r="A30" i="108"/>
  <c r="A31" i="108"/>
  <c r="A26" i="33"/>
  <c r="A27" i="33"/>
  <c r="A28" i="33"/>
  <c r="A29" i="33"/>
  <c r="A30" i="33"/>
  <c r="A31" i="33"/>
  <c r="A32" i="33"/>
  <c r="A25" i="30"/>
  <c r="A26" i="30"/>
  <c r="A27" i="30"/>
  <c r="A28" i="30"/>
  <c r="A29" i="30"/>
  <c r="A22" i="116"/>
  <c r="C20" i="116"/>
  <c r="A19" i="116"/>
  <c r="B4" i="116"/>
  <c r="H22" i="115" l="1"/>
  <c r="C56" i="24"/>
  <c r="A54" i="24"/>
  <c r="A55" i="24"/>
  <c r="A53" i="24"/>
  <c r="A52" i="24"/>
  <c r="A48" i="24"/>
  <c r="A49" i="24"/>
  <c r="A42" i="24"/>
  <c r="A43" i="24"/>
  <c r="C50" i="24" s="1"/>
  <c r="A41" i="24"/>
  <c r="A40" i="24"/>
  <c r="A35" i="24"/>
  <c r="A36" i="24"/>
  <c r="A37" i="24"/>
  <c r="H38" i="24"/>
  <c r="H50" i="24"/>
  <c r="C23" i="24"/>
  <c r="A47" i="24"/>
  <c r="A46" i="24"/>
  <c r="A34" i="24"/>
  <c r="A33" i="24"/>
  <c r="A29" i="115"/>
  <c r="A28" i="115"/>
  <c r="A27" i="115"/>
  <c r="A26" i="115"/>
  <c r="A25" i="115"/>
  <c r="A24" i="115"/>
  <c r="C22" i="115"/>
  <c r="A20" i="115"/>
  <c r="B4" i="115"/>
  <c r="A30" i="114"/>
  <c r="A29" i="114"/>
  <c r="A28" i="114"/>
  <c r="A27" i="114"/>
  <c r="A26" i="114"/>
  <c r="A25" i="114"/>
  <c r="H23" i="114"/>
  <c r="C23" i="114"/>
  <c r="A22" i="114"/>
  <c r="A20" i="114"/>
  <c r="B4" i="114"/>
  <c r="G51" i="21"/>
  <c r="G64" i="19" l="1"/>
  <c r="C63" i="19"/>
  <c r="H63" i="19"/>
  <c r="A56" i="19"/>
  <c r="A57" i="19"/>
  <c r="A58" i="19"/>
  <c r="A59" i="19"/>
  <c r="A60" i="19"/>
  <c r="A61" i="19"/>
  <c r="A62" i="19"/>
  <c r="A55" i="19"/>
  <c r="A54" i="19"/>
  <c r="A52" i="19"/>
  <c r="A39" i="19"/>
  <c r="A40" i="19"/>
  <c r="A41" i="19"/>
  <c r="A42" i="19"/>
  <c r="A43" i="19"/>
  <c r="A44" i="19"/>
  <c r="A45" i="19"/>
  <c r="A46" i="19"/>
  <c r="A47" i="19"/>
  <c r="A48" i="19"/>
  <c r="A49" i="19"/>
  <c r="A50" i="19"/>
  <c r="A38" i="19"/>
  <c r="A62" i="15"/>
  <c r="A63" i="15"/>
  <c r="A64" i="15"/>
  <c r="G65" i="15"/>
  <c r="H58" i="15"/>
  <c r="A51" i="15"/>
  <c r="A52" i="15"/>
  <c r="A53" i="15"/>
  <c r="A54" i="15"/>
  <c r="A55" i="15"/>
  <c r="A56" i="15"/>
  <c r="A57" i="15"/>
  <c r="A50" i="15"/>
  <c r="A49" i="15"/>
  <c r="C58" i="15"/>
  <c r="A47" i="15"/>
  <c r="A60" i="15"/>
  <c r="A61" i="15"/>
  <c r="A35" i="15"/>
  <c r="A36" i="15"/>
  <c r="A37" i="15"/>
  <c r="A38" i="15"/>
  <c r="A39" i="15"/>
  <c r="A40" i="15"/>
  <c r="A41" i="15"/>
  <c r="A42" i="15"/>
  <c r="A43" i="15"/>
  <c r="A44" i="15"/>
  <c r="A45" i="15"/>
  <c r="A21" i="15"/>
  <c r="A20" i="15"/>
  <c r="A43" i="112"/>
  <c r="A44" i="112"/>
  <c r="A42" i="112"/>
  <c r="A35" i="112"/>
  <c r="A36" i="112"/>
  <c r="A37" i="112"/>
  <c r="A38" i="112"/>
  <c r="A27" i="112"/>
  <c r="A28" i="112"/>
  <c r="A29" i="112"/>
  <c r="A30" i="112"/>
  <c r="C45" i="112"/>
  <c r="A41" i="112"/>
  <c r="A34" i="112"/>
  <c r="A33" i="112"/>
  <c r="A31" i="112"/>
  <c r="C39" i="112" s="1"/>
  <c r="A26" i="112"/>
  <c r="A25" i="112"/>
  <c r="A22" i="112"/>
  <c r="C23" i="112" s="1"/>
  <c r="A21" i="112"/>
  <c r="A20" i="112"/>
  <c r="B4" i="112"/>
  <c r="G39" i="10"/>
  <c r="A32" i="10"/>
  <c r="A33" i="10"/>
  <c r="A34" i="10"/>
  <c r="H35" i="10"/>
  <c r="A31" i="10"/>
  <c r="C44" i="111"/>
  <c r="C38" i="111"/>
  <c r="C25" i="111"/>
  <c r="C23" i="10"/>
  <c r="A42" i="111"/>
  <c r="A43" i="111"/>
  <c r="A36" i="111"/>
  <c r="A37" i="111"/>
  <c r="A29" i="111"/>
  <c r="A30" i="111"/>
  <c r="A23" i="111"/>
  <c r="A24" i="111"/>
  <c r="A34" i="111"/>
  <c r="A22" i="111"/>
  <c r="A21" i="111"/>
  <c r="A41" i="111"/>
  <c r="A40" i="111"/>
  <c r="A35" i="111"/>
  <c r="A28" i="111"/>
  <c r="A27" i="111"/>
  <c r="B4" i="111"/>
  <c r="A22" i="9"/>
  <c r="A23" i="9"/>
  <c r="A24" i="9"/>
  <c r="A25" i="9"/>
  <c r="A26" i="9"/>
  <c r="A27" i="9"/>
  <c r="A28" i="9"/>
  <c r="A29" i="9"/>
  <c r="A30" i="9"/>
  <c r="A31" i="9"/>
  <c r="G34" i="110"/>
  <c r="H29" i="110"/>
  <c r="H20" i="110"/>
  <c r="A33" i="110"/>
  <c r="A32" i="110"/>
  <c r="A31" i="110"/>
  <c r="A28" i="110"/>
  <c r="C29" i="110" s="1"/>
  <c r="A26" i="110"/>
  <c r="A25" i="110"/>
  <c r="A24" i="110"/>
  <c r="A23" i="110"/>
  <c r="A22" i="110"/>
  <c r="A19" i="110"/>
  <c r="B4" i="110"/>
  <c r="A26" i="27"/>
  <c r="A27" i="27"/>
  <c r="A28" i="27"/>
  <c r="A29" i="27"/>
  <c r="A30" i="27"/>
  <c r="A31" i="27"/>
  <c r="A32" i="27"/>
  <c r="A33" i="27"/>
  <c r="C34" i="110" l="1"/>
  <c r="G44" i="12"/>
  <c r="H39" i="12"/>
  <c r="H24" i="12"/>
  <c r="A43" i="12"/>
  <c r="A42" i="12"/>
  <c r="A41" i="12"/>
  <c r="A38" i="12"/>
  <c r="A37" i="12"/>
  <c r="A36" i="12"/>
  <c r="A35" i="12"/>
  <c r="A33" i="12"/>
  <c r="A32" i="12"/>
  <c r="A31" i="12"/>
  <c r="A30" i="12"/>
  <c r="A29" i="12"/>
  <c r="A28" i="12"/>
  <c r="A27" i="12"/>
  <c r="A26" i="12"/>
  <c r="A23" i="12"/>
  <c r="A22" i="12"/>
  <c r="A21" i="12"/>
  <c r="A20" i="12"/>
  <c r="H23" i="35" l="1"/>
  <c r="A27" i="35"/>
  <c r="A28" i="35"/>
  <c r="A29" i="35"/>
  <c r="A21" i="35"/>
  <c r="A22" i="35"/>
  <c r="A50" i="21"/>
  <c r="A49" i="21"/>
  <c r="A31" i="21"/>
  <c r="C47" i="21" s="1"/>
  <c r="A31" i="54"/>
  <c r="A32" i="54"/>
  <c r="A33" i="54"/>
  <c r="A34" i="54"/>
  <c r="H22" i="37"/>
  <c r="A26" i="37"/>
  <c r="A27" i="37"/>
  <c r="A28" i="37"/>
  <c r="A21" i="37"/>
  <c r="A20" i="26"/>
  <c r="A21" i="26"/>
  <c r="A22" i="26"/>
  <c r="A18" i="11"/>
  <c r="A29" i="105"/>
  <c r="A23" i="105"/>
  <c r="A24" i="105"/>
  <c r="H20" i="109"/>
  <c r="A23" i="109"/>
  <c r="A22" i="109"/>
  <c r="A19" i="109"/>
  <c r="C20" i="109" s="1"/>
  <c r="B4" i="109"/>
  <c r="A26" i="29" l="1"/>
  <c r="A27" i="29"/>
  <c r="A28" i="29"/>
  <c r="A29" i="29"/>
  <c r="A30" i="29"/>
  <c r="A31" i="29"/>
  <c r="A32" i="29"/>
  <c r="A33" i="29"/>
  <c r="A34" i="29"/>
  <c r="H20" i="65"/>
  <c r="A21" i="64"/>
  <c r="H24" i="71"/>
  <c r="A21" i="71"/>
  <c r="A22" i="71"/>
  <c r="A23" i="71"/>
  <c r="A20" i="71"/>
  <c r="A27" i="71"/>
  <c r="A26" i="71"/>
  <c r="C24" i="71"/>
  <c r="A19" i="71"/>
  <c r="B4" i="71"/>
  <c r="XEV48" i="63"/>
  <c r="XEQ48" i="63"/>
  <c r="XEN48" i="63"/>
  <c r="XEI48" i="63"/>
  <c r="XEF48" i="63"/>
  <c r="XEA48" i="63"/>
  <c r="XDX48" i="63"/>
  <c r="XDS48" i="63"/>
  <c r="XDP48" i="63"/>
  <c r="XDK48" i="63"/>
  <c r="XDH48" i="63"/>
  <c r="XDC48" i="63"/>
  <c r="XCZ48" i="63"/>
  <c r="XCU48" i="63"/>
  <c r="XCR48" i="63"/>
  <c r="XCM48" i="63"/>
  <c r="XCJ48" i="63"/>
  <c r="XCE48" i="63"/>
  <c r="XCB48" i="63"/>
  <c r="XBW48" i="63"/>
  <c r="XBT48" i="63"/>
  <c r="XBO48" i="63"/>
  <c r="XBL48" i="63"/>
  <c r="XBG48" i="63"/>
  <c r="XBD48" i="63"/>
  <c r="XAY48" i="63"/>
  <c r="XAV48" i="63"/>
  <c r="XAQ48" i="63"/>
  <c r="XAN48" i="63"/>
  <c r="XAI48" i="63"/>
  <c r="XAF48" i="63"/>
  <c r="XAA48" i="63"/>
  <c r="WZX48" i="63"/>
  <c r="WZS48" i="63"/>
  <c r="WZP48" i="63"/>
  <c r="WZK48" i="63"/>
  <c r="WZH48" i="63"/>
  <c r="WZC48" i="63"/>
  <c r="WYZ48" i="63"/>
  <c r="WYU48" i="63"/>
  <c r="WYR48" i="63"/>
  <c r="WYM48" i="63"/>
  <c r="WYJ48" i="63"/>
  <c r="WYE48" i="63"/>
  <c r="WYB48" i="63"/>
  <c r="WXW48" i="63"/>
  <c r="WXT48" i="63"/>
  <c r="WXO48" i="63"/>
  <c r="WXL48" i="63"/>
  <c r="WXG48" i="63"/>
  <c r="WXD48" i="63"/>
  <c r="WWY48" i="63"/>
  <c r="WWV48" i="63"/>
  <c r="WWQ48" i="63"/>
  <c r="WWN48" i="63"/>
  <c r="WWI48" i="63"/>
  <c r="WWF48" i="63"/>
  <c r="WWA48" i="63"/>
  <c r="WVX48" i="63"/>
  <c r="WVS48" i="63"/>
  <c r="WVP48" i="63"/>
  <c r="WVK48" i="63"/>
  <c r="WVH48" i="63"/>
  <c r="WVC48" i="63"/>
  <c r="WUZ48" i="63"/>
  <c r="WUU48" i="63"/>
  <c r="WUR48" i="63"/>
  <c r="WUM48" i="63"/>
  <c r="WUJ48" i="63"/>
  <c r="WUE48" i="63"/>
  <c r="WUB48" i="63"/>
  <c r="WTW48" i="63"/>
  <c r="WTT48" i="63"/>
  <c r="WTO48" i="63"/>
  <c r="WTL48" i="63"/>
  <c r="WTG48" i="63"/>
  <c r="WTD48" i="63"/>
  <c r="WSY48" i="63"/>
  <c r="WSV48" i="63"/>
  <c r="WSQ48" i="63"/>
  <c r="WSN48" i="63"/>
  <c r="WSI48" i="63"/>
  <c r="WSF48" i="63"/>
  <c r="WSA48" i="63"/>
  <c r="WRX48" i="63"/>
  <c r="WRS48" i="63"/>
  <c r="WRP48" i="63"/>
  <c r="WRK48" i="63"/>
  <c r="WRH48" i="63"/>
  <c r="WRC48" i="63"/>
  <c r="WQZ48" i="63"/>
  <c r="WQU48" i="63"/>
  <c r="WQR48" i="63"/>
  <c r="WQM48" i="63"/>
  <c r="WQJ48" i="63"/>
  <c r="WQE48" i="63"/>
  <c r="WQB48" i="63"/>
  <c r="WPW48" i="63"/>
  <c r="WPT48" i="63"/>
  <c r="WPO48" i="63"/>
  <c r="WPL48" i="63"/>
  <c r="WPG48" i="63"/>
  <c r="WPD48" i="63"/>
  <c r="WOY48" i="63"/>
  <c r="WOV48" i="63"/>
  <c r="WOQ48" i="63"/>
  <c r="WON48" i="63"/>
  <c r="WOI48" i="63"/>
  <c r="WOF48" i="63"/>
  <c r="WOA48" i="63"/>
  <c r="WNX48" i="63"/>
  <c r="WNS48" i="63"/>
  <c r="WNP48" i="63"/>
  <c r="WNK48" i="63"/>
  <c r="WNH48" i="63"/>
  <c r="WNC48" i="63"/>
  <c r="WMZ48" i="63"/>
  <c r="WMU48" i="63"/>
  <c r="WMR48" i="63"/>
  <c r="WMM48" i="63"/>
  <c r="WMJ48" i="63"/>
  <c r="WME48" i="63"/>
  <c r="WMB48" i="63"/>
  <c r="WLW48" i="63"/>
  <c r="WLT48" i="63"/>
  <c r="WLO48" i="63"/>
  <c r="WLL48" i="63"/>
  <c r="WLG48" i="63"/>
  <c r="WLD48" i="63"/>
  <c r="WKY48" i="63"/>
  <c r="WKV48" i="63"/>
  <c r="WKQ48" i="63"/>
  <c r="WKN48" i="63"/>
  <c r="WKI48" i="63"/>
  <c r="WKF48" i="63"/>
  <c r="WKA48" i="63"/>
  <c r="WJX48" i="63"/>
  <c r="WJS48" i="63"/>
  <c r="WJP48" i="63"/>
  <c r="WJK48" i="63"/>
  <c r="WJH48" i="63"/>
  <c r="WJC48" i="63"/>
  <c r="WIZ48" i="63"/>
  <c r="WIU48" i="63"/>
  <c r="WIR48" i="63"/>
  <c r="WIM48" i="63"/>
  <c r="WIJ48" i="63"/>
  <c r="WIE48" i="63"/>
  <c r="WIB48" i="63"/>
  <c r="WHW48" i="63"/>
  <c r="WHT48" i="63"/>
  <c r="WHO48" i="63"/>
  <c r="WHL48" i="63"/>
  <c r="WHG48" i="63"/>
  <c r="WHD48" i="63"/>
  <c r="WGY48" i="63"/>
  <c r="WGV48" i="63"/>
  <c r="WGQ48" i="63"/>
  <c r="WGN48" i="63"/>
  <c r="WGI48" i="63"/>
  <c r="WGF48" i="63"/>
  <c r="WGA48" i="63"/>
  <c r="WFX48" i="63"/>
  <c r="WFS48" i="63"/>
  <c r="WFP48" i="63"/>
  <c r="WFK48" i="63"/>
  <c r="WFH48" i="63"/>
  <c r="WFC48" i="63"/>
  <c r="WEZ48" i="63"/>
  <c r="WEU48" i="63"/>
  <c r="WER48" i="63"/>
  <c r="WEM48" i="63"/>
  <c r="WEJ48" i="63"/>
  <c r="WEE48" i="63"/>
  <c r="WEB48" i="63"/>
  <c r="WDW48" i="63"/>
  <c r="WDT48" i="63"/>
  <c r="WDO48" i="63"/>
  <c r="WDL48" i="63"/>
  <c r="WDG48" i="63"/>
  <c r="WDD48" i="63"/>
  <c r="WCY48" i="63"/>
  <c r="WCV48" i="63"/>
  <c r="WCQ48" i="63"/>
  <c r="WCN48" i="63"/>
  <c r="WCI48" i="63"/>
  <c r="WCF48" i="63"/>
  <c r="WCA48" i="63"/>
  <c r="WBX48" i="63"/>
  <c r="WBS48" i="63"/>
  <c r="WBP48" i="63"/>
  <c r="WBK48" i="63"/>
  <c r="WBH48" i="63"/>
  <c r="WBC48" i="63"/>
  <c r="WAZ48" i="63"/>
  <c r="WAU48" i="63"/>
  <c r="WAR48" i="63"/>
  <c r="WAM48" i="63"/>
  <c r="WAJ48" i="63"/>
  <c r="WAE48" i="63"/>
  <c r="WAB48" i="63"/>
  <c r="VZW48" i="63"/>
  <c r="VZT48" i="63"/>
  <c r="VZO48" i="63"/>
  <c r="VZL48" i="63"/>
  <c r="VZG48" i="63"/>
  <c r="VZD48" i="63"/>
  <c r="VYY48" i="63"/>
  <c r="VYV48" i="63"/>
  <c r="VYQ48" i="63"/>
  <c r="VYN48" i="63"/>
  <c r="VYI48" i="63"/>
  <c r="VYF48" i="63"/>
  <c r="VYA48" i="63"/>
  <c r="VXX48" i="63"/>
  <c r="VXS48" i="63"/>
  <c r="VXP48" i="63"/>
  <c r="VXK48" i="63"/>
  <c r="VXH48" i="63"/>
  <c r="VXC48" i="63"/>
  <c r="VWZ48" i="63"/>
  <c r="VWU48" i="63"/>
  <c r="VWR48" i="63"/>
  <c r="VWM48" i="63"/>
  <c r="VWJ48" i="63"/>
  <c r="VWE48" i="63"/>
  <c r="VWB48" i="63"/>
  <c r="VVW48" i="63"/>
  <c r="VVT48" i="63"/>
  <c r="VVO48" i="63"/>
  <c r="VVL48" i="63"/>
  <c r="VVG48" i="63"/>
  <c r="VVD48" i="63"/>
  <c r="VUY48" i="63"/>
  <c r="VUV48" i="63"/>
  <c r="VUQ48" i="63"/>
  <c r="VUN48" i="63"/>
  <c r="VUI48" i="63"/>
  <c r="VUF48" i="63"/>
  <c r="VUA48" i="63"/>
  <c r="VTX48" i="63"/>
  <c r="VTS48" i="63"/>
  <c r="VTP48" i="63"/>
  <c r="VTK48" i="63"/>
  <c r="VTH48" i="63"/>
  <c r="VTC48" i="63"/>
  <c r="VSZ48" i="63"/>
  <c r="VSU48" i="63"/>
  <c r="VSR48" i="63"/>
  <c r="VSM48" i="63"/>
  <c r="VSJ48" i="63"/>
  <c r="VSE48" i="63"/>
  <c r="VSB48" i="63"/>
  <c r="VRW48" i="63"/>
  <c r="VRT48" i="63"/>
  <c r="VRO48" i="63"/>
  <c r="VRL48" i="63"/>
  <c r="VRG48" i="63"/>
  <c r="VRD48" i="63"/>
  <c r="VQY48" i="63"/>
  <c r="VQV48" i="63"/>
  <c r="VQQ48" i="63"/>
  <c r="VQN48" i="63"/>
  <c r="VQI48" i="63"/>
  <c r="VQF48" i="63"/>
  <c r="VQA48" i="63"/>
  <c r="VPX48" i="63"/>
  <c r="VPS48" i="63"/>
  <c r="VPP48" i="63"/>
  <c r="VPK48" i="63"/>
  <c r="VPH48" i="63"/>
  <c r="VPC48" i="63"/>
  <c r="VOZ48" i="63"/>
  <c r="VOU48" i="63"/>
  <c r="VOR48" i="63"/>
  <c r="VOM48" i="63"/>
  <c r="VOJ48" i="63"/>
  <c r="VOE48" i="63"/>
  <c r="VOB48" i="63"/>
  <c r="VNW48" i="63"/>
  <c r="VNT48" i="63"/>
  <c r="VNO48" i="63"/>
  <c r="VNL48" i="63"/>
  <c r="VNG48" i="63"/>
  <c r="VND48" i="63"/>
  <c r="VMY48" i="63"/>
  <c r="VMV48" i="63"/>
  <c r="VMQ48" i="63"/>
  <c r="VMN48" i="63"/>
  <c r="VMI48" i="63"/>
  <c r="VMF48" i="63"/>
  <c r="VMA48" i="63"/>
  <c r="VLX48" i="63"/>
  <c r="VLS48" i="63"/>
  <c r="VLP48" i="63"/>
  <c r="VLK48" i="63"/>
  <c r="VLH48" i="63"/>
  <c r="VLC48" i="63"/>
  <c r="VKZ48" i="63"/>
  <c r="VKU48" i="63"/>
  <c r="VKR48" i="63"/>
  <c r="VKM48" i="63"/>
  <c r="VKJ48" i="63"/>
  <c r="VKE48" i="63"/>
  <c r="VKB48" i="63"/>
  <c r="VJW48" i="63"/>
  <c r="VJT48" i="63"/>
  <c r="VJO48" i="63"/>
  <c r="VJL48" i="63"/>
  <c r="VJG48" i="63"/>
  <c r="VJD48" i="63"/>
  <c r="VIY48" i="63"/>
  <c r="VIV48" i="63"/>
  <c r="VIQ48" i="63"/>
  <c r="VIN48" i="63"/>
  <c r="VII48" i="63"/>
  <c r="VIF48" i="63"/>
  <c r="VIA48" i="63"/>
  <c r="VHX48" i="63"/>
  <c r="VHS48" i="63"/>
  <c r="VHP48" i="63"/>
  <c r="VHK48" i="63"/>
  <c r="VHH48" i="63"/>
  <c r="VHC48" i="63"/>
  <c r="VGZ48" i="63"/>
  <c r="VGU48" i="63"/>
  <c r="VGR48" i="63"/>
  <c r="VGM48" i="63"/>
  <c r="VGJ48" i="63"/>
  <c r="VGE48" i="63"/>
  <c r="VGB48" i="63"/>
  <c r="VFW48" i="63"/>
  <c r="VFT48" i="63"/>
  <c r="VFO48" i="63"/>
  <c r="VFL48" i="63"/>
  <c r="VFG48" i="63"/>
  <c r="VFD48" i="63"/>
  <c r="VEY48" i="63"/>
  <c r="VEV48" i="63"/>
  <c r="VEQ48" i="63"/>
  <c r="VEN48" i="63"/>
  <c r="VEI48" i="63"/>
  <c r="VEF48" i="63"/>
  <c r="VEA48" i="63"/>
  <c r="VDX48" i="63"/>
  <c r="VDS48" i="63"/>
  <c r="VDP48" i="63"/>
  <c r="VDK48" i="63"/>
  <c r="VDH48" i="63"/>
  <c r="VDC48" i="63"/>
  <c r="VCZ48" i="63"/>
  <c r="VCU48" i="63"/>
  <c r="VCR48" i="63"/>
  <c r="VCM48" i="63"/>
  <c r="VCJ48" i="63"/>
  <c r="VCE48" i="63"/>
  <c r="VCB48" i="63"/>
  <c r="VBW48" i="63"/>
  <c r="VBT48" i="63"/>
  <c r="VBO48" i="63"/>
  <c r="VBL48" i="63"/>
  <c r="VBG48" i="63"/>
  <c r="VBD48" i="63"/>
  <c r="VAY48" i="63"/>
  <c r="VAV48" i="63"/>
  <c r="VAQ48" i="63"/>
  <c r="VAN48" i="63"/>
  <c r="VAI48" i="63"/>
  <c r="VAF48" i="63"/>
  <c r="VAA48" i="63"/>
  <c r="UZX48" i="63"/>
  <c r="UZS48" i="63"/>
  <c r="UZP48" i="63"/>
  <c r="UZK48" i="63"/>
  <c r="UZH48" i="63"/>
  <c r="UZC48" i="63"/>
  <c r="UYZ48" i="63"/>
  <c r="UYU48" i="63"/>
  <c r="UYR48" i="63"/>
  <c r="UYM48" i="63"/>
  <c r="UYJ48" i="63"/>
  <c r="UYE48" i="63"/>
  <c r="UYB48" i="63"/>
  <c r="UXW48" i="63"/>
  <c r="UXT48" i="63"/>
  <c r="UXO48" i="63"/>
  <c r="UXL48" i="63"/>
  <c r="UXG48" i="63"/>
  <c r="UXD48" i="63"/>
  <c r="UWY48" i="63"/>
  <c r="UWV48" i="63"/>
  <c r="UWQ48" i="63"/>
  <c r="UWN48" i="63"/>
  <c r="UWI48" i="63"/>
  <c r="UWF48" i="63"/>
  <c r="UWA48" i="63"/>
  <c r="UVX48" i="63"/>
  <c r="UVS48" i="63"/>
  <c r="UVP48" i="63"/>
  <c r="UVK48" i="63"/>
  <c r="UVH48" i="63"/>
  <c r="UVC48" i="63"/>
  <c r="UUZ48" i="63"/>
  <c r="UUU48" i="63"/>
  <c r="UUR48" i="63"/>
  <c r="UUM48" i="63"/>
  <c r="UUJ48" i="63"/>
  <c r="UUE48" i="63"/>
  <c r="UUB48" i="63"/>
  <c r="UTW48" i="63"/>
  <c r="UTT48" i="63"/>
  <c r="UTO48" i="63"/>
  <c r="UTL48" i="63"/>
  <c r="UTG48" i="63"/>
  <c r="UTD48" i="63"/>
  <c r="USY48" i="63"/>
  <c r="USV48" i="63"/>
  <c r="USQ48" i="63"/>
  <c r="USN48" i="63"/>
  <c r="USI48" i="63"/>
  <c r="USF48" i="63"/>
  <c r="USA48" i="63"/>
  <c r="URX48" i="63"/>
  <c r="URS48" i="63"/>
  <c r="URP48" i="63"/>
  <c r="URK48" i="63"/>
  <c r="URH48" i="63"/>
  <c r="URC48" i="63"/>
  <c r="UQZ48" i="63"/>
  <c r="UQU48" i="63"/>
  <c r="UQR48" i="63"/>
  <c r="UQM48" i="63"/>
  <c r="UQJ48" i="63"/>
  <c r="UQE48" i="63"/>
  <c r="UQB48" i="63"/>
  <c r="UPW48" i="63"/>
  <c r="UPT48" i="63"/>
  <c r="UPO48" i="63"/>
  <c r="UPL48" i="63"/>
  <c r="UPG48" i="63"/>
  <c r="UPD48" i="63"/>
  <c r="UOY48" i="63"/>
  <c r="UOV48" i="63"/>
  <c r="UOQ48" i="63"/>
  <c r="UON48" i="63"/>
  <c r="UOI48" i="63"/>
  <c r="UOF48" i="63"/>
  <c r="UOA48" i="63"/>
  <c r="UNX48" i="63"/>
  <c r="UNS48" i="63"/>
  <c r="UNP48" i="63"/>
  <c r="UNK48" i="63"/>
  <c r="UNH48" i="63"/>
  <c r="UNC48" i="63"/>
  <c r="UMZ48" i="63"/>
  <c r="UMU48" i="63"/>
  <c r="UMR48" i="63"/>
  <c r="UMM48" i="63"/>
  <c r="UMJ48" i="63"/>
  <c r="UME48" i="63"/>
  <c r="UMB48" i="63"/>
  <c r="ULW48" i="63"/>
  <c r="ULT48" i="63"/>
  <c r="ULO48" i="63"/>
  <c r="ULL48" i="63"/>
  <c r="ULG48" i="63"/>
  <c r="ULD48" i="63"/>
  <c r="UKY48" i="63"/>
  <c r="UKV48" i="63"/>
  <c r="UKQ48" i="63"/>
  <c r="UKN48" i="63"/>
  <c r="UKI48" i="63"/>
  <c r="UKF48" i="63"/>
  <c r="UKA48" i="63"/>
  <c r="UJX48" i="63"/>
  <c r="UJS48" i="63"/>
  <c r="UJP48" i="63"/>
  <c r="UJK48" i="63"/>
  <c r="UJH48" i="63"/>
  <c r="UJC48" i="63"/>
  <c r="UIZ48" i="63"/>
  <c r="UIU48" i="63"/>
  <c r="UIR48" i="63"/>
  <c r="UIM48" i="63"/>
  <c r="UIJ48" i="63"/>
  <c r="UIE48" i="63"/>
  <c r="UIB48" i="63"/>
  <c r="UHW48" i="63"/>
  <c r="UHT48" i="63"/>
  <c r="UHO48" i="63"/>
  <c r="UHL48" i="63"/>
  <c r="UHG48" i="63"/>
  <c r="UHD48" i="63"/>
  <c r="UGY48" i="63"/>
  <c r="UGV48" i="63"/>
  <c r="UGQ48" i="63"/>
  <c r="UGN48" i="63"/>
  <c r="UGI48" i="63"/>
  <c r="UGF48" i="63"/>
  <c r="UGA48" i="63"/>
  <c r="UFX48" i="63"/>
  <c r="UFS48" i="63"/>
  <c r="UFP48" i="63"/>
  <c r="UFK48" i="63"/>
  <c r="UFH48" i="63"/>
  <c r="UFC48" i="63"/>
  <c r="UEZ48" i="63"/>
  <c r="UEU48" i="63"/>
  <c r="UER48" i="63"/>
  <c r="UEM48" i="63"/>
  <c r="UEJ48" i="63"/>
  <c r="UEE48" i="63"/>
  <c r="UEB48" i="63"/>
  <c r="UDW48" i="63"/>
  <c r="UDT48" i="63"/>
  <c r="UDO48" i="63"/>
  <c r="UDL48" i="63"/>
  <c r="UDG48" i="63"/>
  <c r="UDD48" i="63"/>
  <c r="UCY48" i="63"/>
  <c r="UCV48" i="63"/>
  <c r="UCQ48" i="63"/>
  <c r="UCN48" i="63"/>
  <c r="UCI48" i="63"/>
  <c r="UCF48" i="63"/>
  <c r="UCA48" i="63"/>
  <c r="UBX48" i="63"/>
  <c r="UBS48" i="63"/>
  <c r="UBP48" i="63"/>
  <c r="UBK48" i="63"/>
  <c r="UBH48" i="63"/>
  <c r="UBC48" i="63"/>
  <c r="UAZ48" i="63"/>
  <c r="UAU48" i="63"/>
  <c r="UAR48" i="63"/>
  <c r="UAM48" i="63"/>
  <c r="UAJ48" i="63"/>
  <c r="UAE48" i="63"/>
  <c r="UAB48" i="63"/>
  <c r="TZW48" i="63"/>
  <c r="TZT48" i="63"/>
  <c r="TZO48" i="63"/>
  <c r="TZL48" i="63"/>
  <c r="TZG48" i="63"/>
  <c r="TZD48" i="63"/>
  <c r="TYY48" i="63"/>
  <c r="TYV48" i="63"/>
  <c r="TYQ48" i="63"/>
  <c r="TYN48" i="63"/>
  <c r="TYI48" i="63"/>
  <c r="TYF48" i="63"/>
  <c r="TYA48" i="63"/>
  <c r="TXX48" i="63"/>
  <c r="TXS48" i="63"/>
  <c r="TXP48" i="63"/>
  <c r="TXK48" i="63"/>
  <c r="TXH48" i="63"/>
  <c r="TXC48" i="63"/>
  <c r="TWZ48" i="63"/>
  <c r="TWU48" i="63"/>
  <c r="TWR48" i="63"/>
  <c r="TWM48" i="63"/>
  <c r="TWJ48" i="63"/>
  <c r="TWE48" i="63"/>
  <c r="TWB48" i="63"/>
  <c r="TVW48" i="63"/>
  <c r="TVT48" i="63"/>
  <c r="TVO48" i="63"/>
  <c r="TVL48" i="63"/>
  <c r="TVG48" i="63"/>
  <c r="TVD48" i="63"/>
  <c r="TUY48" i="63"/>
  <c r="TUV48" i="63"/>
  <c r="TUQ48" i="63"/>
  <c r="TUN48" i="63"/>
  <c r="TUI48" i="63"/>
  <c r="TUF48" i="63"/>
  <c r="TUA48" i="63"/>
  <c r="TTX48" i="63"/>
  <c r="TTS48" i="63"/>
  <c r="TTP48" i="63"/>
  <c r="TTK48" i="63"/>
  <c r="TTH48" i="63"/>
  <c r="TTC48" i="63"/>
  <c r="TSZ48" i="63"/>
  <c r="TSU48" i="63"/>
  <c r="TSR48" i="63"/>
  <c r="TSM48" i="63"/>
  <c r="TSJ48" i="63"/>
  <c r="TSE48" i="63"/>
  <c r="TSB48" i="63"/>
  <c r="TRW48" i="63"/>
  <c r="TRT48" i="63"/>
  <c r="TRO48" i="63"/>
  <c r="TRL48" i="63"/>
  <c r="TRG48" i="63"/>
  <c r="TRD48" i="63"/>
  <c r="TQY48" i="63"/>
  <c r="TQV48" i="63"/>
  <c r="TQQ48" i="63"/>
  <c r="TQN48" i="63"/>
  <c r="TQI48" i="63"/>
  <c r="TQF48" i="63"/>
  <c r="TQA48" i="63"/>
  <c r="TPX48" i="63"/>
  <c r="TPS48" i="63"/>
  <c r="TPP48" i="63"/>
  <c r="TPK48" i="63"/>
  <c r="TPH48" i="63"/>
  <c r="TPC48" i="63"/>
  <c r="TOZ48" i="63"/>
  <c r="TOU48" i="63"/>
  <c r="TOR48" i="63"/>
  <c r="TOM48" i="63"/>
  <c r="TOJ48" i="63"/>
  <c r="TOE48" i="63"/>
  <c r="TOB48" i="63"/>
  <c r="TNW48" i="63"/>
  <c r="TNT48" i="63"/>
  <c r="TNO48" i="63"/>
  <c r="TNL48" i="63"/>
  <c r="TNG48" i="63"/>
  <c r="TND48" i="63"/>
  <c r="TMY48" i="63"/>
  <c r="TMV48" i="63"/>
  <c r="TMQ48" i="63"/>
  <c r="TMN48" i="63"/>
  <c r="TMI48" i="63"/>
  <c r="TMF48" i="63"/>
  <c r="TMA48" i="63"/>
  <c r="TLX48" i="63"/>
  <c r="TLS48" i="63"/>
  <c r="TLP48" i="63"/>
  <c r="TLK48" i="63"/>
  <c r="TLH48" i="63"/>
  <c r="TLC48" i="63"/>
  <c r="TKZ48" i="63"/>
  <c r="TKU48" i="63"/>
  <c r="TKR48" i="63"/>
  <c r="TKM48" i="63"/>
  <c r="TKJ48" i="63"/>
  <c r="TKE48" i="63"/>
  <c r="TKB48" i="63"/>
  <c r="TJW48" i="63"/>
  <c r="TJT48" i="63"/>
  <c r="TJO48" i="63"/>
  <c r="TJL48" i="63"/>
  <c r="TJG48" i="63"/>
  <c r="TJD48" i="63"/>
  <c r="TIY48" i="63"/>
  <c r="TIV48" i="63"/>
  <c r="TIQ48" i="63"/>
  <c r="TIN48" i="63"/>
  <c r="TII48" i="63"/>
  <c r="TIF48" i="63"/>
  <c r="TIA48" i="63"/>
  <c r="THX48" i="63"/>
  <c r="THS48" i="63"/>
  <c r="THP48" i="63"/>
  <c r="THK48" i="63"/>
  <c r="THH48" i="63"/>
  <c r="THC48" i="63"/>
  <c r="TGZ48" i="63"/>
  <c r="TGU48" i="63"/>
  <c r="TGR48" i="63"/>
  <c r="TGM48" i="63"/>
  <c r="TGJ48" i="63"/>
  <c r="TGE48" i="63"/>
  <c r="TGB48" i="63"/>
  <c r="TFW48" i="63"/>
  <c r="TFT48" i="63"/>
  <c r="TFO48" i="63"/>
  <c r="TFL48" i="63"/>
  <c r="TFG48" i="63"/>
  <c r="TFD48" i="63"/>
  <c r="TEY48" i="63"/>
  <c r="TEV48" i="63"/>
  <c r="TEQ48" i="63"/>
  <c r="TEN48" i="63"/>
  <c r="TEI48" i="63"/>
  <c r="TEF48" i="63"/>
  <c r="TEA48" i="63"/>
  <c r="TDX48" i="63"/>
  <c r="TDS48" i="63"/>
  <c r="TDP48" i="63"/>
  <c r="TDK48" i="63"/>
  <c r="TDH48" i="63"/>
  <c r="TDC48" i="63"/>
  <c r="TCZ48" i="63"/>
  <c r="TCU48" i="63"/>
  <c r="TCR48" i="63"/>
  <c r="TCM48" i="63"/>
  <c r="TCJ48" i="63"/>
  <c r="TCE48" i="63"/>
  <c r="TCB48" i="63"/>
  <c r="TBW48" i="63"/>
  <c r="TBT48" i="63"/>
  <c r="TBO48" i="63"/>
  <c r="TBL48" i="63"/>
  <c r="TBG48" i="63"/>
  <c r="TBD48" i="63"/>
  <c r="TAY48" i="63"/>
  <c r="TAV48" i="63"/>
  <c r="TAQ48" i="63"/>
  <c r="TAN48" i="63"/>
  <c r="TAI48" i="63"/>
  <c r="TAF48" i="63"/>
  <c r="TAA48" i="63"/>
  <c r="SZX48" i="63"/>
  <c r="SZS48" i="63"/>
  <c r="SZP48" i="63"/>
  <c r="SZK48" i="63"/>
  <c r="SZH48" i="63"/>
  <c r="SZC48" i="63"/>
  <c r="SYZ48" i="63"/>
  <c r="SYU48" i="63"/>
  <c r="SYR48" i="63"/>
  <c r="SYM48" i="63"/>
  <c r="SYJ48" i="63"/>
  <c r="SYE48" i="63"/>
  <c r="SYB48" i="63"/>
  <c r="SXW48" i="63"/>
  <c r="SXT48" i="63"/>
  <c r="SXO48" i="63"/>
  <c r="SXL48" i="63"/>
  <c r="SXG48" i="63"/>
  <c r="SXD48" i="63"/>
  <c r="SWY48" i="63"/>
  <c r="SWV48" i="63"/>
  <c r="SWQ48" i="63"/>
  <c r="SWN48" i="63"/>
  <c r="SWI48" i="63"/>
  <c r="SWF48" i="63"/>
  <c r="SWA48" i="63"/>
  <c r="SVX48" i="63"/>
  <c r="SVS48" i="63"/>
  <c r="SVP48" i="63"/>
  <c r="SVK48" i="63"/>
  <c r="SVH48" i="63"/>
  <c r="SVC48" i="63"/>
  <c r="SUZ48" i="63"/>
  <c r="SUU48" i="63"/>
  <c r="SUR48" i="63"/>
  <c r="SUM48" i="63"/>
  <c r="SUJ48" i="63"/>
  <c r="SUE48" i="63"/>
  <c r="SUB48" i="63"/>
  <c r="STW48" i="63"/>
  <c r="STT48" i="63"/>
  <c r="STO48" i="63"/>
  <c r="STL48" i="63"/>
  <c r="STG48" i="63"/>
  <c r="STD48" i="63"/>
  <c r="SSY48" i="63"/>
  <c r="SSV48" i="63"/>
  <c r="SSQ48" i="63"/>
  <c r="SSN48" i="63"/>
  <c r="SSI48" i="63"/>
  <c r="SSF48" i="63"/>
  <c r="SSA48" i="63"/>
  <c r="SRX48" i="63"/>
  <c r="SRS48" i="63"/>
  <c r="SRP48" i="63"/>
  <c r="SRK48" i="63"/>
  <c r="SRH48" i="63"/>
  <c r="SRC48" i="63"/>
  <c r="SQZ48" i="63"/>
  <c r="SQU48" i="63"/>
  <c r="SQR48" i="63"/>
  <c r="SQM48" i="63"/>
  <c r="SQJ48" i="63"/>
  <c r="SQE48" i="63"/>
  <c r="SQB48" i="63"/>
  <c r="SPW48" i="63"/>
  <c r="SPT48" i="63"/>
  <c r="SPO48" i="63"/>
  <c r="SPL48" i="63"/>
  <c r="SPG48" i="63"/>
  <c r="SPD48" i="63"/>
  <c r="SOY48" i="63"/>
  <c r="SOV48" i="63"/>
  <c r="SOQ48" i="63"/>
  <c r="SON48" i="63"/>
  <c r="SOI48" i="63"/>
  <c r="SOF48" i="63"/>
  <c r="SOA48" i="63"/>
  <c r="SNX48" i="63"/>
  <c r="SNS48" i="63"/>
  <c r="SNP48" i="63"/>
  <c r="SNK48" i="63"/>
  <c r="SNH48" i="63"/>
  <c r="SNC48" i="63"/>
  <c r="SMZ48" i="63"/>
  <c r="SMU48" i="63"/>
  <c r="SMR48" i="63"/>
  <c r="SMM48" i="63"/>
  <c r="SMJ48" i="63"/>
  <c r="SME48" i="63"/>
  <c r="SMB48" i="63"/>
  <c r="SLW48" i="63"/>
  <c r="SLT48" i="63"/>
  <c r="SLO48" i="63"/>
  <c r="SLL48" i="63"/>
  <c r="SLG48" i="63"/>
  <c r="SLD48" i="63"/>
  <c r="SKY48" i="63"/>
  <c r="SKV48" i="63"/>
  <c r="SKQ48" i="63"/>
  <c r="SKN48" i="63"/>
  <c r="SKI48" i="63"/>
  <c r="SKF48" i="63"/>
  <c r="SKA48" i="63"/>
  <c r="SJX48" i="63"/>
  <c r="SJS48" i="63"/>
  <c r="SJP48" i="63"/>
  <c r="SJK48" i="63"/>
  <c r="SJH48" i="63"/>
  <c r="SJC48" i="63"/>
  <c r="SIZ48" i="63"/>
  <c r="SIU48" i="63"/>
  <c r="SIR48" i="63"/>
  <c r="SIM48" i="63"/>
  <c r="SIJ48" i="63"/>
  <c r="SIE48" i="63"/>
  <c r="SIB48" i="63"/>
  <c r="SHW48" i="63"/>
  <c r="SHT48" i="63"/>
  <c r="SHO48" i="63"/>
  <c r="SHL48" i="63"/>
  <c r="SHG48" i="63"/>
  <c r="SHD48" i="63"/>
  <c r="SGY48" i="63"/>
  <c r="SGV48" i="63"/>
  <c r="SGQ48" i="63"/>
  <c r="SGN48" i="63"/>
  <c r="SGI48" i="63"/>
  <c r="SGF48" i="63"/>
  <c r="SGA48" i="63"/>
  <c r="SFX48" i="63"/>
  <c r="SFS48" i="63"/>
  <c r="SFP48" i="63"/>
  <c r="SFK48" i="63"/>
  <c r="SFH48" i="63"/>
  <c r="SFC48" i="63"/>
  <c r="SEZ48" i="63"/>
  <c r="SEU48" i="63"/>
  <c r="SER48" i="63"/>
  <c r="SEM48" i="63"/>
  <c r="SEJ48" i="63"/>
  <c r="SEE48" i="63"/>
  <c r="SEB48" i="63"/>
  <c r="SDW48" i="63"/>
  <c r="SDT48" i="63"/>
  <c r="SDO48" i="63"/>
  <c r="SDL48" i="63"/>
  <c r="SDG48" i="63"/>
  <c r="SDD48" i="63"/>
  <c r="SCY48" i="63"/>
  <c r="SCV48" i="63"/>
  <c r="SCQ48" i="63"/>
  <c r="SCN48" i="63"/>
  <c r="SCI48" i="63"/>
  <c r="SCF48" i="63"/>
  <c r="SCA48" i="63"/>
  <c r="SBX48" i="63"/>
  <c r="SBS48" i="63"/>
  <c r="SBP48" i="63"/>
  <c r="SBK48" i="63"/>
  <c r="SBH48" i="63"/>
  <c r="SBC48" i="63"/>
  <c r="SAZ48" i="63"/>
  <c r="SAU48" i="63"/>
  <c r="SAR48" i="63"/>
  <c r="SAM48" i="63"/>
  <c r="SAJ48" i="63"/>
  <c r="SAE48" i="63"/>
  <c r="SAB48" i="63"/>
  <c r="RZW48" i="63"/>
  <c r="RZT48" i="63"/>
  <c r="RZO48" i="63"/>
  <c r="RZL48" i="63"/>
  <c r="RZG48" i="63"/>
  <c r="RZD48" i="63"/>
  <c r="RYY48" i="63"/>
  <c r="RYV48" i="63"/>
  <c r="RYQ48" i="63"/>
  <c r="RYN48" i="63"/>
  <c r="RYI48" i="63"/>
  <c r="RYF48" i="63"/>
  <c r="RYA48" i="63"/>
  <c r="RXX48" i="63"/>
  <c r="RXS48" i="63"/>
  <c r="RXP48" i="63"/>
  <c r="RXK48" i="63"/>
  <c r="RXH48" i="63"/>
  <c r="RXC48" i="63"/>
  <c r="RWZ48" i="63"/>
  <c r="RWU48" i="63"/>
  <c r="RWR48" i="63"/>
  <c r="RWM48" i="63"/>
  <c r="RWJ48" i="63"/>
  <c r="RWE48" i="63"/>
  <c r="RWB48" i="63"/>
  <c r="RVW48" i="63"/>
  <c r="RVT48" i="63"/>
  <c r="RVO48" i="63"/>
  <c r="RVL48" i="63"/>
  <c r="RVG48" i="63"/>
  <c r="RVD48" i="63"/>
  <c r="RUY48" i="63"/>
  <c r="RUV48" i="63"/>
  <c r="RUQ48" i="63"/>
  <c r="RUN48" i="63"/>
  <c r="RUI48" i="63"/>
  <c r="RUF48" i="63"/>
  <c r="RUA48" i="63"/>
  <c r="RTX48" i="63"/>
  <c r="RTS48" i="63"/>
  <c r="RTP48" i="63"/>
  <c r="RTK48" i="63"/>
  <c r="RTH48" i="63"/>
  <c r="RTC48" i="63"/>
  <c r="RSZ48" i="63"/>
  <c r="RSU48" i="63"/>
  <c r="RSR48" i="63"/>
  <c r="RSM48" i="63"/>
  <c r="RSJ48" i="63"/>
  <c r="RSE48" i="63"/>
  <c r="RSB48" i="63"/>
  <c r="RRW48" i="63"/>
  <c r="RRT48" i="63"/>
  <c r="RRO48" i="63"/>
  <c r="RRL48" i="63"/>
  <c r="RRG48" i="63"/>
  <c r="RRD48" i="63"/>
  <c r="RQY48" i="63"/>
  <c r="RQV48" i="63"/>
  <c r="RQQ48" i="63"/>
  <c r="RQN48" i="63"/>
  <c r="RQI48" i="63"/>
  <c r="RQF48" i="63"/>
  <c r="RQA48" i="63"/>
  <c r="RPX48" i="63"/>
  <c r="RPS48" i="63"/>
  <c r="RPP48" i="63"/>
  <c r="RPK48" i="63"/>
  <c r="RPH48" i="63"/>
  <c r="RPC48" i="63"/>
  <c r="ROZ48" i="63"/>
  <c r="ROU48" i="63"/>
  <c r="ROR48" i="63"/>
  <c r="ROM48" i="63"/>
  <c r="ROJ48" i="63"/>
  <c r="ROE48" i="63"/>
  <c r="ROB48" i="63"/>
  <c r="RNW48" i="63"/>
  <c r="RNT48" i="63"/>
  <c r="RNO48" i="63"/>
  <c r="RNL48" i="63"/>
  <c r="RNG48" i="63"/>
  <c r="RND48" i="63"/>
  <c r="RMY48" i="63"/>
  <c r="RMV48" i="63"/>
  <c r="RMQ48" i="63"/>
  <c r="RMN48" i="63"/>
  <c r="RMI48" i="63"/>
  <c r="RMF48" i="63"/>
  <c r="RMA48" i="63"/>
  <c r="RLX48" i="63"/>
  <c r="RLS48" i="63"/>
  <c r="RLP48" i="63"/>
  <c r="RLK48" i="63"/>
  <c r="RLH48" i="63"/>
  <c r="RLC48" i="63"/>
  <c r="RKZ48" i="63"/>
  <c r="RKU48" i="63"/>
  <c r="RKR48" i="63"/>
  <c r="RKM48" i="63"/>
  <c r="RKJ48" i="63"/>
  <c r="RKE48" i="63"/>
  <c r="RKB48" i="63"/>
  <c r="RJW48" i="63"/>
  <c r="RJT48" i="63"/>
  <c r="RJO48" i="63"/>
  <c r="RJL48" i="63"/>
  <c r="RJG48" i="63"/>
  <c r="RJD48" i="63"/>
  <c r="RIY48" i="63"/>
  <c r="RIV48" i="63"/>
  <c r="RIQ48" i="63"/>
  <c r="RIN48" i="63"/>
  <c r="RII48" i="63"/>
  <c r="RIF48" i="63"/>
  <c r="RIA48" i="63"/>
  <c r="RHX48" i="63"/>
  <c r="RHS48" i="63"/>
  <c r="RHP48" i="63"/>
  <c r="RHK48" i="63"/>
  <c r="RHH48" i="63"/>
  <c r="RHC48" i="63"/>
  <c r="RGZ48" i="63"/>
  <c r="RGU48" i="63"/>
  <c r="RGR48" i="63"/>
  <c r="RGM48" i="63"/>
  <c r="RGJ48" i="63"/>
  <c r="RGE48" i="63"/>
  <c r="RGB48" i="63"/>
  <c r="RFW48" i="63"/>
  <c r="RFT48" i="63"/>
  <c r="RFO48" i="63"/>
  <c r="RFL48" i="63"/>
  <c r="RFG48" i="63"/>
  <c r="RFD48" i="63"/>
  <c r="REY48" i="63"/>
  <c r="REV48" i="63"/>
  <c r="REQ48" i="63"/>
  <c r="REN48" i="63"/>
  <c r="REI48" i="63"/>
  <c r="REF48" i="63"/>
  <c r="REA48" i="63"/>
  <c r="RDX48" i="63"/>
  <c r="RDS48" i="63"/>
  <c r="RDP48" i="63"/>
  <c r="RDK48" i="63"/>
  <c r="RDH48" i="63"/>
  <c r="RDC48" i="63"/>
  <c r="RCZ48" i="63"/>
  <c r="RCU48" i="63"/>
  <c r="RCR48" i="63"/>
  <c r="RCM48" i="63"/>
  <c r="RCJ48" i="63"/>
  <c r="RCE48" i="63"/>
  <c r="RCB48" i="63"/>
  <c r="RBW48" i="63"/>
  <c r="RBT48" i="63"/>
  <c r="RBO48" i="63"/>
  <c r="RBL48" i="63"/>
  <c r="RBG48" i="63"/>
  <c r="RBD48" i="63"/>
  <c r="RAY48" i="63"/>
  <c r="RAV48" i="63"/>
  <c r="RAQ48" i="63"/>
  <c r="RAN48" i="63"/>
  <c r="RAI48" i="63"/>
  <c r="RAF48" i="63"/>
  <c r="RAA48" i="63"/>
  <c r="QZX48" i="63"/>
  <c r="QZS48" i="63"/>
  <c r="QZP48" i="63"/>
  <c r="QZK48" i="63"/>
  <c r="QZH48" i="63"/>
  <c r="QZC48" i="63"/>
  <c r="QYZ48" i="63"/>
  <c r="QYU48" i="63"/>
  <c r="QYR48" i="63"/>
  <c r="QYM48" i="63"/>
  <c r="QYJ48" i="63"/>
  <c r="QYE48" i="63"/>
  <c r="QYB48" i="63"/>
  <c r="QXW48" i="63"/>
  <c r="QXT48" i="63"/>
  <c r="QXO48" i="63"/>
  <c r="QXL48" i="63"/>
  <c r="QXG48" i="63"/>
  <c r="QXD48" i="63"/>
  <c r="QWY48" i="63"/>
  <c r="QWV48" i="63"/>
  <c r="QWQ48" i="63"/>
  <c r="QWN48" i="63"/>
  <c r="QWI48" i="63"/>
  <c r="QWF48" i="63"/>
  <c r="QWA48" i="63"/>
  <c r="QVX48" i="63"/>
  <c r="QVS48" i="63"/>
  <c r="QVP48" i="63"/>
  <c r="QVK48" i="63"/>
  <c r="QVH48" i="63"/>
  <c r="QVC48" i="63"/>
  <c r="QUZ48" i="63"/>
  <c r="QUU48" i="63"/>
  <c r="QUR48" i="63"/>
  <c r="QUM48" i="63"/>
  <c r="QUJ48" i="63"/>
  <c r="QUE48" i="63"/>
  <c r="QUB48" i="63"/>
  <c r="QTW48" i="63"/>
  <c r="QTT48" i="63"/>
  <c r="QTO48" i="63"/>
  <c r="QTL48" i="63"/>
  <c r="QTG48" i="63"/>
  <c r="QTD48" i="63"/>
  <c r="QSY48" i="63"/>
  <c r="QSV48" i="63"/>
  <c r="QSQ48" i="63"/>
  <c r="QSN48" i="63"/>
  <c r="QSI48" i="63"/>
  <c r="QSF48" i="63"/>
  <c r="QSA48" i="63"/>
  <c r="QRX48" i="63"/>
  <c r="QRS48" i="63"/>
  <c r="QRP48" i="63"/>
  <c r="QRK48" i="63"/>
  <c r="QRH48" i="63"/>
  <c r="QRC48" i="63"/>
  <c r="QQZ48" i="63"/>
  <c r="QQU48" i="63"/>
  <c r="QQR48" i="63"/>
  <c r="QQM48" i="63"/>
  <c r="QQJ48" i="63"/>
  <c r="QQE48" i="63"/>
  <c r="QQB48" i="63"/>
  <c r="QPW48" i="63"/>
  <c r="QPT48" i="63"/>
  <c r="QPO48" i="63"/>
  <c r="QPL48" i="63"/>
  <c r="QPG48" i="63"/>
  <c r="QPD48" i="63"/>
  <c r="QOY48" i="63"/>
  <c r="QOV48" i="63"/>
  <c r="QOQ48" i="63"/>
  <c r="QON48" i="63"/>
  <c r="QOI48" i="63"/>
  <c r="QOF48" i="63"/>
  <c r="QOA48" i="63"/>
  <c r="QNX48" i="63"/>
  <c r="QNS48" i="63"/>
  <c r="QNP48" i="63"/>
  <c r="QNK48" i="63"/>
  <c r="QNH48" i="63"/>
  <c r="QNC48" i="63"/>
  <c r="QMZ48" i="63"/>
  <c r="QMU48" i="63"/>
  <c r="QMR48" i="63"/>
  <c r="QMM48" i="63"/>
  <c r="QMJ48" i="63"/>
  <c r="QME48" i="63"/>
  <c r="QMB48" i="63"/>
  <c r="QLW48" i="63"/>
  <c r="QLT48" i="63"/>
  <c r="QLO48" i="63"/>
  <c r="QLL48" i="63"/>
  <c r="QLG48" i="63"/>
  <c r="QLD48" i="63"/>
  <c r="QKY48" i="63"/>
  <c r="QKV48" i="63"/>
  <c r="QKQ48" i="63"/>
  <c r="QKN48" i="63"/>
  <c r="QKI48" i="63"/>
  <c r="QKF48" i="63"/>
  <c r="QKA48" i="63"/>
  <c r="QJX48" i="63"/>
  <c r="QJS48" i="63"/>
  <c r="QJP48" i="63"/>
  <c r="QJK48" i="63"/>
  <c r="QJH48" i="63"/>
  <c r="QJC48" i="63"/>
  <c r="QIZ48" i="63"/>
  <c r="QIU48" i="63"/>
  <c r="QIR48" i="63"/>
  <c r="QIM48" i="63"/>
  <c r="QIJ48" i="63"/>
  <c r="QIE48" i="63"/>
  <c r="QIB48" i="63"/>
  <c r="QHW48" i="63"/>
  <c r="QHT48" i="63"/>
  <c r="QHO48" i="63"/>
  <c r="QHL48" i="63"/>
  <c r="QHG48" i="63"/>
  <c r="QHD48" i="63"/>
  <c r="QGY48" i="63"/>
  <c r="QGV48" i="63"/>
  <c r="QGQ48" i="63"/>
  <c r="QGN48" i="63"/>
  <c r="QGI48" i="63"/>
  <c r="QGF48" i="63"/>
  <c r="QGA48" i="63"/>
  <c r="QFX48" i="63"/>
  <c r="QFS48" i="63"/>
  <c r="QFP48" i="63"/>
  <c r="QFK48" i="63"/>
  <c r="QFH48" i="63"/>
  <c r="QFC48" i="63"/>
  <c r="QEZ48" i="63"/>
  <c r="QEU48" i="63"/>
  <c r="QER48" i="63"/>
  <c r="QEM48" i="63"/>
  <c r="QEJ48" i="63"/>
  <c r="QEE48" i="63"/>
  <c r="QEB48" i="63"/>
  <c r="QDW48" i="63"/>
  <c r="QDT48" i="63"/>
  <c r="QDO48" i="63"/>
  <c r="QDL48" i="63"/>
  <c r="QDG48" i="63"/>
  <c r="QDD48" i="63"/>
  <c r="QCY48" i="63"/>
  <c r="QCV48" i="63"/>
  <c r="QCQ48" i="63"/>
  <c r="QCN48" i="63"/>
  <c r="QCI48" i="63"/>
  <c r="QCF48" i="63"/>
  <c r="QCA48" i="63"/>
  <c r="QBX48" i="63"/>
  <c r="QBS48" i="63"/>
  <c r="QBP48" i="63"/>
  <c r="QBK48" i="63"/>
  <c r="QBH48" i="63"/>
  <c r="QBC48" i="63"/>
  <c r="QAZ48" i="63"/>
  <c r="QAU48" i="63"/>
  <c r="QAR48" i="63"/>
  <c r="QAM48" i="63"/>
  <c r="QAJ48" i="63"/>
  <c r="QAE48" i="63"/>
  <c r="QAB48" i="63"/>
  <c r="PZW48" i="63"/>
  <c r="PZT48" i="63"/>
  <c r="PZO48" i="63"/>
  <c r="PZL48" i="63"/>
  <c r="PZG48" i="63"/>
  <c r="PZD48" i="63"/>
  <c r="PYY48" i="63"/>
  <c r="PYV48" i="63"/>
  <c r="PYQ48" i="63"/>
  <c r="PYN48" i="63"/>
  <c r="PYI48" i="63"/>
  <c r="PYF48" i="63"/>
  <c r="PYA48" i="63"/>
  <c r="PXX48" i="63"/>
  <c r="PXS48" i="63"/>
  <c r="PXP48" i="63"/>
  <c r="PXK48" i="63"/>
  <c r="PXH48" i="63"/>
  <c r="PXC48" i="63"/>
  <c r="PWZ48" i="63"/>
  <c r="PWU48" i="63"/>
  <c r="PWR48" i="63"/>
  <c r="PWM48" i="63"/>
  <c r="PWJ48" i="63"/>
  <c r="PWE48" i="63"/>
  <c r="PWB48" i="63"/>
  <c r="PVW48" i="63"/>
  <c r="PVT48" i="63"/>
  <c r="PVO48" i="63"/>
  <c r="PVL48" i="63"/>
  <c r="PVG48" i="63"/>
  <c r="PVD48" i="63"/>
  <c r="PUY48" i="63"/>
  <c r="PUV48" i="63"/>
  <c r="PUQ48" i="63"/>
  <c r="PUN48" i="63"/>
  <c r="PUI48" i="63"/>
  <c r="PUF48" i="63"/>
  <c r="PUA48" i="63"/>
  <c r="PTX48" i="63"/>
  <c r="PTS48" i="63"/>
  <c r="PTP48" i="63"/>
  <c r="PTK48" i="63"/>
  <c r="PTH48" i="63"/>
  <c r="PTC48" i="63"/>
  <c r="PSZ48" i="63"/>
  <c r="PSU48" i="63"/>
  <c r="PSR48" i="63"/>
  <c r="PSM48" i="63"/>
  <c r="PSJ48" i="63"/>
  <c r="PSE48" i="63"/>
  <c r="PSB48" i="63"/>
  <c r="PRW48" i="63"/>
  <c r="PRT48" i="63"/>
  <c r="PRO48" i="63"/>
  <c r="PRL48" i="63"/>
  <c r="PRG48" i="63"/>
  <c r="PRD48" i="63"/>
  <c r="PQY48" i="63"/>
  <c r="PQV48" i="63"/>
  <c r="PQQ48" i="63"/>
  <c r="PQN48" i="63"/>
  <c r="PQI48" i="63"/>
  <c r="PQF48" i="63"/>
  <c r="PQA48" i="63"/>
  <c r="PPX48" i="63"/>
  <c r="PPS48" i="63"/>
  <c r="PPP48" i="63"/>
  <c r="PPK48" i="63"/>
  <c r="PPH48" i="63"/>
  <c r="PPC48" i="63"/>
  <c r="POZ48" i="63"/>
  <c r="POU48" i="63"/>
  <c r="POR48" i="63"/>
  <c r="POM48" i="63"/>
  <c r="POJ48" i="63"/>
  <c r="POE48" i="63"/>
  <c r="POB48" i="63"/>
  <c r="PNW48" i="63"/>
  <c r="PNT48" i="63"/>
  <c r="PNO48" i="63"/>
  <c r="PNL48" i="63"/>
  <c r="PNG48" i="63"/>
  <c r="PND48" i="63"/>
  <c r="PMY48" i="63"/>
  <c r="PMV48" i="63"/>
  <c r="PMQ48" i="63"/>
  <c r="PMN48" i="63"/>
  <c r="PMI48" i="63"/>
  <c r="PMF48" i="63"/>
  <c r="PMA48" i="63"/>
  <c r="PLX48" i="63"/>
  <c r="PLS48" i="63"/>
  <c r="PLP48" i="63"/>
  <c r="PLK48" i="63"/>
  <c r="PLH48" i="63"/>
  <c r="PLC48" i="63"/>
  <c r="PKZ48" i="63"/>
  <c r="PKU48" i="63"/>
  <c r="PKR48" i="63"/>
  <c r="PKM48" i="63"/>
  <c r="PKJ48" i="63"/>
  <c r="PKE48" i="63"/>
  <c r="PKB48" i="63"/>
  <c r="PJW48" i="63"/>
  <c r="PJT48" i="63"/>
  <c r="PJO48" i="63"/>
  <c r="PJL48" i="63"/>
  <c r="PJG48" i="63"/>
  <c r="PJD48" i="63"/>
  <c r="PIY48" i="63"/>
  <c r="PIV48" i="63"/>
  <c r="PIQ48" i="63"/>
  <c r="PIN48" i="63"/>
  <c r="PII48" i="63"/>
  <c r="PIF48" i="63"/>
  <c r="PIA48" i="63"/>
  <c r="PHX48" i="63"/>
  <c r="PHS48" i="63"/>
  <c r="PHP48" i="63"/>
  <c r="PHK48" i="63"/>
  <c r="PHH48" i="63"/>
  <c r="PHC48" i="63"/>
  <c r="PGZ48" i="63"/>
  <c r="PGU48" i="63"/>
  <c r="PGR48" i="63"/>
  <c r="PGM48" i="63"/>
  <c r="PGJ48" i="63"/>
  <c r="PGE48" i="63"/>
  <c r="PGB48" i="63"/>
  <c r="PFW48" i="63"/>
  <c r="PFT48" i="63"/>
  <c r="PFO48" i="63"/>
  <c r="PFL48" i="63"/>
  <c r="PFG48" i="63"/>
  <c r="PFD48" i="63"/>
  <c r="PEY48" i="63"/>
  <c r="PEV48" i="63"/>
  <c r="PEQ48" i="63"/>
  <c r="PEN48" i="63"/>
  <c r="PEI48" i="63"/>
  <c r="PEF48" i="63"/>
  <c r="PEA48" i="63"/>
  <c r="PDX48" i="63"/>
  <c r="PDS48" i="63"/>
  <c r="PDP48" i="63"/>
  <c r="PDK48" i="63"/>
  <c r="PDH48" i="63"/>
  <c r="PDC48" i="63"/>
  <c r="PCZ48" i="63"/>
  <c r="PCU48" i="63"/>
  <c r="PCR48" i="63"/>
  <c r="PCM48" i="63"/>
  <c r="PCJ48" i="63"/>
  <c r="PCE48" i="63"/>
  <c r="PCB48" i="63"/>
  <c r="PBW48" i="63"/>
  <c r="PBT48" i="63"/>
  <c r="PBO48" i="63"/>
  <c r="PBL48" i="63"/>
  <c r="PBG48" i="63"/>
  <c r="PBD48" i="63"/>
  <c r="PAY48" i="63"/>
  <c r="PAV48" i="63"/>
  <c r="PAQ48" i="63"/>
  <c r="PAN48" i="63"/>
  <c r="PAI48" i="63"/>
  <c r="PAF48" i="63"/>
  <c r="PAA48" i="63"/>
  <c r="OZX48" i="63"/>
  <c r="OZS48" i="63"/>
  <c r="OZP48" i="63"/>
  <c r="OZK48" i="63"/>
  <c r="OZH48" i="63"/>
  <c r="OZC48" i="63"/>
  <c r="OYZ48" i="63"/>
  <c r="OYU48" i="63"/>
  <c r="OYR48" i="63"/>
  <c r="OYM48" i="63"/>
  <c r="OYJ48" i="63"/>
  <c r="OYE48" i="63"/>
  <c r="OYB48" i="63"/>
  <c r="OXW48" i="63"/>
  <c r="OXT48" i="63"/>
  <c r="OXO48" i="63"/>
  <c r="OXL48" i="63"/>
  <c r="OXG48" i="63"/>
  <c r="OXD48" i="63"/>
  <c r="OWY48" i="63"/>
  <c r="OWV48" i="63"/>
  <c r="OWQ48" i="63"/>
  <c r="OWN48" i="63"/>
  <c r="OWI48" i="63"/>
  <c r="OWF48" i="63"/>
  <c r="OWA48" i="63"/>
  <c r="OVX48" i="63"/>
  <c r="OVS48" i="63"/>
  <c r="OVP48" i="63"/>
  <c r="OVK48" i="63"/>
  <c r="OVH48" i="63"/>
  <c r="OVC48" i="63"/>
  <c r="OUZ48" i="63"/>
  <c r="OUU48" i="63"/>
  <c r="OUR48" i="63"/>
  <c r="OUM48" i="63"/>
  <c r="OUJ48" i="63"/>
  <c r="OUE48" i="63"/>
  <c r="OUB48" i="63"/>
  <c r="OTW48" i="63"/>
  <c r="OTT48" i="63"/>
  <c r="OTO48" i="63"/>
  <c r="OTL48" i="63"/>
  <c r="OTG48" i="63"/>
  <c r="OTD48" i="63"/>
  <c r="OSY48" i="63"/>
  <c r="OSV48" i="63"/>
  <c r="OSQ48" i="63"/>
  <c r="OSN48" i="63"/>
  <c r="OSI48" i="63"/>
  <c r="OSF48" i="63"/>
  <c r="OSA48" i="63"/>
  <c r="ORX48" i="63"/>
  <c r="ORS48" i="63"/>
  <c r="ORP48" i="63"/>
  <c r="ORK48" i="63"/>
  <c r="ORH48" i="63"/>
  <c r="ORC48" i="63"/>
  <c r="OQZ48" i="63"/>
  <c r="OQU48" i="63"/>
  <c r="OQR48" i="63"/>
  <c r="OQM48" i="63"/>
  <c r="OQJ48" i="63"/>
  <c r="OQE48" i="63"/>
  <c r="OQB48" i="63"/>
  <c r="OPW48" i="63"/>
  <c r="OPT48" i="63"/>
  <c r="OPO48" i="63"/>
  <c r="OPL48" i="63"/>
  <c r="OPG48" i="63"/>
  <c r="OPD48" i="63"/>
  <c r="OOY48" i="63"/>
  <c r="OOV48" i="63"/>
  <c r="OOQ48" i="63"/>
  <c r="OON48" i="63"/>
  <c r="OOI48" i="63"/>
  <c r="OOF48" i="63"/>
  <c r="OOA48" i="63"/>
  <c r="ONX48" i="63"/>
  <c r="ONS48" i="63"/>
  <c r="ONP48" i="63"/>
  <c r="ONK48" i="63"/>
  <c r="ONH48" i="63"/>
  <c r="ONC48" i="63"/>
  <c r="OMZ48" i="63"/>
  <c r="OMU48" i="63"/>
  <c r="OMR48" i="63"/>
  <c r="OMM48" i="63"/>
  <c r="OMJ48" i="63"/>
  <c r="OME48" i="63"/>
  <c r="OMB48" i="63"/>
  <c r="OLW48" i="63"/>
  <c r="OLT48" i="63"/>
  <c r="OLO48" i="63"/>
  <c r="OLL48" i="63"/>
  <c r="OLG48" i="63"/>
  <c r="OLD48" i="63"/>
  <c r="OKY48" i="63"/>
  <c r="OKV48" i="63"/>
  <c r="OKQ48" i="63"/>
  <c r="OKN48" i="63"/>
  <c r="OKI48" i="63"/>
  <c r="OKF48" i="63"/>
  <c r="OKA48" i="63"/>
  <c r="OJX48" i="63"/>
  <c r="OJS48" i="63"/>
  <c r="OJP48" i="63"/>
  <c r="OJK48" i="63"/>
  <c r="OJH48" i="63"/>
  <c r="OJC48" i="63"/>
  <c r="OIZ48" i="63"/>
  <c r="OIU48" i="63"/>
  <c r="OIR48" i="63"/>
  <c r="OIM48" i="63"/>
  <c r="OIJ48" i="63"/>
  <c r="OIE48" i="63"/>
  <c r="OIB48" i="63"/>
  <c r="OHW48" i="63"/>
  <c r="OHT48" i="63"/>
  <c r="OHO48" i="63"/>
  <c r="OHL48" i="63"/>
  <c r="OHG48" i="63"/>
  <c r="OHD48" i="63"/>
  <c r="OGY48" i="63"/>
  <c r="OGV48" i="63"/>
  <c r="OGQ48" i="63"/>
  <c r="OGN48" i="63"/>
  <c r="OGI48" i="63"/>
  <c r="OGF48" i="63"/>
  <c r="OGA48" i="63"/>
  <c r="OFX48" i="63"/>
  <c r="OFS48" i="63"/>
  <c r="OFP48" i="63"/>
  <c r="OFK48" i="63"/>
  <c r="OFH48" i="63"/>
  <c r="OFC48" i="63"/>
  <c r="OEZ48" i="63"/>
  <c r="OEU48" i="63"/>
  <c r="OER48" i="63"/>
  <c r="OEM48" i="63"/>
  <c r="OEJ48" i="63"/>
  <c r="OEE48" i="63"/>
  <c r="OEB48" i="63"/>
  <c r="ODW48" i="63"/>
  <c r="ODT48" i="63"/>
  <c r="ODO48" i="63"/>
  <c r="ODL48" i="63"/>
  <c r="ODG48" i="63"/>
  <c r="ODD48" i="63"/>
  <c r="OCY48" i="63"/>
  <c r="OCV48" i="63"/>
  <c r="OCQ48" i="63"/>
  <c r="OCN48" i="63"/>
  <c r="OCI48" i="63"/>
  <c r="OCF48" i="63"/>
  <c r="OCA48" i="63"/>
  <c r="OBX48" i="63"/>
  <c r="OBS48" i="63"/>
  <c r="OBP48" i="63"/>
  <c r="OBK48" i="63"/>
  <c r="OBH48" i="63"/>
  <c r="OBC48" i="63"/>
  <c r="OAZ48" i="63"/>
  <c r="OAU48" i="63"/>
  <c r="OAR48" i="63"/>
  <c r="OAM48" i="63"/>
  <c r="OAJ48" i="63"/>
  <c r="OAE48" i="63"/>
  <c r="OAB48" i="63"/>
  <c r="NZW48" i="63"/>
  <c r="NZT48" i="63"/>
  <c r="NZO48" i="63"/>
  <c r="NZL48" i="63"/>
  <c r="NZG48" i="63"/>
  <c r="NZD48" i="63"/>
  <c r="NYY48" i="63"/>
  <c r="NYV48" i="63"/>
  <c r="NYQ48" i="63"/>
  <c r="NYN48" i="63"/>
  <c r="NYI48" i="63"/>
  <c r="NYF48" i="63"/>
  <c r="NYA48" i="63"/>
  <c r="NXX48" i="63"/>
  <c r="NXS48" i="63"/>
  <c r="NXP48" i="63"/>
  <c r="NXK48" i="63"/>
  <c r="NXH48" i="63"/>
  <c r="NXC48" i="63"/>
  <c r="NWZ48" i="63"/>
  <c r="NWU48" i="63"/>
  <c r="NWR48" i="63"/>
  <c r="NWM48" i="63"/>
  <c r="NWJ48" i="63"/>
  <c r="NWE48" i="63"/>
  <c r="NWB48" i="63"/>
  <c r="NVW48" i="63"/>
  <c r="NVT48" i="63"/>
  <c r="NVO48" i="63"/>
  <c r="NVL48" i="63"/>
  <c r="NVG48" i="63"/>
  <c r="NVD48" i="63"/>
  <c r="NUY48" i="63"/>
  <c r="NUV48" i="63"/>
  <c r="NUQ48" i="63"/>
  <c r="NUN48" i="63"/>
  <c r="NUI48" i="63"/>
  <c r="NUF48" i="63"/>
  <c r="NUA48" i="63"/>
  <c r="NTX48" i="63"/>
  <c r="NTS48" i="63"/>
  <c r="NTP48" i="63"/>
  <c r="NTK48" i="63"/>
  <c r="NTH48" i="63"/>
  <c r="NTC48" i="63"/>
  <c r="NSZ48" i="63"/>
  <c r="NSU48" i="63"/>
  <c r="NSR48" i="63"/>
  <c r="NSM48" i="63"/>
  <c r="NSJ48" i="63"/>
  <c r="NSE48" i="63"/>
  <c r="NSB48" i="63"/>
  <c r="NRW48" i="63"/>
  <c r="NRT48" i="63"/>
  <c r="NRO48" i="63"/>
  <c r="NRL48" i="63"/>
  <c r="NRG48" i="63"/>
  <c r="NRD48" i="63"/>
  <c r="NQY48" i="63"/>
  <c r="NQV48" i="63"/>
  <c r="NQQ48" i="63"/>
  <c r="NQN48" i="63"/>
  <c r="NQI48" i="63"/>
  <c r="NQF48" i="63"/>
  <c r="NQA48" i="63"/>
  <c r="NPX48" i="63"/>
  <c r="NPS48" i="63"/>
  <c r="NPP48" i="63"/>
  <c r="NPK48" i="63"/>
  <c r="NPH48" i="63"/>
  <c r="NPC48" i="63"/>
  <c r="NOZ48" i="63"/>
  <c r="NOU48" i="63"/>
  <c r="NOR48" i="63"/>
  <c r="NOM48" i="63"/>
  <c r="NOJ48" i="63"/>
  <c r="NOE48" i="63"/>
  <c r="NOB48" i="63"/>
  <c r="NNW48" i="63"/>
  <c r="NNT48" i="63"/>
  <c r="NNO48" i="63"/>
  <c r="NNL48" i="63"/>
  <c r="NNG48" i="63"/>
  <c r="NND48" i="63"/>
  <c r="NMY48" i="63"/>
  <c r="NMV48" i="63"/>
  <c r="NMQ48" i="63"/>
  <c r="NMN48" i="63"/>
  <c r="NMI48" i="63"/>
  <c r="NMF48" i="63"/>
  <c r="NMA48" i="63"/>
  <c r="NLX48" i="63"/>
  <c r="NLS48" i="63"/>
  <c r="NLP48" i="63"/>
  <c r="NLK48" i="63"/>
  <c r="NLH48" i="63"/>
  <c r="NLC48" i="63"/>
  <c r="NKZ48" i="63"/>
  <c r="NKU48" i="63"/>
  <c r="NKR48" i="63"/>
  <c r="NKM48" i="63"/>
  <c r="NKJ48" i="63"/>
  <c r="NKE48" i="63"/>
  <c r="NKB48" i="63"/>
  <c r="NJW48" i="63"/>
  <c r="NJT48" i="63"/>
  <c r="NJO48" i="63"/>
  <c r="NJL48" i="63"/>
  <c r="NJG48" i="63"/>
  <c r="NJD48" i="63"/>
  <c r="NIY48" i="63"/>
  <c r="NIV48" i="63"/>
  <c r="NIQ48" i="63"/>
  <c r="NIN48" i="63"/>
  <c r="NII48" i="63"/>
  <c r="NIF48" i="63"/>
  <c r="NIA48" i="63"/>
  <c r="NHX48" i="63"/>
  <c r="NHS48" i="63"/>
  <c r="NHP48" i="63"/>
  <c r="NHK48" i="63"/>
  <c r="NHH48" i="63"/>
  <c r="NHC48" i="63"/>
  <c r="NGZ48" i="63"/>
  <c r="NGU48" i="63"/>
  <c r="NGR48" i="63"/>
  <c r="NGM48" i="63"/>
  <c r="NGJ48" i="63"/>
  <c r="NGE48" i="63"/>
  <c r="NGB48" i="63"/>
  <c r="NFW48" i="63"/>
  <c r="NFT48" i="63"/>
  <c r="NFO48" i="63"/>
  <c r="NFL48" i="63"/>
  <c r="NFG48" i="63"/>
  <c r="NFD48" i="63"/>
  <c r="NEY48" i="63"/>
  <c r="NEV48" i="63"/>
  <c r="NEQ48" i="63"/>
  <c r="NEN48" i="63"/>
  <c r="NEI48" i="63"/>
  <c r="NEF48" i="63"/>
  <c r="NEA48" i="63"/>
  <c r="NDX48" i="63"/>
  <c r="NDS48" i="63"/>
  <c r="NDP48" i="63"/>
  <c r="NDK48" i="63"/>
  <c r="NDH48" i="63"/>
  <c r="NDC48" i="63"/>
  <c r="NCZ48" i="63"/>
  <c r="NCU48" i="63"/>
  <c r="NCR48" i="63"/>
  <c r="NCM48" i="63"/>
  <c r="NCJ48" i="63"/>
  <c r="NCE48" i="63"/>
  <c r="NCB48" i="63"/>
  <c r="NBW48" i="63"/>
  <c r="NBT48" i="63"/>
  <c r="NBO48" i="63"/>
  <c r="NBL48" i="63"/>
  <c r="NBG48" i="63"/>
  <c r="NBD48" i="63"/>
  <c r="NAY48" i="63"/>
  <c r="NAV48" i="63"/>
  <c r="NAQ48" i="63"/>
  <c r="NAN48" i="63"/>
  <c r="NAI48" i="63"/>
  <c r="NAF48" i="63"/>
  <c r="NAA48" i="63"/>
  <c r="MZX48" i="63"/>
  <c r="MZS48" i="63"/>
  <c r="MZP48" i="63"/>
  <c r="MZK48" i="63"/>
  <c r="MZH48" i="63"/>
  <c r="MZC48" i="63"/>
  <c r="MYZ48" i="63"/>
  <c r="MYU48" i="63"/>
  <c r="MYR48" i="63"/>
  <c r="MYM48" i="63"/>
  <c r="MYJ48" i="63"/>
  <c r="MYE48" i="63"/>
  <c r="MYB48" i="63"/>
  <c r="MXW48" i="63"/>
  <c r="MXT48" i="63"/>
  <c r="MXO48" i="63"/>
  <c r="MXL48" i="63"/>
  <c r="MXG48" i="63"/>
  <c r="MXD48" i="63"/>
  <c r="MWY48" i="63"/>
  <c r="MWV48" i="63"/>
  <c r="MWQ48" i="63"/>
  <c r="MWN48" i="63"/>
  <c r="MWI48" i="63"/>
  <c r="MWF48" i="63"/>
  <c r="MWA48" i="63"/>
  <c r="MVX48" i="63"/>
  <c r="MVS48" i="63"/>
  <c r="MVP48" i="63"/>
  <c r="MVK48" i="63"/>
  <c r="MVH48" i="63"/>
  <c r="MVC48" i="63"/>
  <c r="MUZ48" i="63"/>
  <c r="MUU48" i="63"/>
  <c r="MUR48" i="63"/>
  <c r="MUM48" i="63"/>
  <c r="MUJ48" i="63"/>
  <c r="MUE48" i="63"/>
  <c r="MUB48" i="63"/>
  <c r="MTW48" i="63"/>
  <c r="MTT48" i="63"/>
  <c r="MTO48" i="63"/>
  <c r="MTL48" i="63"/>
  <c r="MTG48" i="63"/>
  <c r="MTD48" i="63"/>
  <c r="MSY48" i="63"/>
  <c r="MSV48" i="63"/>
  <c r="MSQ48" i="63"/>
  <c r="MSN48" i="63"/>
  <c r="MSI48" i="63"/>
  <c r="MSF48" i="63"/>
  <c r="MSA48" i="63"/>
  <c r="MRX48" i="63"/>
  <c r="MRS48" i="63"/>
  <c r="MRP48" i="63"/>
  <c r="MRK48" i="63"/>
  <c r="MRH48" i="63"/>
  <c r="MRC48" i="63"/>
  <c r="MQZ48" i="63"/>
  <c r="MQU48" i="63"/>
  <c r="MQR48" i="63"/>
  <c r="MQM48" i="63"/>
  <c r="MQJ48" i="63"/>
  <c r="MQE48" i="63"/>
  <c r="MQB48" i="63"/>
  <c r="MPW48" i="63"/>
  <c r="MPT48" i="63"/>
  <c r="MPO48" i="63"/>
  <c r="MPL48" i="63"/>
  <c r="MPG48" i="63"/>
  <c r="MPD48" i="63"/>
  <c r="MOY48" i="63"/>
  <c r="MOV48" i="63"/>
  <c r="MOQ48" i="63"/>
  <c r="MON48" i="63"/>
  <c r="MOI48" i="63"/>
  <c r="MOF48" i="63"/>
  <c r="MOA48" i="63"/>
  <c r="MNX48" i="63"/>
  <c r="MNS48" i="63"/>
  <c r="MNP48" i="63"/>
  <c r="MNK48" i="63"/>
  <c r="MNH48" i="63"/>
  <c r="MNC48" i="63"/>
  <c r="MMZ48" i="63"/>
  <c r="MMU48" i="63"/>
  <c r="MMR48" i="63"/>
  <c r="MMM48" i="63"/>
  <c r="MMJ48" i="63"/>
  <c r="MME48" i="63"/>
  <c r="MMB48" i="63"/>
  <c r="MLW48" i="63"/>
  <c r="MLT48" i="63"/>
  <c r="MLO48" i="63"/>
  <c r="MLL48" i="63"/>
  <c r="MLG48" i="63"/>
  <c r="MLD48" i="63"/>
  <c r="MKY48" i="63"/>
  <c r="MKV48" i="63"/>
  <c r="MKQ48" i="63"/>
  <c r="MKN48" i="63"/>
  <c r="MKI48" i="63"/>
  <c r="MKF48" i="63"/>
  <c r="MKA48" i="63"/>
  <c r="MJX48" i="63"/>
  <c r="MJS48" i="63"/>
  <c r="MJP48" i="63"/>
  <c r="MJK48" i="63"/>
  <c r="MJH48" i="63"/>
  <c r="MJC48" i="63"/>
  <c r="MIZ48" i="63"/>
  <c r="MIU48" i="63"/>
  <c r="MIR48" i="63"/>
  <c r="MIM48" i="63"/>
  <c r="MIJ48" i="63"/>
  <c r="MIE48" i="63"/>
  <c r="MIB48" i="63"/>
  <c r="MHW48" i="63"/>
  <c r="MHT48" i="63"/>
  <c r="MHO48" i="63"/>
  <c r="MHL48" i="63"/>
  <c r="MHG48" i="63"/>
  <c r="MHD48" i="63"/>
  <c r="MGY48" i="63"/>
  <c r="MGV48" i="63"/>
  <c r="MGQ48" i="63"/>
  <c r="MGN48" i="63"/>
  <c r="MGI48" i="63"/>
  <c r="MGF48" i="63"/>
  <c r="MGA48" i="63"/>
  <c r="MFX48" i="63"/>
  <c r="MFS48" i="63"/>
  <c r="MFP48" i="63"/>
  <c r="MFK48" i="63"/>
  <c r="MFH48" i="63"/>
  <c r="MFC48" i="63"/>
  <c r="MEZ48" i="63"/>
  <c r="MEU48" i="63"/>
  <c r="MER48" i="63"/>
  <c r="MEM48" i="63"/>
  <c r="MEJ48" i="63"/>
  <c r="MEE48" i="63"/>
  <c r="MEB48" i="63"/>
  <c r="MDW48" i="63"/>
  <c r="MDT48" i="63"/>
  <c r="MDO48" i="63"/>
  <c r="MDL48" i="63"/>
  <c r="MDG48" i="63"/>
  <c r="MDD48" i="63"/>
  <c r="MCY48" i="63"/>
  <c r="MCV48" i="63"/>
  <c r="MCQ48" i="63"/>
  <c r="MCN48" i="63"/>
  <c r="MCI48" i="63"/>
  <c r="MCF48" i="63"/>
  <c r="MCA48" i="63"/>
  <c r="MBX48" i="63"/>
  <c r="MBS48" i="63"/>
  <c r="MBP48" i="63"/>
  <c r="MBK48" i="63"/>
  <c r="MBH48" i="63"/>
  <c r="MBC48" i="63"/>
  <c r="MAZ48" i="63"/>
  <c r="MAU48" i="63"/>
  <c r="MAR48" i="63"/>
  <c r="MAM48" i="63"/>
  <c r="MAJ48" i="63"/>
  <c r="MAE48" i="63"/>
  <c r="MAB48" i="63"/>
  <c r="LZW48" i="63"/>
  <c r="LZT48" i="63"/>
  <c r="LZO48" i="63"/>
  <c r="LZL48" i="63"/>
  <c r="LZG48" i="63"/>
  <c r="LZD48" i="63"/>
  <c r="LYY48" i="63"/>
  <c r="LYV48" i="63"/>
  <c r="LYQ48" i="63"/>
  <c r="LYN48" i="63"/>
  <c r="LYI48" i="63"/>
  <c r="LYF48" i="63"/>
  <c r="LYA48" i="63"/>
  <c r="LXX48" i="63"/>
  <c r="LXS48" i="63"/>
  <c r="LXP48" i="63"/>
  <c r="LXK48" i="63"/>
  <c r="LXH48" i="63"/>
  <c r="LXC48" i="63"/>
  <c r="LWZ48" i="63"/>
  <c r="LWU48" i="63"/>
  <c r="LWR48" i="63"/>
  <c r="LWM48" i="63"/>
  <c r="LWJ48" i="63"/>
  <c r="LWE48" i="63"/>
  <c r="LWB48" i="63"/>
  <c r="LVW48" i="63"/>
  <c r="LVT48" i="63"/>
  <c r="LVO48" i="63"/>
  <c r="LVL48" i="63"/>
  <c r="LVG48" i="63"/>
  <c r="LVD48" i="63"/>
  <c r="LUY48" i="63"/>
  <c r="LUV48" i="63"/>
  <c r="LUQ48" i="63"/>
  <c r="LUN48" i="63"/>
  <c r="LUI48" i="63"/>
  <c r="LUF48" i="63"/>
  <c r="LUA48" i="63"/>
  <c r="LTX48" i="63"/>
  <c r="LTS48" i="63"/>
  <c r="LTP48" i="63"/>
  <c r="LTK48" i="63"/>
  <c r="LTH48" i="63"/>
  <c r="LTC48" i="63"/>
  <c r="LSZ48" i="63"/>
  <c r="LSU48" i="63"/>
  <c r="LSR48" i="63"/>
  <c r="LSM48" i="63"/>
  <c r="LSJ48" i="63"/>
  <c r="LSE48" i="63"/>
  <c r="LSB48" i="63"/>
  <c r="LRW48" i="63"/>
  <c r="LRT48" i="63"/>
  <c r="LRO48" i="63"/>
  <c r="LRL48" i="63"/>
  <c r="LRG48" i="63"/>
  <c r="LRD48" i="63"/>
  <c r="LQY48" i="63"/>
  <c r="LQV48" i="63"/>
  <c r="LQQ48" i="63"/>
  <c r="LQN48" i="63"/>
  <c r="LQI48" i="63"/>
  <c r="LQF48" i="63"/>
  <c r="LQA48" i="63"/>
  <c r="LPX48" i="63"/>
  <c r="LPS48" i="63"/>
  <c r="LPP48" i="63"/>
  <c r="LPK48" i="63"/>
  <c r="LPH48" i="63"/>
  <c r="LPC48" i="63"/>
  <c r="LOZ48" i="63"/>
  <c r="LOU48" i="63"/>
  <c r="LOR48" i="63"/>
  <c r="LOM48" i="63"/>
  <c r="LOJ48" i="63"/>
  <c r="LOE48" i="63"/>
  <c r="LOB48" i="63"/>
  <c r="LNW48" i="63"/>
  <c r="LNT48" i="63"/>
  <c r="LNO48" i="63"/>
  <c r="LNL48" i="63"/>
  <c r="LNG48" i="63"/>
  <c r="LND48" i="63"/>
  <c r="LMY48" i="63"/>
  <c r="LMV48" i="63"/>
  <c r="LMQ48" i="63"/>
  <c r="LMN48" i="63"/>
  <c r="LMI48" i="63"/>
  <c r="LMF48" i="63"/>
  <c r="LMA48" i="63"/>
  <c r="LLX48" i="63"/>
  <c r="LLS48" i="63"/>
  <c r="LLP48" i="63"/>
  <c r="LLK48" i="63"/>
  <c r="LLH48" i="63"/>
  <c r="LLC48" i="63"/>
  <c r="LKZ48" i="63"/>
  <c r="LKU48" i="63"/>
  <c r="LKR48" i="63"/>
  <c r="LKM48" i="63"/>
  <c r="LKJ48" i="63"/>
  <c r="LKE48" i="63"/>
  <c r="LKB48" i="63"/>
  <c r="LJW48" i="63"/>
  <c r="LJT48" i="63"/>
  <c r="LJO48" i="63"/>
  <c r="LJL48" i="63"/>
  <c r="LJG48" i="63"/>
  <c r="LJD48" i="63"/>
  <c r="LIY48" i="63"/>
  <c r="LIV48" i="63"/>
  <c r="LIQ48" i="63"/>
  <c r="LIN48" i="63"/>
  <c r="LII48" i="63"/>
  <c r="LIF48" i="63"/>
  <c r="LIA48" i="63"/>
  <c r="LHX48" i="63"/>
  <c r="LHS48" i="63"/>
  <c r="LHP48" i="63"/>
  <c r="LHK48" i="63"/>
  <c r="LHH48" i="63"/>
  <c r="LHC48" i="63"/>
  <c r="LGZ48" i="63"/>
  <c r="LGU48" i="63"/>
  <c r="LGR48" i="63"/>
  <c r="LGM48" i="63"/>
  <c r="LGJ48" i="63"/>
  <c r="LGE48" i="63"/>
  <c r="LGB48" i="63"/>
  <c r="LFW48" i="63"/>
  <c r="LFT48" i="63"/>
  <c r="LFO48" i="63"/>
  <c r="LFL48" i="63"/>
  <c r="LFG48" i="63"/>
  <c r="LFD48" i="63"/>
  <c r="LEY48" i="63"/>
  <c r="LEV48" i="63"/>
  <c r="LEQ48" i="63"/>
  <c r="LEN48" i="63"/>
  <c r="LEI48" i="63"/>
  <c r="LEF48" i="63"/>
  <c r="LEA48" i="63"/>
  <c r="LDX48" i="63"/>
  <c r="LDS48" i="63"/>
  <c r="LDP48" i="63"/>
  <c r="LDK48" i="63"/>
  <c r="LDH48" i="63"/>
  <c r="LDC48" i="63"/>
  <c r="LCZ48" i="63"/>
  <c r="LCU48" i="63"/>
  <c r="LCR48" i="63"/>
  <c r="LCM48" i="63"/>
  <c r="LCJ48" i="63"/>
  <c r="LCE48" i="63"/>
  <c r="LCB48" i="63"/>
  <c r="LBW48" i="63"/>
  <c r="LBT48" i="63"/>
  <c r="LBO48" i="63"/>
  <c r="LBL48" i="63"/>
  <c r="LBG48" i="63"/>
  <c r="LBD48" i="63"/>
  <c r="LAY48" i="63"/>
  <c r="LAV48" i="63"/>
  <c r="LAQ48" i="63"/>
  <c r="LAN48" i="63"/>
  <c r="LAI48" i="63"/>
  <c r="LAF48" i="63"/>
  <c r="LAA48" i="63"/>
  <c r="KZX48" i="63"/>
  <c r="KZS48" i="63"/>
  <c r="KZP48" i="63"/>
  <c r="KZK48" i="63"/>
  <c r="KZH48" i="63"/>
  <c r="KZC48" i="63"/>
  <c r="KYZ48" i="63"/>
  <c r="KYU48" i="63"/>
  <c r="KYR48" i="63"/>
  <c r="KYM48" i="63"/>
  <c r="KYJ48" i="63"/>
  <c r="KYE48" i="63"/>
  <c r="KYB48" i="63"/>
  <c r="KXW48" i="63"/>
  <c r="KXT48" i="63"/>
  <c r="KXO48" i="63"/>
  <c r="KXL48" i="63"/>
  <c r="KXG48" i="63"/>
  <c r="KXD48" i="63"/>
  <c r="KWY48" i="63"/>
  <c r="KWV48" i="63"/>
  <c r="KWQ48" i="63"/>
  <c r="KWN48" i="63"/>
  <c r="KWI48" i="63"/>
  <c r="KWF48" i="63"/>
  <c r="KWA48" i="63"/>
  <c r="KVX48" i="63"/>
  <c r="KVS48" i="63"/>
  <c r="KVP48" i="63"/>
  <c r="KVK48" i="63"/>
  <c r="KVH48" i="63"/>
  <c r="KVC48" i="63"/>
  <c r="KUZ48" i="63"/>
  <c r="KUU48" i="63"/>
  <c r="KUR48" i="63"/>
  <c r="KUM48" i="63"/>
  <c r="KUJ48" i="63"/>
  <c r="KUE48" i="63"/>
  <c r="KUB48" i="63"/>
  <c r="KTW48" i="63"/>
  <c r="KTT48" i="63"/>
  <c r="KTO48" i="63"/>
  <c r="KTL48" i="63"/>
  <c r="KTG48" i="63"/>
  <c r="KTD48" i="63"/>
  <c r="KSY48" i="63"/>
  <c r="KSV48" i="63"/>
  <c r="KSQ48" i="63"/>
  <c r="KSN48" i="63"/>
  <c r="KSI48" i="63"/>
  <c r="KSF48" i="63"/>
  <c r="KSA48" i="63"/>
  <c r="KRX48" i="63"/>
  <c r="KRS48" i="63"/>
  <c r="KRP48" i="63"/>
  <c r="KRK48" i="63"/>
  <c r="KRH48" i="63"/>
  <c r="KRC48" i="63"/>
  <c r="KQZ48" i="63"/>
  <c r="KQU48" i="63"/>
  <c r="KQR48" i="63"/>
  <c r="KQM48" i="63"/>
  <c r="KQJ48" i="63"/>
  <c r="KQE48" i="63"/>
  <c r="KQB48" i="63"/>
  <c r="KPW48" i="63"/>
  <c r="KPT48" i="63"/>
  <c r="KPO48" i="63"/>
  <c r="KPL48" i="63"/>
  <c r="KPG48" i="63"/>
  <c r="KPD48" i="63"/>
  <c r="KOY48" i="63"/>
  <c r="KOV48" i="63"/>
  <c r="KOQ48" i="63"/>
  <c r="KON48" i="63"/>
  <c r="KOI48" i="63"/>
  <c r="KOF48" i="63"/>
  <c r="KOA48" i="63"/>
  <c r="KNX48" i="63"/>
  <c r="KNS48" i="63"/>
  <c r="KNP48" i="63"/>
  <c r="KNK48" i="63"/>
  <c r="KNH48" i="63"/>
  <c r="KNC48" i="63"/>
  <c r="KMZ48" i="63"/>
  <c r="KMU48" i="63"/>
  <c r="KMR48" i="63"/>
  <c r="KMM48" i="63"/>
  <c r="KMJ48" i="63"/>
  <c r="KME48" i="63"/>
  <c r="KMB48" i="63"/>
  <c r="KLW48" i="63"/>
  <c r="KLT48" i="63"/>
  <c r="KLO48" i="63"/>
  <c r="KLL48" i="63"/>
  <c r="KLG48" i="63"/>
  <c r="KLD48" i="63"/>
  <c r="KKY48" i="63"/>
  <c r="KKV48" i="63"/>
  <c r="KKQ48" i="63"/>
  <c r="KKN48" i="63"/>
  <c r="KKI48" i="63"/>
  <c r="KKF48" i="63"/>
  <c r="KKA48" i="63"/>
  <c r="KJX48" i="63"/>
  <c r="KJS48" i="63"/>
  <c r="KJP48" i="63"/>
  <c r="KJK48" i="63"/>
  <c r="KJH48" i="63"/>
  <c r="KJC48" i="63"/>
  <c r="KIZ48" i="63"/>
  <c r="KIU48" i="63"/>
  <c r="KIR48" i="63"/>
  <c r="KIM48" i="63"/>
  <c r="KIJ48" i="63"/>
  <c r="KIE48" i="63"/>
  <c r="KIB48" i="63"/>
  <c r="KHW48" i="63"/>
  <c r="KHT48" i="63"/>
  <c r="KHO48" i="63"/>
  <c r="KHL48" i="63"/>
  <c r="KHG48" i="63"/>
  <c r="KHD48" i="63"/>
  <c r="KGY48" i="63"/>
  <c r="KGV48" i="63"/>
  <c r="KGQ48" i="63"/>
  <c r="KGN48" i="63"/>
  <c r="KGI48" i="63"/>
  <c r="KGF48" i="63"/>
  <c r="KGA48" i="63"/>
  <c r="KFX48" i="63"/>
  <c r="KFS48" i="63"/>
  <c r="KFP48" i="63"/>
  <c r="KFK48" i="63"/>
  <c r="KFH48" i="63"/>
  <c r="KFC48" i="63"/>
  <c r="KEZ48" i="63"/>
  <c r="KEU48" i="63"/>
  <c r="KER48" i="63"/>
  <c r="KEM48" i="63"/>
  <c r="KEJ48" i="63"/>
  <c r="KEE48" i="63"/>
  <c r="KEB48" i="63"/>
  <c r="KDW48" i="63"/>
  <c r="KDT48" i="63"/>
  <c r="KDO48" i="63"/>
  <c r="KDL48" i="63"/>
  <c r="KDG48" i="63"/>
  <c r="KDD48" i="63"/>
  <c r="KCY48" i="63"/>
  <c r="KCV48" i="63"/>
  <c r="KCQ48" i="63"/>
  <c r="KCN48" i="63"/>
  <c r="KCI48" i="63"/>
  <c r="KCF48" i="63"/>
  <c r="KCA48" i="63"/>
  <c r="KBX48" i="63"/>
  <c r="KBS48" i="63"/>
  <c r="KBP48" i="63"/>
  <c r="KBK48" i="63"/>
  <c r="KBH48" i="63"/>
  <c r="KBC48" i="63"/>
  <c r="KAZ48" i="63"/>
  <c r="KAU48" i="63"/>
  <c r="KAR48" i="63"/>
  <c r="KAM48" i="63"/>
  <c r="KAJ48" i="63"/>
  <c r="KAE48" i="63"/>
  <c r="KAB48" i="63"/>
  <c r="JZW48" i="63"/>
  <c r="JZT48" i="63"/>
  <c r="JZO48" i="63"/>
  <c r="JZL48" i="63"/>
  <c r="JZG48" i="63"/>
  <c r="JZD48" i="63"/>
  <c r="JYY48" i="63"/>
  <c r="JYV48" i="63"/>
  <c r="JYQ48" i="63"/>
  <c r="JYN48" i="63"/>
  <c r="JYI48" i="63"/>
  <c r="JYF48" i="63"/>
  <c r="JYA48" i="63"/>
  <c r="JXX48" i="63"/>
  <c r="JXS48" i="63"/>
  <c r="JXP48" i="63"/>
  <c r="JXK48" i="63"/>
  <c r="JXH48" i="63"/>
  <c r="JXC48" i="63"/>
  <c r="JWZ48" i="63"/>
  <c r="JWU48" i="63"/>
  <c r="JWR48" i="63"/>
  <c r="JWM48" i="63"/>
  <c r="JWJ48" i="63"/>
  <c r="JWE48" i="63"/>
  <c r="JWB48" i="63"/>
  <c r="JVW48" i="63"/>
  <c r="JVT48" i="63"/>
  <c r="JVO48" i="63"/>
  <c r="JVL48" i="63"/>
  <c r="JVG48" i="63"/>
  <c r="JVD48" i="63"/>
  <c r="JUY48" i="63"/>
  <c r="JUV48" i="63"/>
  <c r="JUQ48" i="63"/>
  <c r="JUN48" i="63"/>
  <c r="JUI48" i="63"/>
  <c r="JUF48" i="63"/>
  <c r="JUA48" i="63"/>
  <c r="JTX48" i="63"/>
  <c r="JTS48" i="63"/>
  <c r="JTP48" i="63"/>
  <c r="JTK48" i="63"/>
  <c r="JTH48" i="63"/>
  <c r="JTC48" i="63"/>
  <c r="JSZ48" i="63"/>
  <c r="JSU48" i="63"/>
  <c r="JSR48" i="63"/>
  <c r="JSM48" i="63"/>
  <c r="JSJ48" i="63"/>
  <c r="JSE48" i="63"/>
  <c r="JSB48" i="63"/>
  <c r="JRW48" i="63"/>
  <c r="JRT48" i="63"/>
  <c r="JRO48" i="63"/>
  <c r="JRL48" i="63"/>
  <c r="JRG48" i="63"/>
  <c r="JRD48" i="63"/>
  <c r="JQY48" i="63"/>
  <c r="JQV48" i="63"/>
  <c r="JQQ48" i="63"/>
  <c r="JQN48" i="63"/>
  <c r="JQI48" i="63"/>
  <c r="JQF48" i="63"/>
  <c r="JQA48" i="63"/>
  <c r="JPX48" i="63"/>
  <c r="JPS48" i="63"/>
  <c r="JPP48" i="63"/>
  <c r="JPK48" i="63"/>
  <c r="JPH48" i="63"/>
  <c r="JPC48" i="63"/>
  <c r="JOZ48" i="63"/>
  <c r="JOU48" i="63"/>
  <c r="JOR48" i="63"/>
  <c r="JOM48" i="63"/>
  <c r="JOJ48" i="63"/>
  <c r="JOE48" i="63"/>
  <c r="JOB48" i="63"/>
  <c r="JNW48" i="63"/>
  <c r="JNT48" i="63"/>
  <c r="JNO48" i="63"/>
  <c r="JNL48" i="63"/>
  <c r="JNG48" i="63"/>
  <c r="JND48" i="63"/>
  <c r="JMY48" i="63"/>
  <c r="JMV48" i="63"/>
  <c r="JMQ48" i="63"/>
  <c r="JMN48" i="63"/>
  <c r="JMI48" i="63"/>
  <c r="JMF48" i="63"/>
  <c r="JMA48" i="63"/>
  <c r="JLX48" i="63"/>
  <c r="JLS48" i="63"/>
  <c r="JLP48" i="63"/>
  <c r="JLK48" i="63"/>
  <c r="JLH48" i="63"/>
  <c r="JLC48" i="63"/>
  <c r="JKZ48" i="63"/>
  <c r="JKU48" i="63"/>
  <c r="JKR48" i="63"/>
  <c r="JKM48" i="63"/>
  <c r="JKJ48" i="63"/>
  <c r="JKE48" i="63"/>
  <c r="JKB48" i="63"/>
  <c r="JJW48" i="63"/>
  <c r="JJT48" i="63"/>
  <c r="JJO48" i="63"/>
  <c r="JJL48" i="63"/>
  <c r="JJG48" i="63"/>
  <c r="JJD48" i="63"/>
  <c r="JIY48" i="63"/>
  <c r="JIV48" i="63"/>
  <c r="JIQ48" i="63"/>
  <c r="JIN48" i="63"/>
  <c r="JII48" i="63"/>
  <c r="JIF48" i="63"/>
  <c r="JIA48" i="63"/>
  <c r="JHX48" i="63"/>
  <c r="JHS48" i="63"/>
  <c r="JHP48" i="63"/>
  <c r="JHK48" i="63"/>
  <c r="JHH48" i="63"/>
  <c r="JHC48" i="63"/>
  <c r="JGZ48" i="63"/>
  <c r="JGU48" i="63"/>
  <c r="JGR48" i="63"/>
  <c r="JGM48" i="63"/>
  <c r="JGJ48" i="63"/>
  <c r="JGE48" i="63"/>
  <c r="JGB48" i="63"/>
  <c r="JFW48" i="63"/>
  <c r="JFT48" i="63"/>
  <c r="JFO48" i="63"/>
  <c r="JFL48" i="63"/>
  <c r="JFG48" i="63"/>
  <c r="JFD48" i="63"/>
  <c r="JEY48" i="63"/>
  <c r="JEV48" i="63"/>
  <c r="JEQ48" i="63"/>
  <c r="JEN48" i="63"/>
  <c r="JEI48" i="63"/>
  <c r="JEF48" i="63"/>
  <c r="JEA48" i="63"/>
  <c r="JDX48" i="63"/>
  <c r="JDS48" i="63"/>
  <c r="JDP48" i="63"/>
  <c r="JDK48" i="63"/>
  <c r="JDH48" i="63"/>
  <c r="JDC48" i="63"/>
  <c r="JCZ48" i="63"/>
  <c r="JCU48" i="63"/>
  <c r="JCR48" i="63"/>
  <c r="JCM48" i="63"/>
  <c r="JCJ48" i="63"/>
  <c r="JCE48" i="63"/>
  <c r="JCB48" i="63"/>
  <c r="JBW48" i="63"/>
  <c r="JBT48" i="63"/>
  <c r="JBO48" i="63"/>
  <c r="JBL48" i="63"/>
  <c r="JBG48" i="63"/>
  <c r="JBD48" i="63"/>
  <c r="JAY48" i="63"/>
  <c r="JAV48" i="63"/>
  <c r="JAQ48" i="63"/>
  <c r="JAN48" i="63"/>
  <c r="JAI48" i="63"/>
  <c r="JAF48" i="63"/>
  <c r="JAA48" i="63"/>
  <c r="IZX48" i="63"/>
  <c r="IZS48" i="63"/>
  <c r="IZP48" i="63"/>
  <c r="IZK48" i="63"/>
  <c r="IZH48" i="63"/>
  <c r="IZC48" i="63"/>
  <c r="IYZ48" i="63"/>
  <c r="IYU48" i="63"/>
  <c r="IYR48" i="63"/>
  <c r="IYM48" i="63"/>
  <c r="IYJ48" i="63"/>
  <c r="IYE48" i="63"/>
  <c r="IYB48" i="63"/>
  <c r="IXW48" i="63"/>
  <c r="IXT48" i="63"/>
  <c r="IXO48" i="63"/>
  <c r="IXL48" i="63"/>
  <c r="IXG48" i="63"/>
  <c r="IXD48" i="63"/>
  <c r="IWY48" i="63"/>
  <c r="IWV48" i="63"/>
  <c r="IWQ48" i="63"/>
  <c r="IWN48" i="63"/>
  <c r="IWI48" i="63"/>
  <c r="IWF48" i="63"/>
  <c r="IWA48" i="63"/>
  <c r="IVX48" i="63"/>
  <c r="IVS48" i="63"/>
  <c r="IVP48" i="63"/>
  <c r="IVK48" i="63"/>
  <c r="IVH48" i="63"/>
  <c r="IVC48" i="63"/>
  <c r="IUZ48" i="63"/>
  <c r="IUU48" i="63"/>
  <c r="IUR48" i="63"/>
  <c r="IUM48" i="63"/>
  <c r="IUJ48" i="63"/>
  <c r="IUE48" i="63"/>
  <c r="IUB48" i="63"/>
  <c r="ITW48" i="63"/>
  <c r="ITT48" i="63"/>
  <c r="ITO48" i="63"/>
  <c r="ITL48" i="63"/>
  <c r="ITG48" i="63"/>
  <c r="ITD48" i="63"/>
  <c r="ISY48" i="63"/>
  <c r="ISV48" i="63"/>
  <c r="ISQ48" i="63"/>
  <c r="ISN48" i="63"/>
  <c r="ISI48" i="63"/>
  <c r="ISF48" i="63"/>
  <c r="ISA48" i="63"/>
  <c r="IRX48" i="63"/>
  <c r="IRS48" i="63"/>
  <c r="IRP48" i="63"/>
  <c r="IRK48" i="63"/>
  <c r="IRH48" i="63"/>
  <c r="IRC48" i="63"/>
  <c r="IQZ48" i="63"/>
  <c r="IQU48" i="63"/>
  <c r="IQR48" i="63"/>
  <c r="IQM48" i="63"/>
  <c r="IQJ48" i="63"/>
  <c r="IQE48" i="63"/>
  <c r="IQB48" i="63"/>
  <c r="IPW48" i="63"/>
  <c r="IPT48" i="63"/>
  <c r="IPO48" i="63"/>
  <c r="IPL48" i="63"/>
  <c r="IPG48" i="63"/>
  <c r="IPD48" i="63"/>
  <c r="IOY48" i="63"/>
  <c r="IOV48" i="63"/>
  <c r="IOQ48" i="63"/>
  <c r="ION48" i="63"/>
  <c r="IOI48" i="63"/>
  <c r="IOF48" i="63"/>
  <c r="IOA48" i="63"/>
  <c r="INX48" i="63"/>
  <c r="INS48" i="63"/>
  <c r="INP48" i="63"/>
  <c r="INK48" i="63"/>
  <c r="INH48" i="63"/>
  <c r="INC48" i="63"/>
  <c r="IMZ48" i="63"/>
  <c r="IMU48" i="63"/>
  <c r="IMR48" i="63"/>
  <c r="IMM48" i="63"/>
  <c r="IMJ48" i="63"/>
  <c r="IME48" i="63"/>
  <c r="IMB48" i="63"/>
  <c r="ILW48" i="63"/>
  <c r="ILT48" i="63"/>
  <c r="ILO48" i="63"/>
  <c r="ILL48" i="63"/>
  <c r="ILG48" i="63"/>
  <c r="ILD48" i="63"/>
  <c r="IKY48" i="63"/>
  <c r="IKV48" i="63"/>
  <c r="IKQ48" i="63"/>
  <c r="IKN48" i="63"/>
  <c r="IKI48" i="63"/>
  <c r="IKF48" i="63"/>
  <c r="IKA48" i="63"/>
  <c r="IJX48" i="63"/>
  <c r="IJS48" i="63"/>
  <c r="IJP48" i="63"/>
  <c r="IJK48" i="63"/>
  <c r="IJH48" i="63"/>
  <c r="IJC48" i="63"/>
  <c r="IIZ48" i="63"/>
  <c r="IIU48" i="63"/>
  <c r="IIR48" i="63"/>
  <c r="IIM48" i="63"/>
  <c r="IIJ48" i="63"/>
  <c r="IIE48" i="63"/>
  <c r="IIB48" i="63"/>
  <c r="IHW48" i="63"/>
  <c r="IHT48" i="63"/>
  <c r="IHO48" i="63"/>
  <c r="IHL48" i="63"/>
  <c r="IHG48" i="63"/>
  <c r="IHD48" i="63"/>
  <c r="IGY48" i="63"/>
  <c r="IGV48" i="63"/>
  <c r="IGQ48" i="63"/>
  <c r="IGN48" i="63"/>
  <c r="IGI48" i="63"/>
  <c r="IGF48" i="63"/>
  <c r="IGA48" i="63"/>
  <c r="IFX48" i="63"/>
  <c r="IFS48" i="63"/>
  <c r="IFP48" i="63"/>
  <c r="IFK48" i="63"/>
  <c r="IFH48" i="63"/>
  <c r="IFC48" i="63"/>
  <c r="IEZ48" i="63"/>
  <c r="IEU48" i="63"/>
  <c r="IER48" i="63"/>
  <c r="IEM48" i="63"/>
  <c r="IEJ48" i="63"/>
  <c r="IEE48" i="63"/>
  <c r="IEB48" i="63"/>
  <c r="IDW48" i="63"/>
  <c r="IDT48" i="63"/>
  <c r="IDO48" i="63"/>
  <c r="IDL48" i="63"/>
  <c r="IDG48" i="63"/>
  <c r="IDD48" i="63"/>
  <c r="ICY48" i="63"/>
  <c r="ICV48" i="63"/>
  <c r="ICQ48" i="63"/>
  <c r="ICN48" i="63"/>
  <c r="ICI48" i="63"/>
  <c r="ICF48" i="63"/>
  <c r="ICA48" i="63"/>
  <c r="IBX48" i="63"/>
  <c r="IBS48" i="63"/>
  <c r="IBP48" i="63"/>
  <c r="IBK48" i="63"/>
  <c r="IBH48" i="63"/>
  <c r="IBC48" i="63"/>
  <c r="IAZ48" i="63"/>
  <c r="IAU48" i="63"/>
  <c r="IAR48" i="63"/>
  <c r="IAM48" i="63"/>
  <c r="IAJ48" i="63"/>
  <c r="IAE48" i="63"/>
  <c r="IAB48" i="63"/>
  <c r="HZW48" i="63"/>
  <c r="HZT48" i="63"/>
  <c r="HZO48" i="63"/>
  <c r="HZL48" i="63"/>
  <c r="HZG48" i="63"/>
  <c r="HZD48" i="63"/>
  <c r="HYY48" i="63"/>
  <c r="HYV48" i="63"/>
  <c r="HYQ48" i="63"/>
  <c r="HYN48" i="63"/>
  <c r="HYI48" i="63"/>
  <c r="HYF48" i="63"/>
  <c r="HYA48" i="63"/>
  <c r="HXX48" i="63"/>
  <c r="HXS48" i="63"/>
  <c r="HXP48" i="63"/>
  <c r="HXK48" i="63"/>
  <c r="HXH48" i="63"/>
  <c r="HXC48" i="63"/>
  <c r="HWZ48" i="63"/>
  <c r="HWU48" i="63"/>
  <c r="HWR48" i="63"/>
  <c r="HWM48" i="63"/>
  <c r="HWJ48" i="63"/>
  <c r="HWE48" i="63"/>
  <c r="HWB48" i="63"/>
  <c r="HVW48" i="63"/>
  <c r="HVT48" i="63"/>
  <c r="HVO48" i="63"/>
  <c r="HVL48" i="63"/>
  <c r="HVG48" i="63"/>
  <c r="HVD48" i="63"/>
  <c r="HUY48" i="63"/>
  <c r="HUV48" i="63"/>
  <c r="HUQ48" i="63"/>
  <c r="HUN48" i="63"/>
  <c r="HUI48" i="63"/>
  <c r="HUF48" i="63"/>
  <c r="HUA48" i="63"/>
  <c r="HTX48" i="63"/>
  <c r="HTS48" i="63"/>
  <c r="HTP48" i="63"/>
  <c r="HTK48" i="63"/>
  <c r="HTH48" i="63"/>
  <c r="HTC48" i="63"/>
  <c r="HSZ48" i="63"/>
  <c r="HSU48" i="63"/>
  <c r="HSR48" i="63"/>
  <c r="HSM48" i="63"/>
  <c r="HSJ48" i="63"/>
  <c r="HSE48" i="63"/>
  <c r="HSB48" i="63"/>
  <c r="HRW48" i="63"/>
  <c r="HRT48" i="63"/>
  <c r="HRO48" i="63"/>
  <c r="HRL48" i="63"/>
  <c r="HRG48" i="63"/>
  <c r="HRD48" i="63"/>
  <c r="HQY48" i="63"/>
  <c r="HQV48" i="63"/>
  <c r="HQQ48" i="63"/>
  <c r="HQN48" i="63"/>
  <c r="HQI48" i="63"/>
  <c r="HQF48" i="63"/>
  <c r="HQA48" i="63"/>
  <c r="HPX48" i="63"/>
  <c r="HPS48" i="63"/>
  <c r="HPP48" i="63"/>
  <c r="HPK48" i="63"/>
  <c r="HPH48" i="63"/>
  <c r="HPC48" i="63"/>
  <c r="HOZ48" i="63"/>
  <c r="HOU48" i="63"/>
  <c r="HOR48" i="63"/>
  <c r="HOM48" i="63"/>
  <c r="HOJ48" i="63"/>
  <c r="HOE48" i="63"/>
  <c r="HOB48" i="63"/>
  <c r="HNW48" i="63"/>
  <c r="HNT48" i="63"/>
  <c r="HNO48" i="63"/>
  <c r="HNL48" i="63"/>
  <c r="HNG48" i="63"/>
  <c r="HND48" i="63"/>
  <c r="HMY48" i="63"/>
  <c r="HMV48" i="63"/>
  <c r="HMQ48" i="63"/>
  <c r="HMN48" i="63"/>
  <c r="HMI48" i="63"/>
  <c r="HMF48" i="63"/>
  <c r="HMA48" i="63"/>
  <c r="HLX48" i="63"/>
  <c r="HLS48" i="63"/>
  <c r="HLP48" i="63"/>
  <c r="HLK48" i="63"/>
  <c r="HLH48" i="63"/>
  <c r="HLC48" i="63"/>
  <c r="HKZ48" i="63"/>
  <c r="HKU48" i="63"/>
  <c r="HKR48" i="63"/>
  <c r="HKM48" i="63"/>
  <c r="HKJ48" i="63"/>
  <c r="HKE48" i="63"/>
  <c r="HKB48" i="63"/>
  <c r="HJW48" i="63"/>
  <c r="HJT48" i="63"/>
  <c r="HJO48" i="63"/>
  <c r="HJL48" i="63"/>
  <c r="HJG48" i="63"/>
  <c r="HJD48" i="63"/>
  <c r="HIY48" i="63"/>
  <c r="HIV48" i="63"/>
  <c r="HIQ48" i="63"/>
  <c r="HIN48" i="63"/>
  <c r="HII48" i="63"/>
  <c r="HIF48" i="63"/>
  <c r="HIA48" i="63"/>
  <c r="HHX48" i="63"/>
  <c r="HHS48" i="63"/>
  <c r="HHP48" i="63"/>
  <c r="HHK48" i="63"/>
  <c r="HHH48" i="63"/>
  <c r="HHC48" i="63"/>
  <c r="HGZ48" i="63"/>
  <c r="HGU48" i="63"/>
  <c r="HGR48" i="63"/>
  <c r="HGM48" i="63"/>
  <c r="HGJ48" i="63"/>
  <c r="HGE48" i="63"/>
  <c r="HGB48" i="63"/>
  <c r="HFW48" i="63"/>
  <c r="HFT48" i="63"/>
  <c r="HFO48" i="63"/>
  <c r="HFL48" i="63"/>
  <c r="HFG48" i="63"/>
  <c r="HFD48" i="63"/>
  <c r="HEY48" i="63"/>
  <c r="HEV48" i="63"/>
  <c r="HEQ48" i="63"/>
  <c r="HEN48" i="63"/>
  <c r="HEI48" i="63"/>
  <c r="HEF48" i="63"/>
  <c r="HEA48" i="63"/>
  <c r="HDX48" i="63"/>
  <c r="HDS48" i="63"/>
  <c r="HDP48" i="63"/>
  <c r="HDK48" i="63"/>
  <c r="HDH48" i="63"/>
  <c r="HDC48" i="63"/>
  <c r="HCZ48" i="63"/>
  <c r="HCU48" i="63"/>
  <c r="HCR48" i="63"/>
  <c r="HCM48" i="63"/>
  <c r="HCJ48" i="63"/>
  <c r="HCE48" i="63"/>
  <c r="HCB48" i="63"/>
  <c r="HBW48" i="63"/>
  <c r="HBT48" i="63"/>
  <c r="HBO48" i="63"/>
  <c r="HBL48" i="63"/>
  <c r="HBG48" i="63"/>
  <c r="HBD48" i="63"/>
  <c r="HAY48" i="63"/>
  <c r="HAV48" i="63"/>
  <c r="HAQ48" i="63"/>
  <c r="HAN48" i="63"/>
  <c r="HAI48" i="63"/>
  <c r="HAF48" i="63"/>
  <c r="HAA48" i="63"/>
  <c r="GZX48" i="63"/>
  <c r="GZS48" i="63"/>
  <c r="GZP48" i="63"/>
  <c r="GZK48" i="63"/>
  <c r="GZH48" i="63"/>
  <c r="GZC48" i="63"/>
  <c r="GYZ48" i="63"/>
  <c r="GYU48" i="63"/>
  <c r="GYR48" i="63"/>
  <c r="GYM48" i="63"/>
  <c r="GYJ48" i="63"/>
  <c r="GYE48" i="63"/>
  <c r="GYB48" i="63"/>
  <c r="GXW48" i="63"/>
  <c r="GXT48" i="63"/>
  <c r="GXO48" i="63"/>
  <c r="GXL48" i="63"/>
  <c r="GXG48" i="63"/>
  <c r="GXD48" i="63"/>
  <c r="GWY48" i="63"/>
  <c r="GWV48" i="63"/>
  <c r="GWQ48" i="63"/>
  <c r="GWN48" i="63"/>
  <c r="GWI48" i="63"/>
  <c r="GWF48" i="63"/>
  <c r="GWA48" i="63"/>
  <c r="GVX48" i="63"/>
  <c r="GVS48" i="63"/>
  <c r="GVP48" i="63"/>
  <c r="GVK48" i="63"/>
  <c r="GVH48" i="63"/>
  <c r="GVC48" i="63"/>
  <c r="GUZ48" i="63"/>
  <c r="GUU48" i="63"/>
  <c r="GUR48" i="63"/>
  <c r="GUM48" i="63"/>
  <c r="GUJ48" i="63"/>
  <c r="GUE48" i="63"/>
  <c r="GUB48" i="63"/>
  <c r="GTW48" i="63"/>
  <c r="GTT48" i="63"/>
  <c r="GTO48" i="63"/>
  <c r="GTL48" i="63"/>
  <c r="GTG48" i="63"/>
  <c r="GTD48" i="63"/>
  <c r="GSY48" i="63"/>
  <c r="GSV48" i="63"/>
  <c r="GSQ48" i="63"/>
  <c r="GSN48" i="63"/>
  <c r="GSI48" i="63"/>
  <c r="GSF48" i="63"/>
  <c r="GSA48" i="63"/>
  <c r="GRX48" i="63"/>
  <c r="GRS48" i="63"/>
  <c r="GRP48" i="63"/>
  <c r="GRK48" i="63"/>
  <c r="GRH48" i="63"/>
  <c r="GRC48" i="63"/>
  <c r="GQZ48" i="63"/>
  <c r="GQU48" i="63"/>
  <c r="GQR48" i="63"/>
  <c r="GQM48" i="63"/>
  <c r="GQJ48" i="63"/>
  <c r="GQE48" i="63"/>
  <c r="GQB48" i="63"/>
  <c r="GPW48" i="63"/>
  <c r="GPT48" i="63"/>
  <c r="GPO48" i="63"/>
  <c r="GPL48" i="63"/>
  <c r="GPG48" i="63"/>
  <c r="GPD48" i="63"/>
  <c r="GOY48" i="63"/>
  <c r="GOV48" i="63"/>
  <c r="GOQ48" i="63"/>
  <c r="GON48" i="63"/>
  <c r="GOI48" i="63"/>
  <c r="GOF48" i="63"/>
  <c r="GOA48" i="63"/>
  <c r="GNX48" i="63"/>
  <c r="GNS48" i="63"/>
  <c r="GNP48" i="63"/>
  <c r="GNK48" i="63"/>
  <c r="GNH48" i="63"/>
  <c r="GNC48" i="63"/>
  <c r="GMZ48" i="63"/>
  <c r="GMU48" i="63"/>
  <c r="GMR48" i="63"/>
  <c r="GMM48" i="63"/>
  <c r="GMJ48" i="63"/>
  <c r="GME48" i="63"/>
  <c r="GMB48" i="63"/>
  <c r="GLW48" i="63"/>
  <c r="GLT48" i="63"/>
  <c r="GLO48" i="63"/>
  <c r="GLL48" i="63"/>
  <c r="GLG48" i="63"/>
  <c r="GLD48" i="63"/>
  <c r="GKY48" i="63"/>
  <c r="GKV48" i="63"/>
  <c r="GKQ48" i="63"/>
  <c r="GKN48" i="63"/>
  <c r="GKI48" i="63"/>
  <c r="GKF48" i="63"/>
  <c r="GKA48" i="63"/>
  <c r="GJX48" i="63"/>
  <c r="GJS48" i="63"/>
  <c r="GJP48" i="63"/>
  <c r="GJK48" i="63"/>
  <c r="GJH48" i="63"/>
  <c r="GJC48" i="63"/>
  <c r="GIZ48" i="63"/>
  <c r="GIU48" i="63"/>
  <c r="GIR48" i="63"/>
  <c r="GIM48" i="63"/>
  <c r="GIJ48" i="63"/>
  <c r="GIE48" i="63"/>
  <c r="GIB48" i="63"/>
  <c r="GHW48" i="63"/>
  <c r="GHT48" i="63"/>
  <c r="GHO48" i="63"/>
  <c r="GHL48" i="63"/>
  <c r="GHG48" i="63"/>
  <c r="GHD48" i="63"/>
  <c r="GGY48" i="63"/>
  <c r="GGV48" i="63"/>
  <c r="GGQ48" i="63"/>
  <c r="GGN48" i="63"/>
  <c r="GGI48" i="63"/>
  <c r="GGF48" i="63"/>
  <c r="GGA48" i="63"/>
  <c r="GFX48" i="63"/>
  <c r="GFS48" i="63"/>
  <c r="GFP48" i="63"/>
  <c r="GFK48" i="63"/>
  <c r="GFH48" i="63"/>
  <c r="GFC48" i="63"/>
  <c r="GEZ48" i="63"/>
  <c r="GEU48" i="63"/>
  <c r="GER48" i="63"/>
  <c r="GEM48" i="63"/>
  <c r="GEJ48" i="63"/>
  <c r="GEE48" i="63"/>
  <c r="GEB48" i="63"/>
  <c r="GDW48" i="63"/>
  <c r="GDT48" i="63"/>
  <c r="GDO48" i="63"/>
  <c r="GDL48" i="63"/>
  <c r="GDG48" i="63"/>
  <c r="GDD48" i="63"/>
  <c r="GCY48" i="63"/>
  <c r="GCV48" i="63"/>
  <c r="GCQ48" i="63"/>
  <c r="GCN48" i="63"/>
  <c r="GCI48" i="63"/>
  <c r="GCF48" i="63"/>
  <c r="GCA48" i="63"/>
  <c r="GBX48" i="63"/>
  <c r="GBS48" i="63"/>
  <c r="GBP48" i="63"/>
  <c r="GBK48" i="63"/>
  <c r="GBH48" i="63"/>
  <c r="GBC48" i="63"/>
  <c r="GAZ48" i="63"/>
  <c r="GAU48" i="63"/>
  <c r="GAR48" i="63"/>
  <c r="GAM48" i="63"/>
  <c r="GAJ48" i="63"/>
  <c r="GAE48" i="63"/>
  <c r="GAB48" i="63"/>
  <c r="FZW48" i="63"/>
  <c r="FZT48" i="63"/>
  <c r="FZO48" i="63"/>
  <c r="FZL48" i="63"/>
  <c r="FZG48" i="63"/>
  <c r="FZD48" i="63"/>
  <c r="FYY48" i="63"/>
  <c r="FYV48" i="63"/>
  <c r="FYQ48" i="63"/>
  <c r="FYN48" i="63"/>
  <c r="FYI48" i="63"/>
  <c r="FYF48" i="63"/>
  <c r="FYA48" i="63"/>
  <c r="FXX48" i="63"/>
  <c r="FXS48" i="63"/>
  <c r="FXP48" i="63"/>
  <c r="FXK48" i="63"/>
  <c r="FXH48" i="63"/>
  <c r="FXC48" i="63"/>
  <c r="FWZ48" i="63"/>
  <c r="FWU48" i="63"/>
  <c r="FWR48" i="63"/>
  <c r="FWM48" i="63"/>
  <c r="FWJ48" i="63"/>
  <c r="FWE48" i="63"/>
  <c r="FWB48" i="63"/>
  <c r="FVW48" i="63"/>
  <c r="FVT48" i="63"/>
  <c r="FVO48" i="63"/>
  <c r="FVL48" i="63"/>
  <c r="FVG48" i="63"/>
  <c r="FVD48" i="63"/>
  <c r="FUY48" i="63"/>
  <c r="FUV48" i="63"/>
  <c r="FUQ48" i="63"/>
  <c r="FUN48" i="63"/>
  <c r="FUI48" i="63"/>
  <c r="FUF48" i="63"/>
  <c r="FUA48" i="63"/>
  <c r="FTX48" i="63"/>
  <c r="FTS48" i="63"/>
  <c r="FTP48" i="63"/>
  <c r="FTK48" i="63"/>
  <c r="FTH48" i="63"/>
  <c r="FTC48" i="63"/>
  <c r="FSZ48" i="63"/>
  <c r="FSU48" i="63"/>
  <c r="FSR48" i="63"/>
  <c r="FSM48" i="63"/>
  <c r="FSJ48" i="63"/>
  <c r="FSE48" i="63"/>
  <c r="FSB48" i="63"/>
  <c r="FRW48" i="63"/>
  <c r="FRT48" i="63"/>
  <c r="FRO48" i="63"/>
  <c r="FRL48" i="63"/>
  <c r="FRG48" i="63"/>
  <c r="FRD48" i="63"/>
  <c r="FQY48" i="63"/>
  <c r="FQV48" i="63"/>
  <c r="FQQ48" i="63"/>
  <c r="FQN48" i="63"/>
  <c r="FQI48" i="63"/>
  <c r="FQF48" i="63"/>
  <c r="FQA48" i="63"/>
  <c r="FPX48" i="63"/>
  <c r="FPS48" i="63"/>
  <c r="FPP48" i="63"/>
  <c r="FPK48" i="63"/>
  <c r="FPH48" i="63"/>
  <c r="FPC48" i="63"/>
  <c r="FOZ48" i="63"/>
  <c r="FOU48" i="63"/>
  <c r="FOR48" i="63"/>
  <c r="FOM48" i="63"/>
  <c r="FOJ48" i="63"/>
  <c r="FOE48" i="63"/>
  <c r="FOB48" i="63"/>
  <c r="FNW48" i="63"/>
  <c r="FNT48" i="63"/>
  <c r="FNO48" i="63"/>
  <c r="FNL48" i="63"/>
  <c r="FNG48" i="63"/>
  <c r="FND48" i="63"/>
  <c r="FMY48" i="63"/>
  <c r="FMV48" i="63"/>
  <c r="FMQ48" i="63"/>
  <c r="FMN48" i="63"/>
  <c r="FMI48" i="63"/>
  <c r="FMF48" i="63"/>
  <c r="FMA48" i="63"/>
  <c r="FLX48" i="63"/>
  <c r="FLS48" i="63"/>
  <c r="FLP48" i="63"/>
  <c r="FLK48" i="63"/>
  <c r="FLH48" i="63"/>
  <c r="FLC48" i="63"/>
  <c r="FKZ48" i="63"/>
  <c r="FKU48" i="63"/>
  <c r="FKR48" i="63"/>
  <c r="FKM48" i="63"/>
  <c r="FKJ48" i="63"/>
  <c r="FKE48" i="63"/>
  <c r="FKB48" i="63"/>
  <c r="FJW48" i="63"/>
  <c r="FJT48" i="63"/>
  <c r="FJO48" i="63"/>
  <c r="FJL48" i="63"/>
  <c r="FJG48" i="63"/>
  <c r="FJD48" i="63"/>
  <c r="FIY48" i="63"/>
  <c r="FIV48" i="63"/>
  <c r="FIQ48" i="63"/>
  <c r="FIN48" i="63"/>
  <c r="FII48" i="63"/>
  <c r="FIF48" i="63"/>
  <c r="FIA48" i="63"/>
  <c r="FHX48" i="63"/>
  <c r="FHS48" i="63"/>
  <c r="FHP48" i="63"/>
  <c r="FHK48" i="63"/>
  <c r="FHH48" i="63"/>
  <c r="FHC48" i="63"/>
  <c r="FGZ48" i="63"/>
  <c r="FGU48" i="63"/>
  <c r="FGR48" i="63"/>
  <c r="FGM48" i="63"/>
  <c r="FGJ48" i="63"/>
  <c r="FGE48" i="63"/>
  <c r="FGB48" i="63"/>
  <c r="FFW48" i="63"/>
  <c r="FFT48" i="63"/>
  <c r="FFO48" i="63"/>
  <c r="FFL48" i="63"/>
  <c r="FFG48" i="63"/>
  <c r="FFD48" i="63"/>
  <c r="FEY48" i="63"/>
  <c r="FEV48" i="63"/>
  <c r="FEQ48" i="63"/>
  <c r="FEN48" i="63"/>
  <c r="FEI48" i="63"/>
  <c r="FEF48" i="63"/>
  <c r="FEA48" i="63"/>
  <c r="FDX48" i="63"/>
  <c r="FDS48" i="63"/>
  <c r="FDP48" i="63"/>
  <c r="FDK48" i="63"/>
  <c r="FDH48" i="63"/>
  <c r="FDC48" i="63"/>
  <c r="FCZ48" i="63"/>
  <c r="FCU48" i="63"/>
  <c r="FCR48" i="63"/>
  <c r="FCM48" i="63"/>
  <c r="FCJ48" i="63"/>
  <c r="FCE48" i="63"/>
  <c r="FCB48" i="63"/>
  <c r="FBW48" i="63"/>
  <c r="FBT48" i="63"/>
  <c r="FBO48" i="63"/>
  <c r="FBL48" i="63"/>
  <c r="FBG48" i="63"/>
  <c r="FBD48" i="63"/>
  <c r="FAY48" i="63"/>
  <c r="FAV48" i="63"/>
  <c r="FAQ48" i="63"/>
  <c r="FAN48" i="63"/>
  <c r="FAI48" i="63"/>
  <c r="FAF48" i="63"/>
  <c r="FAA48" i="63"/>
  <c r="EZX48" i="63"/>
  <c r="EZS48" i="63"/>
  <c r="EZP48" i="63"/>
  <c r="EZK48" i="63"/>
  <c r="EZH48" i="63"/>
  <c r="EZC48" i="63"/>
  <c r="EYZ48" i="63"/>
  <c r="EYU48" i="63"/>
  <c r="EYR48" i="63"/>
  <c r="EYM48" i="63"/>
  <c r="EYJ48" i="63"/>
  <c r="EYE48" i="63"/>
  <c r="EYB48" i="63"/>
  <c r="EXW48" i="63"/>
  <c r="EXT48" i="63"/>
  <c r="EXO48" i="63"/>
  <c r="EXL48" i="63"/>
  <c r="EXG48" i="63"/>
  <c r="EXD48" i="63"/>
  <c r="EWY48" i="63"/>
  <c r="EWV48" i="63"/>
  <c r="EWQ48" i="63"/>
  <c r="EWN48" i="63"/>
  <c r="EWI48" i="63"/>
  <c r="EWF48" i="63"/>
  <c r="EWA48" i="63"/>
  <c r="EVX48" i="63"/>
  <c r="EVS48" i="63"/>
  <c r="EVP48" i="63"/>
  <c r="EVK48" i="63"/>
  <c r="EVH48" i="63"/>
  <c r="EVC48" i="63"/>
  <c r="EUZ48" i="63"/>
  <c r="EUU48" i="63"/>
  <c r="EUR48" i="63"/>
  <c r="EUM48" i="63"/>
  <c r="EUJ48" i="63"/>
  <c r="EUE48" i="63"/>
  <c r="EUB48" i="63"/>
  <c r="ETW48" i="63"/>
  <c r="ETT48" i="63"/>
  <c r="ETO48" i="63"/>
  <c r="ETL48" i="63"/>
  <c r="ETG48" i="63"/>
  <c r="ETD48" i="63"/>
  <c r="ESY48" i="63"/>
  <c r="ESV48" i="63"/>
  <c r="ESQ48" i="63"/>
  <c r="ESN48" i="63"/>
  <c r="ESI48" i="63"/>
  <c r="ESF48" i="63"/>
  <c r="ESA48" i="63"/>
  <c r="ERX48" i="63"/>
  <c r="ERS48" i="63"/>
  <c r="ERP48" i="63"/>
  <c r="ERK48" i="63"/>
  <c r="ERH48" i="63"/>
  <c r="ERC48" i="63"/>
  <c r="EQZ48" i="63"/>
  <c r="EQU48" i="63"/>
  <c r="EQR48" i="63"/>
  <c r="EQM48" i="63"/>
  <c r="EQJ48" i="63"/>
  <c r="EQE48" i="63"/>
  <c r="EQB48" i="63"/>
  <c r="EPW48" i="63"/>
  <c r="EPT48" i="63"/>
  <c r="EPO48" i="63"/>
  <c r="EPL48" i="63"/>
  <c r="EPG48" i="63"/>
  <c r="EPD48" i="63"/>
  <c r="EOY48" i="63"/>
  <c r="EOV48" i="63"/>
  <c r="EOQ48" i="63"/>
  <c r="EON48" i="63"/>
  <c r="EOI48" i="63"/>
  <c r="EOF48" i="63"/>
  <c r="EOA48" i="63"/>
  <c r="ENX48" i="63"/>
  <c r="ENS48" i="63"/>
  <c r="ENP48" i="63"/>
  <c r="ENK48" i="63"/>
  <c r="ENH48" i="63"/>
  <c r="ENC48" i="63"/>
  <c r="EMZ48" i="63"/>
  <c r="EMU48" i="63"/>
  <c r="EMR48" i="63"/>
  <c r="EMM48" i="63"/>
  <c r="EMJ48" i="63"/>
  <c r="EME48" i="63"/>
  <c r="EMB48" i="63"/>
  <c r="ELW48" i="63"/>
  <c r="ELT48" i="63"/>
  <c r="ELO48" i="63"/>
  <c r="ELL48" i="63"/>
  <c r="ELG48" i="63"/>
  <c r="ELD48" i="63"/>
  <c r="EKY48" i="63"/>
  <c r="EKV48" i="63"/>
  <c r="EKQ48" i="63"/>
  <c r="EKN48" i="63"/>
  <c r="EKI48" i="63"/>
  <c r="EKF48" i="63"/>
  <c r="EKA48" i="63"/>
  <c r="EJX48" i="63"/>
  <c r="EJS48" i="63"/>
  <c r="EJP48" i="63"/>
  <c r="EJK48" i="63"/>
  <c r="EJH48" i="63"/>
  <c r="EJC48" i="63"/>
  <c r="EIZ48" i="63"/>
  <c r="EIU48" i="63"/>
  <c r="EIR48" i="63"/>
  <c r="EIM48" i="63"/>
  <c r="EIJ48" i="63"/>
  <c r="EIE48" i="63"/>
  <c r="EIB48" i="63"/>
  <c r="EHW48" i="63"/>
  <c r="EHT48" i="63"/>
  <c r="EHO48" i="63"/>
  <c r="EHL48" i="63"/>
  <c r="EHG48" i="63"/>
  <c r="EHD48" i="63"/>
  <c r="EGY48" i="63"/>
  <c r="EGV48" i="63"/>
  <c r="EGQ48" i="63"/>
  <c r="EGN48" i="63"/>
  <c r="EGI48" i="63"/>
  <c r="EGF48" i="63"/>
  <c r="EGA48" i="63"/>
  <c r="EFX48" i="63"/>
  <c r="EFS48" i="63"/>
  <c r="EFP48" i="63"/>
  <c r="EFK48" i="63"/>
  <c r="EFH48" i="63"/>
  <c r="EFC48" i="63"/>
  <c r="EEZ48" i="63"/>
  <c r="EEU48" i="63"/>
  <c r="EER48" i="63"/>
  <c r="EEM48" i="63"/>
  <c r="EEJ48" i="63"/>
  <c r="EEE48" i="63"/>
  <c r="EEB48" i="63"/>
  <c r="EDW48" i="63"/>
  <c r="EDT48" i="63"/>
  <c r="EDO48" i="63"/>
  <c r="EDL48" i="63"/>
  <c r="EDG48" i="63"/>
  <c r="EDD48" i="63"/>
  <c r="ECY48" i="63"/>
  <c r="ECV48" i="63"/>
  <c r="ECQ48" i="63"/>
  <c r="ECN48" i="63"/>
  <c r="ECI48" i="63"/>
  <c r="ECF48" i="63"/>
  <c r="ECA48" i="63"/>
  <c r="EBX48" i="63"/>
  <c r="EBS48" i="63"/>
  <c r="EBP48" i="63"/>
  <c r="EBK48" i="63"/>
  <c r="EBH48" i="63"/>
  <c r="EBC48" i="63"/>
  <c r="EAZ48" i="63"/>
  <c r="EAU48" i="63"/>
  <c r="EAR48" i="63"/>
  <c r="EAM48" i="63"/>
  <c r="EAJ48" i="63"/>
  <c r="EAE48" i="63"/>
  <c r="EAB48" i="63"/>
  <c r="DZW48" i="63"/>
  <c r="DZT48" i="63"/>
  <c r="DZO48" i="63"/>
  <c r="DZL48" i="63"/>
  <c r="DZG48" i="63"/>
  <c r="DZD48" i="63"/>
  <c r="DYY48" i="63"/>
  <c r="DYV48" i="63"/>
  <c r="DYQ48" i="63"/>
  <c r="DYN48" i="63"/>
  <c r="DYI48" i="63"/>
  <c r="DYF48" i="63"/>
  <c r="DYA48" i="63"/>
  <c r="DXX48" i="63"/>
  <c r="DXS48" i="63"/>
  <c r="DXP48" i="63"/>
  <c r="DXK48" i="63"/>
  <c r="DXH48" i="63"/>
  <c r="DXC48" i="63"/>
  <c r="DWZ48" i="63"/>
  <c r="DWU48" i="63"/>
  <c r="DWR48" i="63"/>
  <c r="DWM48" i="63"/>
  <c r="DWJ48" i="63"/>
  <c r="DWE48" i="63"/>
  <c r="DWB48" i="63"/>
  <c r="DVW48" i="63"/>
  <c r="DVT48" i="63"/>
  <c r="DVO48" i="63"/>
  <c r="DVL48" i="63"/>
  <c r="DVG48" i="63"/>
  <c r="DVD48" i="63"/>
  <c r="DUY48" i="63"/>
  <c r="DUV48" i="63"/>
  <c r="DUQ48" i="63"/>
  <c r="DUN48" i="63"/>
  <c r="DUI48" i="63"/>
  <c r="DUF48" i="63"/>
  <c r="DUA48" i="63"/>
  <c r="DTX48" i="63"/>
  <c r="DTS48" i="63"/>
  <c r="DTP48" i="63"/>
  <c r="DTK48" i="63"/>
  <c r="DTH48" i="63"/>
  <c r="DTC48" i="63"/>
  <c r="DSZ48" i="63"/>
  <c r="DSU48" i="63"/>
  <c r="DSR48" i="63"/>
  <c r="DSM48" i="63"/>
  <c r="DSJ48" i="63"/>
  <c r="DSE48" i="63"/>
  <c r="DSB48" i="63"/>
  <c r="DRW48" i="63"/>
  <c r="DRT48" i="63"/>
  <c r="DRO48" i="63"/>
  <c r="DRL48" i="63"/>
  <c r="DRG48" i="63"/>
  <c r="DRD48" i="63"/>
  <c r="DQY48" i="63"/>
  <c r="DQV48" i="63"/>
  <c r="DQQ48" i="63"/>
  <c r="DQN48" i="63"/>
  <c r="DQI48" i="63"/>
  <c r="DQF48" i="63"/>
  <c r="DQA48" i="63"/>
  <c r="DPX48" i="63"/>
  <c r="DPS48" i="63"/>
  <c r="DPP48" i="63"/>
  <c r="DPK48" i="63"/>
  <c r="DPH48" i="63"/>
  <c r="DPC48" i="63"/>
  <c r="DOZ48" i="63"/>
  <c r="DOU48" i="63"/>
  <c r="DOR48" i="63"/>
  <c r="DOM48" i="63"/>
  <c r="DOJ48" i="63"/>
  <c r="DOE48" i="63"/>
  <c r="DOB48" i="63"/>
  <c r="DNW48" i="63"/>
  <c r="DNT48" i="63"/>
  <c r="DNO48" i="63"/>
  <c r="DNL48" i="63"/>
  <c r="DNG48" i="63"/>
  <c r="DND48" i="63"/>
  <c r="DMY48" i="63"/>
  <c r="DMV48" i="63"/>
  <c r="DMQ48" i="63"/>
  <c r="DMN48" i="63"/>
  <c r="DMI48" i="63"/>
  <c r="DMF48" i="63"/>
  <c r="DMA48" i="63"/>
  <c r="DLX48" i="63"/>
  <c r="DLS48" i="63"/>
  <c r="DLP48" i="63"/>
  <c r="DLK48" i="63"/>
  <c r="DLH48" i="63"/>
  <c r="DLC48" i="63"/>
  <c r="DKZ48" i="63"/>
  <c r="DKU48" i="63"/>
  <c r="DKR48" i="63"/>
  <c r="DKM48" i="63"/>
  <c r="DKJ48" i="63"/>
  <c r="DKE48" i="63"/>
  <c r="DKB48" i="63"/>
  <c r="DJW48" i="63"/>
  <c r="DJT48" i="63"/>
  <c r="DJO48" i="63"/>
  <c r="DJL48" i="63"/>
  <c r="DJG48" i="63"/>
  <c r="DJD48" i="63"/>
  <c r="DIY48" i="63"/>
  <c r="DIV48" i="63"/>
  <c r="DIQ48" i="63"/>
  <c r="DIN48" i="63"/>
  <c r="DII48" i="63"/>
  <c r="DIF48" i="63"/>
  <c r="DIA48" i="63"/>
  <c r="DHX48" i="63"/>
  <c r="DHS48" i="63"/>
  <c r="DHP48" i="63"/>
  <c r="DHK48" i="63"/>
  <c r="DHH48" i="63"/>
  <c r="DHC48" i="63"/>
  <c r="DGZ48" i="63"/>
  <c r="DGU48" i="63"/>
  <c r="DGR48" i="63"/>
  <c r="DGM48" i="63"/>
  <c r="DGJ48" i="63"/>
  <c r="DGE48" i="63"/>
  <c r="DGB48" i="63"/>
  <c r="DFW48" i="63"/>
  <c r="DFT48" i="63"/>
  <c r="DFO48" i="63"/>
  <c r="DFL48" i="63"/>
  <c r="DFG48" i="63"/>
  <c r="DFD48" i="63"/>
  <c r="DEY48" i="63"/>
  <c r="DEV48" i="63"/>
  <c r="DEQ48" i="63"/>
  <c r="DEN48" i="63"/>
  <c r="DEI48" i="63"/>
  <c r="DEF48" i="63"/>
  <c r="DEA48" i="63"/>
  <c r="DDX48" i="63"/>
  <c r="DDS48" i="63"/>
  <c r="DDP48" i="63"/>
  <c r="DDK48" i="63"/>
  <c r="DDH48" i="63"/>
  <c r="DDC48" i="63"/>
  <c r="DCZ48" i="63"/>
  <c r="DCU48" i="63"/>
  <c r="DCR48" i="63"/>
  <c r="DCM48" i="63"/>
  <c r="DCJ48" i="63"/>
  <c r="DCE48" i="63"/>
  <c r="DCB48" i="63"/>
  <c r="DBW48" i="63"/>
  <c r="DBT48" i="63"/>
  <c r="DBO48" i="63"/>
  <c r="DBL48" i="63"/>
  <c r="DBG48" i="63"/>
  <c r="DBD48" i="63"/>
  <c r="DAY48" i="63"/>
  <c r="DAV48" i="63"/>
  <c r="DAQ48" i="63"/>
  <c r="DAN48" i="63"/>
  <c r="DAI48" i="63"/>
  <c r="DAF48" i="63"/>
  <c r="DAA48" i="63"/>
  <c r="CZX48" i="63"/>
  <c r="CZS48" i="63"/>
  <c r="CZP48" i="63"/>
  <c r="CZK48" i="63"/>
  <c r="CZH48" i="63"/>
  <c r="CZC48" i="63"/>
  <c r="CYZ48" i="63"/>
  <c r="CYU48" i="63"/>
  <c r="CYR48" i="63"/>
  <c r="CYM48" i="63"/>
  <c r="CYJ48" i="63"/>
  <c r="CYE48" i="63"/>
  <c r="CYB48" i="63"/>
  <c r="CXW48" i="63"/>
  <c r="CXT48" i="63"/>
  <c r="CXO48" i="63"/>
  <c r="CXL48" i="63"/>
  <c r="CXG48" i="63"/>
  <c r="CXD48" i="63"/>
  <c r="CWY48" i="63"/>
  <c r="CWV48" i="63"/>
  <c r="CWQ48" i="63"/>
  <c r="CWN48" i="63"/>
  <c r="CWI48" i="63"/>
  <c r="CWF48" i="63"/>
  <c r="CWA48" i="63"/>
  <c r="CVX48" i="63"/>
  <c r="CVS48" i="63"/>
  <c r="CVP48" i="63"/>
  <c r="CVK48" i="63"/>
  <c r="CVH48" i="63"/>
  <c r="CVC48" i="63"/>
  <c r="CUZ48" i="63"/>
  <c r="CUU48" i="63"/>
  <c r="CUR48" i="63"/>
  <c r="CUM48" i="63"/>
  <c r="CUJ48" i="63"/>
  <c r="CUE48" i="63"/>
  <c r="CUB48" i="63"/>
  <c r="CTW48" i="63"/>
  <c r="CTT48" i="63"/>
  <c r="CTO48" i="63"/>
  <c r="CTL48" i="63"/>
  <c r="CTG48" i="63"/>
  <c r="CTD48" i="63"/>
  <c r="CSY48" i="63"/>
  <c r="CSV48" i="63"/>
  <c r="CSQ48" i="63"/>
  <c r="CSN48" i="63"/>
  <c r="CSI48" i="63"/>
  <c r="CSF48" i="63"/>
  <c r="CSA48" i="63"/>
  <c r="CRX48" i="63"/>
  <c r="CRS48" i="63"/>
  <c r="CRP48" i="63"/>
  <c r="CRK48" i="63"/>
  <c r="CRH48" i="63"/>
  <c r="CRC48" i="63"/>
  <c r="CQZ48" i="63"/>
  <c r="CQU48" i="63"/>
  <c r="CQR48" i="63"/>
  <c r="CQM48" i="63"/>
  <c r="CQJ48" i="63"/>
  <c r="CQE48" i="63"/>
  <c r="CQB48" i="63"/>
  <c r="CPW48" i="63"/>
  <c r="CPT48" i="63"/>
  <c r="CPO48" i="63"/>
  <c r="CPL48" i="63"/>
  <c r="CPG48" i="63"/>
  <c r="CPD48" i="63"/>
  <c r="COY48" i="63"/>
  <c r="COV48" i="63"/>
  <c r="COQ48" i="63"/>
  <c r="CON48" i="63"/>
  <c r="COI48" i="63"/>
  <c r="COF48" i="63"/>
  <c r="COA48" i="63"/>
  <c r="CNX48" i="63"/>
  <c r="CNS48" i="63"/>
  <c r="CNP48" i="63"/>
  <c r="CNK48" i="63"/>
  <c r="CNH48" i="63"/>
  <c r="CNC48" i="63"/>
  <c r="CMZ48" i="63"/>
  <c r="CMU48" i="63"/>
  <c r="CMR48" i="63"/>
  <c r="CMM48" i="63"/>
  <c r="CMJ48" i="63"/>
  <c r="CME48" i="63"/>
  <c r="CMB48" i="63"/>
  <c r="CLW48" i="63"/>
  <c r="CLT48" i="63"/>
  <c r="CLO48" i="63"/>
  <c r="CLL48" i="63"/>
  <c r="CLG48" i="63"/>
  <c r="CLD48" i="63"/>
  <c r="CKY48" i="63"/>
  <c r="CKV48" i="63"/>
  <c r="CKQ48" i="63"/>
  <c r="CKN48" i="63"/>
  <c r="CKI48" i="63"/>
  <c r="CKF48" i="63"/>
  <c r="CKA48" i="63"/>
  <c r="CJX48" i="63"/>
  <c r="CJS48" i="63"/>
  <c r="CJP48" i="63"/>
  <c r="CJK48" i="63"/>
  <c r="CJH48" i="63"/>
  <c r="CJC48" i="63"/>
  <c r="CIZ48" i="63"/>
  <c r="CIU48" i="63"/>
  <c r="CIR48" i="63"/>
  <c r="CIM48" i="63"/>
  <c r="CIJ48" i="63"/>
  <c r="CIE48" i="63"/>
  <c r="CIB48" i="63"/>
  <c r="CHW48" i="63"/>
  <c r="CHT48" i="63"/>
  <c r="CHO48" i="63"/>
  <c r="CHL48" i="63"/>
  <c r="CHG48" i="63"/>
  <c r="CHD48" i="63"/>
  <c r="CGY48" i="63"/>
  <c r="CGV48" i="63"/>
  <c r="CGQ48" i="63"/>
  <c r="CGN48" i="63"/>
  <c r="CGI48" i="63"/>
  <c r="CGF48" i="63"/>
  <c r="CGA48" i="63"/>
  <c r="CFX48" i="63"/>
  <c r="CFS48" i="63"/>
  <c r="CFP48" i="63"/>
  <c r="CFK48" i="63"/>
  <c r="CFH48" i="63"/>
  <c r="CFC48" i="63"/>
  <c r="CEZ48" i="63"/>
  <c r="CEU48" i="63"/>
  <c r="CER48" i="63"/>
  <c r="CEM48" i="63"/>
  <c r="CEJ48" i="63"/>
  <c r="CEE48" i="63"/>
  <c r="CEB48" i="63"/>
  <c r="CDW48" i="63"/>
  <c r="CDT48" i="63"/>
  <c r="CDO48" i="63"/>
  <c r="CDL48" i="63"/>
  <c r="CDG48" i="63"/>
  <c r="CDD48" i="63"/>
  <c r="CCY48" i="63"/>
  <c r="CCV48" i="63"/>
  <c r="CCQ48" i="63"/>
  <c r="CCN48" i="63"/>
  <c r="CCI48" i="63"/>
  <c r="CCF48" i="63"/>
  <c r="CCA48" i="63"/>
  <c r="CBX48" i="63"/>
  <c r="CBS48" i="63"/>
  <c r="CBP48" i="63"/>
  <c r="CBK48" i="63"/>
  <c r="CBH48" i="63"/>
  <c r="CBC48" i="63"/>
  <c r="CAZ48" i="63"/>
  <c r="CAU48" i="63"/>
  <c r="CAR48" i="63"/>
  <c r="CAM48" i="63"/>
  <c r="CAJ48" i="63"/>
  <c r="CAE48" i="63"/>
  <c r="CAB48" i="63"/>
  <c r="BZW48" i="63"/>
  <c r="BZT48" i="63"/>
  <c r="BZO48" i="63"/>
  <c r="BZL48" i="63"/>
  <c r="BZG48" i="63"/>
  <c r="BZD48" i="63"/>
  <c r="BYY48" i="63"/>
  <c r="BYV48" i="63"/>
  <c r="BYQ48" i="63"/>
  <c r="BYN48" i="63"/>
  <c r="BYI48" i="63"/>
  <c r="BYF48" i="63"/>
  <c r="BYA48" i="63"/>
  <c r="BXX48" i="63"/>
  <c r="BXS48" i="63"/>
  <c r="BXP48" i="63"/>
  <c r="BXK48" i="63"/>
  <c r="BXH48" i="63"/>
  <c r="BXC48" i="63"/>
  <c r="BWZ48" i="63"/>
  <c r="BWU48" i="63"/>
  <c r="BWR48" i="63"/>
  <c r="BWM48" i="63"/>
  <c r="BWJ48" i="63"/>
  <c r="BWE48" i="63"/>
  <c r="BWB48" i="63"/>
  <c r="BVW48" i="63"/>
  <c r="BVT48" i="63"/>
  <c r="BVO48" i="63"/>
  <c r="BVL48" i="63"/>
  <c r="BVG48" i="63"/>
  <c r="BVD48" i="63"/>
  <c r="BUY48" i="63"/>
  <c r="BUV48" i="63"/>
  <c r="BUQ48" i="63"/>
  <c r="BUN48" i="63"/>
  <c r="BUI48" i="63"/>
  <c r="BUF48" i="63"/>
  <c r="BUA48" i="63"/>
  <c r="BTX48" i="63"/>
  <c r="BTS48" i="63"/>
  <c r="BTP48" i="63"/>
  <c r="BTK48" i="63"/>
  <c r="BTH48" i="63"/>
  <c r="BTC48" i="63"/>
  <c r="BSZ48" i="63"/>
  <c r="BSU48" i="63"/>
  <c r="BSR48" i="63"/>
  <c r="BSM48" i="63"/>
  <c r="BSJ48" i="63"/>
  <c r="BSE48" i="63"/>
  <c r="BSB48" i="63"/>
  <c r="BRW48" i="63"/>
  <c r="BRT48" i="63"/>
  <c r="BRO48" i="63"/>
  <c r="BRL48" i="63"/>
  <c r="BRG48" i="63"/>
  <c r="BRD48" i="63"/>
  <c r="BQY48" i="63"/>
  <c r="BQV48" i="63"/>
  <c r="BQQ48" i="63"/>
  <c r="BQN48" i="63"/>
  <c r="BQI48" i="63"/>
  <c r="BQF48" i="63"/>
  <c r="BQA48" i="63"/>
  <c r="BPX48" i="63"/>
  <c r="BPS48" i="63"/>
  <c r="BPP48" i="63"/>
  <c r="BPK48" i="63"/>
  <c r="BPH48" i="63"/>
  <c r="BPC48" i="63"/>
  <c r="BOZ48" i="63"/>
  <c r="BOU48" i="63"/>
  <c r="BOR48" i="63"/>
  <c r="BOM48" i="63"/>
  <c r="BOJ48" i="63"/>
  <c r="BOE48" i="63"/>
  <c r="BOB48" i="63"/>
  <c r="BNW48" i="63"/>
  <c r="BNT48" i="63"/>
  <c r="BNO48" i="63"/>
  <c r="BNL48" i="63"/>
  <c r="BNG48" i="63"/>
  <c r="BND48" i="63"/>
  <c r="BMY48" i="63"/>
  <c r="BMV48" i="63"/>
  <c r="BMQ48" i="63"/>
  <c r="BMN48" i="63"/>
  <c r="BMI48" i="63"/>
  <c r="BMF48" i="63"/>
  <c r="BMA48" i="63"/>
  <c r="BLX48" i="63"/>
  <c r="BLS48" i="63"/>
  <c r="BLP48" i="63"/>
  <c r="BLK48" i="63"/>
  <c r="BLH48" i="63"/>
  <c r="BLC48" i="63"/>
  <c r="BKZ48" i="63"/>
  <c r="BKU48" i="63"/>
  <c r="BKR48" i="63"/>
  <c r="BKM48" i="63"/>
  <c r="BKJ48" i="63"/>
  <c r="BKE48" i="63"/>
  <c r="BKB48" i="63"/>
  <c r="BJW48" i="63"/>
  <c r="BJT48" i="63"/>
  <c r="BJO48" i="63"/>
  <c r="BJL48" i="63"/>
  <c r="BJG48" i="63"/>
  <c r="BJD48" i="63"/>
  <c r="BIY48" i="63"/>
  <c r="BIV48" i="63"/>
  <c r="BIQ48" i="63"/>
  <c r="BIN48" i="63"/>
  <c r="BII48" i="63"/>
  <c r="BIF48" i="63"/>
  <c r="BIA48" i="63"/>
  <c r="BHX48" i="63"/>
  <c r="BHS48" i="63"/>
  <c r="BHP48" i="63"/>
  <c r="BHK48" i="63"/>
  <c r="BHH48" i="63"/>
  <c r="BHC48" i="63"/>
  <c r="BGZ48" i="63"/>
  <c r="BGU48" i="63"/>
  <c r="BGR48" i="63"/>
  <c r="BGM48" i="63"/>
  <c r="BGJ48" i="63"/>
  <c r="BGE48" i="63"/>
  <c r="BGB48" i="63"/>
  <c r="BFW48" i="63"/>
  <c r="BFT48" i="63"/>
  <c r="BFO48" i="63"/>
  <c r="BFL48" i="63"/>
  <c r="BFG48" i="63"/>
  <c r="BFD48" i="63"/>
  <c r="BEY48" i="63"/>
  <c r="BEV48" i="63"/>
  <c r="BEQ48" i="63"/>
  <c r="BEN48" i="63"/>
  <c r="BEI48" i="63"/>
  <c r="BEF48" i="63"/>
  <c r="BEA48" i="63"/>
  <c r="BDX48" i="63"/>
  <c r="BDS48" i="63"/>
  <c r="BDP48" i="63"/>
  <c r="BDK48" i="63"/>
  <c r="BDH48" i="63"/>
  <c r="BDC48" i="63"/>
  <c r="BCZ48" i="63"/>
  <c r="BCU48" i="63"/>
  <c r="BCR48" i="63"/>
  <c r="BCM48" i="63"/>
  <c r="BCJ48" i="63"/>
  <c r="BCE48" i="63"/>
  <c r="BCB48" i="63"/>
  <c r="BBW48" i="63"/>
  <c r="BBT48" i="63"/>
  <c r="BBO48" i="63"/>
  <c r="BBL48" i="63"/>
  <c r="BBG48" i="63"/>
  <c r="BBD48" i="63"/>
  <c r="BAY48" i="63"/>
  <c r="BAV48" i="63"/>
  <c r="BAQ48" i="63"/>
  <c r="BAN48" i="63"/>
  <c r="BAI48" i="63"/>
  <c r="BAF48" i="63"/>
  <c r="BAA48" i="63"/>
  <c r="AZX48" i="63"/>
  <c r="AZS48" i="63"/>
  <c r="AZP48" i="63"/>
  <c r="AZK48" i="63"/>
  <c r="AZH48" i="63"/>
  <c r="AZC48" i="63"/>
  <c r="AYZ48" i="63"/>
  <c r="AYU48" i="63"/>
  <c r="AYR48" i="63"/>
  <c r="AYM48" i="63"/>
  <c r="AYJ48" i="63"/>
  <c r="AYE48" i="63"/>
  <c r="AYB48" i="63"/>
  <c r="AXW48" i="63"/>
  <c r="AXT48" i="63"/>
  <c r="AXO48" i="63"/>
  <c r="AXL48" i="63"/>
  <c r="AXG48" i="63"/>
  <c r="AXD48" i="63"/>
  <c r="AWY48" i="63"/>
  <c r="AWV48" i="63"/>
  <c r="AWQ48" i="63"/>
  <c r="AWN48" i="63"/>
  <c r="AWI48" i="63"/>
  <c r="AWF48" i="63"/>
  <c r="AWA48" i="63"/>
  <c r="AVX48" i="63"/>
  <c r="AVS48" i="63"/>
  <c r="AVP48" i="63"/>
  <c r="AVK48" i="63"/>
  <c r="AVH48" i="63"/>
  <c r="AVC48" i="63"/>
  <c r="AUZ48" i="63"/>
  <c r="AUU48" i="63"/>
  <c r="AUR48" i="63"/>
  <c r="AUM48" i="63"/>
  <c r="AUJ48" i="63"/>
  <c r="AUE48" i="63"/>
  <c r="AUB48" i="63"/>
  <c r="ATW48" i="63"/>
  <c r="ATT48" i="63"/>
  <c r="ATO48" i="63"/>
  <c r="ATL48" i="63"/>
  <c r="ATG48" i="63"/>
  <c r="ATD48" i="63"/>
  <c r="ASY48" i="63"/>
  <c r="ASV48" i="63"/>
  <c r="ASQ48" i="63"/>
  <c r="ASN48" i="63"/>
  <c r="ASI48" i="63"/>
  <c r="ASF48" i="63"/>
  <c r="ASA48" i="63"/>
  <c r="ARX48" i="63"/>
  <c r="ARS48" i="63"/>
  <c r="ARP48" i="63"/>
  <c r="ARK48" i="63"/>
  <c r="ARH48" i="63"/>
  <c r="ARC48" i="63"/>
  <c r="AQZ48" i="63"/>
  <c r="AQU48" i="63"/>
  <c r="AQR48" i="63"/>
  <c r="AQM48" i="63"/>
  <c r="AQJ48" i="63"/>
  <c r="AQE48" i="63"/>
  <c r="AQB48" i="63"/>
  <c r="APW48" i="63"/>
  <c r="APT48" i="63"/>
  <c r="APO48" i="63"/>
  <c r="APL48" i="63"/>
  <c r="APG48" i="63"/>
  <c r="APD48" i="63"/>
  <c r="AOY48" i="63"/>
  <c r="AOV48" i="63"/>
  <c r="AOQ48" i="63"/>
  <c r="AON48" i="63"/>
  <c r="AOI48" i="63"/>
  <c r="AOF48" i="63"/>
  <c r="AOA48" i="63"/>
  <c r="ANX48" i="63"/>
  <c r="ANS48" i="63"/>
  <c r="ANP48" i="63"/>
  <c r="ANK48" i="63"/>
  <c r="ANH48" i="63"/>
  <c r="ANC48" i="63"/>
  <c r="AMZ48" i="63"/>
  <c r="AMU48" i="63"/>
  <c r="AMR48" i="63"/>
  <c r="AMM48" i="63"/>
  <c r="AMJ48" i="63"/>
  <c r="AME48" i="63"/>
  <c r="AMB48" i="63"/>
  <c r="ALW48" i="63"/>
  <c r="ALT48" i="63"/>
  <c r="ALO48" i="63"/>
  <c r="ALL48" i="63"/>
  <c r="ALG48" i="63"/>
  <c r="ALD48" i="63"/>
  <c r="AKY48" i="63"/>
  <c r="AKV48" i="63"/>
  <c r="AKQ48" i="63"/>
  <c r="AKN48" i="63"/>
  <c r="AKI48" i="63"/>
  <c r="AKF48" i="63"/>
  <c r="AKA48" i="63"/>
  <c r="AJX48" i="63"/>
  <c r="AJS48" i="63"/>
  <c r="AJP48" i="63"/>
  <c r="AJK48" i="63"/>
  <c r="AJH48" i="63"/>
  <c r="AJC48" i="63"/>
  <c r="AIZ48" i="63"/>
  <c r="AIU48" i="63"/>
  <c r="AIR48" i="63"/>
  <c r="AIM48" i="63"/>
  <c r="AIJ48" i="63"/>
  <c r="AIE48" i="63"/>
  <c r="AIB48" i="63"/>
  <c r="AHW48" i="63"/>
  <c r="AHT48" i="63"/>
  <c r="AHO48" i="63"/>
  <c r="AHL48" i="63"/>
  <c r="AHG48" i="63"/>
  <c r="AHD48" i="63"/>
  <c r="AGY48" i="63"/>
  <c r="AGV48" i="63"/>
  <c r="AGQ48" i="63"/>
  <c r="AGN48" i="63"/>
  <c r="AGI48" i="63"/>
  <c r="AGF48" i="63"/>
  <c r="AGA48" i="63"/>
  <c r="AFX48" i="63"/>
  <c r="AFS48" i="63"/>
  <c r="AFP48" i="63"/>
  <c r="AFK48" i="63"/>
  <c r="AFH48" i="63"/>
  <c r="AFC48" i="63"/>
  <c r="AEZ48" i="63"/>
  <c r="AEU48" i="63"/>
  <c r="AER48" i="63"/>
  <c r="AEM48" i="63"/>
  <c r="AEJ48" i="63"/>
  <c r="AEE48" i="63"/>
  <c r="AEB48" i="63"/>
  <c r="ADW48" i="63"/>
  <c r="ADT48" i="63"/>
  <c r="ADO48" i="63"/>
  <c r="ADL48" i="63"/>
  <c r="ADG48" i="63"/>
  <c r="ADD48" i="63"/>
  <c r="ACY48" i="63"/>
  <c r="ACV48" i="63"/>
  <c r="ACQ48" i="63"/>
  <c r="ACN48" i="63"/>
  <c r="ACI48" i="63"/>
  <c r="ACF48" i="63"/>
  <c r="ACA48" i="63"/>
  <c r="ABX48" i="63"/>
  <c r="ABS48" i="63"/>
  <c r="ABP48" i="63"/>
  <c r="ABK48" i="63"/>
  <c r="ABH48" i="63"/>
  <c r="ABC48" i="63"/>
  <c r="AAZ48" i="63"/>
  <c r="AAU48" i="63"/>
  <c r="AAR48" i="63"/>
  <c r="AAM48" i="63"/>
  <c r="AAJ48" i="63"/>
  <c r="AAE48" i="63"/>
  <c r="AAB48" i="63"/>
  <c r="ZW48" i="63"/>
  <c r="ZT48" i="63"/>
  <c r="ZO48" i="63"/>
  <c r="ZL48" i="63"/>
  <c r="ZG48" i="63"/>
  <c r="ZD48" i="63"/>
  <c r="YY48" i="63"/>
  <c r="YV48" i="63"/>
  <c r="YQ48" i="63"/>
  <c r="YN48" i="63"/>
  <c r="YI48" i="63"/>
  <c r="YF48" i="63"/>
  <c r="YA48" i="63"/>
  <c r="XX48" i="63"/>
  <c r="XS48" i="63"/>
  <c r="XP48" i="63"/>
  <c r="XK48" i="63"/>
  <c r="XH48" i="63"/>
  <c r="XC48" i="63"/>
  <c r="WZ48" i="63"/>
  <c r="WU48" i="63"/>
  <c r="WR48" i="63"/>
  <c r="WM48" i="63"/>
  <c r="WJ48" i="63"/>
  <c r="WE48" i="63"/>
  <c r="WB48" i="63"/>
  <c r="VW48" i="63"/>
  <c r="VT48" i="63"/>
  <c r="VO48" i="63"/>
  <c r="VL48" i="63"/>
  <c r="VG48" i="63"/>
  <c r="VD48" i="63"/>
  <c r="UY48" i="63"/>
  <c r="UV48" i="63"/>
  <c r="UQ48" i="63"/>
  <c r="UN48" i="63"/>
  <c r="UI48" i="63"/>
  <c r="UF48" i="63"/>
  <c r="UA48" i="63"/>
  <c r="TX48" i="63"/>
  <c r="TS48" i="63"/>
  <c r="TP48" i="63"/>
  <c r="TK48" i="63"/>
  <c r="TH48" i="63"/>
  <c r="TC48" i="63"/>
  <c r="SZ48" i="63"/>
  <c r="SU48" i="63"/>
  <c r="SR48" i="63"/>
  <c r="SM48" i="63"/>
  <c r="SJ48" i="63"/>
  <c r="SE48" i="63"/>
  <c r="SB48" i="63"/>
  <c r="RW48" i="63"/>
  <c r="RT48" i="63"/>
  <c r="RO48" i="63"/>
  <c r="RL48" i="63"/>
  <c r="RG48" i="63"/>
  <c r="RD48" i="63"/>
  <c r="QY48" i="63"/>
  <c r="QV48" i="63"/>
  <c r="QQ48" i="63"/>
  <c r="QN48" i="63"/>
  <c r="QI48" i="63"/>
  <c r="QF48" i="63"/>
  <c r="QA48" i="63"/>
  <c r="PX48" i="63"/>
  <c r="PS48" i="63"/>
  <c r="PP48" i="63"/>
  <c r="PK48" i="63"/>
  <c r="PH48" i="63"/>
  <c r="PC48" i="63"/>
  <c r="OZ48" i="63"/>
  <c r="OU48" i="63"/>
  <c r="OR48" i="63"/>
  <c r="OM48" i="63"/>
  <c r="OJ48" i="63"/>
  <c r="OE48" i="63"/>
  <c r="OB48" i="63"/>
  <c r="NW48" i="63"/>
  <c r="NT48" i="63"/>
  <c r="NO48" i="63"/>
  <c r="NL48" i="63"/>
  <c r="NG48" i="63"/>
  <c r="ND48" i="63"/>
  <c r="MY48" i="63"/>
  <c r="MV48" i="63"/>
  <c r="MQ48" i="63"/>
  <c r="MN48" i="63"/>
  <c r="MI48" i="63"/>
  <c r="MF48" i="63"/>
  <c r="MA48" i="63"/>
  <c r="LX48" i="63"/>
  <c r="LS48" i="63"/>
  <c r="LP48" i="63"/>
  <c r="LK48" i="63"/>
  <c r="LH48" i="63"/>
  <c r="LC48" i="63"/>
  <c r="KZ48" i="63"/>
  <c r="KU48" i="63"/>
  <c r="KR48" i="63"/>
  <c r="KM48" i="63"/>
  <c r="KJ48" i="63"/>
  <c r="KE48" i="63"/>
  <c r="KB48" i="63"/>
  <c r="JW48" i="63"/>
  <c r="JT48" i="63"/>
  <c r="JO48" i="63"/>
  <c r="JL48" i="63"/>
  <c r="JG48" i="63"/>
  <c r="JD48" i="63"/>
  <c r="IY48" i="63"/>
  <c r="IV48" i="63"/>
  <c r="IQ48" i="63"/>
  <c r="IN48" i="63"/>
  <c r="II48" i="63"/>
  <c r="IF48" i="63"/>
  <c r="IA48" i="63"/>
  <c r="HX48" i="63"/>
  <c r="HS48" i="63"/>
  <c r="HP48" i="63"/>
  <c r="HK48" i="63"/>
  <c r="HH48" i="63"/>
  <c r="HC48" i="63"/>
  <c r="GZ48" i="63"/>
  <c r="GU48" i="63"/>
  <c r="GR48" i="63"/>
  <c r="GM48" i="63"/>
  <c r="GJ48" i="63"/>
  <c r="GE48" i="63"/>
  <c r="GB48" i="63"/>
  <c r="FW48" i="63"/>
  <c r="FT48" i="63"/>
  <c r="FO48" i="63"/>
  <c r="FL48" i="63"/>
  <c r="FG48" i="63"/>
  <c r="FD48" i="63"/>
  <c r="EY48" i="63"/>
  <c r="EV48" i="63"/>
  <c r="EQ48" i="63"/>
  <c r="EN48" i="63"/>
  <c r="EI48" i="63"/>
  <c r="EF48" i="63"/>
  <c r="EA48" i="63"/>
  <c r="DX48" i="63"/>
  <c r="DS48" i="63"/>
  <c r="DP48" i="63"/>
  <c r="DK48" i="63"/>
  <c r="DH48" i="63"/>
  <c r="DC48" i="63"/>
  <c r="CZ48" i="63"/>
  <c r="CU48" i="63"/>
  <c r="CR48" i="63"/>
  <c r="CM48" i="63"/>
  <c r="CJ48" i="63"/>
  <c r="CE48" i="63"/>
  <c r="CB48" i="63"/>
  <c r="BW48" i="63"/>
  <c r="BT48" i="63"/>
  <c r="BO48" i="63"/>
  <c r="BL48" i="63"/>
  <c r="BG48" i="63"/>
  <c r="BD48" i="63"/>
  <c r="AY48" i="63"/>
  <c r="AV48" i="63"/>
  <c r="AQ48" i="63"/>
  <c r="AN48" i="63"/>
  <c r="AI48" i="63"/>
  <c r="AF48" i="63"/>
  <c r="AA48" i="63"/>
  <c r="X48" i="63"/>
  <c r="S48" i="63"/>
  <c r="P48" i="63"/>
  <c r="G20" i="63"/>
  <c r="A36" i="63"/>
  <c r="A37" i="63"/>
  <c r="A38" i="63"/>
  <c r="A39" i="63"/>
  <c r="A40" i="63"/>
  <c r="A41" i="63"/>
  <c r="A42" i="63"/>
  <c r="A43" i="63"/>
  <c r="A35" i="63"/>
  <c r="A34" i="63"/>
  <c r="G32" i="63"/>
  <c r="A47" i="63"/>
  <c r="A48" i="63" s="1"/>
  <c r="A46" i="63"/>
  <c r="A45" i="63"/>
  <c r="C32" i="63"/>
  <c r="A29" i="63"/>
  <c r="A28" i="63"/>
  <c r="A27" i="63"/>
  <c r="A23" i="63"/>
  <c r="A22" i="63"/>
  <c r="C20" i="63"/>
  <c r="B4" i="63"/>
  <c r="A38" i="56"/>
  <c r="A39" i="56"/>
  <c r="A40" i="56"/>
  <c r="A41" i="56"/>
  <c r="A42" i="56"/>
  <c r="A43" i="56"/>
  <c r="A44" i="56"/>
  <c r="A45" i="56"/>
  <c r="A46" i="56"/>
  <c r="A47" i="56"/>
  <c r="A48" i="56"/>
  <c r="A49" i="56"/>
  <c r="A38" i="59"/>
  <c r="A39" i="59"/>
  <c r="A40" i="59"/>
  <c r="A41" i="59"/>
  <c r="A42" i="59"/>
  <c r="A43" i="59"/>
  <c r="A44" i="59"/>
  <c r="A45" i="59"/>
  <c r="A46" i="59"/>
  <c r="A47" i="59"/>
  <c r="A48" i="59"/>
  <c r="A49" i="59"/>
  <c r="H21" i="60"/>
  <c r="A29" i="60"/>
  <c r="A28" i="60"/>
  <c r="A27" i="60"/>
  <c r="A26" i="60"/>
  <c r="A25" i="60"/>
  <c r="A24" i="60"/>
  <c r="A23" i="60"/>
  <c r="C21" i="60"/>
  <c r="A20" i="60"/>
  <c r="A19" i="60"/>
  <c r="B4" i="60"/>
  <c r="A37" i="59"/>
  <c r="A36" i="59"/>
  <c r="A34" i="59"/>
  <c r="H33" i="59"/>
  <c r="C33" i="59"/>
  <c r="A32" i="59"/>
  <c r="B4" i="59"/>
  <c r="H33" i="56"/>
  <c r="C33" i="56"/>
  <c r="A34" i="56"/>
  <c r="A37" i="56"/>
  <c r="A36" i="56"/>
  <c r="A32" i="56"/>
  <c r="B4" i="56"/>
  <c r="F48" i="63" l="1"/>
  <c r="H20" i="55"/>
  <c r="A24" i="55" l="1"/>
  <c r="A25" i="55"/>
  <c r="A26" i="55"/>
  <c r="A27" i="55"/>
  <c r="A28" i="55"/>
  <c r="A29" i="55"/>
  <c r="A30" i="55"/>
  <c r="A23" i="55"/>
  <c r="A22" i="55"/>
  <c r="A30" i="54"/>
  <c r="A29" i="54"/>
  <c r="A24" i="54"/>
  <c r="A19" i="54"/>
  <c r="C20" i="54" s="1"/>
  <c r="A23" i="54"/>
  <c r="A25" i="53"/>
  <c r="A26" i="53"/>
  <c r="A27" i="53"/>
  <c r="A28" i="53"/>
  <c r="A29" i="53"/>
  <c r="H21" i="53"/>
  <c r="A20" i="53"/>
  <c r="H20" i="52"/>
  <c r="A24" i="52"/>
  <c r="H41" i="51"/>
  <c r="C46" i="51"/>
  <c r="H37" i="51"/>
  <c r="G46" i="51" s="1"/>
  <c r="H29" i="51"/>
  <c r="A40" i="51"/>
  <c r="A38" i="51"/>
  <c r="C41" i="51" s="1"/>
  <c r="A36" i="51"/>
  <c r="A34" i="51"/>
  <c r="C37" i="51" s="1"/>
  <c r="A28" i="51"/>
  <c r="A26" i="51"/>
  <c r="C29" i="51" s="1"/>
  <c r="B4" i="51"/>
  <c r="A19" i="50"/>
  <c r="A20" i="50"/>
  <c r="H20" i="47"/>
  <c r="A25" i="46"/>
  <c r="A26" i="46"/>
  <c r="H21" i="46"/>
  <c r="A20" i="46"/>
  <c r="A64" i="45"/>
  <c r="A65" i="45"/>
  <c r="A63" i="45"/>
  <c r="A62" i="45"/>
  <c r="H60" i="45"/>
  <c r="A58" i="45"/>
  <c r="A59" i="45"/>
  <c r="A57" i="45"/>
  <c r="A56" i="45"/>
  <c r="H51" i="45"/>
  <c r="H44" i="45"/>
  <c r="H37" i="45"/>
  <c r="A54" i="45"/>
  <c r="C60" i="45" s="1"/>
  <c r="A53" i="45"/>
  <c r="A50" i="45"/>
  <c r="A49" i="45"/>
  <c r="A47" i="45"/>
  <c r="C51" i="45" s="1"/>
  <c r="A46" i="45"/>
  <c r="A43" i="45"/>
  <c r="C66" i="45" s="1"/>
  <c r="A42" i="45"/>
  <c r="A41" i="45"/>
  <c r="A40" i="45"/>
  <c r="A38" i="45"/>
  <c r="C44" i="45" s="1"/>
  <c r="A29" i="45"/>
  <c r="A27" i="45"/>
  <c r="C37" i="45" s="1"/>
  <c r="B4" i="45"/>
  <c r="A39" i="41"/>
  <c r="A40" i="41"/>
  <c r="A41" i="41"/>
  <c r="A42" i="41"/>
  <c r="A43" i="41"/>
  <c r="A44" i="41"/>
  <c r="A45" i="41"/>
  <c r="A46" i="41"/>
  <c r="A47" i="41"/>
  <c r="A38" i="41"/>
  <c r="A37" i="41"/>
  <c r="A24" i="41"/>
  <c r="A25" i="41"/>
  <c r="A26" i="41"/>
  <c r="A27" i="41"/>
  <c r="A28" i="41"/>
  <c r="A29" i="41"/>
  <c r="A30" i="41"/>
  <c r="A31" i="41"/>
  <c r="A32" i="41"/>
  <c r="A23" i="41"/>
  <c r="A22" i="41"/>
  <c r="C48" i="41"/>
  <c r="H35" i="41"/>
  <c r="A34" i="41"/>
  <c r="C35" i="41" s="1"/>
  <c r="H20" i="41"/>
  <c r="A19" i="41"/>
  <c r="C20" i="41" s="1"/>
  <c r="B4" i="41"/>
  <c r="A23" i="40"/>
  <c r="A22" i="40"/>
  <c r="H20" i="40"/>
  <c r="A19" i="40"/>
  <c r="C20" i="40" s="1"/>
  <c r="B4" i="40"/>
  <c r="A44" i="39"/>
  <c r="A45" i="39"/>
  <c r="A46" i="39"/>
  <c r="H20" i="39"/>
  <c r="G47" i="39" s="1"/>
  <c r="H30" i="39"/>
  <c r="H40" i="39"/>
  <c r="A39" i="39"/>
  <c r="C40" i="39" s="1"/>
  <c r="A34" i="39"/>
  <c r="A35" i="39"/>
  <c r="A36" i="39"/>
  <c r="A37" i="39"/>
  <c r="A33" i="39"/>
  <c r="A32" i="39"/>
  <c r="A24" i="39"/>
  <c r="A25" i="39"/>
  <c r="A26" i="39"/>
  <c r="A27" i="39"/>
  <c r="C47" i="39"/>
  <c r="A43" i="39"/>
  <c r="A42" i="39"/>
  <c r="A29" i="39"/>
  <c r="C30" i="39" s="1"/>
  <c r="A23" i="39"/>
  <c r="A22" i="39"/>
  <c r="A19" i="39"/>
  <c r="C20" i="39" s="1"/>
  <c r="B4" i="39"/>
  <c r="A26" i="38"/>
  <c r="A27" i="38"/>
  <c r="A21" i="38"/>
  <c r="A42" i="75"/>
  <c r="A43" i="75"/>
  <c r="A41" i="75"/>
  <c r="A40" i="75"/>
  <c r="H38" i="75"/>
  <c r="C44" i="75"/>
  <c r="H28" i="75"/>
  <c r="A32" i="75"/>
  <c r="A31" i="75"/>
  <c r="A30" i="75"/>
  <c r="A27" i="75"/>
  <c r="C28" i="75" s="1"/>
  <c r="A24" i="75"/>
  <c r="A25" i="75"/>
  <c r="A23" i="75"/>
  <c r="H20" i="75"/>
  <c r="A37" i="75"/>
  <c r="A36" i="75"/>
  <c r="A35" i="75"/>
  <c r="A33" i="75"/>
  <c r="C38" i="75" s="1"/>
  <c r="A22" i="75"/>
  <c r="A19" i="75"/>
  <c r="C20" i="75" s="1"/>
  <c r="B4" i="75"/>
  <c r="A20" i="37"/>
  <c r="H23" i="108"/>
  <c r="H44" i="75" l="1"/>
  <c r="G48" i="41"/>
  <c r="A21" i="108"/>
  <c r="A22" i="108"/>
  <c r="A26" i="108"/>
  <c r="A25" i="108"/>
  <c r="C23" i="108"/>
  <c r="A20" i="108"/>
  <c r="A19" i="108"/>
  <c r="B4" i="108"/>
  <c r="A26" i="35"/>
  <c r="A25" i="35"/>
  <c r="C23" i="35"/>
  <c r="A20" i="35"/>
  <c r="A19" i="35"/>
  <c r="B4" i="35"/>
  <c r="H22" i="33"/>
  <c r="A25" i="33"/>
  <c r="A24" i="33"/>
  <c r="C22" i="33"/>
  <c r="A21" i="33"/>
  <c r="A20" i="33"/>
  <c r="A19" i="33"/>
  <c r="B4" i="33"/>
  <c r="H20" i="32"/>
  <c r="A23" i="32"/>
  <c r="H21" i="30"/>
  <c r="A24" i="30"/>
  <c r="A23" i="30"/>
  <c r="C21" i="30"/>
  <c r="A20" i="30"/>
  <c r="A19" i="30"/>
  <c r="B4" i="30"/>
  <c r="H22" i="29"/>
  <c r="A20" i="29"/>
  <c r="A21" i="29"/>
  <c r="A25" i="29"/>
  <c r="A24" i="29"/>
  <c r="C22" i="29"/>
  <c r="A19" i="29"/>
  <c r="B4" i="29"/>
  <c r="H39" i="28"/>
  <c r="H47" i="28"/>
  <c r="A65" i="28"/>
  <c r="A61" i="28"/>
  <c r="A59" i="28"/>
  <c r="A41" i="28"/>
  <c r="A46" i="28"/>
  <c r="A49" i="28"/>
  <c r="A45" i="28"/>
  <c r="A44" i="28"/>
  <c r="A42" i="28"/>
  <c r="C47" i="28" s="1"/>
  <c r="A30" i="28"/>
  <c r="A31" i="28"/>
  <c r="A38" i="28"/>
  <c r="C66" i="28" s="1"/>
  <c r="A37" i="28"/>
  <c r="A36" i="28"/>
  <c r="A35" i="28"/>
  <c r="A33" i="28"/>
  <c r="C39" i="28" s="1"/>
  <c r="H32" i="28"/>
  <c r="A29" i="28"/>
  <c r="A28" i="28"/>
  <c r="A26" i="28"/>
  <c r="C32" i="28" s="1"/>
  <c r="B4" i="28"/>
  <c r="H22" i="27"/>
  <c r="A25" i="27"/>
  <c r="A24" i="27"/>
  <c r="C22" i="27"/>
  <c r="A20" i="27"/>
  <c r="A19" i="27"/>
  <c r="B4" i="27"/>
  <c r="A27" i="26"/>
  <c r="A26" i="26"/>
  <c r="A25" i="26"/>
  <c r="H23" i="26"/>
  <c r="C23" i="26"/>
  <c r="A19" i="26"/>
  <c r="B4" i="26"/>
  <c r="H23" i="25"/>
  <c r="A27" i="25"/>
  <c r="A21" i="25"/>
  <c r="A26" i="25"/>
  <c r="A25" i="25"/>
  <c r="C23" i="25"/>
  <c r="A19" i="25"/>
  <c r="B4" i="25"/>
  <c r="H23" i="24"/>
  <c r="A30" i="24"/>
  <c r="C38" i="24" s="1"/>
  <c r="A29" i="24"/>
  <c r="A28" i="24"/>
  <c r="A27" i="24"/>
  <c r="A22" i="24"/>
  <c r="H21" i="22"/>
  <c r="A24" i="22"/>
  <c r="C51" i="21"/>
  <c r="A30" i="21"/>
  <c r="A29" i="21"/>
  <c r="A28" i="21"/>
  <c r="A27" i="21"/>
  <c r="A26" i="21"/>
  <c r="A25" i="21"/>
  <c r="A24" i="21"/>
  <c r="A23" i="21"/>
  <c r="A22" i="21"/>
  <c r="H20" i="21"/>
  <c r="A19" i="21"/>
  <c r="C20" i="21" s="1"/>
  <c r="B4" i="21"/>
  <c r="H51" i="19"/>
  <c r="H20" i="19"/>
  <c r="A24" i="19"/>
  <c r="A25" i="19"/>
  <c r="A26" i="19"/>
  <c r="A27" i="19"/>
  <c r="A28" i="19"/>
  <c r="A29" i="19"/>
  <c r="A30" i="19"/>
  <c r="A31" i="19"/>
  <c r="A32" i="19"/>
  <c r="A33" i="19"/>
  <c r="A34" i="19"/>
  <c r="C64" i="19"/>
  <c r="A37" i="19"/>
  <c r="A35" i="19"/>
  <c r="C51" i="19" s="1"/>
  <c r="A23" i="19"/>
  <c r="A22" i="19"/>
  <c r="A19" i="19"/>
  <c r="C20" i="19" s="1"/>
  <c r="B4" i="19"/>
  <c r="A26" i="15"/>
  <c r="A27" i="15"/>
  <c r="A28" i="15"/>
  <c r="A29" i="15"/>
  <c r="A30" i="15"/>
  <c r="H46" i="15"/>
  <c r="H22" i="15"/>
  <c r="A28" i="105" l="1"/>
  <c r="A27" i="105"/>
  <c r="C25" i="105"/>
  <c r="A21" i="105"/>
  <c r="A20" i="105"/>
  <c r="B4" i="105"/>
  <c r="A36" i="9" l="1"/>
  <c r="C39" i="12"/>
  <c r="C24" i="12"/>
  <c r="C65" i="15"/>
  <c r="A34" i="15"/>
  <c r="A33" i="15"/>
  <c r="A31" i="15"/>
  <c r="C46" i="15" s="1"/>
  <c r="A25" i="15"/>
  <c r="A24" i="15"/>
  <c r="A19" i="15"/>
  <c r="C22" i="15" s="1"/>
  <c r="B4" i="15"/>
  <c r="C44" i="12"/>
  <c r="B4" i="12"/>
  <c r="C44" i="11"/>
  <c r="H23" i="11"/>
  <c r="H37" i="11"/>
  <c r="A41" i="11"/>
  <c r="A42" i="11"/>
  <c r="A43" i="11"/>
  <c r="A27" i="11"/>
  <c r="A28" i="11"/>
  <c r="A29" i="11"/>
  <c r="A30" i="11"/>
  <c r="A31" i="11"/>
  <c r="A40" i="11"/>
  <c r="A39" i="11"/>
  <c r="A36" i="11"/>
  <c r="A35" i="11"/>
  <c r="A34" i="11"/>
  <c r="A32" i="11"/>
  <c r="C37" i="11" s="1"/>
  <c r="A26" i="11"/>
  <c r="A25" i="11"/>
  <c r="A22" i="11"/>
  <c r="A21" i="11"/>
  <c r="A20" i="11"/>
  <c r="C23" i="11"/>
  <c r="B4" i="11"/>
  <c r="H23" i="10"/>
  <c r="A37" i="10"/>
  <c r="A27" i="10"/>
  <c r="C39" i="10" s="1"/>
  <c r="A25" i="10"/>
  <c r="A38" i="10"/>
  <c r="G44" i="11" l="1"/>
  <c r="C35" i="10"/>
  <c r="A30" i="10"/>
  <c r="A21" i="10"/>
  <c r="A22" i="10"/>
  <c r="A20" i="10"/>
  <c r="A25" i="7"/>
  <c r="A26" i="7"/>
  <c r="A20" i="7"/>
  <c r="H21" i="7"/>
  <c r="A24" i="6"/>
  <c r="A25" i="6"/>
  <c r="A26" i="6"/>
  <c r="A27" i="6"/>
  <c r="H20" i="4"/>
  <c r="A24" i="3"/>
  <c r="A25" i="3"/>
  <c r="A23" i="3"/>
  <c r="A22" i="3"/>
  <c r="A27" i="2"/>
  <c r="A28" i="2"/>
  <c r="A29" i="2"/>
  <c r="G23" i="2"/>
  <c r="A30" i="2"/>
  <c r="A31" i="2"/>
  <c r="A32" i="2"/>
  <c r="A33" i="2"/>
  <c r="A21" i="2"/>
  <c r="A22" i="2"/>
  <c r="A22" i="32" l="1"/>
  <c r="C20" i="32"/>
  <c r="A19" i="32"/>
  <c r="B4" i="32"/>
  <c r="C23" i="50" l="1"/>
  <c r="A28" i="10" l="1"/>
  <c r="A24" i="7"/>
  <c r="A28" i="47" l="1"/>
  <c r="A19" i="76" l="1"/>
  <c r="B4" i="76"/>
  <c r="G20" i="3" l="1"/>
  <c r="A24" i="53" l="1"/>
  <c r="A26" i="2" l="1"/>
  <c r="B4" i="65" l="1"/>
  <c r="B4" i="64"/>
  <c r="B4" i="55"/>
  <c r="B4" i="54"/>
  <c r="B4" i="53"/>
  <c r="B4" i="52"/>
  <c r="B4" i="50"/>
  <c r="B4" i="47"/>
  <c r="B4" i="46"/>
  <c r="B4" i="38"/>
  <c r="B4" i="37"/>
  <c r="B4" i="24"/>
  <c r="B4" i="22"/>
  <c r="B4" i="7"/>
  <c r="B4" i="6"/>
  <c r="B4" i="10"/>
  <c r="B4" i="9"/>
  <c r="B4" i="4"/>
  <c r="B4" i="3"/>
  <c r="C20" i="65" l="1"/>
  <c r="C20" i="55"/>
  <c r="C21" i="53"/>
  <c r="C20" i="52"/>
  <c r="C20" i="47"/>
  <c r="C21" i="46"/>
  <c r="C22" i="38"/>
  <c r="C22" i="37"/>
  <c r="C21" i="22"/>
  <c r="C32" i="9"/>
  <c r="C21" i="7"/>
  <c r="C20" i="6"/>
  <c r="C20" i="4"/>
  <c r="C20" i="3"/>
  <c r="C23" i="2"/>
  <c r="B4" i="2" l="1"/>
  <c r="A20" i="9" l="1"/>
  <c r="A19" i="7" l="1"/>
  <c r="A23" i="7"/>
  <c r="A23" i="65"/>
  <c r="A22" i="65"/>
  <c r="A19" i="65"/>
  <c r="A25" i="64"/>
  <c r="A24" i="64"/>
  <c r="A20" i="64"/>
  <c r="A19" i="55"/>
  <c r="A23" i="53"/>
  <c r="A19" i="53"/>
  <c r="A23" i="52"/>
  <c r="A22" i="52"/>
  <c r="A19" i="52"/>
  <c r="A25" i="50"/>
  <c r="A24" i="47"/>
  <c r="A25" i="47"/>
  <c r="A26" i="47"/>
  <c r="A27" i="47"/>
  <c r="A24" i="46"/>
  <c r="A23" i="47"/>
  <c r="A22" i="47"/>
  <c r="A19" i="47"/>
  <c r="A23" i="46"/>
  <c r="A19" i="46"/>
  <c r="H22" i="38"/>
  <c r="A25" i="38"/>
  <c r="A24" i="38"/>
  <c r="A20" i="38"/>
  <c r="A25" i="37"/>
  <c r="A24" i="37"/>
  <c r="A19" i="37"/>
  <c r="A26" i="24"/>
  <c r="A25" i="24"/>
  <c r="A20" i="24"/>
  <c r="A23" i="22"/>
  <c r="A19" i="22"/>
  <c r="H20" i="6"/>
  <c r="A26" i="10"/>
  <c r="A18" i="10"/>
  <c r="A35" i="9"/>
  <c r="A34" i="9"/>
  <c r="A21" i="9"/>
  <c r="A23" i="6"/>
  <c r="A22" i="6"/>
  <c r="A19" i="6"/>
  <c r="A24" i="4"/>
  <c r="A23" i="4"/>
  <c r="A22" i="4"/>
  <c r="A19" i="4"/>
  <c r="A19" i="3"/>
  <c r="A25" i="2"/>
  <c r="A20" i="2"/>
  <c r="A19" i="2"/>
  <c r="H25" i="111"/>
  <c r="G44" i="111"/>
  <c r="H25" i="105"/>
  <c r="H32" i="9"/>
  <c r="H38" i="1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0100-000001000000}">
      <text>
        <r>
          <rPr>
            <sz val="9"/>
            <color indexed="81"/>
            <rFont val="Tahoma"/>
            <family val="2"/>
            <charset val="186"/>
          </rPr>
          <t xml:space="preserve">Vispārīgo prasību kolonnas 3.aili aizpilda Pretendents </t>
        </r>
      </text>
    </comment>
    <comment ref="G5" authorId="0" shapeId="0" xr:uid="{00000000-0006-0000-0100-000002000000}">
      <text>
        <r>
          <rPr>
            <sz val="9"/>
            <color indexed="81"/>
            <rFont val="Tahoma"/>
            <family val="2"/>
            <charset val="186"/>
          </rPr>
          <t xml:space="preserve">Aitbilstības kolonnu 
aizpilda Pasūtītājs. Pretendentam jāatstāj ailes tukšas.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0200-000001000000}">
      <text>
        <r>
          <rPr>
            <sz val="9"/>
            <color indexed="81"/>
            <rFont val="Tahoma"/>
            <family val="2"/>
            <charset val="186"/>
          </rPr>
          <t xml:space="preserve">Vispārīgo prasību kolonnas 3.aili aizpilda Pretendents </t>
        </r>
      </text>
    </comment>
    <comment ref="G5" authorId="0" shapeId="0" xr:uid="{00000000-0006-0000-0200-000002000000}">
      <text>
        <r>
          <rPr>
            <sz val="9"/>
            <color indexed="81"/>
            <rFont val="Tahoma"/>
            <family val="2"/>
            <charset val="186"/>
          </rPr>
          <t xml:space="preserve">Aitbilstības kolonnu 
aizpilda Pasūtītājs. Pretendentam jāatstāj ailes tukšas.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0300-000001000000}">
      <text>
        <r>
          <rPr>
            <sz val="9"/>
            <color indexed="81"/>
            <rFont val="Tahoma"/>
            <family val="2"/>
            <charset val="186"/>
          </rPr>
          <t xml:space="preserve">Vispārīgo prasību kolonnas 3.aili aizpilda Pretendents </t>
        </r>
      </text>
    </comment>
    <comment ref="H5" authorId="0" shapeId="0" xr:uid="{00000000-0006-0000-0300-000002000000}">
      <text>
        <r>
          <rPr>
            <sz val="9"/>
            <color indexed="81"/>
            <rFont val="Tahoma"/>
            <family val="2"/>
            <charset val="186"/>
          </rPr>
          <t xml:space="preserve">Aitbilstības kolonnu 
aizpilda Pasūtītājs. Pretendentam jāatstāj ailes tukšas.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0500-000001000000}">
      <text>
        <r>
          <rPr>
            <sz val="9"/>
            <color indexed="81"/>
            <rFont val="Tahoma"/>
            <family val="2"/>
            <charset val="186"/>
          </rPr>
          <t xml:space="preserve">Vispārīgo prasību kolonnas 3.aili aizpilda Pretendents </t>
        </r>
      </text>
    </comment>
    <comment ref="H5" authorId="0" shapeId="0" xr:uid="{00000000-0006-0000-0500-000002000000}">
      <text>
        <r>
          <rPr>
            <sz val="9"/>
            <color indexed="81"/>
            <rFont val="Tahoma"/>
            <family val="2"/>
            <charset val="186"/>
          </rPr>
          <t xml:space="preserve">Aitbilstības kolonnu 
aizpilda Pasūtītājs. Pretendentam jāatstāj ailes tukšas.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0600-000001000000}">
      <text>
        <r>
          <rPr>
            <sz val="9"/>
            <color indexed="81"/>
            <rFont val="Tahoma"/>
            <family val="2"/>
            <charset val="186"/>
          </rPr>
          <t xml:space="preserve">Vispārīgo prasību kolonnas 3.aili aizpilda Pretendents </t>
        </r>
      </text>
    </comment>
    <comment ref="H5" authorId="0" shapeId="0" xr:uid="{00000000-0006-0000-0600-000002000000}">
      <text>
        <r>
          <rPr>
            <sz val="9"/>
            <color indexed="81"/>
            <rFont val="Tahoma"/>
            <family val="2"/>
            <charset val="186"/>
          </rPr>
          <t xml:space="preserve">Aitbilstības kolonnu 
aizpilda Pasūtītājs. Pretendentam jāatstāj ailes tukšas.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0800-000001000000}">
      <text>
        <r>
          <rPr>
            <sz val="9"/>
            <color indexed="81"/>
            <rFont val="Tahoma"/>
            <family val="2"/>
            <charset val="186"/>
          </rPr>
          <t xml:space="preserve">Vispārīgo prasību kolonnas 3.aili aizpilda Pretendents </t>
        </r>
      </text>
    </comment>
    <comment ref="H5" authorId="0" shapeId="0" xr:uid="{00000000-0006-0000-0800-000002000000}">
      <text>
        <r>
          <rPr>
            <sz val="9"/>
            <color indexed="81"/>
            <rFont val="Tahoma"/>
            <family val="2"/>
            <charset val="186"/>
          </rPr>
          <t xml:space="preserve">Aitbilstības kolonnu 
aizpilda Pasūtītājs. Pretendentam jāatstāj ailes tukšas.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B0FCFED9-510F-4D7E-8D70-5C6910A2E42C}">
      <text>
        <r>
          <rPr>
            <sz val="9"/>
            <color indexed="81"/>
            <rFont val="Tahoma"/>
            <family val="2"/>
            <charset val="186"/>
          </rPr>
          <t xml:space="preserve">Vispārīgo prasību kolonnas 3.aili aizpilda Pretendents </t>
        </r>
      </text>
    </comment>
    <comment ref="H5" authorId="0" shapeId="0" xr:uid="{1EAD23CA-D4FA-4173-87F2-1889CB9FDC3C}">
      <text>
        <r>
          <rPr>
            <sz val="9"/>
            <color indexed="81"/>
            <rFont val="Tahoma"/>
            <family val="2"/>
            <charset val="186"/>
          </rPr>
          <t xml:space="preserve">Aitbilstības kolonnu 
aizpilda Pasūtītājs. Pretendentam jāatstāj ailes tukšas.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EE40710E-26B1-4E4A-9899-39B2E5216FF3}">
      <text>
        <r>
          <rPr>
            <sz val="9"/>
            <color indexed="81"/>
            <rFont val="Tahoma"/>
            <family val="2"/>
            <charset val="186"/>
          </rPr>
          <t xml:space="preserve">Vispārīgo prasību kolonnas 3.aili aizpilda Pretendents </t>
        </r>
      </text>
    </comment>
    <comment ref="H5" authorId="0" shapeId="0" xr:uid="{0BDF16F2-00A9-4B86-BFA1-258FA7A590EA}">
      <text>
        <r>
          <rPr>
            <sz val="9"/>
            <color indexed="81"/>
            <rFont val="Tahoma"/>
            <family val="2"/>
            <charset val="186"/>
          </rPr>
          <t xml:space="preserve">Aitbilstības kolonnu 
aizpilda Pasūtītājs. Pretendentam jāatstāj ailes tukšas.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0900-000001000000}">
      <text>
        <r>
          <rPr>
            <sz val="9"/>
            <color indexed="81"/>
            <rFont val="Tahoma"/>
            <family val="2"/>
            <charset val="186"/>
          </rPr>
          <t xml:space="preserve">Vispārīgo prasību kolonnas 3.aili aizpilda Pretendents </t>
        </r>
      </text>
    </comment>
    <comment ref="H5" authorId="0" shapeId="0" xr:uid="{00000000-0006-0000-0900-000002000000}">
      <text>
        <r>
          <rPr>
            <sz val="9"/>
            <color indexed="81"/>
            <rFont val="Tahoma"/>
            <family val="2"/>
            <charset val="186"/>
          </rPr>
          <t xml:space="preserve">Aitbilstības kolonnu 
aizpilda Pasūtītājs. Pretendentam jāatstāj ailes tukšas.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F4F9A6D8-38FB-4F74-A6BE-89127DD02429}">
      <text>
        <r>
          <rPr>
            <sz val="9"/>
            <color indexed="81"/>
            <rFont val="Tahoma"/>
            <family val="2"/>
            <charset val="186"/>
          </rPr>
          <t xml:space="preserve">Vispārīgo prasību kolonnas 3.aili aizpilda Pretendents </t>
        </r>
      </text>
    </comment>
    <comment ref="H5" authorId="0" shapeId="0" xr:uid="{57D72ADE-CD65-4B3F-87FC-007766FAE7F1}">
      <text>
        <r>
          <rPr>
            <sz val="9"/>
            <color indexed="81"/>
            <rFont val="Tahoma"/>
            <family val="2"/>
            <charset val="186"/>
          </rPr>
          <t xml:space="preserve">Aitbilstības kolonnu 
aizpilda Pasūtītājs. Pretendentam jāatstāj ailes tukšas.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D31A5EB5-34D3-4DE4-AD54-5D1AA08D78ED}">
      <text>
        <r>
          <rPr>
            <sz val="9"/>
            <color indexed="81"/>
            <rFont val="Tahoma"/>
            <family val="2"/>
            <charset val="186"/>
          </rPr>
          <t xml:space="preserve">Vispārīgo prasību kolonnas 3.aili aizpilda Pretendents </t>
        </r>
      </text>
    </comment>
    <comment ref="H5" authorId="0" shapeId="0" xr:uid="{0936BD98-D96B-4350-AE28-9428994CED76}">
      <text>
        <r>
          <rPr>
            <sz val="9"/>
            <color indexed="81"/>
            <rFont val="Tahoma"/>
            <family val="2"/>
            <charset val="186"/>
          </rPr>
          <t xml:space="preserve">Aitbilstības kolonnu 
aizpilda Pasūtītājs. Pretendentam jāatstāj ailes tukšas.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C8572F00-2C33-42A0-AE8E-59E52FB58E12}">
      <text>
        <r>
          <rPr>
            <sz val="9"/>
            <color indexed="81"/>
            <rFont val="Tahoma"/>
            <family val="2"/>
            <charset val="186"/>
          </rPr>
          <t xml:space="preserve">Vispārīgo prasību kolonnas 3.aili aizpilda Pretendents </t>
        </r>
      </text>
    </comment>
    <comment ref="H5" authorId="0" shapeId="0" xr:uid="{0CACB522-B37D-4FB4-8067-E208279E0759}">
      <text>
        <r>
          <rPr>
            <sz val="9"/>
            <color indexed="81"/>
            <rFont val="Tahoma"/>
            <family val="2"/>
            <charset val="186"/>
          </rPr>
          <t xml:space="preserve">Aitbilstības kolonnu 
aizpilda Pasūtītājs. Pretendentam jāatstāj ailes tukšas.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2CE4646F-85A0-430C-ADA5-18D55FF2DFE1}">
      <text>
        <r>
          <rPr>
            <sz val="9"/>
            <color indexed="81"/>
            <rFont val="Tahoma"/>
            <family val="2"/>
            <charset val="186"/>
          </rPr>
          <t xml:space="preserve">Vispārīgo prasību kolonnas 3.aili aizpilda Pretendents </t>
        </r>
      </text>
    </comment>
    <comment ref="H5" authorId="0" shapeId="0" xr:uid="{0F6E0BA4-6688-4D47-87F0-5351B4F644B4}">
      <text>
        <r>
          <rPr>
            <sz val="9"/>
            <color indexed="81"/>
            <rFont val="Tahoma"/>
            <family val="2"/>
            <charset val="186"/>
          </rPr>
          <t xml:space="preserve">Aitbilstības kolonnu 
aizpilda Pasūtītājs. Pretendentam jāatstāj ailes tukšas.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8BCEAFE5-B166-4CFE-A9AB-CAF628267E78}">
      <text>
        <r>
          <rPr>
            <sz val="9"/>
            <color indexed="81"/>
            <rFont val="Tahoma"/>
            <family val="2"/>
            <charset val="186"/>
          </rPr>
          <t xml:space="preserve">Vispārīgo prasību kolonnas 3.aili aizpilda Pretendents </t>
        </r>
      </text>
    </comment>
    <comment ref="H5" authorId="0" shapeId="0" xr:uid="{1E98D698-875B-4E49-9712-B42B379D18F7}">
      <text>
        <r>
          <rPr>
            <sz val="9"/>
            <color indexed="81"/>
            <rFont val="Tahoma"/>
            <family val="2"/>
            <charset val="186"/>
          </rPr>
          <t xml:space="preserve">Aitbilstības kolonnu 
aizpilda Pasūtītājs. Pretendentam jāatstāj ailes tukšas.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E3D8BEC-AD41-496F-B3DF-60C5D35D8642}">
      <text>
        <r>
          <rPr>
            <sz val="9"/>
            <color indexed="81"/>
            <rFont val="Tahoma"/>
            <family val="2"/>
            <charset val="186"/>
          </rPr>
          <t xml:space="preserve">Vispārīgo prasību kolonnas 3.aili aizpilda Pretendents </t>
        </r>
      </text>
    </comment>
    <comment ref="H5" authorId="0" shapeId="0" xr:uid="{BBBB1662-D55A-403D-A066-AC1676124D89}">
      <text>
        <r>
          <rPr>
            <sz val="9"/>
            <color indexed="81"/>
            <rFont val="Tahoma"/>
            <family val="2"/>
            <charset val="186"/>
          </rPr>
          <t xml:space="preserve">Aitbilstības kolonnu 
aizpilda Pasūtītājs. Pretendentam jāatstāj ailes tukšas.
</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AFD69EB-3122-49D9-B193-9E62680FF650}">
      <text>
        <r>
          <rPr>
            <sz val="9"/>
            <color indexed="81"/>
            <rFont val="Tahoma"/>
            <family val="2"/>
            <charset val="186"/>
          </rPr>
          <t xml:space="preserve">Vispārīgo prasību kolonnas 3.aili aizpilda Pretendents </t>
        </r>
      </text>
    </comment>
    <comment ref="H5" authorId="0" shapeId="0" xr:uid="{3A127760-4ACA-4D16-9FD1-A18046C79A83}">
      <text>
        <r>
          <rPr>
            <sz val="9"/>
            <color indexed="81"/>
            <rFont val="Tahoma"/>
            <family val="2"/>
            <charset val="186"/>
          </rPr>
          <t xml:space="preserve">Aitbilstības kolonnu 
aizpilda Pasūtītājs. Pretendentam jāatstāj ailes tukšas.
</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C9F67FB6-80B7-44C6-8A3B-A42F5DC4F1CC}">
      <text>
        <r>
          <rPr>
            <sz val="9"/>
            <color indexed="81"/>
            <rFont val="Tahoma"/>
            <family val="2"/>
            <charset val="186"/>
          </rPr>
          <t xml:space="preserve">Vispārīgo prasību kolonnas 3.aili aizpilda Pretendents </t>
        </r>
      </text>
    </comment>
    <comment ref="H5" authorId="0" shapeId="0" xr:uid="{6421BD65-174E-43F2-883C-F87C63A19E19}">
      <text>
        <r>
          <rPr>
            <sz val="9"/>
            <color indexed="81"/>
            <rFont val="Tahoma"/>
            <family val="2"/>
            <charset val="186"/>
          </rPr>
          <t xml:space="preserve">Aitbilstības kolonnu 
aizpilda Pasūtītājs. Pretendentam jāatstāj ailes tukšas.
</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1300-000001000000}">
      <text>
        <r>
          <rPr>
            <sz val="9"/>
            <color indexed="81"/>
            <rFont val="Tahoma"/>
            <family val="2"/>
            <charset val="186"/>
          </rPr>
          <t xml:space="preserve">Vispārīgo prasību kolonnas 3.aili aizpilda Pretendents </t>
        </r>
      </text>
    </comment>
    <comment ref="H5" authorId="0" shapeId="0" xr:uid="{00000000-0006-0000-1300-000002000000}">
      <text>
        <r>
          <rPr>
            <sz val="9"/>
            <color indexed="81"/>
            <rFont val="Tahoma"/>
            <family val="2"/>
            <charset val="186"/>
          </rPr>
          <t xml:space="preserve">Aitbilstības kolonnu 
aizpilda Pasūtītājs. Pretendentam jāatstāj ailes tukšas.
</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BB6C386-1A71-48C0-AD7D-ACED543D53EB}">
      <text>
        <r>
          <rPr>
            <sz val="9"/>
            <color indexed="81"/>
            <rFont val="Tahoma"/>
            <family val="2"/>
            <charset val="186"/>
          </rPr>
          <t xml:space="preserve">Vispārīgo prasību kolonnas 3.aili aizpilda Pretendents </t>
        </r>
      </text>
    </comment>
    <comment ref="H5" authorId="0" shapeId="0" xr:uid="{53B7339D-D9B1-4E62-B138-32038688F244}">
      <text>
        <r>
          <rPr>
            <sz val="9"/>
            <color indexed="81"/>
            <rFont val="Tahoma"/>
            <family val="2"/>
            <charset val="186"/>
          </rPr>
          <t xml:space="preserve">Aitbilstības kolonnu 
aizpilda Pasūtītājs. Pretendentam jāatstāj ailes tukšas.
</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1400-000001000000}">
      <text>
        <r>
          <rPr>
            <sz val="9"/>
            <color indexed="81"/>
            <rFont val="Tahoma"/>
            <family val="2"/>
            <charset val="186"/>
          </rPr>
          <t xml:space="preserve">Vispārīgo prasību kolonnas 3.aili aizpilda Pretendents </t>
        </r>
      </text>
    </comment>
    <comment ref="H5" authorId="0" shapeId="0" xr:uid="{00000000-0006-0000-1400-000002000000}">
      <text>
        <r>
          <rPr>
            <sz val="9"/>
            <color indexed="81"/>
            <rFont val="Tahoma"/>
            <family val="2"/>
            <charset val="186"/>
          </rPr>
          <t xml:space="preserve">Aitbilstības kolonnu 
aizpilda Pasūtītājs. Pretendentam jāatstāj ailes tukšas.
</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934DD9E6-8BD5-4F39-BFCB-FAAEC3A15428}">
      <text>
        <r>
          <rPr>
            <sz val="9"/>
            <color indexed="81"/>
            <rFont val="Tahoma"/>
            <family val="2"/>
            <charset val="186"/>
          </rPr>
          <t xml:space="preserve">Vispārīgo prasību kolonnas 3.aili aizpilda Pretendents </t>
        </r>
      </text>
    </comment>
    <comment ref="H5" authorId="0" shapeId="0" xr:uid="{D04FB2C4-D27B-49B6-BD7D-B1E678DA7C8F}">
      <text>
        <r>
          <rPr>
            <sz val="9"/>
            <color indexed="81"/>
            <rFont val="Tahoma"/>
            <family val="2"/>
            <charset val="186"/>
          </rPr>
          <t xml:space="preserve">Aitbilstības kolonnu 
aizpilda Pasūtītājs. Pretendentam jāatstāj ailes tukšas.
</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E24AB886-A0CC-45D6-ABA9-F1661CADA4E6}">
      <text>
        <r>
          <rPr>
            <sz val="9"/>
            <color indexed="81"/>
            <rFont val="Tahoma"/>
            <family val="2"/>
            <charset val="186"/>
          </rPr>
          <t xml:space="preserve">Vispārīgo prasību kolonnas 3.aili aizpilda Pretendents </t>
        </r>
      </text>
    </comment>
    <comment ref="H5" authorId="0" shapeId="0" xr:uid="{69170D8E-B095-48E9-9285-4507348E4911}">
      <text>
        <r>
          <rPr>
            <sz val="9"/>
            <color indexed="81"/>
            <rFont val="Tahoma"/>
            <family val="2"/>
            <charset val="186"/>
          </rPr>
          <t xml:space="preserve">Aitbilstības kolonnu 
aizpilda Pasūtītājs. Pretendentam jāatstāj ailes tukšas.
</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7B3C680D-456D-4A95-9E68-D0E5C408F2CD}">
      <text>
        <r>
          <rPr>
            <sz val="9"/>
            <color indexed="81"/>
            <rFont val="Tahoma"/>
            <family val="2"/>
            <charset val="186"/>
          </rPr>
          <t xml:space="preserve">Vispārīgo prasību kolonnas 3.aili aizpilda Pretendents </t>
        </r>
      </text>
    </comment>
    <comment ref="H5" authorId="0" shapeId="0" xr:uid="{CD749247-8726-4AB3-B0F0-E2F2672AA271}">
      <text>
        <r>
          <rPr>
            <sz val="9"/>
            <color indexed="81"/>
            <rFont val="Tahoma"/>
            <family val="2"/>
            <charset val="186"/>
          </rPr>
          <t xml:space="preserve">Aitbilstības kolonnu 
aizpilda Pasūtītājs. Pretendentam jāatstāj ailes tukšas.
</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22A5C688-51E4-40BB-A3FF-42E0D543F8FA}">
      <text>
        <r>
          <rPr>
            <sz val="9"/>
            <color indexed="81"/>
            <rFont val="Tahoma"/>
            <family val="2"/>
            <charset val="186"/>
          </rPr>
          <t xml:space="preserve">Vispārīgo prasību kolonnas 3.aili aizpilda Pretendents </t>
        </r>
      </text>
    </comment>
    <comment ref="H5" authorId="0" shapeId="0" xr:uid="{875B453E-1B77-4B1F-9DF7-B43C304451DA}">
      <text>
        <r>
          <rPr>
            <sz val="9"/>
            <color indexed="81"/>
            <rFont val="Tahoma"/>
            <family val="2"/>
            <charset val="186"/>
          </rPr>
          <t xml:space="preserve">Aitbilstības kolonnu 
aizpilda Pasūtītājs. Pretendentam jāatstāj ailes tukšas.
</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708FF69D-4014-420F-AFAB-A456B4E22367}">
      <text>
        <r>
          <rPr>
            <sz val="9"/>
            <color indexed="81"/>
            <rFont val="Tahoma"/>
            <family val="2"/>
            <charset val="186"/>
          </rPr>
          <t xml:space="preserve">Vispārīgo prasību kolonnas 3.aili aizpilda Pretendents </t>
        </r>
      </text>
    </comment>
    <comment ref="H5" authorId="0" shapeId="0" xr:uid="{919E393F-A3E8-4F25-B258-A36951DE690F}">
      <text>
        <r>
          <rPr>
            <sz val="9"/>
            <color indexed="81"/>
            <rFont val="Tahoma"/>
            <family val="2"/>
            <charset val="186"/>
          </rPr>
          <t xml:space="preserve">Aitbilstības kolonnu 
aizpilda Pasūtītājs. Pretendentam jāatstāj ailes tukšas.
</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E407C40A-43B0-47E9-99FA-7073FCF70F1F}">
      <text>
        <r>
          <rPr>
            <sz val="9"/>
            <color indexed="81"/>
            <rFont val="Tahoma"/>
            <family val="2"/>
            <charset val="186"/>
          </rPr>
          <t xml:space="preserve">Vispārīgo prasību kolonnas 3.aili aizpilda Pretendents </t>
        </r>
      </text>
    </comment>
    <comment ref="H5" authorId="0" shapeId="0" xr:uid="{799C08FB-1520-404A-B14F-062197B66E3F}">
      <text>
        <r>
          <rPr>
            <sz val="9"/>
            <color indexed="81"/>
            <rFont val="Tahoma"/>
            <family val="2"/>
            <charset val="186"/>
          </rPr>
          <t xml:space="preserve">Aitbilstības kolonnu 
aizpilda Pasūtītājs. Pretendentam jāatstāj ailes tukšas.
</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F53A13F5-C21B-4B3E-8F61-F1DB4E924F3B}">
      <text>
        <r>
          <rPr>
            <sz val="9"/>
            <color indexed="81"/>
            <rFont val="Tahoma"/>
            <family val="2"/>
            <charset val="186"/>
          </rPr>
          <t xml:space="preserve">Vispārīgo prasību kolonnas 3.aili aizpilda Pretendents </t>
        </r>
      </text>
    </comment>
    <comment ref="H5" authorId="0" shapeId="0" xr:uid="{7563890D-89B0-4467-92BD-5F1B6CB4CFD4}">
      <text>
        <r>
          <rPr>
            <sz val="9"/>
            <color indexed="81"/>
            <rFont val="Tahoma"/>
            <family val="2"/>
            <charset val="186"/>
          </rPr>
          <t xml:space="preserve">Aitbilstības kolonnu 
aizpilda Pasūtītājs. Pretendentam jāatstāj ailes tukšas.
</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3B3BE402-1AF5-418C-B5BF-014CFEC89227}">
      <text>
        <r>
          <rPr>
            <sz val="9"/>
            <color indexed="81"/>
            <rFont val="Tahoma"/>
            <family val="2"/>
            <charset val="186"/>
          </rPr>
          <t xml:space="preserve">Vispārīgo prasību kolonnas 3.aili aizpilda Pretendents </t>
        </r>
      </text>
    </comment>
    <comment ref="H5" authorId="0" shapeId="0" xr:uid="{17AB80C8-6466-48A9-A2BD-89BF229B692A}">
      <text>
        <r>
          <rPr>
            <sz val="9"/>
            <color indexed="81"/>
            <rFont val="Tahoma"/>
            <family val="2"/>
            <charset val="186"/>
          </rPr>
          <t xml:space="preserve">Aitbilstības kolonnu 
aizpilda Pasūtītājs. Pretendentam jāatstāj ailes tukšas.
</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6244EA59-12D5-4BD6-9D44-0CF2AF7B3C25}">
      <text>
        <r>
          <rPr>
            <sz val="9"/>
            <color indexed="81"/>
            <rFont val="Tahoma"/>
            <family val="2"/>
            <charset val="186"/>
          </rPr>
          <t xml:space="preserve">Vispārīgo prasību kolonnas 3.aili aizpilda Pretendents </t>
        </r>
      </text>
    </comment>
    <comment ref="H5" authorId="0" shapeId="0" xr:uid="{15437E15-33BB-4221-AD06-A2D3B0B727EE}">
      <text>
        <r>
          <rPr>
            <sz val="9"/>
            <color indexed="81"/>
            <rFont val="Tahoma"/>
            <family val="2"/>
            <charset val="186"/>
          </rPr>
          <t xml:space="preserve">Aitbilstības kolonnu 
aizpilda Pasūtītājs. Pretendentam jāatstāj ailes tukšas.
</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53971107-40D5-44D2-8162-B318DDE39ECA}">
      <text>
        <r>
          <rPr>
            <sz val="9"/>
            <color indexed="81"/>
            <rFont val="Tahoma"/>
            <family val="2"/>
            <charset val="186"/>
          </rPr>
          <t xml:space="preserve">Vispārīgo prasību kolonnas 3.aili aizpilda Pretendents </t>
        </r>
      </text>
    </comment>
    <comment ref="H5" authorId="0" shapeId="0" xr:uid="{69DCA83F-8F7B-474D-BC8E-8D550402958D}">
      <text>
        <r>
          <rPr>
            <sz val="9"/>
            <color indexed="81"/>
            <rFont val="Tahoma"/>
            <family val="2"/>
            <charset val="186"/>
          </rPr>
          <t xml:space="preserve">Aitbilstības kolonnu 
aizpilda Pasūtītājs. Pretendentam jāatstāj ailes tukšas.
</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58E86B3F-6FC8-449D-94AA-1A3A54A38BC5}">
      <text>
        <r>
          <rPr>
            <sz val="9"/>
            <color indexed="81"/>
            <rFont val="Tahoma"/>
            <family val="2"/>
            <charset val="186"/>
          </rPr>
          <t xml:space="preserve">Vispārīgo prasību kolonnas 3.aili aizpilda Pretendents </t>
        </r>
      </text>
    </comment>
    <comment ref="H5" authorId="0" shapeId="0" xr:uid="{6128CCC8-97B7-4D9A-948A-8C23E0D3565F}">
      <text>
        <r>
          <rPr>
            <sz val="9"/>
            <color indexed="81"/>
            <rFont val="Tahoma"/>
            <family val="2"/>
            <charset val="186"/>
          </rPr>
          <t xml:space="preserve">Aitbilstības kolonnu 
aizpilda Pasūtītājs. Pretendentam jāatstāj ailes tukšas.
</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1FBB26E5-3855-4057-BE8E-5579B9E8C101}">
      <text>
        <r>
          <rPr>
            <sz val="9"/>
            <color indexed="81"/>
            <rFont val="Tahoma"/>
            <family val="2"/>
            <charset val="186"/>
          </rPr>
          <t xml:space="preserve">Vispārīgo prasību kolonnas 3.aili aizpilda Pretendents </t>
        </r>
      </text>
    </comment>
    <comment ref="H5" authorId="0" shapeId="0" xr:uid="{787F2154-A34D-4C8E-96C7-5043FC7F304A}">
      <text>
        <r>
          <rPr>
            <sz val="9"/>
            <color indexed="81"/>
            <rFont val="Tahoma"/>
            <family val="2"/>
            <charset val="186"/>
          </rPr>
          <t xml:space="preserve">Aitbilstības kolonnu 
aizpilda Pasūtītājs. Pretendentam jāatstāj ailes tukšas.
</t>
        </r>
      </text>
    </comment>
  </commentList>
</comments>
</file>

<file path=xl/comments33.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644EAD51-5D15-4ABA-8049-E367EF1C97A8}">
      <text>
        <r>
          <rPr>
            <sz val="9"/>
            <color indexed="81"/>
            <rFont val="Tahoma"/>
            <family val="2"/>
            <charset val="186"/>
          </rPr>
          <t xml:space="preserve">Vispārīgo prasību kolonnas 3.aili aizpilda Pretendents </t>
        </r>
      </text>
    </comment>
    <comment ref="H5" authorId="0" shapeId="0" xr:uid="{B7D65C26-B7D8-4FDD-8683-A5E6C11E0514}">
      <text>
        <r>
          <rPr>
            <sz val="9"/>
            <color indexed="81"/>
            <rFont val="Tahoma"/>
            <family val="2"/>
            <charset val="186"/>
          </rPr>
          <t xml:space="preserve">Aitbilstības kolonnu 
aizpilda Pasūtītājs. Pretendentam jāatstāj ailes tukšas.
</t>
        </r>
      </text>
    </comment>
  </commentList>
</comments>
</file>

<file path=xl/comments34.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100-000001000000}">
      <text>
        <r>
          <rPr>
            <sz val="9"/>
            <color indexed="81"/>
            <rFont val="Tahoma"/>
            <family val="2"/>
            <charset val="186"/>
          </rPr>
          <t xml:space="preserve">Vispārīgo prasību kolonnas 3.aili aizpilda Pretendents </t>
        </r>
      </text>
    </comment>
    <comment ref="H5" authorId="0" shapeId="0" xr:uid="{00000000-0006-0000-2100-000002000000}">
      <text>
        <r>
          <rPr>
            <sz val="9"/>
            <color indexed="81"/>
            <rFont val="Tahoma"/>
            <family val="2"/>
            <charset val="186"/>
          </rPr>
          <t xml:space="preserve">Aitbilstības kolonnu 
aizpilda Pasūtītājs. Pretendentam jāatstāj ailes tukšas.
</t>
        </r>
      </text>
    </comment>
  </commentList>
</comments>
</file>

<file path=xl/comments35.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B0BD0873-CC93-411E-99B6-88C6387714A8}">
      <text>
        <r>
          <rPr>
            <sz val="9"/>
            <color indexed="81"/>
            <rFont val="Tahoma"/>
            <family val="2"/>
            <charset val="186"/>
          </rPr>
          <t xml:space="preserve">Vispārīgo prasību kolonnas 3.aili aizpilda Pretendents </t>
        </r>
      </text>
    </comment>
    <comment ref="H5" authorId="0" shapeId="0" xr:uid="{CA7AD01E-7CE4-48F0-8BDE-9F3C3BD876BD}">
      <text>
        <r>
          <rPr>
            <sz val="9"/>
            <color indexed="81"/>
            <rFont val="Tahoma"/>
            <family val="2"/>
            <charset val="186"/>
          </rPr>
          <t xml:space="preserve">Aitbilstības kolonnu 
aizpilda Pasūtītājs. Pretendentam jāatstāj ailes tukšas.
</t>
        </r>
      </text>
    </comment>
  </commentList>
</comments>
</file>

<file path=xl/comments36.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51BB3A6F-CD8D-4183-AA5B-BD86F3AF9FF4}">
      <text>
        <r>
          <rPr>
            <sz val="9"/>
            <color indexed="81"/>
            <rFont val="Tahoma"/>
            <family val="2"/>
            <charset val="186"/>
          </rPr>
          <t xml:space="preserve">Vispārīgo prasību kolonnas 3.aili aizpilda Pretendents </t>
        </r>
      </text>
    </comment>
    <comment ref="H5" authorId="0" shapeId="0" xr:uid="{2DC80E31-90AC-4D33-881F-472EBDFBF82B}">
      <text>
        <r>
          <rPr>
            <sz val="9"/>
            <color indexed="81"/>
            <rFont val="Tahoma"/>
            <family val="2"/>
            <charset val="186"/>
          </rPr>
          <t xml:space="preserve">Aitbilstības kolonnu 
aizpilda Pasūtītājs. Pretendentam jāatstāj ailes tukšas.
</t>
        </r>
      </text>
    </comment>
  </commentList>
</comments>
</file>

<file path=xl/comments37.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200-000001000000}">
      <text>
        <r>
          <rPr>
            <sz val="9"/>
            <color indexed="81"/>
            <rFont val="Tahoma"/>
            <family val="2"/>
            <charset val="186"/>
          </rPr>
          <t xml:space="preserve">Vispārīgo prasību kolonnas 3.aili aizpilda Pretendents </t>
        </r>
      </text>
    </comment>
    <comment ref="H5" authorId="0" shapeId="0" xr:uid="{00000000-0006-0000-2200-000002000000}">
      <text>
        <r>
          <rPr>
            <sz val="9"/>
            <color indexed="81"/>
            <rFont val="Tahoma"/>
            <family val="2"/>
            <charset val="186"/>
          </rPr>
          <t xml:space="preserve">Aitbilstības kolonnu 
aizpilda Pasūtītājs. Pretendentam jāatstāj ailes tukšas.
</t>
        </r>
      </text>
    </comment>
  </commentList>
</comments>
</file>

<file path=xl/comments38.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F1D61A62-14CE-4E2B-8128-D5A30372685E}">
      <text>
        <r>
          <rPr>
            <sz val="9"/>
            <color indexed="81"/>
            <rFont val="Tahoma"/>
            <family val="2"/>
            <charset val="186"/>
          </rPr>
          <t xml:space="preserve">Vispārīgo prasību kolonnas 3.aili aizpilda Pretendents </t>
        </r>
      </text>
    </comment>
    <comment ref="H5" authorId="0" shapeId="0" xr:uid="{DE1F1AE8-16CF-454C-95B1-FD3BCFEB890B}">
      <text>
        <r>
          <rPr>
            <sz val="9"/>
            <color indexed="81"/>
            <rFont val="Tahoma"/>
            <family val="2"/>
            <charset val="186"/>
          </rPr>
          <t xml:space="preserve">Aitbilstības kolonnu 
aizpilda Pasūtītājs. Pretendentam jāatstāj ailes tukšas.
</t>
        </r>
      </text>
    </comment>
  </commentList>
</comments>
</file>

<file path=xl/comments39.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9CCC3E3E-E617-402A-BC44-CA92CC8942D4}">
      <text>
        <r>
          <rPr>
            <sz val="9"/>
            <color indexed="81"/>
            <rFont val="Tahoma"/>
            <family val="2"/>
            <charset val="186"/>
          </rPr>
          <t xml:space="preserve">Vispārīgo prasību kolonnas 3.aili aizpilda Pretendents </t>
        </r>
      </text>
    </comment>
    <comment ref="H5" authorId="0" shapeId="0" xr:uid="{75235611-1DF0-4C80-B926-D40543E6E8DE}">
      <text>
        <r>
          <rPr>
            <sz val="9"/>
            <color indexed="81"/>
            <rFont val="Tahoma"/>
            <family val="2"/>
            <charset val="186"/>
          </rPr>
          <t xml:space="preserve">Aitbilstības kolonnu 
aizpilda Pasūtītājs. Pretendentam jāatstāj ailes tukšas.
</t>
        </r>
      </text>
    </comment>
  </commentList>
</comments>
</file>

<file path=xl/comments40.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1D27EF6C-2E20-4DFB-BF58-EB5F339E23C9}">
      <text>
        <r>
          <rPr>
            <sz val="9"/>
            <color indexed="81"/>
            <rFont val="Tahoma"/>
            <family val="2"/>
            <charset val="186"/>
          </rPr>
          <t xml:space="preserve">Vispārīgo prasību kolonnas 3.aili aizpilda Pretendents </t>
        </r>
      </text>
    </comment>
    <comment ref="H5" authorId="0" shapeId="0" xr:uid="{1D2161A9-47BC-4513-BBCF-18FC6D190E8B}">
      <text>
        <r>
          <rPr>
            <sz val="9"/>
            <color indexed="81"/>
            <rFont val="Tahoma"/>
            <family val="2"/>
            <charset val="186"/>
          </rPr>
          <t xml:space="preserve">Aitbilstības kolonnu 
aizpilda Pasūtītājs. Pretendentam jāatstāj ailes tukšas.
</t>
        </r>
      </text>
    </comment>
  </commentList>
</comments>
</file>

<file path=xl/comments41.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F23588FA-7BE9-4681-AD43-7FCBB65500E4}">
      <text>
        <r>
          <rPr>
            <sz val="9"/>
            <color indexed="81"/>
            <rFont val="Tahoma"/>
            <family val="2"/>
            <charset val="186"/>
          </rPr>
          <t xml:space="preserve">Vispārīgo prasību kolonnas 3.aili aizpilda Pretendents </t>
        </r>
      </text>
    </comment>
    <comment ref="H5" authorId="0" shapeId="0" xr:uid="{6DD75C8B-C15F-4296-AC13-0F28B03B3D18}">
      <text>
        <r>
          <rPr>
            <sz val="9"/>
            <color indexed="81"/>
            <rFont val="Tahoma"/>
            <family val="2"/>
            <charset val="186"/>
          </rPr>
          <t xml:space="preserve">Aitbilstības kolonnu 
aizpilda Pasūtītājs. Pretendentam jāatstāj ailes tukšas.
</t>
        </r>
      </text>
    </comment>
  </commentList>
</comments>
</file>

<file path=xl/comments42.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61F4037B-26B2-4A11-9AF0-F8A478E30164}">
      <text>
        <r>
          <rPr>
            <sz val="9"/>
            <color indexed="81"/>
            <rFont val="Tahoma"/>
            <family val="2"/>
            <charset val="186"/>
          </rPr>
          <t xml:space="preserve">Vispārīgo prasību kolonnas 3.aili aizpilda Pretendents </t>
        </r>
      </text>
    </comment>
    <comment ref="H5" authorId="0" shapeId="0" xr:uid="{0137B5F5-211A-45D3-BF88-36B2448B34C7}">
      <text>
        <r>
          <rPr>
            <sz val="9"/>
            <color indexed="81"/>
            <rFont val="Tahoma"/>
            <family val="2"/>
            <charset val="186"/>
          </rPr>
          <t xml:space="preserve">Aitbilstības kolonnu 
aizpilda Pasūtītājs. Pretendentam jāatstāj ailes tukšas.
</t>
        </r>
      </text>
    </comment>
  </commentList>
</comments>
</file>

<file path=xl/comments43.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700-000001000000}">
      <text>
        <r>
          <rPr>
            <sz val="9"/>
            <color indexed="81"/>
            <rFont val="Tahoma"/>
            <family val="2"/>
            <charset val="186"/>
          </rPr>
          <t xml:space="preserve">Vispārīgo prasību kolonnas 3.aili aizpilda Pretendents </t>
        </r>
      </text>
    </comment>
    <comment ref="H5" authorId="0" shapeId="0" xr:uid="{00000000-0006-0000-2700-000002000000}">
      <text>
        <r>
          <rPr>
            <sz val="9"/>
            <color indexed="81"/>
            <rFont val="Tahoma"/>
            <family val="2"/>
            <charset val="186"/>
          </rPr>
          <t xml:space="preserve">Aitbilstības kolonnu 
aizpilda Pasūtītājs. Pretendentam jāatstāj ailes tukšas.
</t>
        </r>
      </text>
    </comment>
  </commentList>
</comments>
</file>

<file path=xl/comments44.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800-000001000000}">
      <text>
        <r>
          <rPr>
            <sz val="9"/>
            <color indexed="81"/>
            <rFont val="Tahoma"/>
            <family val="2"/>
            <charset val="186"/>
          </rPr>
          <t xml:space="preserve">Vispārīgo prasību kolonnas 3.aili aizpilda Pretendents </t>
        </r>
      </text>
    </comment>
    <comment ref="H5" authorId="0" shapeId="0" xr:uid="{00000000-0006-0000-2800-000002000000}">
      <text>
        <r>
          <rPr>
            <sz val="9"/>
            <color indexed="81"/>
            <rFont val="Tahoma"/>
            <family val="2"/>
            <charset val="186"/>
          </rPr>
          <t xml:space="preserve">Aitbilstības kolonnu 
aizpilda Pasūtītājs. Pretendentam jāatstāj ailes tukšas.
</t>
        </r>
      </text>
    </comment>
  </commentList>
</comments>
</file>

<file path=xl/comments45.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900-000001000000}">
      <text>
        <r>
          <rPr>
            <sz val="9"/>
            <color indexed="81"/>
            <rFont val="Tahoma"/>
            <family val="2"/>
            <charset val="186"/>
          </rPr>
          <t xml:space="preserve">Vispārīgo prasību kolonnas 3.aili aizpilda Pretendents </t>
        </r>
      </text>
    </comment>
    <comment ref="H5" authorId="0" shapeId="0" xr:uid="{00000000-0006-0000-2900-000002000000}">
      <text>
        <r>
          <rPr>
            <sz val="9"/>
            <color indexed="81"/>
            <rFont val="Tahoma"/>
            <family val="2"/>
            <charset val="186"/>
          </rPr>
          <t xml:space="preserve">Aitbilstības kolonnu 
aizpilda Pasūtītājs. Pretendentam jāatstāj ailes tukšas.
</t>
        </r>
      </text>
    </comment>
  </commentList>
</comments>
</file>

<file path=xl/comments46.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9ADDBDBD-5E38-45E8-836F-901A9AF4445A}">
      <text>
        <r>
          <rPr>
            <sz val="9"/>
            <color indexed="81"/>
            <rFont val="Tahoma"/>
            <family val="2"/>
            <charset val="186"/>
          </rPr>
          <t xml:space="preserve">Vispārīgo prasību kolonnas 3.aili aizpilda Pretendents </t>
        </r>
      </text>
    </comment>
    <comment ref="H5" authorId="0" shapeId="0" xr:uid="{D56291E0-85DC-43DC-8CDA-F597E3AAAA50}">
      <text>
        <r>
          <rPr>
            <sz val="9"/>
            <color indexed="81"/>
            <rFont val="Tahoma"/>
            <family val="2"/>
            <charset val="186"/>
          </rPr>
          <t xml:space="preserve">Aitbilstības kolonnu 
aizpilda Pasūtītājs. Pretendentam jāatstāj ailes tukšas.
</t>
        </r>
      </text>
    </comment>
  </commentList>
</comments>
</file>

<file path=xl/comments47.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B00-000001000000}">
      <text>
        <r>
          <rPr>
            <sz val="9"/>
            <color indexed="81"/>
            <rFont val="Tahoma"/>
            <family val="2"/>
            <charset val="186"/>
          </rPr>
          <t xml:space="preserve">Vispārīgo prasību kolonnas 3.aili aizpilda Pretendents </t>
        </r>
      </text>
    </comment>
    <comment ref="H5" authorId="0" shapeId="0" xr:uid="{00000000-0006-0000-2B00-000002000000}">
      <text>
        <r>
          <rPr>
            <sz val="9"/>
            <color indexed="81"/>
            <rFont val="Tahoma"/>
            <family val="2"/>
            <charset val="186"/>
          </rPr>
          <t xml:space="preserve">Aitbilstības kolonnu 
aizpilda Pasūtītājs. Pretendentam jāatstāj ailes tukšas.
</t>
        </r>
      </text>
    </comment>
  </commentList>
</comments>
</file>

<file path=xl/comments48.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C00-000001000000}">
      <text>
        <r>
          <rPr>
            <sz val="9"/>
            <color indexed="81"/>
            <rFont val="Tahoma"/>
            <family val="2"/>
            <charset val="186"/>
          </rPr>
          <t xml:space="preserve">Vispārīgo prasību kolonnas 3.aili aizpilda Pretendents </t>
        </r>
      </text>
    </comment>
    <comment ref="H5" authorId="0" shapeId="0" xr:uid="{00000000-0006-0000-2C00-000002000000}">
      <text>
        <r>
          <rPr>
            <sz val="9"/>
            <color indexed="81"/>
            <rFont val="Tahoma"/>
            <family val="2"/>
            <charset val="186"/>
          </rPr>
          <t xml:space="preserve">Aitbilstības kolonnu 
aizpilda Pasūtītājs. Pretendentam jāatstāj ailes tukšas.
</t>
        </r>
      </text>
    </comment>
  </commentList>
</comments>
</file>

<file path=xl/comments49.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D00-000001000000}">
      <text>
        <r>
          <rPr>
            <sz val="9"/>
            <color indexed="81"/>
            <rFont val="Tahoma"/>
            <family val="2"/>
            <charset val="186"/>
          </rPr>
          <t xml:space="preserve">Vispārīgo prasību kolonnas 3.aili aizpilda Pretendents </t>
        </r>
      </text>
    </comment>
    <comment ref="H5" authorId="0" shapeId="0" xr:uid="{00000000-0006-0000-2D00-000002000000}">
      <text>
        <r>
          <rPr>
            <sz val="9"/>
            <color indexed="81"/>
            <rFont val="Tahoma"/>
            <family val="2"/>
            <charset val="186"/>
          </rPr>
          <t xml:space="preserve">Aitbilstības kolonnu 
aizpilda Pasūtītājs. Pretendentam jāatstāj ailes tukšas.
</t>
        </r>
      </text>
    </comment>
  </commentList>
</comments>
</file>

<file path=xl/comments50.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E00-000001000000}">
      <text>
        <r>
          <rPr>
            <sz val="9"/>
            <color indexed="81"/>
            <rFont val="Tahoma"/>
            <family val="2"/>
            <charset val="186"/>
          </rPr>
          <t xml:space="preserve">Vispārīgo prasību kolonnas 3.aili aizpilda Pretendents </t>
        </r>
      </text>
    </comment>
    <comment ref="H5" authorId="0" shapeId="0" xr:uid="{00000000-0006-0000-2E00-000002000000}">
      <text>
        <r>
          <rPr>
            <sz val="9"/>
            <color indexed="81"/>
            <rFont val="Tahoma"/>
            <family val="2"/>
            <charset val="186"/>
          </rPr>
          <t xml:space="preserve">Aitbilstības kolonnu 
aizpilda Pasūtītājs. Pretendentam jāatstāj ailes tukšas.
</t>
        </r>
      </text>
    </comment>
  </commentList>
</comments>
</file>

<file path=xl/comments51.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58E20D1C-397E-4C01-96E5-D4C26E58674D}">
      <text>
        <r>
          <rPr>
            <sz val="9"/>
            <color indexed="81"/>
            <rFont val="Tahoma"/>
            <family val="2"/>
            <charset val="186"/>
          </rPr>
          <t xml:space="preserve">Vispārīgo prasību kolonnas 3.aili aizpilda Pretendents </t>
        </r>
      </text>
    </comment>
    <comment ref="H5" authorId="0" shapeId="0" xr:uid="{04BBFF54-8AD7-4BD9-B1F2-6000BA8C0781}">
      <text>
        <r>
          <rPr>
            <sz val="9"/>
            <color indexed="81"/>
            <rFont val="Tahoma"/>
            <family val="2"/>
            <charset val="186"/>
          </rPr>
          <t xml:space="preserve">Aitbilstības kolonnu 
aizpilda Pasūtītājs. Pretendentam jāatstāj ailes tukšas.
</t>
        </r>
      </text>
    </comment>
  </commentList>
</comments>
</file>

<file path=xl/comments52.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8FA4DED0-0886-40D6-A667-FF96291F7DC7}">
      <text>
        <r>
          <rPr>
            <sz val="9"/>
            <color indexed="81"/>
            <rFont val="Tahoma"/>
            <family val="2"/>
            <charset val="186"/>
          </rPr>
          <t xml:space="preserve">Vispārīgo prasību kolonnas 3.aili aizpilda Pretendents </t>
        </r>
      </text>
    </comment>
    <comment ref="H5" authorId="0" shapeId="0" xr:uid="{39E28753-7627-4EAD-8C3F-A8B112B83CD3}">
      <text>
        <r>
          <rPr>
            <sz val="9"/>
            <color indexed="81"/>
            <rFont val="Tahoma"/>
            <family val="2"/>
            <charset val="186"/>
          </rPr>
          <t xml:space="preserve">Aitbilstības kolonnu 
aizpilda Pasūtītājs. Pretendentam jāatstāj ailes tukšas.
</t>
        </r>
      </text>
    </comment>
  </commentList>
</comments>
</file>

<file path=xl/comments53.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DBEB65F-F92A-4BB4-BF23-F28205E0BF72}">
      <text>
        <r>
          <rPr>
            <sz val="9"/>
            <color indexed="81"/>
            <rFont val="Tahoma"/>
            <family val="2"/>
            <charset val="186"/>
          </rPr>
          <t xml:space="preserve">Vispārīgo prasību kolonnas 3.aili aizpilda Pretendents </t>
        </r>
      </text>
    </comment>
    <comment ref="H5" authorId="0" shapeId="0" xr:uid="{BE47A5B1-909E-4E86-8514-96CB7D7D7E6B}">
      <text>
        <r>
          <rPr>
            <sz val="9"/>
            <color indexed="81"/>
            <rFont val="Tahoma"/>
            <family val="2"/>
            <charset val="186"/>
          </rPr>
          <t xml:space="preserve">Aitbilstības kolonnu 
aizpilda Pasūtītājs. Pretendentam jāatstāj ailes tukšas.
</t>
        </r>
      </text>
    </comment>
  </commentList>
</comments>
</file>

<file path=xl/comments54.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4AC8524B-84DB-41A8-8D01-AEF66AB38A4E}">
      <text>
        <r>
          <rPr>
            <sz val="9"/>
            <color indexed="81"/>
            <rFont val="Tahoma"/>
            <family val="2"/>
            <charset val="186"/>
          </rPr>
          <t xml:space="preserve">Vispārīgo prasību kolonnas 3.aili aizpilda Pretendents </t>
        </r>
      </text>
    </comment>
    <comment ref="G5" authorId="0" shapeId="0" xr:uid="{4ED9622B-AA76-4145-8897-B1D23061DC85}">
      <text>
        <r>
          <rPr>
            <sz val="9"/>
            <color indexed="81"/>
            <rFont val="Tahoma"/>
            <family val="2"/>
            <charset val="186"/>
          </rPr>
          <t xml:space="preserve">Aitbilstības kolonnu 
aizpilda Pasūtītājs. Pretendentam jāatstāj ailes tukšas.
</t>
        </r>
      </text>
    </comment>
  </commentList>
</comments>
</file>

<file path=xl/comments55.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D4EE09BA-5E26-48CE-A0B8-ED6A8D22F5B3}">
      <text>
        <r>
          <rPr>
            <sz val="9"/>
            <color indexed="81"/>
            <rFont val="Tahoma"/>
            <family val="2"/>
            <charset val="186"/>
          </rPr>
          <t xml:space="preserve">Vispārīgo prasību kolonnas 3.aili aizpilda Pretendents </t>
        </r>
      </text>
    </comment>
    <comment ref="H5" authorId="0" shapeId="0" xr:uid="{451790A4-76D3-4A87-A6CA-C4A77DFBD113}">
      <text>
        <r>
          <rPr>
            <sz val="9"/>
            <color indexed="81"/>
            <rFont val="Tahoma"/>
            <family val="2"/>
            <charset val="186"/>
          </rPr>
          <t xml:space="preserve">Aitbilstības kolonnu 
aizpilda Pasūtītājs. Pretendentam jāatstāj ailes tukšas.
</t>
        </r>
      </text>
    </comment>
  </commentList>
</comments>
</file>

<file path=xl/comments56.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3500-000001000000}">
      <text>
        <r>
          <rPr>
            <sz val="9"/>
            <color indexed="81"/>
            <rFont val="Tahoma"/>
            <family val="2"/>
            <charset val="186"/>
          </rPr>
          <t xml:space="preserve">Vispārīgo prasību kolonnas 3.aili aizpilda Pretendents </t>
        </r>
      </text>
    </comment>
    <comment ref="H5" authorId="0" shapeId="0" xr:uid="{00000000-0006-0000-3500-000002000000}">
      <text>
        <r>
          <rPr>
            <sz val="9"/>
            <color indexed="81"/>
            <rFont val="Tahoma"/>
            <family val="2"/>
            <charset val="186"/>
          </rPr>
          <t xml:space="preserve">Aitbilstības kolonnu 
aizpilda Pasūtītājs. Pretendentam jāatstāj ailes tukšas.
</t>
        </r>
      </text>
    </comment>
  </commentList>
</comments>
</file>

<file path=xl/comments57.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3600-000001000000}">
      <text>
        <r>
          <rPr>
            <sz val="9"/>
            <color indexed="81"/>
            <rFont val="Tahoma"/>
            <family val="2"/>
            <charset val="186"/>
          </rPr>
          <t xml:space="preserve">Vispārīgo prasību kolonnas 3.aili aizpilda Pretendents </t>
        </r>
      </text>
    </comment>
    <comment ref="H5" authorId="0" shapeId="0" xr:uid="{00000000-0006-0000-3600-000002000000}">
      <text>
        <r>
          <rPr>
            <sz val="9"/>
            <color indexed="81"/>
            <rFont val="Tahoma"/>
            <family val="2"/>
            <charset val="186"/>
          </rPr>
          <t xml:space="preserve">Aitbilstības kolonnu 
aizpilda Pasūtītājs. Pretendentam jāatstāj ailes tukšas.
</t>
        </r>
      </text>
    </comment>
  </commentList>
</comments>
</file>

<file path=xl/comments58.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64E2A279-B2AF-4916-A46A-DA6BB0335107}">
      <text>
        <r>
          <rPr>
            <sz val="9"/>
            <color indexed="81"/>
            <rFont val="Tahoma"/>
            <family val="2"/>
            <charset val="186"/>
          </rPr>
          <t xml:space="preserve">Vispārīgo prasību kolonnas 3.aili aizpilda Pretendents </t>
        </r>
      </text>
    </comment>
    <comment ref="H5" authorId="0" shapeId="0" xr:uid="{185EC60C-6BB4-4923-84A8-62F5075F9838}">
      <text>
        <r>
          <rPr>
            <sz val="9"/>
            <color indexed="81"/>
            <rFont val="Tahoma"/>
            <family val="2"/>
            <charset val="186"/>
          </rPr>
          <t xml:space="preserve">Aitbilstības kolonnu 
aizpilda Pasūtītājs. Pretendentam jāatstāj ailes tukšas.
</t>
        </r>
      </text>
    </comment>
  </commentList>
</comments>
</file>

<file path=xl/comments59.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C2346451-8D51-4891-AE88-D724F3BBFF8A}">
      <text>
        <r>
          <rPr>
            <sz val="9"/>
            <color indexed="81"/>
            <rFont val="Tahoma"/>
            <family val="2"/>
            <charset val="186"/>
          </rPr>
          <t xml:space="preserve">Vispārīgo prasību kolonnas 3.aili aizpilda Pretendents </t>
        </r>
      </text>
    </comment>
    <comment ref="H5" authorId="0" shapeId="0" xr:uid="{C3922646-F8E4-40BE-A4B7-5348C113AC90}">
      <text>
        <r>
          <rPr>
            <sz val="9"/>
            <color indexed="81"/>
            <rFont val="Tahoma"/>
            <family val="2"/>
            <charset val="186"/>
          </rPr>
          <t xml:space="preserve">Aitbilstības kolonnu 
aizpilda Pasūtītājs. Pretendentam jāatstāj ailes tukšas.
</t>
        </r>
      </text>
    </comment>
  </commentList>
</comments>
</file>

<file path=xl/comments60.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9209EF84-F391-400D-B915-D0553F1D2F4F}">
      <text>
        <r>
          <rPr>
            <sz val="9"/>
            <color indexed="81"/>
            <rFont val="Tahoma"/>
            <family val="2"/>
            <charset val="186"/>
          </rPr>
          <t xml:space="preserve">Vispārīgo prasību kolonnas 3.aili aizpilda Pretendents </t>
        </r>
      </text>
    </comment>
    <comment ref="H5" authorId="0" shapeId="0" xr:uid="{311884F1-ECB3-4E54-8166-2D9A501C53A9}">
      <text>
        <r>
          <rPr>
            <sz val="9"/>
            <color indexed="81"/>
            <rFont val="Tahoma"/>
            <family val="2"/>
            <charset val="186"/>
          </rPr>
          <t xml:space="preserve">Aitbilstības kolonnu 
aizpilda Pasūtītājs. Pretendentam jāatstāj ailes tukšas.
</t>
        </r>
      </text>
    </comment>
  </commentList>
</comments>
</file>

<file path=xl/comments61.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AAB72F85-C689-434C-A8CE-7042F6BF7C48}">
      <text>
        <r>
          <rPr>
            <sz val="9"/>
            <color indexed="81"/>
            <rFont val="Tahoma"/>
            <family val="2"/>
            <charset val="186"/>
          </rPr>
          <t xml:space="preserve">Vispārīgo prasību kolonnas 3.aili aizpilda Pretendents </t>
        </r>
      </text>
    </comment>
    <comment ref="H5" authorId="0" shapeId="0" xr:uid="{6F493610-B6EF-4E1D-91B8-C481CA4E24CC}">
      <text>
        <r>
          <rPr>
            <sz val="9"/>
            <color indexed="81"/>
            <rFont val="Tahoma"/>
            <family val="2"/>
            <charset val="186"/>
          </rPr>
          <t xml:space="preserve">Aitbilstības kolonnu 
aizpilda Pasūtītājs. Pretendentam jāatstāj ailes tukšas.
</t>
        </r>
      </text>
    </comment>
  </commentList>
</comments>
</file>

<file path=xl/sharedStrings.xml><?xml version="1.0" encoding="utf-8"?>
<sst xmlns="http://schemas.openxmlformats.org/spreadsheetml/2006/main" count="4467" uniqueCount="1000">
  <si>
    <t>gabals</t>
  </si>
  <si>
    <t>Preces pacientu aprūpes procesa nodrošināšanai</t>
  </si>
  <si>
    <t>Medicīnas preces nosaukums</t>
  </si>
  <si>
    <t xml:space="preserve">Tehniskā specifikācija/Tehniskais-finanšu piedāvājums </t>
  </si>
  <si>
    <t>Vispārīgās prasības:</t>
  </si>
  <si>
    <t>Atbilstība:</t>
  </si>
  <si>
    <t>1)</t>
  </si>
  <si>
    <t xml:space="preserve">Finanšu piedāvājumā Pretendentam jāietver visi izdevumi un izmaksas, kas saistītas ar Preces piegādi un transportu ; </t>
  </si>
  <si>
    <t>2)</t>
  </si>
  <si>
    <t>Piegāde 5 darba dienu laikā no pasūtījuma brīža;</t>
  </si>
  <si>
    <t>3)</t>
  </si>
  <si>
    <r>
      <t>Vienreiz lietojamam un ierobežotu lietošanas reižu piedāvātajām Precēm derīguma termiņš (</t>
    </r>
    <r>
      <rPr>
        <sz val="10"/>
        <color theme="4"/>
        <rFont val="Cambria"/>
        <family val="1"/>
        <charset val="186"/>
      </rPr>
      <t>nosaka Pretendents</t>
    </r>
    <r>
      <rPr>
        <sz val="10"/>
        <rFont val="Cambria"/>
        <family val="1"/>
        <charset val="186"/>
      </rPr>
      <t xml:space="preserve">) ir ___ (______________) mēneši no pavadzīmes-rēķina abpusējas parakstīšanas brīža, bet ne mazāk kā 12 mēneši. </t>
    </r>
  </si>
  <si>
    <t>4)</t>
  </si>
  <si>
    <t>5)</t>
  </si>
  <si>
    <t>6)</t>
  </si>
  <si>
    <t>Visas piedāvātās Preces ir jaunas (ražotas ne vēlāk kā 12 mēnešu laikā no pasūtījuma brīža), iepriekš nelietotas un nesatur iepriekš lietotas vai atjaunotas sastāvdaļas vai komponentes, uzglabātas un transportētas atbilstoši ražotāja noteiktajām prasībām un instrukcijām par Preces uzglabāšanu un transportēšanu;</t>
  </si>
  <si>
    <t>7)</t>
  </si>
  <si>
    <t>8)</t>
  </si>
  <si>
    <t>9)</t>
  </si>
  <si>
    <t>10)</t>
  </si>
  <si>
    <t>Pēc Pasūtītāja pieprasījuma Pretendentam jānodrošina Preces paraugs (paraugu izvērtēšanas kārtību skatīt nolikumā);</t>
  </si>
  <si>
    <t>Skaitliskiem parametriem pielaide ± 10%, ja nav norādīts citādāk.</t>
  </si>
  <si>
    <t>1.</t>
  </si>
  <si>
    <t>Pretendenta (ierakstiet uzņēmuma nosaukumu) piedāvājums</t>
  </si>
  <si>
    <t xml:space="preserve">Preces modelis, ref kods, ražotājs*: </t>
  </si>
  <si>
    <t>1 vienības cena bez PVN, EUR:</t>
  </si>
  <si>
    <t>Pretendenta piedāvātie parametri**</t>
  </si>
  <si>
    <t>Atsauce uz informatīvo materiālu**</t>
  </si>
  <si>
    <t xml:space="preserve">Tehniskās prasības: </t>
  </si>
  <si>
    <t>2.</t>
  </si>
  <si>
    <t>3.</t>
  </si>
  <si>
    <t>4.</t>
  </si>
  <si>
    <t>5.</t>
  </si>
  <si>
    <t>6.</t>
  </si>
  <si>
    <t>7.</t>
  </si>
  <si>
    <t>8.</t>
  </si>
  <si>
    <t>9.</t>
  </si>
  <si>
    <t>10.</t>
  </si>
  <si>
    <t>11.</t>
  </si>
  <si>
    <t>12.</t>
  </si>
  <si>
    <t>13.</t>
  </si>
  <si>
    <t>14.</t>
  </si>
  <si>
    <t>15.</t>
  </si>
  <si>
    <t>Sterila</t>
  </si>
  <si>
    <t>16.</t>
  </si>
  <si>
    <t>18.</t>
  </si>
  <si>
    <t>19.</t>
  </si>
  <si>
    <t>20.</t>
  </si>
  <si>
    <t>21.</t>
  </si>
  <si>
    <t>22.</t>
  </si>
  <si>
    <t>23.</t>
  </si>
  <si>
    <t>24.</t>
  </si>
  <si>
    <t>25.</t>
  </si>
  <si>
    <t>26.</t>
  </si>
  <si>
    <t>27.</t>
  </si>
  <si>
    <t>28.</t>
  </si>
  <si>
    <t>29.</t>
  </si>
  <si>
    <t>Vienreizlietojams</t>
  </si>
  <si>
    <t>31.</t>
  </si>
  <si>
    <t>32.</t>
  </si>
  <si>
    <t>komplekts</t>
  </si>
  <si>
    <t>33.</t>
  </si>
  <si>
    <t>34.</t>
  </si>
  <si>
    <t>35.</t>
  </si>
  <si>
    <t>Vienreizlietojama</t>
  </si>
  <si>
    <t>Nesatur lateksu</t>
  </si>
  <si>
    <t>36.</t>
  </si>
  <si>
    <t>37.</t>
  </si>
  <si>
    <t>38.</t>
  </si>
  <si>
    <t>39.</t>
  </si>
  <si>
    <t>40.</t>
  </si>
  <si>
    <t>41.</t>
  </si>
  <si>
    <t>42.</t>
  </si>
  <si>
    <t>43.</t>
  </si>
  <si>
    <t>44.</t>
  </si>
  <si>
    <t>Sterils</t>
  </si>
  <si>
    <t>45.</t>
  </si>
  <si>
    <t>46.</t>
  </si>
  <si>
    <t>47.</t>
  </si>
  <si>
    <t>48.</t>
  </si>
  <si>
    <t>49.</t>
  </si>
  <si>
    <t>50.</t>
  </si>
  <si>
    <t>51.</t>
  </si>
  <si>
    <t>Vienreizlietojami</t>
  </si>
  <si>
    <t>2.1</t>
  </si>
  <si>
    <t>2.2</t>
  </si>
  <si>
    <t>2.3</t>
  </si>
  <si>
    <t>2.4</t>
  </si>
  <si>
    <t>3.1</t>
  </si>
  <si>
    <t>3.2</t>
  </si>
  <si>
    <t>3.3</t>
  </si>
  <si>
    <t>3.4</t>
  </si>
  <si>
    <t>4.1</t>
  </si>
  <si>
    <t>4.2</t>
  </si>
  <si>
    <t>2.5</t>
  </si>
  <si>
    <r>
      <t>** Preces tehnisko parametru atbilstību pamatot ar norādi uz tehniskajām datu lapām ("data sheet'') jeb informatīviem materiāliem (</t>
    </r>
    <r>
      <rPr>
        <b/>
        <sz val="10"/>
        <rFont val="Cambria"/>
        <family val="1"/>
        <charset val="186"/>
      </rPr>
      <t>kā informātīvo materiālu nedrīkst izmantot hipersaites</t>
    </r>
    <r>
      <rPr>
        <sz val="10"/>
        <rFont val="Cambria"/>
        <family val="1"/>
        <charset val="186"/>
      </rPr>
      <t>),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t>
    </r>
  </si>
  <si>
    <t>Pozīcijas:</t>
  </si>
  <si>
    <t>Pozīcijas Nr.</t>
  </si>
  <si>
    <t xml:space="preserve"> </t>
  </si>
  <si>
    <t xml:space="preserve">Viena vienība </t>
  </si>
  <si>
    <t>*Pretendents tehniskajā piedāvājumā norāda Preces modeli, kataloga numuru jeb ref kodu un ražotāju;</t>
  </si>
  <si>
    <t>Pretendenta Tehniskais piedāvājums**:</t>
  </si>
  <si>
    <t>***Paredzamais daudzums (3 gadiem)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</si>
  <si>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t>Paredzamais daudzums (gab.)***:</t>
  </si>
  <si>
    <t>Piedāvātās preces EK atbilstības deklarācija un CE sertifikāts (ja ražotājs noteicis ierīču klasi:I klases sterilas ierīces un I klases ierīces ar mērīšanas funkciju, IIa, IIb vai III klases ierīces) atbilstoši regulas 2017/745 prasībām vai direktīvas EEK 93/42 prasībām, attiecīgā regulā noteiktajā derīguma periodā;</t>
  </si>
  <si>
    <t>Piedāvātās preces EK atbilstības deklarācija un CE sertifikāts (ja ražotājs noteicis ierīču klasiI klases sterilas ierīces un I klases ierīces ar mērīšanas funkciju,: IIa, IIb vai III klases ierīces) atbilstoši regulas 2017/745 prasībām vai direktīvas EEK 93/42 prasībām, attiecīgā regulā noteiktajā derīguma periodā;</t>
  </si>
  <si>
    <t xml:space="preserve">2.pielikums </t>
  </si>
  <si>
    <t>30.</t>
  </si>
  <si>
    <t>Piedāvātās preces EK atbilstības deklarācija un CE sertifikāts (ja ražotājs noteicis ierīču klasi:I klases sterilas ierīces un I klases ierīces ar mērīšanas funkciju, IIa, IIb vai III klases ierīces) atbilstoši regulas 2017/745 prasībām, attiecīgā regulā noteiktajā derīguma periodā;</t>
  </si>
  <si>
    <t>Piedāvātās preces EK atbilstības deklarācija un CE sertifikāts (ja ražotājs noteicis ierīču klasi I klases sterilas ierīces un I klases ierīces ar mērīšanas funkciju,: IIa, IIb vai III klases ierīces) atbilstoši regulas 2017/745 prasībām , attiecīgā regulā noteiktajā derīguma periodā;</t>
  </si>
  <si>
    <t>Piedāvātās preces EK atbilstības deklarācija un CE sertifikāts (ja ražotājs noteicis ierīču klasi: I klases sterilas ierīces un I klases ierīces ar mērīšanas funkciju,IIa, IIb vai III klases ierīces) atbilstoši regulas 2017/745 prasībām , attiecīgā regulā noteiktajā derīguma periodā;</t>
  </si>
  <si>
    <t>Piedāvātās preces EK atbilstības deklarācija un CE sertifikāts (ja ražotājs noteicis ierīču klasI klases sterilas ierīces un I klases ierīces ar mērīšanas funkciju,i: IIa, IIb vai III klases ierīces) atbilstoši regulas 2017/745 prasībām , attiecīgā regulā noteiktajā derīguma periodā;</t>
  </si>
  <si>
    <t>Piedāvātās preces EK atbilstības deklarācija un CE sertifikāts (ja ražotājs noteicis ierīču klasi:I klases sterilas ierīces un I klases ierīces ar mērīšanas funkciju, IIa, IIb vai III klases ierīces) atbilstoši regulas 2017/745 prasībām , attiecīgā regulā noteiktajā derīguma periodā;</t>
  </si>
  <si>
    <t>Piedāvātās preces EK atbilstības deklarācija un CE sertifikāts (ja ražotājs noteicis ierīču klasi: I klases sterilas ierīces un I klases ierīces ar mērīšanas funkciju,IIa, IIb vai III klases ierīces) atbilstoši regulas 2017/745 prasībām, attiecīgā regulā noteiktajā derīguma periodā;</t>
  </si>
  <si>
    <t>17.</t>
  </si>
  <si>
    <t>1.2</t>
  </si>
  <si>
    <t>1.3</t>
  </si>
  <si>
    <t>1.1</t>
  </si>
  <si>
    <t>1.4</t>
  </si>
  <si>
    <t>2</t>
  </si>
  <si>
    <t>Caurspīdīgs</t>
  </si>
  <si>
    <t>Vispārējās ķirurģijas vienreizlietojamo ķirurģisko materiālu un aprīkojuma piegāde</t>
  </si>
  <si>
    <t>Urīnpūšļa kakliņa fiksējošas endoprotēzes</t>
  </si>
  <si>
    <t>Kaulu vasks</t>
  </si>
  <si>
    <t>Ķirurģiskais marķieris</t>
  </si>
  <si>
    <t>Balons dzemdes tamponādei</t>
  </si>
  <si>
    <t>Sterilas uzmavas</t>
  </si>
  <si>
    <t>Lineārie griezējšuvēji un kasetes</t>
  </si>
  <si>
    <t>Mehāniskie griezējšuvēji un kasetes I</t>
  </si>
  <si>
    <t>Laparoskopiskie ķirurģiskie šuvēji un kasetes I</t>
  </si>
  <si>
    <t>Laparoskopiskie ķirurģiskie šuvēji un kasetes II</t>
  </si>
  <si>
    <t>Laparoskopiskie ķirurģiskie šuvēji un kasetes III</t>
  </si>
  <si>
    <t>Universālie laparoskopiskie šuvēji un kasetes I</t>
  </si>
  <si>
    <t>Universālie laparoskopiskie šuvēji un kasetes II</t>
  </si>
  <si>
    <t>Trūču plastikas tīkls</t>
  </si>
  <si>
    <t>Trūču tīkls</t>
  </si>
  <si>
    <t>Tīkli vēdera trūcēm</t>
  </si>
  <si>
    <t>Hemostatiskie rezorbējošie želatīna līdzekļi</t>
  </si>
  <si>
    <t xml:space="preserve">Oksidētas reģenerētas celulozes hemostāzes līdzekļi </t>
  </si>
  <si>
    <t>Hemostātiskā želatīna plūstošā matrica</t>
  </si>
  <si>
    <t>Bioķirurģiskais adhezīvs</t>
  </si>
  <si>
    <t>Audu līme</t>
  </si>
  <si>
    <t>Bezasmens troakāri</t>
  </si>
  <si>
    <t>Ekstra fiksācijas troakāri</t>
  </si>
  <si>
    <t>Laparoskopiskais klipu aplikators</t>
  </si>
  <si>
    <t>Laparoskopiskais klipu aplikators un klipi</t>
  </si>
  <si>
    <t>Laparoskopiskie absorbējošie klipi</t>
  </si>
  <si>
    <t>Laparoskopiskās klemmes, disektori, šķēres</t>
  </si>
  <si>
    <t>Proktoskopa un rektoskopa uzgaļi proktoloģiskām izmeklēšanām</t>
  </si>
  <si>
    <t>Drenas un rezervuāri</t>
  </si>
  <si>
    <t>Ierīce diagnostikas un operatīvām vajadzībām proktoloģijā</t>
  </si>
  <si>
    <t xml:space="preserve">Angiogrāfijas pārklājs </t>
  </si>
  <si>
    <t>Hem-O-Lok klipi vai analogs</t>
  </si>
  <si>
    <t xml:space="preserve">Titāna klipi </t>
  </si>
  <si>
    <t>Tonsilektomijas stieple</t>
  </si>
  <si>
    <t>Hemostātiskais plāksteris konvencionālajām un laparoskopiskajām operācijām</t>
  </si>
  <si>
    <t xml:space="preserve">Universālais inteliģentais šuvējs </t>
  </si>
  <si>
    <t>Tīkliņu fiksācijas līmes ierīce</t>
  </si>
  <si>
    <t>Instrumentu komplekts taisnās zarnas prolapsa un hemoroīdu operācijām  I</t>
  </si>
  <si>
    <t>Instrumentu komplekts taisnās zarnas prolapsa un hemoroīdu operācijām  II</t>
  </si>
  <si>
    <t>Proktoskops vienreizlietojams</t>
  </si>
  <si>
    <t xml:space="preserve">Komplekts  laparoskopiskām torakālām operācijām </t>
  </si>
  <si>
    <t>Dabīga kollagēna matrica</t>
  </si>
  <si>
    <t>Endoskopiskais trūču tīkla fiksācijas instruments ar uzsūcošām spirālēm</t>
  </si>
  <si>
    <t>Kaulu defekta aizpildītājs</t>
  </si>
  <si>
    <t>Obturatora tipa</t>
  </si>
  <si>
    <t>Klasiskā retrosimfizārā tipa</t>
  </si>
  <si>
    <t>Zirnekļveida tīkls</t>
  </si>
  <si>
    <t>Y-veida tīkls</t>
  </si>
  <si>
    <t>Urīnpūšļa kakliņu fiksējošas endoprotēzes</t>
  </si>
  <si>
    <t>Darbojas pēc no iekšpuses-uz-ārpusi tehnikas principa</t>
  </si>
  <si>
    <t xml:space="preserve">Polipropilēna lenta ar izmēriem 1.1 ±0.5 cm x 45 ±10cm  </t>
  </si>
  <si>
    <t>Obturatora komplektā ir divi trokāri, polipropilēna lenta</t>
  </si>
  <si>
    <t>Pieejamas vismaz šāda tipa endoprotēzes:</t>
  </si>
  <si>
    <t>Obturatora tipa. Obturatora komplektā ir metāla palīgierīce, lai nodrošinātu pareizu troakāru virzību, metāla palīgierīce piemērota arī adipozu pacientu operēšanai</t>
  </si>
  <si>
    <t>Zirnekļveida tīkls vesikovaģinālai pozicionēšanai cistocele ārstēšanai, 6x6.5 ±1 cm, ar obturatoru</t>
  </si>
  <si>
    <t>Y-veida tīkls rektovaģinālai pozicionēšanai rektoceles ārstēšanai, 5x14 ± 1cm</t>
  </si>
  <si>
    <t>9.1</t>
  </si>
  <si>
    <t>9.2</t>
  </si>
  <si>
    <t>9.3</t>
  </si>
  <si>
    <t>9.4</t>
  </si>
  <si>
    <t>Sterils kaulu vasks</t>
  </si>
  <si>
    <t xml:space="preserve">Sastavs: bišu vasks vismaz 70% </t>
  </si>
  <si>
    <t xml:space="preserve">Paredzēts kaullaudu ātrai mehāniskai hemostāzei </t>
  </si>
  <si>
    <t xml:space="preserve">Vienā iepakojumā vismaz 2,5 g </t>
  </si>
  <si>
    <t>Ķirurģiskais ādas marķēšanas zīmulis</t>
  </si>
  <si>
    <t>Nenomazgājas ar dezinfekcijas šķīdumu</t>
  </si>
  <si>
    <t>Bakri tipa balons</t>
  </si>
  <si>
    <t>Izgatavots no silikona</t>
  </si>
  <si>
    <t xml:space="preserve">Tilpums 500 ± 50 ml </t>
  </si>
  <si>
    <t>Katetra izmērs 24Fr</t>
  </si>
  <si>
    <t>Komplektā 60 ± 10 ml šļirce</t>
  </si>
  <si>
    <t>10±3 cm x 61± 2 cm  (platums x garums)</t>
  </si>
  <si>
    <t>15±2 cm x 90± 10 cm  (platums x garums)</t>
  </si>
  <si>
    <t>Komplektā: uzmava, gēls, gumijas gredzeni</t>
  </si>
  <si>
    <r>
      <t>Pieejami izmēri :</t>
    </r>
    <r>
      <rPr>
        <strike/>
        <sz val="10"/>
        <rFont val="Cambria"/>
        <family val="1"/>
        <charset val="186"/>
      </rPr>
      <t xml:space="preserve"> </t>
    </r>
    <r>
      <rPr>
        <sz val="10"/>
        <rFont val="Cambria"/>
        <family val="1"/>
        <charset val="186"/>
      </rPr>
      <t>10±3 cm x 61± 2 cm un 15±2 cm x 90± 10 cm  (platums x garums)</t>
    </r>
  </si>
  <si>
    <t>21 mm (skavu augstums 3,5-4,8 mm)</t>
  </si>
  <si>
    <t>25 mm (skavu augstums 3,5-4,8 mm)</t>
  </si>
  <si>
    <t>28 mm (skavu augstums 3,5-4,8 mm)</t>
  </si>
  <si>
    <t>31 mm (skavu augstums 4,8 mm)</t>
  </si>
  <si>
    <t>31 mm (ar trīs dažāda augstuma skavām - 3.0mm, 3.5mm, 4.0mm)</t>
  </si>
  <si>
    <t>33 vai 34 mm (skavu augstums 4,8 mm)</t>
  </si>
  <si>
    <t>31 - ar 3 progresējoša augstuma skavu rindām, ļoti bieziem audiem (4,0mm; 4,5mm;5,0mm)</t>
  </si>
  <si>
    <t>trans-orālā piegādes ierīce, kas ir savienota ar 90 cm garu nazogastrālo caurulīti (savietojama ar 21 mm šuvēju);</t>
  </si>
  <si>
    <t>trans-orālā piegādes ierīce, kas ir savienota ar 90 cm garu nazogastrālo caurulīti (savietojama ar 25 mm šuvēju).</t>
  </si>
  <si>
    <t>Šuvēja sānos ir atvērumi liekā šķidruma evakuācijai</t>
  </si>
  <si>
    <t>Ar taisnstūrveida profila skavu stiepli un piltuvveida padziļinājumiem laktā pareizai B formas skavu veidošanai</t>
  </si>
  <si>
    <t>Attālums no griezuma līnijas līdz šuvei (anastamotic lip) ne lielāks par 1,9mm, kas nodrošina plašāku lūmenu</t>
  </si>
  <si>
    <t>Automātiskie lineārie šuvēji</t>
  </si>
  <si>
    <t>šuvējs 30mm, vaskulārais ar 3 skavu rindām</t>
  </si>
  <si>
    <t>šuvējs 30mm</t>
  </si>
  <si>
    <t>šuvējs 60mm</t>
  </si>
  <si>
    <t>Vienotu rokturi instrumenta aizvēršanai un nošūšanai</t>
  </si>
  <si>
    <t>Šuvējā iekšā ir ielādēta viena kasete</t>
  </si>
  <si>
    <t>Ar taisnstūrveida profila skavu stiepli un piltuvveida padziļinājumiem laktā pareizai B skavu veidošanai</t>
  </si>
  <si>
    <t xml:space="preserve">Paredzamais daudzums </t>
  </si>
  <si>
    <t>Taisnstūrveida profila skavas kasetes automātiskiem lineāriem šuvējiem</t>
  </si>
  <si>
    <t>2.7</t>
  </si>
  <si>
    <t>1.5</t>
  </si>
  <si>
    <t>1.6</t>
  </si>
  <si>
    <t>2.6</t>
  </si>
  <si>
    <t>Paredzēti automātiskiem lineāriem šuvējiem</t>
  </si>
  <si>
    <t>Vienreizlietojamie mehāniskie ķirurģiskie griezējšuvēji/anastamožu šuvēji ar ielādētu kaseti</t>
  </si>
  <si>
    <t>Šuvējs 55- 60 mm - 2,6 - 4,8 mm</t>
  </si>
  <si>
    <t>Šuvējs 75 - 80 mm - 3,8 - 4,8 mm</t>
  </si>
  <si>
    <t>Šuvējs 100 mm- 3,8 - 4,8 mm</t>
  </si>
  <si>
    <t>Neslīdoša  roktura virsma</t>
  </si>
  <si>
    <t xml:space="preserve">Nazis katrā kasetē vai pašā šuvējā </t>
  </si>
  <si>
    <t>Taisnstūrveida vai apaļa profila skavu stieple un piltuvveida padziļinājumi laktā pareizai  B formas skavu veidošanai</t>
  </si>
  <si>
    <t>Atraumatiski žokļi bez audu ierobežotāja</t>
  </si>
  <si>
    <t>Ar iestrādātu spraugas kontroli vienveidīgai un drošai nošūšanai</t>
  </si>
  <si>
    <t>Ar ielādētu vienu kaseti vai ar komplektā iekļautu kaseti</t>
  </si>
  <si>
    <t>1.7</t>
  </si>
  <si>
    <t>1.8</t>
  </si>
  <si>
    <t>1.9</t>
  </si>
  <si>
    <t>1.10</t>
  </si>
  <si>
    <t xml:space="preserve">Rezerves kasetes vienreizlietojamiem mehāniskiem ķirurģiskiem griezējšuvējiiem/anastamožu šuvējiem </t>
  </si>
  <si>
    <t>Kasetes 55- 60 mm - 2,6 - 4,8 mm</t>
  </si>
  <si>
    <t>Kasetes 75 - 80 mm - 3,8 - 4,8 mm</t>
  </si>
  <si>
    <t>Kasetes 100 mm- 3,8 - 4,8 mm</t>
  </si>
  <si>
    <t>Paredzētas vienreizlietojamiem mehāniskiem ķirurģiskiem griezējšuvējiiem/anastamožu šuvējiem</t>
  </si>
  <si>
    <t>Iestrādāta spraugas kontrole precīzam šuvumam</t>
  </si>
  <si>
    <t>2.8</t>
  </si>
  <si>
    <t>Jauns nazis katrā kasetē</t>
  </si>
  <si>
    <t>1.11</t>
  </si>
  <si>
    <t>Vienreizlietojams, sterils, ar pārlādējamām kasetēm</t>
  </si>
  <si>
    <t>Nazis iestrādāts šuvējā vai kasetē , viens atsevišķš rokturis instrumenta aizvēršanai un nošūšanai</t>
  </si>
  <si>
    <t>Kasetes vaskulāriem un normāliem  audiem, kas atbilst 10 vai 12mm troakāram</t>
  </si>
  <si>
    <t>Instruments rotē 360° grādos, tā artikulācija ir vismaz  45° leņķī</t>
  </si>
  <si>
    <t>Instrumentā iestrādāts spaiļu bloķēšanas drošības mehānisms, kas neļauj nošūt bez kasetes</t>
  </si>
  <si>
    <t>Sterilā iepakojumā bez kasetes</t>
  </si>
  <si>
    <t>Liektie cirkulārie griezējšuvēji ar atliecošu steiplera galvu</t>
  </si>
  <si>
    <t>1</t>
  </si>
  <si>
    <t xml:space="preserve">Liektie cirkulārie griezējšuvēji </t>
  </si>
  <si>
    <t>Attālums no griezuma līnijas līdz šuvei (anastamotic lip) ne lielāks par 2mm, kas nodrošina plašāku lūmenu</t>
  </si>
  <si>
    <t>21-21,5 mm (skavu augstums 3,5-5,2 mm)</t>
  </si>
  <si>
    <t>25 -25,5 mm (skavu augstums 3,5-5,2 mm)</t>
  </si>
  <si>
    <t>1.12</t>
  </si>
  <si>
    <t>28 -29 mm (skavu augstums 3,5-5,2 mm)</t>
  </si>
  <si>
    <t>1.13</t>
  </si>
  <si>
    <t>31-32 mm (skavu augstums 4,8 - 5,2 mm)</t>
  </si>
  <si>
    <t>Cirkulārie griezējšuvēji I</t>
  </si>
  <si>
    <t>Cirkulārie griezējšuvēji II</t>
  </si>
  <si>
    <t>Iepakojumā bez kasetes</t>
  </si>
  <si>
    <t>Laparoskopiskais vienreizlietojamais, artikulējošais  35mm vaskulārais griezējšuvējs, artikulācija uz šuvēja</t>
  </si>
  <si>
    <t>Stobra garums 320mm, stobra diametrs šaurākajā vietā 9mm, platākajā 12mm. Griešanas garums 30mm, skavu līnija 35 mm</t>
  </si>
  <si>
    <t>Sterils, ar pārlādējamām kasetēm</t>
  </si>
  <si>
    <t>Liekts apaļš spaiļu gals, platums 7mm</t>
  </si>
  <si>
    <t>Nazis iestrādāts šuvējā</t>
  </si>
  <si>
    <t>Instruments darbojas ar litija  bateriju, kuras ilgums līdz 12h.  Iestrādāta dubultā drošības sistēma .</t>
  </si>
  <si>
    <t>Instruments rotē 360° grādos , tā artikulācija 50° leņķī uz katru pusi, artikulācijas poga uz šuvēja</t>
  </si>
  <si>
    <t>Šuvējs atbilst 12mm troakāram</t>
  </si>
  <si>
    <t>Paredzetas  endoskopiskajam artikulējošajam 35 mm vaskulārajam griezējšuvējam ar apaļa profila skavu stiepli, kurām abās pusēs ir 2 skavu rindas</t>
  </si>
  <si>
    <t>Skavas materiāls - titāna sakausējums (3%Al&amp;2,5%V) , kasete atbilst 12mm troakāram</t>
  </si>
  <si>
    <t>Rezerves kasetes laparoskopiskajam artikulējošajam  35mm vaskulārajam griezējšuvējam</t>
  </si>
  <si>
    <t>Izmērs: aizvērtas skavas augstums 1,0 mm , atvērtas skavas augstums 2,5mm, kasetē 36 skaviņas</t>
  </si>
  <si>
    <t>Universālais laparoskopiskais šuvējs</t>
  </si>
  <si>
    <t>Dabojas ar baterijas palīdzību, kas integrēta pašā ierīcē.</t>
  </si>
  <si>
    <t>Baterija pēc lietošanas pašizlādējas 24h laikā</t>
  </si>
  <si>
    <t>Integrēta pārslodzes drošības sistēma: Pēc ierīces manuālas izmantošanas, to var turpināt lietot.</t>
  </si>
  <si>
    <t>Pieejami 3 dažādi instrumenta stobra garumi, savienojams ar 3 dažāda garuma maināmām kasetēm.</t>
  </si>
  <si>
    <t>Maināmajām kasetēm ar garumu 45mm un 60mm 5 dažādi skavu augstumi</t>
  </si>
  <si>
    <t>Kasetē iestrādāta viļņveida satvēriena tehnoloģija, kas uzlabo audu satveršanu</t>
  </si>
  <si>
    <t>Ar integrētu drošības sistēmu, kas neļauj otrreiz nošūt kaseti</t>
  </si>
  <si>
    <t>Ar integrētu sensora sistēmu,kas nosaka audu biezumu un attiecīgi automātiski mainās darbības ātrums</t>
  </si>
  <si>
    <t>Instrumenta stobra ārējais diametrs 12.5mm</t>
  </si>
  <si>
    <t>Iebūvētas kasetes artikulācijas iespējas: uz katru pusi 3 pozīcijas līdz  45° leņķim</t>
  </si>
  <si>
    <t>Ergonomisks rokturis</t>
  </si>
  <si>
    <t>Audu saspiešana un ierīces šūšanas un griezšanas funkcija tiek vadīta ar vienu pogu/sviru</t>
  </si>
  <si>
    <t>30 mm / 2,5 mm</t>
  </si>
  <si>
    <t>30 mm / 3,5 mm</t>
  </si>
  <si>
    <t>30mm/4,0 mm</t>
  </si>
  <si>
    <t>45mm/2.0 mm</t>
  </si>
  <si>
    <t>45 mm / 2.5 mm</t>
  </si>
  <si>
    <t>45 mm / 3.5 mm</t>
  </si>
  <si>
    <t>45mm/4.0 mm</t>
  </si>
  <si>
    <t>45 mm /4.8 mm</t>
  </si>
  <si>
    <t>60mm /2.0 mm</t>
  </si>
  <si>
    <t>60 mm / 2,5 mm</t>
  </si>
  <si>
    <t>60 mm / 3.5 mm</t>
  </si>
  <si>
    <t>60mm /4.0 mm</t>
  </si>
  <si>
    <t>60 mm /4.8 mm</t>
  </si>
  <si>
    <t>2.9</t>
  </si>
  <si>
    <t>2.10</t>
  </si>
  <si>
    <t>2.11</t>
  </si>
  <si>
    <t>2.12</t>
  </si>
  <si>
    <t>2.13</t>
  </si>
  <si>
    <t>Paredzētas laparoskopiskajam šuvējam ar maināmu nazi (jauns nazis katrā kasetē)</t>
  </si>
  <si>
    <t xml:space="preserve">Izmēri (garums mm / atvērto skavu augstums mm - aizvērto skavu augstums mm): </t>
  </si>
  <si>
    <t>2.14</t>
  </si>
  <si>
    <t>Daļēji uzsūcošais daudzšķiedru kombinēts vieglsvara trūču plastikas tīkls</t>
  </si>
  <si>
    <t>Veidots no poliglaktīna vai poliglikolskābes un polipropilēna vai polikaprolaktons</t>
  </si>
  <si>
    <t>11cm x 6 cm</t>
  </si>
  <si>
    <t>12 x 9 cm labā un kreisā puse</t>
  </si>
  <si>
    <t>15 x 10 cm labā un kreisā puse</t>
  </si>
  <si>
    <t>16 x 12 cm labā un kreisā puse</t>
  </si>
  <si>
    <t>Tīkls ar 3D makroporu struktūru</t>
  </si>
  <si>
    <t xml:space="preserve">Materiāls: polipropilēns; svars: 90g/m2; </t>
  </si>
  <si>
    <t>Ar mediālās daļas marķieri;</t>
  </si>
  <si>
    <t>Bez fiksācijas nepieciešamības;</t>
  </si>
  <si>
    <t>Ar iebūvētu atmiņu, kas palīdz saglabāt formu;</t>
  </si>
  <si>
    <t>Augšējā mala stingra, apakšējā mala mīksta ar izliektu atloku;</t>
  </si>
  <si>
    <t>3D anatomiskie polipropilēna tīkli</t>
  </si>
  <si>
    <t xml:space="preserve"> Trūču tīkls</t>
  </si>
  <si>
    <t xml:space="preserve"> 10cmx15cm ± 1 cm </t>
  </si>
  <si>
    <t xml:space="preserve"> 15cmx20cm ± 1 cm</t>
  </si>
  <si>
    <t xml:space="preserve"> 20cmx 30cm ± 1 cm</t>
  </si>
  <si>
    <t xml:space="preserve">25cm - 30cm x 35cm - 45cm ± 1 cm </t>
  </si>
  <si>
    <t>Divslāņu tīkls</t>
  </si>
  <si>
    <t>Materiāls: Polivinilidēnfluorīds (PVDF) un polipropilēns (PP) vai analogs</t>
  </si>
  <si>
    <t>Paredzēti laparaskopiskajām un konvencionālām operācijām</t>
  </si>
  <si>
    <t>3</t>
  </si>
  <si>
    <t>4</t>
  </si>
  <si>
    <t>5</t>
  </si>
  <si>
    <t>6</t>
  </si>
  <si>
    <t>20</t>
  </si>
  <si>
    <t>7</t>
  </si>
  <si>
    <t>11 x 6 cm</t>
  </si>
  <si>
    <t>15 x 10 cm</t>
  </si>
  <si>
    <t>15 x 15 cm</t>
  </si>
  <si>
    <t>30 x 30 cm</t>
  </si>
  <si>
    <t>Materiāls: poliesters; svars: 64g/m2; poru izmērs 2,1x3 mm</t>
  </si>
  <si>
    <t>Marķieris tīkla orientācijai</t>
  </si>
  <si>
    <t>7,5±0.5 cm x 5 ± 0.5 cm x 0,1 ±0.5 cm</t>
  </si>
  <si>
    <t>Anālais sūklis 7- 8 cm x 3 cm ±0.5 cm</t>
  </si>
  <si>
    <t>Stomatoloģiskie hemostatiskie sūklīši 1cm x 1cm x 1cm ±0.1 cm</t>
  </si>
  <si>
    <t>Darbības spektrs – kapilārās, venozās, mazās arteriālas asiņošanas apturēšana</t>
  </si>
  <si>
    <t>Pielietojamība – visas ķirurģijas jomas</t>
  </si>
  <si>
    <t>Ātra hemostāze</t>
  </si>
  <si>
    <t>Minimāla audu reakcija</t>
  </si>
  <si>
    <t>Optimāla uzsūkšanās</t>
  </si>
  <si>
    <t>Jāietilpst visu veidu hemostāzes līdzekļiem</t>
  </si>
  <si>
    <t>Materiālam jābūt plastiskam un parocīgam lietošanā</t>
  </si>
  <si>
    <t>Uz sterila iepakojuma jābūt ražotāja kodam, derīguma termiņam</t>
  </si>
  <si>
    <t>Materiāls: želatīns</t>
  </si>
  <si>
    <t>Hemostāzes ātrums 5-8 min. laikā, uzsūkšanās laiks 4 nedēļas</t>
  </si>
  <si>
    <t>8</t>
  </si>
  <si>
    <t>9</t>
  </si>
  <si>
    <t>10</t>
  </si>
  <si>
    <t>11</t>
  </si>
  <si>
    <t>12</t>
  </si>
  <si>
    <t>13</t>
  </si>
  <si>
    <t>14</t>
  </si>
  <si>
    <t>Vispārīgās prasības (attiecināmas uz visām daļas pozīcijām):</t>
  </si>
  <si>
    <t>Oksidētas reģenerētas celulozes hemostatiskais materiāls, iegūts 100% no tīras celulozes, kas reģenerācijas procesā ir pārvērsts viskozē</t>
  </si>
  <si>
    <t xml:space="preserve">Nesatur smagos metālus vai citus ķīmiskus piemaisījumus </t>
  </si>
  <si>
    <t>Mikroskopiski identisks šķiedru biezums</t>
  </si>
  <si>
    <t>Vienmērīga šķiedru oksidācija</t>
  </si>
  <si>
    <t>Uzsūcas līdz 2 nedēļām</t>
  </si>
  <si>
    <t>Piesūcoties ar šķidrumu nesarullējas un ir pārpozicionējams</t>
  </si>
  <si>
    <t>Hemostāzes efekts sasniedzams lietojot produktu vienā kārtā</t>
  </si>
  <si>
    <t>Marles veida</t>
  </si>
  <si>
    <t xml:space="preserve">1,25 x 5 ± 0,5 cm </t>
  </si>
  <si>
    <t>5 x 7,5 ± 0,5 cm</t>
  </si>
  <si>
    <t>10 x 20 ± 0,5 cm</t>
  </si>
  <si>
    <t>5 x 35 ± 0,5 cm</t>
  </si>
  <si>
    <t>Auduma veida</t>
  </si>
  <si>
    <t>Cauršujams</t>
  </si>
  <si>
    <t>Šķiedrveida</t>
  </si>
  <si>
    <t>Sadalāms 7 slāņos</t>
  </si>
  <si>
    <t xml:space="preserve">2,5 x 5,2 cm  ±0,5 cm </t>
  </si>
  <si>
    <t xml:space="preserve">5,1 x 10,2 cm  ±0,5 cm </t>
  </si>
  <si>
    <t xml:space="preserve">10,2 x 10,2 cm  ±0,5 cm </t>
  </si>
  <si>
    <t>Filca veida</t>
  </si>
  <si>
    <t xml:space="preserve">2,5x5 ±0,5 cm </t>
  </si>
  <si>
    <t xml:space="preserve">5,1x10,2 ±0,5 cm </t>
  </si>
  <si>
    <t xml:space="preserve">10,2x10,2  ±0,5 cm </t>
  </si>
  <si>
    <t>4.4</t>
  </si>
  <si>
    <t>4.5</t>
  </si>
  <si>
    <t>nelīpošs, pārpozicionējams, piemērots laparoskopiskām operācijām</t>
  </si>
  <si>
    <t>Pulveris šļircē, 8-11ml +/-1ml, plūstošā matrica</t>
  </si>
  <si>
    <t>Pulveris šļircē, 8-11ml +/-1ml, plūstošā matrica ar trombīnu</t>
  </si>
  <si>
    <t>Laparoskopiskais uzgalis</t>
  </si>
  <si>
    <t>Darbības spektrs - kapilārās, venozās, mazās arteriālās asiņošanas apturēšana</t>
  </si>
  <si>
    <t>Pielietojamība - visas ķirurģijas jomas</t>
  </si>
  <si>
    <t>Materiāls: želatīns/2000IU cilvēka trombīns</t>
  </si>
  <si>
    <t>Komplektā papildpiederumi, ieskaitot  sterilu tukšu šļirci, vītņveida (luera) adapteri un šķidruma pārliešanas trauks, 2 uzgaļi (1-lokans, otrs-taisns, nelokāms, sausu trombīnu, sajaucot tilpums līdz 11 ml, uzglabājams istabas temperatūrā, sajaucams bez adatu pielietošanas. Trombīna sagatavošana iespējama kā nesterilā, tā arī sterilā vidē</t>
  </si>
  <si>
    <t>Darbības ilgums līdz 8h. Uzsūkšanās no 2-4 nedēļām.</t>
  </si>
  <si>
    <t xml:space="preserve">Sastāv no 2-oktilcianoakrilāta, adhezīva molekulā ir vismaz 8 oglekļa ātomi  </t>
  </si>
  <si>
    <t xml:space="preserve">Šķidrā veidā, šķidrumam ir augsta viskozitāte  </t>
  </si>
  <si>
    <t>Šķidrums veido plānu, elastīgu un izturīgu plēvi, kas 2 minūšu laikā  iegūst stiprību, ekvivalentu 4-0 diegu stiprībai</t>
  </si>
  <si>
    <t>Adhezīvam ir antimikrobiāla un pretinflamatora darbība, tas ir efektīvs pret Staphylococcus epidermidis, Escherichia coli, Staphylococcus aureus, Pseudomonas aeruginosa un  Enterococcus faecium un būtiski samazina ķirurģisko brūču infekcijas biežumu</t>
  </si>
  <si>
    <t>Samazina hospitalizācijas laiku, nav nepieciešami īpaši uzglabāšanas apstākļi</t>
  </si>
  <si>
    <t xml:space="preserve">Iespējams glabāt noliktavā vismaz divus gadus bez atdzesēšanas    </t>
  </si>
  <si>
    <t>Adhezīvs ir ūdensnoturīgs, neizraisa akūto eksotermisko reakciju, nav nepieciešama noņemšana, nav vajadzīga bandāža, uzklājams vienā kārtā</t>
  </si>
  <si>
    <t>Pildspalvas veida aplikators, tilpums 0,7 ±0,1 ml</t>
  </si>
  <si>
    <t>Sastāv no n-butil-2-cianoakrilāta vai no analoga cianoakrilāta savienojuma</t>
  </si>
  <si>
    <t>Tilpums 0,5ml - 0,75 ml</t>
  </si>
  <si>
    <t>5 mm</t>
  </si>
  <si>
    <t>12 mm</t>
  </si>
  <si>
    <t>15 mm</t>
  </si>
  <si>
    <t>Bezasmens troakārs</t>
  </si>
  <si>
    <t>Kanulai ir rievota virsma troakāra labākai stabilizācijai audos</t>
  </si>
  <si>
    <t>Caurspīdīgais gals, ja tiek lietots kopā ar kameru, kas dod vizualizācijas iespēju ievadīšanas laikā</t>
  </si>
  <si>
    <t>Garums 70mm-100mm</t>
  </si>
  <si>
    <t>Laparoskopiskie maisi II</t>
  </si>
  <si>
    <t xml:space="preserve">Laparoskopiskie maisi ar piegādes sistēmu. </t>
  </si>
  <si>
    <t>Laparoskopiskie maisi I</t>
  </si>
  <si>
    <t>250-300 ml, maisa izmērs 8 x 15cm +/- 2 cm, diametrs 10 mm</t>
  </si>
  <si>
    <t>500-700 ml, maisa izmērs 13 x 18 cm +/- 2cm , diametrs 10 mm</t>
  </si>
  <si>
    <t>1150-1500 ml, maisa izmērs 19 x 23 cm +/- 2cm , diametrs 12 mm</t>
  </si>
  <si>
    <t>1150-2000 ml, maisa izmērs 19 x 23 cm, +/- 2cm, diametrs 15 mm</t>
  </si>
  <si>
    <t>Garums 330 ± 20 mm</t>
  </si>
  <si>
    <t>Instrumenta stobrs rotē ap savu asi 360 grādos</t>
  </si>
  <si>
    <t>5mm x 100mm</t>
  </si>
  <si>
    <t>12mm x 100mm</t>
  </si>
  <si>
    <t>15mm x 100mm ar rievotu kanīli</t>
  </si>
  <si>
    <t xml:space="preserve">Kanīle ar atvienojamu augšējo daļu ar diviem iebūvētiem vārstuļiem. </t>
  </si>
  <si>
    <t>Obturatora rotējošais ieliktnis saglabā statisku attēlu operācijas laikā</t>
  </si>
  <si>
    <t>Kanīles fiksācijai: uzpūšamais balons, fiksācijai dobumā, un bīdamo ārējo bezlateksa disku, kas ļauj pielāgot trokāru jebkuram dobuma sienas biezumām.</t>
  </si>
  <si>
    <t>Vienreizlietojami, sterilie</t>
  </si>
  <si>
    <t>Ekstra fiksācijas trokāri</t>
  </si>
  <si>
    <t>Laparoskopiskais automātiskais klipu aplikators 10mm</t>
  </si>
  <si>
    <t>Automātiskais, vienreizlietojams</t>
  </si>
  <si>
    <t>ENDOCLIP vai analogs</t>
  </si>
  <si>
    <t>Klipu izmēri:  6, 9, 11 mm</t>
  </si>
  <si>
    <t>Instrumentā ir 20 mazie, 20 vidējie un 15 lielie klipi</t>
  </si>
  <si>
    <t>Indikators, kas norāda, ka ir izlietots pēdējais klips</t>
  </si>
  <si>
    <t>Stobrs rotē ap savu asi 360 grādos</t>
  </si>
  <si>
    <t>Laparoskopiskie klipi  LIGACLIP klipu aplikatoram</t>
  </si>
  <si>
    <t xml:space="preserve">Klipi ar izmēriem - vidējs (aizvērts klips 5mm) , vidēji liels (aizvērts klips 8.7mm) un mazs  </t>
  </si>
  <si>
    <t>Klipu materiāls-titāns</t>
  </si>
  <si>
    <t>Klipi piemēroti atkārtotas lietošanas klipu aplikatoram</t>
  </si>
  <si>
    <t>Savietojami ar slimnīcā esošo skavu aplikatoru (Ethicon)</t>
  </si>
  <si>
    <t>Titāna sakausējuma klipi Ligating CLIP</t>
  </si>
  <si>
    <t>Mazā izmēra</t>
  </si>
  <si>
    <t>Vairogdziedzeru operācijām</t>
  </si>
  <si>
    <t>Materiāls: titāns</t>
  </si>
  <si>
    <t>Automatisks klipu aplikators vaļējām operācijām</t>
  </si>
  <si>
    <t>Ar 20 vai 30 ielādētiem titāna  klipiem, kas automatiski ielādējas spailēs pēc katras instrumenta aktivizēšanas</t>
  </si>
  <si>
    <t>Klipu krasa: zila</t>
  </si>
  <si>
    <t>Klipiem ir rievota virsma</t>
  </si>
  <si>
    <t>3.5</t>
  </si>
  <si>
    <t>3.6</t>
  </si>
  <si>
    <t>3.7</t>
  </si>
  <si>
    <t>8 klipu kārtridžs x 8mm (medium)</t>
  </si>
  <si>
    <t>8 klipu kārtridžs x 12mm (large)</t>
  </si>
  <si>
    <t>Laparoskopiskais daudzreizlietojams klipu aplikators 10mm</t>
  </si>
  <si>
    <t>Absorbējoši klipi no poliglikonāta materiāla ar fleksiblu mīkstu iekšējo slāni</t>
  </si>
  <si>
    <t>Uzsūkšanās līdz 180 dienām</t>
  </si>
  <si>
    <t>Klipa uzlikšanai izmantojams klipators (savietojams ar troakāru 10 mm vai lielāku, klipatora stobrs rotē 360 grādos</t>
  </si>
  <si>
    <t xml:space="preserve">Līguma darbības laikā  piegādātājam ir pienākums nodrošināt Slimnīcai vismaz 3 bezmaksas daudzreizlietojams klipatorus </t>
  </si>
  <si>
    <t xml:space="preserve">Laparoskopiskais Babcock klemme </t>
  </si>
  <si>
    <t>Laparoskopiskais disektors</t>
  </si>
  <si>
    <t>Babcock tipa</t>
  </si>
  <si>
    <t>Diametrs 5-10 ± 0.5 mm</t>
  </si>
  <si>
    <t>Ir iestrādāts slēdzējmehānisms, kas ļauj instrumentu nofiksēt noteiktā vietā un panākt, lai šī pozīcija nemainītos neiztraucējot operācijas gaitu</t>
  </si>
  <si>
    <t>Laparoskopiskais disektors 5 ± 0.5 mm bez drošinātāja</t>
  </si>
  <si>
    <t>Disekcijas gali ir noapaļoti un gludi, lai novērstu audu traumu</t>
  </si>
  <si>
    <t>Instrumenta garums 330 ± 20 mm</t>
  </si>
  <si>
    <t xml:space="preserve">Instrumenta stobrs rotē ap savu asi </t>
  </si>
  <si>
    <t>Ar vienpolāro kauterizāciju</t>
  </si>
  <si>
    <t>Laparoskopiskās šķēres 5 ± 0.5 mmmm</t>
  </si>
  <si>
    <t>Tas rotē ap savu asi 360 grādos</t>
  </si>
  <si>
    <t>Ir iespēja pievienot vienpolāro kauterizāciju</t>
  </si>
  <si>
    <t>Laparoskopiskā ķirurģiskā spaile</t>
  </si>
  <si>
    <t>Laparoskopiskā ķirurģiskā spaile 5 ± 0.5mm, garums 33 cm</t>
  </si>
  <si>
    <t>Rotē ap savu asi 360 grādos</t>
  </si>
  <si>
    <t>Veresa punkcijas adata</t>
  </si>
  <si>
    <t xml:space="preserve">Pieejami vismaz šādi adatas garumi: </t>
  </si>
  <si>
    <t>120±10 mm</t>
  </si>
  <si>
    <t>150 ±10 mm</t>
  </si>
  <si>
    <t>Piemērota dažāda biezuma dobuma audiem</t>
  </si>
  <si>
    <t>Proktoskopa uzgalis ar obturatoru proktoloģiskām izmeklēšanām</t>
  </si>
  <si>
    <t>Rektoskopa uzgalis ar obturatoru proktoloģiskām izmeklēšanām</t>
  </si>
  <si>
    <t>Proktoskopa uzgalis ar obturatoru</t>
  </si>
  <si>
    <t>Atraumatisks</t>
  </si>
  <si>
    <t>Konusveida ar slēgtu apaļu galu</t>
  </si>
  <si>
    <t xml:space="preserve">Uzgalis sterils ar atsevišķu sterilu iepakojumu </t>
  </si>
  <si>
    <t>Darba diametrs 21 ±0.1mm</t>
  </si>
  <si>
    <t>Darba garums 120 ±5mm</t>
  </si>
  <si>
    <t>Vienā iepakojumā ne mazāk ka 10 uzgaļi</t>
  </si>
  <si>
    <t>Savienojams ar Richard Wolf metāla rokturiem (kods 8838.90)</t>
  </si>
  <si>
    <t>Rektoskopa uzgalis ar obturatoru</t>
  </si>
  <si>
    <t>Darba garums 255 ±5mm</t>
  </si>
  <si>
    <t>Iekšējā daļa ir izgatavota no cieta PVC materiāla</t>
  </si>
  <si>
    <t>Ø ~ 0,8 – 1,0 cm</t>
  </si>
  <si>
    <t>Drenas pieejamas arī ar galā lokāmu troakāru,  ar kuru izdurt cauri ādai</t>
  </si>
  <si>
    <t>Drenas pieejamas ar 4 atvērtiem kanāliem visas drenas garumā vai ¾ garumā</t>
  </si>
  <si>
    <t>Uz drenas jābūt dziļuma atzīmei pret ādu</t>
  </si>
  <si>
    <t>Drenāžas kanāli pāriet caurulē bez atsevišķas pārejas</t>
  </si>
  <si>
    <t>Cauruļveida drenas pagarinātājs un konektors (1:1) savienojumam ar citam drenām un drenāžas sistēmu ar vai bez troakāra</t>
  </si>
  <si>
    <t>Apaļas silikona drenas ar kanāliem visas drenas garumā, kopējais drenas gurms 120cm, drenāžas kanālu garums 30cm</t>
  </si>
  <si>
    <t>10Fr bez troakāra</t>
  </si>
  <si>
    <t>15Fr ar lokāmu troakāru</t>
  </si>
  <si>
    <t>19Fr bez troakāra</t>
  </si>
  <si>
    <t>19Fr ar lokāmu troakāru</t>
  </si>
  <si>
    <t>19Fr ar troakāru</t>
  </si>
  <si>
    <t>24Fr bez troakāra</t>
  </si>
  <si>
    <t>Plakanas, kopējais drenas garums 105cm, drenāžas kanālu garums 20cm</t>
  </si>
  <si>
    <t>plakana, diametrs 7mm ar 4 atvērtiem kanāliem  ¾ drenas garumā</t>
  </si>
  <si>
    <t>plakana, diametrs 7mm ar 4 atvērtiem kanāliem  visas drenas garumā</t>
  </si>
  <si>
    <t>plakana, diametrs 10mm ar 4 atvērtiem kanāliem  ¾ drenas garumā</t>
  </si>
  <si>
    <t xml:space="preserve">plakana, diametrs 10mm ar 4 atvērtiem kanāliem visas drenas garumā </t>
  </si>
  <si>
    <t>Silikona drenu kardiokonektori savienojami ar 19Fr drenu pievienošanai</t>
  </si>
  <si>
    <t>1:1</t>
  </si>
  <si>
    <t>2:1</t>
  </si>
  <si>
    <t>Rezervuāri</t>
  </si>
  <si>
    <t>4.3</t>
  </si>
  <si>
    <t>100ml</t>
  </si>
  <si>
    <t>150ml</t>
  </si>
  <si>
    <t>300ml</t>
  </si>
  <si>
    <t>450ml</t>
  </si>
  <si>
    <t>4.6</t>
  </si>
  <si>
    <t>4.7</t>
  </si>
  <si>
    <t>4.8</t>
  </si>
  <si>
    <t>Sterilie</t>
  </si>
  <si>
    <t>Iepriekš sapresētie</t>
  </si>
  <si>
    <t>Ar standarta Y-konektoru dubultai drenāžai</t>
  </si>
  <si>
    <t>Nokomplektēti ar pretplūdu vārstuļiem, lai apstādinātu šķidruma plūsmu pretējā virzienā</t>
  </si>
  <si>
    <t>Lielais izmērs (THD Surgy Maxi vai analogs)</t>
  </si>
  <si>
    <t>Mazais izmērs (THD Surgy Mini vai analogs)</t>
  </si>
  <si>
    <t>Ierīce diagnostikai un operatīvām vajadzībām proktoloģijā</t>
  </si>
  <si>
    <t>Pieejamas vismaz divu izmēru ierīces: liela un maza</t>
  </si>
  <si>
    <t>Liela izmēra ierīce paredzēta diagnostikas un operatīvām vajadzībām proktoloģijā hemoroīdu, fistulu, anālo fissūru vai polipu izmeklēšanai</t>
  </si>
  <si>
    <t>Mazā izmēra ierīce paredzēta diagnostikas un operatīvām vajadzībām proktoloģijā sfinktera hipertozes vai stenozes izmeklēšanai</t>
  </si>
  <si>
    <t>Angiogrāfijas pārklājs</t>
  </si>
  <si>
    <t>Ķirurģisks sterils pārklājs angiogrāfijas veikšanai</t>
  </si>
  <si>
    <t>Materiāls - polietilēna plēve vismaz 40mikroni, neausts šķidrumu atgrūdošs slānis un paaugstinātās absorbcijas slānis</t>
  </si>
  <si>
    <t>Ar caurspīdīgām sānu malām vismaz 60cm platas</t>
  </si>
  <si>
    <t>Pārklāja locījums un iepakojums nodrošina aseptisku to pieletojumu</t>
  </si>
  <si>
    <t>Hem-o-lok klipi vai analogs</t>
  </si>
  <si>
    <t>M/L izmērs,  kārtridžs 6 gab.</t>
  </si>
  <si>
    <t>L izmērs, kārtridžs 6 gab.</t>
  </si>
  <si>
    <t>XL izmērs, kārtridžs 6 gab.</t>
  </si>
  <si>
    <t>Titāna klipi</t>
  </si>
  <si>
    <t>Klipa materiāls - titāns</t>
  </si>
  <si>
    <t>Ir savietojumi ar Slimnīcas rīcībā esošajiem AESCULAP vai Grena klipatoriem</t>
  </si>
  <si>
    <t>Titāna klipi S</t>
  </si>
  <si>
    <t>Metāla stieples vienreizējai lietošanai</t>
  </si>
  <si>
    <t>Paredzētas tonsilektomijas veikšanai</t>
  </si>
  <si>
    <t>Stieples diametrs 0,3mm- 0.5mm</t>
  </si>
  <si>
    <t>2 x 4 cm</t>
  </si>
  <si>
    <t>5 x 10 cm</t>
  </si>
  <si>
    <t>Hemostātiskais plāksteris sastāv no polietilēnglikola un oksidētas celulozes</t>
  </si>
  <si>
    <t>Plāksteris iepakots 2 iepakojumos: transporta un sterilā;</t>
  </si>
  <si>
    <t>Pirms uzlikšanas uz asiņojošās vietas plāksteris nav jāsagatavo mērcējot</t>
  </si>
  <si>
    <t>Iztur līdz 200mm/Hg spiedienu</t>
  </si>
  <si>
    <t>Paredzēts arī pie samazinātas koagulācijas</t>
  </si>
  <si>
    <t>Plāksteris absorbējās 4 nedēļu laikā</t>
  </si>
  <si>
    <t>Izmantojams konvencionālām un laparoskopiskām operācijām. Izmēri 2x4 cm un 5x10 cm</t>
  </si>
  <si>
    <t>Līgumā darbības laikā tiks nodrošināti bezatlīdzības patapinājumā:</t>
  </si>
  <si>
    <t>Retrakcijas instruments</t>
  </si>
  <si>
    <t>Ievadītājs</t>
  </si>
  <si>
    <t>Daudzums komplektā:</t>
  </si>
  <si>
    <t>Komplektācija;</t>
  </si>
  <si>
    <t>Šuvējam displejs, kurš norāda paša roktura un adaptera gatavību šūt un atlikušās izmantošanas reizes.</t>
  </si>
  <si>
    <t>Pievienojot kaseti - displejs rāda, kad kasete gatava lietošanai</t>
  </si>
  <si>
    <t>Šuvēja ievadītājs</t>
  </si>
  <si>
    <t>Šuvējs nodrošina vienlīdzīgu šuves līniju visā šūšanas garumā, kā arī ir aprīkots ar pilnu rotāciju, artikulāciju un vienas rokas šūšanu</t>
  </si>
  <si>
    <t>Implantu (tīkliņu) fiksācijas līmes ierīce laparoskopiskām un atvērta tipa trūču plastikas operācijām.</t>
  </si>
  <si>
    <t>Līmes sastāvs: 2-butyl- cianoakrilāts</t>
  </si>
  <si>
    <t>Katra ierīce satur 1.5g  vai 1 ml līmes</t>
  </si>
  <si>
    <t>Līme nodrošina atraumatisku implanta fiksāciju, novērš risku caurdurt nervus vai asinsvadus</t>
  </si>
  <si>
    <t>Līme iestrādāta pistolē un komplektā ir viss nepieciešamais, lai veiktu darbu</t>
  </si>
  <si>
    <t>Katrā ierīcē ir līme priekš 40-45 fiksācijas punktiem</t>
  </si>
  <si>
    <t>Līme sacietē ne ilgāk kā 10 sekundēs</t>
  </si>
  <si>
    <t>Var fiksēt dažādos leņķos, līme netek. Ierīces gals nesalīp ar līmi</t>
  </si>
  <si>
    <r>
      <t xml:space="preserve">Iespējams fiksēt arī </t>
    </r>
    <r>
      <rPr>
        <i/>
        <sz val="10"/>
        <rFont val="Cambria"/>
        <family val="1"/>
        <charset val="186"/>
      </rPr>
      <t>peritoneum</t>
    </r>
  </si>
  <si>
    <t xml:space="preserve">Kopējās tehniskās prasības: </t>
  </si>
  <si>
    <t>Instrumentu komplekts taisnās zarnas prolapsa un hemoroīdu operācijām I</t>
  </si>
  <si>
    <t>Hemoroīdu šuvējs ar FIKSĒTU instrumenta galvu, ārējais izmērs 33-35mm, skavu materiāls: titāns</t>
  </si>
  <si>
    <t>Skaviņu augstums pirms nošūšanas 3,5-4,2 mm, pēc nošūšanas 0,75-1,5mm</t>
  </si>
  <si>
    <t>Šuvēja galva caurspīdīga</t>
  </si>
  <si>
    <t>Šuvējiem vismaz 4 atveres diegu izvilkšanai</t>
  </si>
  <si>
    <r>
      <t>Šuvējiem</t>
    </r>
    <r>
      <rPr>
        <sz val="10"/>
        <color rgb="FFFF0000"/>
        <rFont val="Cambria"/>
        <family val="1"/>
        <charset val="186"/>
      </rPr>
      <t xml:space="preserve"> </t>
    </r>
    <r>
      <rPr>
        <sz val="10"/>
        <rFont val="Cambria"/>
        <family val="1"/>
        <charset val="186"/>
      </rPr>
      <t xml:space="preserve"> rotējošais rokturis</t>
    </r>
  </si>
  <si>
    <t xml:space="preserve">Komplekta sastāvdaļas: </t>
  </si>
  <si>
    <t>Hemoroīdu šuvējs ar fiksētu instrumenta galvu</t>
  </si>
  <si>
    <t>Diegu izvilcējinstruments</t>
  </si>
  <si>
    <t>Cirkulārais anālais retraktors ar  fiksācijas rāmi tauriņa veidā</t>
  </si>
  <si>
    <t xml:space="preserve">Cirkulārais anālais retraktors ar  fiksācijas apaļo rāmi </t>
  </si>
  <si>
    <t>Anālais dilatators</t>
  </si>
  <si>
    <t>Tabakmaka šuves anoskops</t>
  </si>
  <si>
    <t xml:space="preserve">Ø34 mm </t>
  </si>
  <si>
    <t>Komplektācija komplektam Ø34:</t>
  </si>
  <si>
    <t>Ārējais diametrs 33-35mm</t>
  </si>
  <si>
    <t>Griezuma diametrs 24-26 mm</t>
  </si>
  <si>
    <t>Skavu rindu skaits - 2</t>
  </si>
  <si>
    <t>Skavu skaits - 32</t>
  </si>
  <si>
    <t>Skavas diametrs - 0,28mm</t>
  </si>
  <si>
    <t>Skavas garums (no vienas kājas līdz otrai) 3,5-4,2mm</t>
  </si>
  <si>
    <t>Skavas augstums 3,5-4,2mm</t>
  </si>
  <si>
    <t>Instrumentu komplekts taisnās zarnas prolapsa un hemoroīdu operācijām II</t>
  </si>
  <si>
    <t>Hemoroīdu šuvēja ar FIKSĒTU  instrumenta galvu, ārējais izmērs 36 - 37mm, skavu materiāls: titāns</t>
  </si>
  <si>
    <t>Skaviņu augstums pirms nošūšanas 4,2 mm, pēc nošūšanas 0,75-1,8mm</t>
  </si>
  <si>
    <t xml:space="preserve">Ø36 mm </t>
  </si>
  <si>
    <t>Hemoroīdu šuvējs ar fiksētu instrumenta galvu.</t>
  </si>
  <si>
    <t>Ārējais diametrs 36 - 37mm</t>
  </si>
  <si>
    <t>Griezuma diametrs 28mm</t>
  </si>
  <si>
    <t>Skavu skaits- 34-36</t>
  </si>
  <si>
    <t>Skavas augstums 4,2mm</t>
  </si>
  <si>
    <t>Rezervuāra tilpums vismaz 22.5ml</t>
  </si>
  <si>
    <t>Komplektācija komplektam Ø36:</t>
  </si>
  <si>
    <t xml:space="preserve">90mm * 32mm ar iegriezumu </t>
  </si>
  <si>
    <t xml:space="preserve">75mm * 22mm ar iegriezumu </t>
  </si>
  <si>
    <t>Vienreizlietojams, nesatur lateksu</t>
  </si>
  <si>
    <t>Caurspīdīgs, graduēts, ar ¼ atvērto daļu pa visu proktoskopa garumu</t>
  </si>
  <si>
    <t>Garums 75 - 90 mm, diametrs 22-32 mm</t>
  </si>
  <si>
    <t xml:space="preserve">Caurspīdīgs materiāls </t>
  </si>
  <si>
    <t>Atraumatisks, noapaļots gals ļauj ievadīt spoguli bez papildu ievadierīcēm.</t>
  </si>
  <si>
    <t xml:space="preserve">Savienojams ari pildspalvas tipa apgaismotāju </t>
  </si>
  <si>
    <t>Anatomiska forma atbilst anālajam kanālam, gatavs lietošanai</t>
  </si>
  <si>
    <t>1.1.1</t>
  </si>
  <si>
    <t>1.1.2</t>
  </si>
  <si>
    <t>1.1.3</t>
  </si>
  <si>
    <t>1.1.4</t>
  </si>
  <si>
    <t>1.1.5</t>
  </si>
  <si>
    <t>1.1.6</t>
  </si>
  <si>
    <t>1.1.7</t>
  </si>
  <si>
    <t>1.1.8</t>
  </si>
  <si>
    <t>1.1.9</t>
  </si>
  <si>
    <t>1.1.10</t>
  </si>
  <si>
    <t>1.1.11</t>
  </si>
  <si>
    <t>1.1.12</t>
  </si>
  <si>
    <t>1.1.13</t>
  </si>
  <si>
    <t>1.1.14</t>
  </si>
  <si>
    <t>'Komplektācija:</t>
  </si>
  <si>
    <t>'REF (kataloga) numurs:</t>
  </si>
  <si>
    <t>Video asistēto torakoskopisko operāciju komplekts plaušu ķīļveida rezekcijām</t>
  </si>
  <si>
    <t>Komplekts ar visiem instrumentiem atrodas vienā kastē; precēm jābūt no viena ražotāja, lai nodrošinātu kvalitātes kontroli un instrumentu saderību</t>
  </si>
  <si>
    <t>Uz kastes norādīts nosaukums, Ref kodi un komplektācijas saturs</t>
  </si>
  <si>
    <t>Katrs instruments atsevišķi ir sterilā iepakojumā</t>
  </si>
  <si>
    <t>Brūču mīkstais retraktors/protektors. Pa spirāli saritināta piedurkne; 2 riņķi galos; viens gals - fleksibls ievietošanai dobumā un otrs gals - stingrs, fiksācijas kontrolei ārpus dobuma. Izmērs 2,5-6cm (+/-1cm)</t>
  </si>
  <si>
    <t>Universālais endoskopiskais šuvējs, savietojams ar visa izmēra (30cm,45cm un 60cm), dažādu skavu augstuma, taisnām un atrikulējošām kasetēm. 12mm stobrs. Iebūvēta kasetes artikulācijas iespēja uz katru pusi 5 soļi līdz 45° leņķim;
Šuvējam neslīdīgs gumijas rokturis. Ielādēšanas fiksators instrumenta pamatā. Jauns nazis katrā ielādēšanas kasetē. Šuvējam 3 izmēra stobra garumi 6cm(+/-1cm); 16cm(+/-1cm) un 26 cm (+/-1cm).</t>
  </si>
  <si>
    <t>Endoskopiskā kasete 60mm vidēji bieziem audiem ar 3 progresējoša augstuma skavām. Skavu augstumi: 3mm;3,5mm;4mm.
Kasetes ir artikulējošas, ar fiksētu slaidu laktu.</t>
  </si>
  <si>
    <t>Endoskopiskā kasete 60mm ļoti bieziem audiem ar 3 progresējoša augstuma skavām. Skavu augstumi: 4 mm;4,5 mm; 5mm.
Kasetes ir artikulējošas, ar fiksētu slaidu laktu.</t>
  </si>
  <si>
    <t xml:space="preserve">Preces modelis,  ražotājs*: </t>
  </si>
  <si>
    <t>1 komplekta cena bez PVN, EUR:</t>
  </si>
  <si>
    <t>Video asistēto torakoskopisko operāciju komplekts lobektomijām</t>
  </si>
  <si>
    <t>Elektrokoagulācijas instruments savienojams ar elektroķirurģijas iekārtu "Valleylab LS10". Ķirurģiskais instruments nodrošina asinsvadu un limfātisko vadu liģēšanu un dalīšanu diametrā līdz 7mm. Instrumenta aktīvā darba virsma apstrādāta ar nano tehnoloģiju, kas pasargā audus no pielipšanas instrumentam. Aktīvajā darba virsmā integrēts asmenis audu dalīšanai. Audu dalīšanu un koagulāciju var veikt arī neatkarīgi vienu no otras. Instrumenta garums 37mm, diametrs 5mm (darba virsma liekta)</t>
  </si>
  <si>
    <t>Endoskopiskā kasete 30mm asinsvadiem un plāniem audiem ar 3 progresējoša augstuma skavām. Kasete ar liektu galu un ievadītāju. Skavu augstumi: 2mm;2,5mm;3mm.
Kasetes ir artikulējošas, ar fiksētu slaidu laktu.</t>
  </si>
  <si>
    <t>Endoskopiskā kasete 45mm asinsvadiem un plāniem audiem ar 3 progresējoša augstuma skavām. Kasete ar liektu galu un ievadītāju. Skavu augstumi: 2mm;2,5mm;3mm.
Kasetes ir artikulējošas, ar fiksētu slaidu laktu.</t>
  </si>
  <si>
    <t>Endoskopiskā kasete 45mm vidēji bieziem audiem ar 3 progresējoša augstuma skavām. Kasete ar liektu galu un ievadītāju. Skavu augstumi: 3mm;3,5mm;4mm.
Kasetes ir artikulējošas, ar fiksētu slaidu laktu.</t>
  </si>
  <si>
    <t>Endoskopiskā kasete šuvējam ar maināmu nazi, taisna 60mm - 3.5mm</t>
  </si>
  <si>
    <t>Maza diametra (8mm) kasete ar 6mm laktu,kas paredzēta uzlabotai piekļuvei audiem  Kasetes garums 30cm</t>
  </si>
  <si>
    <t>Endoskopiskais maiss, kas veidots no neplīstoša neilona vai analoga, izteiktai maisa izturībai, īpaši grūti izņemamu paraugu izņemšanai. Tobra diametrs 12mm. Maisa ietilpība vismaz 1200ml. Maisam jātveras automātiski, kolīdz tas tiek ievietots vēdera dobumā.</t>
  </si>
  <si>
    <t>3cm x 3cm</t>
  </si>
  <si>
    <t>5cm x 5cm</t>
  </si>
  <si>
    <t>5cm x 10cm</t>
  </si>
  <si>
    <t>10cm x 10cm</t>
  </si>
  <si>
    <t>10cm x 15cm</t>
  </si>
  <si>
    <t>Sterils acelulārs ar HMDI šķērssavienojumu pastiprināts dabīgais 3D struktūras cūkas kolagēna implants</t>
  </si>
  <si>
    <t>Pielieto abdominālajā ķirurģijā un diafragmas, femorālo un pēcoperāciju  trūču plastikā un proktoloģijā.Implantu paredzēts pielietot plastiskajā un sejas,  galvas un žokļu rekonstruktīvajā ķirurģijā</t>
  </si>
  <si>
    <t>15 uzsūcošus poliglikolaktida skābes (PGLA) spirāles</t>
  </si>
  <si>
    <t>30 uzsūcošus poliglikolaktida skābes (PGLA) spirāles</t>
  </si>
  <si>
    <t xml:space="preserve">Instrumenta diametrs 5 mm, stobra garums ne mazāk kā 35 cm </t>
  </si>
  <si>
    <t>Viens instruments satur 15 vai 30 uzsūcošus poliglikolaktida skābes (PGLA) spirales.  Spirāles tiek izbīdītas, uzspiežot uz roktura.</t>
  </si>
  <si>
    <t>Paredzamais daudzums (komplekts)</t>
  </si>
  <si>
    <t>Sterils, vienreizlietojams komplekts</t>
  </si>
  <si>
    <t xml:space="preserve">Paredzēts kaulu defekta aizpildīšanai - absorbējams vietējais antibiotiku nesējs </t>
  </si>
  <si>
    <t>Ir iespējams pievienot antibiotikas - vankomicīns, tobramicīns, gentamicīns</t>
  </si>
  <si>
    <t>Audos bioloģiski noārdās un uzsūcās 30-60 dienu laikā</t>
  </si>
  <si>
    <t>Komplekts sastāv no:</t>
  </si>
  <si>
    <t>kalcija sulfāta pulveris 10cc</t>
  </si>
  <si>
    <t xml:space="preserve">šķidrums pastas pagatavošanai </t>
  </si>
  <si>
    <t xml:space="preserve">komplekts ar veidni  Ø 3-6 mm lodīšu izgatavošanai </t>
  </si>
  <si>
    <t>Paredzamais daudzums (gabals):</t>
  </si>
  <si>
    <t>Konfigurācijas:</t>
  </si>
  <si>
    <t xml:space="preserve">Plūstošā matrice 8- 11 ml , uzsūkšanas laiks 4 nedēļas.  </t>
  </si>
  <si>
    <t xml:space="preserve">Plūstošā matrice ar trombīnu 11 ml , uzsūkšanas laiks 4 nedēļas.  </t>
  </si>
  <si>
    <t>Laporoskopiskais uzgalis</t>
  </si>
  <si>
    <r>
      <t xml:space="preserve">Apaļas vai plakanas,  sterilas, izlocītas, elastīgas, Rtg kontrastējošas, mīkstas </t>
    </r>
    <r>
      <rPr>
        <b/>
        <sz val="10"/>
        <rFont val="Cambria"/>
        <family val="1"/>
        <charset val="186"/>
      </rPr>
      <t>silikona drenas</t>
    </r>
    <r>
      <rPr>
        <sz val="10"/>
        <rFont val="Cambria"/>
        <family val="1"/>
        <charset val="186"/>
      </rPr>
      <t xml:space="preserve"> ar 4 atvērtiem kanāliem (neļauj piesūkties blakusesošajiem audiem, viegli izņemamas, neaizsērē) un savienojuma konektoru</t>
    </r>
  </si>
  <si>
    <t>Pretendenta Tehniskais piedāvājums**</t>
  </si>
  <si>
    <t>Paredzamais daudzums***:</t>
  </si>
  <si>
    <t>Laparoskopiskie maisiI</t>
  </si>
  <si>
    <t>Rezervuāra tilpums 19-22.5ml</t>
  </si>
  <si>
    <t>Mehāniskie griezējšuvēji un kasetes II</t>
  </si>
  <si>
    <t xml:space="preserve">Laparoskopiskās spailes </t>
  </si>
  <si>
    <t xml:space="preserve">Kaulu defekta aizpildītājs </t>
  </si>
  <si>
    <t>Stobram ir 3 dažādi garumi: 85 mm, 155 mm un 255 mm</t>
  </si>
  <si>
    <t>Instruments darbojas ar litija bateriju, 16 sašūšanas reizes</t>
  </si>
  <si>
    <t>Šuvējs ir uviversāls, lai izmantotu to ar 3 dažāda garuma kasetēm</t>
  </si>
  <si>
    <t>12 mm instrumenta stobrs</t>
  </si>
  <si>
    <t>Iebūvētas kasetes artikulācijas iespējas: 15°, 30° un  45°</t>
  </si>
  <si>
    <t>Neslidens gumijas rokturis</t>
  </si>
  <si>
    <t>Lādešanas fiksators instrumenta pamatā</t>
  </si>
  <si>
    <t>Šuvējs atpazīst kaseti automātiski</t>
  </si>
  <si>
    <t>Kasetes ar 3 progresējoša augstuma skavām</t>
  </si>
  <si>
    <t>30 mm vaskulāriem audiem ( ar taisno galu) (skavu izmērs: 2,0-2,5-3,0mm)</t>
  </si>
  <si>
    <t>30 mm vaskulāriem audiem ( ar liekto galu (knābīti)) (skavu izmērs: 2,0-2,5-3,0mm)</t>
  </si>
  <si>
    <t>45 mm vaskulāriem audiem ( ar taisno galu) (skavu izmērs: 2,0-2,5-3,0mm)</t>
  </si>
  <si>
    <t>45 mm vaskulāriem audiem ( ar liekto galu (knābīti)) (skavu izmērs: 2,0-2,5-3,0mm)</t>
  </si>
  <si>
    <t>60 mm vaskulāriem audiem ( ar taisno galu) (skavu izmērs: 2,0-2,5-3,0mm)</t>
  </si>
  <si>
    <t>60 mm vaskulāriem audiem ( ar liekto galu (knābīti)) (skavu izmērs: 2,0-2,5-3,0mm)</t>
  </si>
  <si>
    <t>30 mm normāliem un bieziem audiem (ar taisno galu) (skavu izmērs 3,0-3,5-4,0mm)</t>
  </si>
  <si>
    <t>3.8</t>
  </si>
  <si>
    <t>30 mm normāliem un bieziem audiem (ar liekto galu (knābīti)) (skavu izmērs 3,0-3,5-4,0mm)</t>
  </si>
  <si>
    <t>3.9</t>
  </si>
  <si>
    <t>45 mm normāliem un bieziem audiem (ar taisno galu) (skavu izmērs 3,0-3,5-4,0mm)</t>
  </si>
  <si>
    <t>3.10</t>
  </si>
  <si>
    <t>45 mm normāliem un bieziem audiem (ar liekto galu (knābīti)) (skavu izmērs 3,0-3,5-4,0mm)</t>
  </si>
  <si>
    <t>3.11</t>
  </si>
  <si>
    <t>60 mm  normāliem un bieziem audiem (ar taisno galu) (skavu izmērs 3,0-3,5-4,0mm)</t>
  </si>
  <si>
    <t>3.12</t>
  </si>
  <si>
    <t>60 mm  normāliem un bieziem audiem (ar liekto galu (knābīti)) (skavu izmērs 3,0-3,5-4,0mm)</t>
  </si>
  <si>
    <t>3.13</t>
  </si>
  <si>
    <t>45 mm ļoti bieziem audiem (ar taisno galu) (skavu izmērs: 4,0-4,5-5,0mm)</t>
  </si>
  <si>
    <t>3.14</t>
  </si>
  <si>
    <t>60 mm ļoti bieziem audiem (ar taisno galu) (skavu izmērs: 4,0-4,5-5,0mm)</t>
  </si>
  <si>
    <t>2.15</t>
  </si>
  <si>
    <t>2.16</t>
  </si>
  <si>
    <t>200-300ml, diametrs 10mm</t>
  </si>
  <si>
    <t>500-800ml, diametrs 10mm</t>
  </si>
  <si>
    <t>1150 -2000ml, diametrs 12mm</t>
  </si>
  <si>
    <t>1150 -2000ml, diametrs 15mm</t>
  </si>
  <si>
    <t>Sterils poliuretāna vai neilona maiss</t>
  </si>
  <si>
    <t xml:space="preserve">Maisam ir iegarena konusa forma, vieglākai paraugu izņēmšanai. </t>
  </si>
  <si>
    <t>Sterils, vienreizlietojams</t>
  </si>
  <si>
    <t xml:space="preserve">Materiāls TPU – termoplastiskais poliuretāns, DEHP brīvs </t>
  </si>
  <si>
    <t>Pie maisiņa piestiprinātais diegs ļauj maisiņu izvilkt no vēdera dobuma</t>
  </si>
  <si>
    <t>Marķējums uz stobra norāda instrumenta ievietošanas virzienu</t>
  </si>
  <si>
    <t>Šuvējs 60 mm ar trīs skavu rindām; skavu izmēri progresējoši - 3mm; 3,5mm un 4,0mm. Šuvējs paredzēts plašam  audu diapazonam</t>
  </si>
  <si>
    <t>Šuvējs 60 mm ar trīs skavu rindām; skavu izmēri progresējoši - 4mm; 4,5mm un 5,0mm. Paredzēts ļoti bieziem audiem</t>
  </si>
  <si>
    <t>Šuvējs 80 mm ar trīs skavu rindām; skavu izmēri progresējoši - 3mm; 3,5mm un 4,0mm. Šuvējs paredzēts plašam  audu diapazonam</t>
  </si>
  <si>
    <t>Šuvējs 80 mm ar trīs skavu rindām; skavu izmēri progresējoši - 4mm; 4,5mm un 5,0mm. Paredzēts ļoti bieziem audiem</t>
  </si>
  <si>
    <t>Šuvēja aktivizācijas svira darbojas no abām pusēm</t>
  </si>
  <si>
    <t>Ātrā atvēršanas poga</t>
  </si>
  <si>
    <t>Šuvējs ar ielādētu kaseti</t>
  </si>
  <si>
    <t>Kasetes 60 mm ar trīs skavu rindām; skavu izmēri progresējoši - 3mm; 3,5mm un 4,0mm. Plašam  audu diapazonam.</t>
  </si>
  <si>
    <t>Kasetes 60 mm ar trīs skavu rindām; skavu izmēri progresējoši - 4mm; 4,5mm un 5,0mm. Paredzēts ļoti bieziem audiem</t>
  </si>
  <si>
    <t>Kasetes 80 mm ar trīs skavu rindām; skavu izmēri progresējoši - 3mm; 3,5mm un 4,0mm. Plašam  audu diapazonam.</t>
  </si>
  <si>
    <t>Kasetes 80 mm ar trīs skavu rindām; skavu izmēri progresējoši - 4mm; 4,5mm un 5,0mm. Paredzēts ļoti bieziem audiem</t>
  </si>
  <si>
    <t xml:space="preserve">Sterilas </t>
  </si>
  <si>
    <t>52.</t>
  </si>
  <si>
    <t>Kaulu cements</t>
  </si>
  <si>
    <t>Piemērots lietošanai vidusausī kaulu defektu aizpildīšanai</t>
  </si>
  <si>
    <t>Sastāv no pulvera un šķidruma komponenta, kas sajaucot veido pastu, svars 2 g</t>
  </si>
  <si>
    <t>Pulveris uz hidroksiapatīta (HA) bāzes ar kalcija fosfāta savienojumiem</t>
  </si>
  <si>
    <t>Šķidruma komponents – atšķaidīta organiskā skābe</t>
  </si>
  <si>
    <t>Dzirdes kauliņu savienošanai un fiksācijai, vidusausu implantu un protēžu stabilizācijai, kā arī auss kanāla mugurējās sienas rekonstrukcijai un kaulu defektu aizpildīšanai vidusausī</t>
  </si>
  <si>
    <t>Rosen tipa adatas cementa uzklāšanai</t>
  </si>
  <si>
    <t>Vienreizlietojamas</t>
  </si>
  <si>
    <t>Ass adatas gals</t>
  </si>
  <si>
    <t>Iepakojumā 6 gab.</t>
  </si>
  <si>
    <t xml:space="preserve">Cirkulārā uzlika inteliģentajam universālajam šuvējam šuvējam 28mm; vidējiem un bieziem audiem un ļoti bieziem audiem </t>
  </si>
  <si>
    <t xml:space="preserve">Cirkulārā uzlika inteliģentajam šuvējam 31mm; vidējiem un bieziem audiem un  ļoti bieziem audiem </t>
  </si>
  <si>
    <t xml:space="preserve">Cirkulārā uzlika inteliģentajam šuvējam 33 mm; vidējiem un bieziem audiem un ļoti bieziem audiem </t>
  </si>
  <si>
    <t>1.14</t>
  </si>
  <si>
    <t>1.15</t>
  </si>
  <si>
    <t>32  -34,5 mm (skavu augstums 4,8-5,2 mm)</t>
  </si>
  <si>
    <t>Cirkulārie griezējšuvēji III</t>
  </si>
  <si>
    <t>21mm (lūmena izmērs 12,4 mm)</t>
  </si>
  <si>
    <t>29mm (lūmena izmērs 20,4 mm)</t>
  </si>
  <si>
    <t>33mm (lūmena izmērs 24,4 mm)</t>
  </si>
  <si>
    <t>Liektais cirkulārais griezējšuvējs darbināms ar batereju</t>
  </si>
  <si>
    <t>25mm,  22 skavas,2 skavu rindas</t>
  </si>
  <si>
    <t>29mm, 26 skavas, 2 skavu rindas</t>
  </si>
  <si>
    <t>31mm, 30 skavas,2 skavu rindas</t>
  </si>
  <si>
    <t>Liekts, apļveida anastamozes veidošanai, liekot cirkulāro divu rindu titāna sakausējuma skavu šuvi, nav maināmas skavu kasetes, nazis iestrādāts šuvējā, stobra garums ne vairāk 18 cm, gumijas instrumenta rokturis, noņemamā galviņa pēc instrumenta atvēršanas neatlokās, tādejādi novēršot audu stiepšanu</t>
  </si>
  <si>
    <t>Vienas rokas instruments</t>
  </si>
  <si>
    <t>Audu biezumam pielāgojams aizvērtas skavas augstums 1,5 mm - 2,2 mm, atvērtas skavas augstums 5,2 mm</t>
  </si>
  <si>
    <t>B formas skavas</t>
  </si>
  <si>
    <t>Galviņa pēc instrumenta atvēršanas neatlokās</t>
  </si>
  <si>
    <t>Darbināms ar batereju un 3D titāna sakausējuma skavām ar GST tehnoloģiju optimālas anastamozes izveidošanai, nodrošinot vienlaikus optimālu  anstamozes pietiekamību un apasiņošanu</t>
  </si>
  <si>
    <t>Audu biezumamam pielāgojamas skavas augstums 1,5 mm- 2,2 mm, atvērtas skavas augstums 5,2 mm</t>
  </si>
  <si>
    <t>Drošības mehānisms, kas neļauj nošūt otrreiz</t>
  </si>
  <si>
    <t>Instrumenta lūmena izmērs: 23mm, 20 skavas; 2 skavu rindas</t>
  </si>
  <si>
    <t>Skavas Izmēri:</t>
  </si>
  <si>
    <t xml:space="preserve">Instrumenta lūmena izmēri: </t>
  </si>
  <si>
    <t>kasetes 30mm:  3.5-3.8 mm</t>
  </si>
  <si>
    <t>kasetes 30mm: 4.5-4.8 mm</t>
  </si>
  <si>
    <t>kasetes 60mm: 3.5-3.8 mm</t>
  </si>
  <si>
    <t>kasetes 60mm : 4.5-4.8 mm</t>
  </si>
  <si>
    <t>kastes 30mm - 2,5mm (vaskulārajam šuvējam)</t>
  </si>
  <si>
    <t>25mm (lūmena izmērs 16,4 mm)</t>
  </si>
  <si>
    <t>Mehāniskie griezējšuvēji un kasetes III</t>
  </si>
  <si>
    <t xml:space="preserve">Šuvējs 60 mm </t>
  </si>
  <si>
    <t>Šuvējs 80 mm</t>
  </si>
  <si>
    <t>Šuvējs 100 mm</t>
  </si>
  <si>
    <t xml:space="preserve">Instrumentam ir drošības bloķēšanas funkcija netīšai audu pārdalīšanai, ja kasete nav ievietota, vai tā  jau izšūta, kā arī naža darbības novēršanai, ļaujot instrumentam atvērties, kad griešanas poga ir sākuma stāvoklī. </t>
  </si>
  <si>
    <t xml:space="preserve">Spaiļu bloķēšanas funkcija - instrumenta spaiļu aizvēršanās novēršanai, ja nazis neatrodas sākuma stāvoklī. Iespējama abu instrumenta spaiļu fiksācija, ļaujot ierīci uz audiem novietot ar vienu roku. </t>
  </si>
  <si>
    <t>Maināmas magazīnas ar 4 skavu rindām.</t>
  </si>
  <si>
    <t xml:space="preserve">Vienreizlietojams mehāniskais lineārais griezējšuvējs konvencionālām operācijām </t>
  </si>
  <si>
    <t>Ar GST un 3D skavu tehnoloģiju, kas  garantē kvalitatīvu audu pārdali starp divām skavu rindām katrā griezuma līnijas pusē līdz 8 darbības reizēm</t>
  </si>
  <si>
    <t>Rezerves kasetes vienreizlietojamiem mehāniskiem ķirurģiskiem griezējšuvējiiem</t>
  </si>
  <si>
    <t xml:space="preserve">60 mm kasete, zila, ( 5mm kasete griezuma līnijas garums 58mm, skavu līnijas garums 61mm, kasetē 88 skavas aizvērts skavu augstums 1.5mm, atvērts skavu augstums 3.7mm, paredzēts 1.5-2.4mm audu beizumam, kasetē 60 skavas) </t>
  </si>
  <si>
    <t>60 mm kasete, zaļa, aizvērts skavu augstums 2.0mm, atvērts skavu augstums 4.5mm, paredzēts 2.0-3.3mm audu beizumam, kasetē 60 skavas )</t>
  </si>
  <si>
    <t>80 mm kasete, zila (aizvērts skavu augstums 1.5mm, atvērts skavu augstums 3.7mm, paredzēts 1.5-2.4mm audu beizumam, kasetē 80 skavas)</t>
  </si>
  <si>
    <t>80 mm kasete, zaļa (aizvērts skavu augstums 2.0mm, atvērts skavu augstums 4.5mm, paredzēts 2.0-3.3mm audu beizumam, kasetē 80 skavas)</t>
  </si>
  <si>
    <t>100 mm kasete, zila (aizvērts skavu augstums 1.5mm, atvērts skavu augstums 3.7mm, paredzēts 1.5-2.4mm audu beizumam, kasetē 100 skavas)</t>
  </si>
  <si>
    <t>100 mm kasete, zaļa (aizvērts skavu augstums 2.0mm, atvērts skavu augstums 4.5mm, paredzēts 2.0-3.3mm audu beizumam, kasetē 100 skavas)</t>
  </si>
  <si>
    <t>Paredzētas vienreizlietojamiem mehāniskiem ķirurģiskiem griezējšuvējiiem</t>
  </si>
  <si>
    <t>GST tehnoloģija - kasete er nelīdzenu virsmu labākai audu saturēšanai audu nošūšanas laikā.</t>
  </si>
  <si>
    <t>Skavas materiāls - titāna sakausējums</t>
  </si>
  <si>
    <t>Laparoskopiskais vienreizlietojamais artikulējošais 45mm griezējšuvējs ar artikulāciju uz šuvēja un maināmām kasetēm</t>
  </si>
  <si>
    <t>Laparoskopiskais vienreizlietojamais artikulējošais 30mm griezējšuvējs ar artikulāciju uz šuvēja un maināmām kasetēm</t>
  </si>
  <si>
    <t>Laparoskopiskais vienreizlietojamais artikulējošais 60mm griezējšuvējs ar artikulāciju uz šuvēja un maināmām kasetēm</t>
  </si>
  <si>
    <t>Dažādi stobra garumi 60 /160/260 mm, kopējais garums 280/380/480mm</t>
  </si>
  <si>
    <t>30 mm / 2,0 mm, aizvērtu skavu augstums 0.75</t>
  </si>
  <si>
    <t>30 mm / 2,5 mm, aizvērtu skavu augstums 1,00</t>
  </si>
  <si>
    <t>30 mm / 3,5 mm, aizvērtu skavu augstums 1.35/1.50/1.65</t>
  </si>
  <si>
    <t>30 mm / 4,0 mm, aizvērtu skavu augstums 1.60/1.75/1.90</t>
  </si>
  <si>
    <t>45 mm / 2,0 mm, aizvērtu skavu augstums 0.75</t>
  </si>
  <si>
    <t>45 mm / 2,5 mm, aizvērtu skavu augstums 1,00</t>
  </si>
  <si>
    <t>45 mm / 3,5 mm, aizvērtu skavu augstums 1.35/1.50/1.65</t>
  </si>
  <si>
    <t>45 mm / 4,0 mm, aizvērtu skavu augstums 1.60/1.75/1.90</t>
  </si>
  <si>
    <t>45 mm / 4,8 mm, aizvērtu skavu augstums 1.85/2,00/2.15</t>
  </si>
  <si>
    <t>60 mm / 2,5 mm, aizvērtu skavu augstums 1,00/1,00/1,00</t>
  </si>
  <si>
    <t>60 mm / 3,5 mm, aizvērtu skavu augstums 1.35/1.50/1.65</t>
  </si>
  <si>
    <t>60 mm / 4,0 mm, aizvērtu skavu augstums 1.60/1.75/1.90</t>
  </si>
  <si>
    <t>60 mm / 4,8 mm, aizvērtu skavu augstums 1.85/2,00/2.15</t>
  </si>
  <si>
    <t>Skavu skaits: 30mm- 48</t>
  </si>
  <si>
    <t>Skavu skaits: 45mm- 66</t>
  </si>
  <si>
    <t>Skavu skaits: 60mm- 90</t>
  </si>
  <si>
    <t>Vienā kasetē skavu augstums ir vienāds</t>
  </si>
  <si>
    <t>Aizverot kaseti ar skavu augstumiem 3.5-4.8mm ir trīs pakāpju sistēma, kas veido aizvērtu skavu augstumu pakāpi ar 0,15mm starpību katram solim</t>
  </si>
  <si>
    <t>Rezerves kasetes  ar liektu galu (knābīti) izmēri, aizvērtu skavu izmēri</t>
  </si>
  <si>
    <t>Rezerves kasetes laparoskopiskajam artikulējošajam   30/45/60mm griezējšuvējam ar taisnu galu, aizvērtu skavu izmēri</t>
  </si>
  <si>
    <t>30 mm / 2,0 mm</t>
  </si>
  <si>
    <t xml:space="preserve"> Kasetes ar liektu galu (knābīti)</t>
  </si>
  <si>
    <t>Artikulējošās kasetes laparoskopiskajam šuvējam ar taisnu galu</t>
  </si>
  <si>
    <t>17</t>
  </si>
  <si>
    <t xml:space="preserve">Trūču plastikas tīkls </t>
  </si>
  <si>
    <t>Tīkli cirkšņa trūcēm I</t>
  </si>
  <si>
    <t>Tīkli cirkšņa trūcēm II</t>
  </si>
  <si>
    <t>Tīkli cirkšņa trūcēm III</t>
  </si>
  <si>
    <t>Pašfiksējošie trūču tīkli</t>
  </si>
  <si>
    <t>15x9 cm</t>
  </si>
  <si>
    <t>15x15 cm</t>
  </si>
  <si>
    <t>20x15 cm</t>
  </si>
  <si>
    <t>30x30 cm</t>
  </si>
  <si>
    <t>40x30 cm</t>
  </si>
  <si>
    <t>Pašfiksējošs polipropilēna trūču plastikas tīkls ar uzsūcošiem āķiem</t>
  </si>
  <si>
    <t>Materiāls: polipropilēns; blīvums tīklam ne lielāks kā 50 g/m2, porozitāte ne mazāka par 1,5mm; blīvums āķiem ne vairāk kā 90g/m2; pēc āķu uzsūkšanas ne vairāk 50g/m2</t>
  </si>
  <si>
    <t>Ar iespēju piegriezt</t>
  </si>
  <si>
    <t>Polipropilēna trūču tīkli</t>
  </si>
  <si>
    <t>11x6 cm</t>
  </si>
  <si>
    <t>10x15 cm</t>
  </si>
  <si>
    <t>Vienšķiedras polipropilēna trūču plastikas tīkls</t>
  </si>
  <si>
    <t>Materiāls: polipropilēns</t>
  </si>
  <si>
    <t>Blīvums ne lielāks kā 50 g/m2, porozitāte ne mazāka par 1,5mm.</t>
  </si>
  <si>
    <t xml:space="preserve">Lābā un kreisā puse, izmērs: S/M - 14.5x11.5x5.5cm </t>
  </si>
  <si>
    <t xml:space="preserve">Lābā un kreisā puse, izmērs: L - 16.5x11.5x5.5cm </t>
  </si>
  <si>
    <t>Tīkls ar 3D makroporu struktūru. Varam piedāvāt šādu: Neuzsūcošs, vieglsvara, 3D formas ķirurģiskais tīkliņš izgatavots no caurspīdīgiem un ziliem, monopavedieniem (monofilamenta) polipropilēna medicīniskiem diegiem izmantojot adīšanas tehniku. Paredzēts ķirurģiskai cirkšņa trūces ārstēšanai.</t>
  </si>
  <si>
    <t>Materiāls: 100% polipropilēns; Diegs 0.16mm (185dtex) caurspīdīgs un zils diegs 0.08mm – 0.1mm (46dtex-72dtex)</t>
  </si>
  <si>
    <t>Ar vai bez fiksācijas nepieciešamības ( to izvēlas ķirurgs)</t>
  </si>
  <si>
    <t>Pamatsvars: 60-85 g/m²</t>
  </si>
  <si>
    <t>Biezums: 0.74mm (+/-0.02 mm)</t>
  </si>
  <si>
    <t>X</t>
  </si>
  <si>
    <t>22</t>
  </si>
  <si>
    <t>10-14 x 20 ± 0,5 cm</t>
  </si>
  <si>
    <t>3g,  uzsūkšanās laiks: 7-14 dienas</t>
  </si>
  <si>
    <t>Endoskopiskais aplikators sastāv no 2 komponentiem, cietā uzgaļa un elastīgā uzgaļa. Cietais uzgalis ļauj produktu izmantot ar vienu roku. Elastīgais uzgalis ļauj piegādāt produktu vajadzīgajā virzienā</t>
  </si>
  <si>
    <t>Pildspalvas veida aplikators, tilpums 0,5ml ±0,1 ml</t>
  </si>
  <si>
    <t>Ar caurspīdīgu kanulu un konisku vai piramīdveida galu audu traumas samazināšanai</t>
  </si>
  <si>
    <t>Obturatoram ir ergonomisks, zema profila dizains laparoskopiskās kameras drošai fiksācijai un vadībai</t>
  </si>
  <si>
    <t>Universāla vārstu/blīvējumu sistēma, kas nodrošina instrumentu nomaiņu, saglabājot pneimoperitoneumu un novēršot gāzes noplūdi</t>
  </si>
  <si>
    <t>Troakāra konstrukcija nodrošina stabilu fiksāciju vēdera sienā un novērš tā izslīdēšanu operācijas laikā</t>
  </si>
  <si>
    <t>Ar elastīgu (metāla vai polimēra) karkasa atbalstu maisa mutes automātiskai atvēršanai un savelkošu auklu/mehānismu, kas nodrošina maisa drošu noslēgšanu pirms tā evakuācijas no vēdera dobuma</t>
  </si>
  <si>
    <t>'Laparoskopiskā maisiņa automātisko atvēršanu nodrošina elastīgs karkass/stieple</t>
  </si>
  <si>
    <t>Konusa vai anatomiskas formas maisiņš no augstas izturības un necaurdurama materiāla paraugu drošai evakuācijai</t>
  </si>
  <si>
    <t>Optisks, caurspīdīgs obturatora gals, kas nodrošina pilnu vizuālo kontroli trokāra ievadīšanas laikā caur audu slāņiem. Obturatora ģeometrija izstrādāta kontrolētai audu šķiršanai un pretestības samazināšanai.</t>
  </si>
  <si>
    <t>Laparoskopiskais automātiskais klipu aplikators 5mm</t>
  </si>
  <si>
    <t>Klipu izmēri:  M L</t>
  </si>
  <si>
    <t>Instrumentā ir 16 titāna klipi</t>
  </si>
  <si>
    <t>Laparoskopiskās šķēres (Metzenbaum tipa)</t>
  </si>
  <si>
    <t>10Fr ar troakāru</t>
  </si>
  <si>
    <t>15Fr bez troakāru</t>
  </si>
  <si>
    <t>Izmērs ne mazāks kā 239cm*370cm</t>
  </si>
  <si>
    <t>Divas vienādas līpošās atvēres, to izmērs 7cm*10cm vai  Ø vismaz 14 cm; atvēres ir nosēgtas ar papīru, atvēres atrodas 100cm attālumā no pārklāja gala</t>
  </si>
  <si>
    <t>Ap atvērēm ir īpaši absorbējošs slānis vismaz 70cm*70cm</t>
  </si>
  <si>
    <t>Hem-o-lok klipi vai analogs, savietojami ar Weck Hem-o-lok vai Grena, vai analogiem  klipatoriem</t>
  </si>
  <si>
    <t xml:space="preserve">Līguma darbības laikā  piegādātājam ir pienākums nodrošināt Slimnīcai vismaz 5 bezmaksas daudzreizlietojamus klipatorus </t>
  </si>
  <si>
    <t>XXL izmērs, kārtridžs 4gab,</t>
  </si>
  <si>
    <t>Pieejami vismaz četri izmēru klipi: M/L, L, XL un XXL</t>
  </si>
  <si>
    <t>Ir pieejami vismaz šādi izmēri: XS, S, SM, M, ML un L</t>
  </si>
  <si>
    <t>Titāna klipi XS</t>
  </si>
  <si>
    <t>Kārtridžs ar 6 klipiem, aizvērta klipa garums 2,7mm</t>
  </si>
  <si>
    <t>Kārtridžs ar 6 klipiem, aizvērta klipa garums 3,8mm</t>
  </si>
  <si>
    <t>Titāna klipi SM</t>
  </si>
  <si>
    <t>Kārtridžs ar 6 klipiem, aizvērta klipa garums 4,7mm</t>
  </si>
  <si>
    <t>Titāna klipi M</t>
  </si>
  <si>
    <t>Kārtridžs ar 6 klipiem, aizvērta klipa garums 5,8mm</t>
  </si>
  <si>
    <t>5.1</t>
  </si>
  <si>
    <t>Titāna klipi ML</t>
  </si>
  <si>
    <t>Kārtridžs ar 6 klipiem, aizvērta klipa  garums 8,9 mm</t>
  </si>
  <si>
    <t>Titāna klipi L</t>
  </si>
  <si>
    <t>6.1</t>
  </si>
  <si>
    <t>Kārtridžs ar 6 klipiem, aizvērta klipa  garums 12,4 mm</t>
  </si>
  <si>
    <t>'Tonsilektomijas stieple</t>
  </si>
  <si>
    <t>Šuvējs ar batereju</t>
  </si>
  <si>
    <t>Laparoskopiskais adapteris</t>
  </si>
  <si>
    <t xml:space="preserve">'Cirkulārais adapteris </t>
  </si>
  <si>
    <t>Pievienojams gan laparaskopisko kasešu, gan cirkulārais adapteris</t>
  </si>
  <si>
    <t xml:space="preserve">Adapteris </t>
  </si>
  <si>
    <t>30 mm vaskulāriem audiem ( ar taisno un liekto galu) (skavu izmērs: 2,0-2,5-3,0mm)</t>
  </si>
  <si>
    <t>45 mm vaskulāriem audiem ( ar taisno un liekto galu) (skavu izmērs: 2,0-2,5-3,0mm)</t>
  </si>
  <si>
    <t>45 mm normāliem un bieziem audiem (skavu izmērs 3,0-3,5-4,0mm)</t>
  </si>
  <si>
    <t>60 mm  normāliem un bieziem audiem (ar taisno un liekto galu) (skavu izmērs 3,0-3,5-4,0mm)</t>
  </si>
  <si>
    <t>60 mm ļoti bieziem audiem (skavu izmērs: 4,0-4,5-5,0mm)</t>
  </si>
  <si>
    <t>60 mm  normāliem un bieziem audiem (skavu izmērs 3,0-3,5-4,0mm) ar poliglikolskābes pastiprinājuma materiālu</t>
  </si>
  <si>
    <t>60 mm ļoti bieziem audiem (skavu izmērs: 4,0-4,5-5,0mm) ar poliglikoskābes pastiprinājuma materiālu</t>
  </si>
  <si>
    <t>Maza diametra (8mm) kasete ar 6mm laktu,kas paredzēta uzlabotai piekļuvei audiem . Jābūt pieejamiem diviem garumiem - īsa 15 cm un 24cm gara.</t>
  </si>
  <si>
    <t>Paredzamais daudzums (gab)***:</t>
  </si>
  <si>
    <r>
      <t>'Paredzamais daudzums (gab.)***</t>
    </r>
    <r>
      <rPr>
        <b/>
        <sz val="10"/>
        <rFont val="Cambria"/>
        <family val="1"/>
        <charset val="186"/>
      </rPr>
      <t>(sterilās čaulas)</t>
    </r>
    <r>
      <rPr>
        <b/>
        <i/>
        <sz val="10"/>
        <rFont val="Cambria"/>
        <family val="1"/>
        <charset val="186"/>
      </rPr>
      <t>:</t>
    </r>
  </si>
  <si>
    <t>Paredzetas laparoskopiskajam inteliģentajam šuvējam (jauns nazis katrā kasetē)</t>
  </si>
  <si>
    <t>Ar 3 progresējoša augstuma skavām</t>
  </si>
  <si>
    <t>53.</t>
  </si>
  <si>
    <t>53.1</t>
  </si>
  <si>
    <t>53.2</t>
  </si>
  <si>
    <t>54.</t>
  </si>
  <si>
    <t>55.</t>
  </si>
  <si>
    <t>Motorizēts endoskopiskais trūču tīkla fiksācijas instruments ar uzsūcošām spirālēm</t>
  </si>
  <si>
    <t>Motorizēts laparoskopisks instruments</t>
  </si>
  <si>
    <t xml:space="preserve">Viens instruments satur  30 uzsūcošus poliglikolaktida skābes (PGLA) spirāles. </t>
  </si>
  <si>
    <t>Spirāles ir violetā un zaļā krāsā, precīzākai izlietotā skaita noteikšanai</t>
  </si>
  <si>
    <t>Spirāles garums 7mm</t>
  </si>
  <si>
    <t>56.</t>
  </si>
  <si>
    <t>57.</t>
  </si>
  <si>
    <t>Kolagēna matrice ar antibakteriālām īpašībām</t>
  </si>
  <si>
    <t xml:space="preserve">2,5x2,5x0,5cm  </t>
  </si>
  <si>
    <t xml:space="preserve">5x5x0,5cm </t>
  </si>
  <si>
    <t xml:space="preserve">5x20x0,5cm  </t>
  </si>
  <si>
    <t xml:space="preserve">Paredzēts izmantošanai ķirurģisku operāciju laikā – veicina brūču sadzīšanu un hemostāzi  </t>
  </si>
  <si>
    <t>Kolagēna sastāvs uz 1 cm² - 2,8 mg</t>
  </si>
  <si>
    <t>Gentamicīna sulfāta sastāvs uz 1 cm² - 2 mg</t>
  </si>
  <si>
    <t>Sasniedz hemostāzi 2 min. laikā</t>
  </si>
  <si>
    <t xml:space="preserve">Pilnībā absorbējas audos </t>
  </si>
  <si>
    <t>Var lietot aseptisku un septisku operāciju laikā</t>
  </si>
  <si>
    <t>Katra vienreizlietojamās  preces vienība ir sterili iepakota atsevišķā, viegli atveramā, dubultā iepakojumā</t>
  </si>
  <si>
    <t>58.</t>
  </si>
  <si>
    <t>Hemostatisks līdzeklis no resorbējamas oksidētas celulozes</t>
  </si>
  <si>
    <t xml:space="preserve">Standarta blīvuma ne mazāk kā 5x1,25 cm   </t>
  </si>
  <si>
    <t>Standarta blīvuma ne mazāk kā 5x7 cm</t>
  </si>
  <si>
    <t xml:space="preserve">Standarta blīvuma ne mazāk kā 5x35 cm   </t>
  </si>
  <si>
    <t xml:space="preserve">Augsta blīvuma ne mazāk kā 2,5x2,5 cm   </t>
  </si>
  <si>
    <t xml:space="preserve">Augsta blīvuma ne mazāk kā 5x7,5 cm  </t>
  </si>
  <si>
    <t xml:space="preserve">Augsta blīvuma ne mazāk kā 7x10 cm   </t>
  </si>
  <si>
    <t>Izgatavots no dabīgas celulozes, kontrolētas oksidācijas ceļā, bez ķīmiskām piedevām</t>
  </si>
  <si>
    <t>Sterils, absorbējams adīts tekstila materiāls; standarta un augsta blīvuma versijas</t>
  </si>
  <si>
    <t>Absorbējams</t>
  </si>
  <si>
    <t>Viegli pārvietojams un pielāgojams asiņošanas vietai, nepielīp pie instrumentiem</t>
  </si>
  <si>
    <t>Vienmērīga, stingra struktūra; var piegriezt un adaptēt</t>
  </si>
  <si>
    <t xml:space="preserve">Bakteriostatiska un baktericīda iedarbībauz grampozitīvu un gramnegatīvu, aerobu un anaerobu baktērijām   </t>
  </si>
  <si>
    <t xml:space="preserve">Spēj nodrošināt pH ~3,0  </t>
  </si>
  <si>
    <t>Paredzēts kapilāras, venozas un nelielas difūzas arteriālas asiņošanas hemostāzei</t>
  </si>
  <si>
    <t>Lietojams ķirurģiskās un minimāli invazīvās procedūrās</t>
  </si>
  <si>
    <t>Absorbcija parasti 7-14 dienu laikā pēc implantācijas</t>
  </si>
  <si>
    <t>Vienreizējai lietošanai; sterili iepakots dubultiepakojumā</t>
  </si>
  <si>
    <t>59.</t>
  </si>
  <si>
    <t>60.</t>
  </si>
  <si>
    <t>Apendektomijas cilpa</t>
  </si>
  <si>
    <t>Endoskopiskā cilpa ar piegādes sistēmu</t>
  </si>
  <si>
    <t>Endoskopiskā cilpa ar piegādes sistēmu, no uzsūcoša pīta sintētiska poliglaktīna ar polikaprolaktāna glikolīda un kalcija stearāta laktilāta pārklājumu vai ekvivalenta materiāla</t>
  </si>
  <si>
    <t>Ar atlieku stiprību no sākotnējās: 2. nedēļā - 80%, 3. nedēļā - līdz 30%. 0 USP</t>
  </si>
  <si>
    <t>Garums 50cm+/-5cm</t>
  </si>
  <si>
    <t>Augstas izturības materiāla (metāla vai medicīniskā polimēra) piegādes stobrs paraugu izgūšanas maisa ievadīšanai dobumā, stobra garums 30 cm (+/-1 cm)</t>
  </si>
  <si>
    <t>5.2</t>
  </si>
  <si>
    <t xml:space="preserve">Kontrolē kapilāru, venozo un mazo artēriju asiņošanu, nodrošina efektīvu hemostāzi uz plaši asiņojošām virsmām. Saskaroties ar asinīm, tas uzbriest brūnganā želejveida masā, nodrošinot virsmu trombocītu adhēzijai un agregācijai, kas veicina trombu veidošanos, nenoskalojas.  Ierīcē ir bloķēšanas mehānisms, kas ļauj izvairīties no produkta zaudēšanas, kad ierīce nav “aktivizēta”. Garantē vismaz 15 aktivizācijas reizes. Elastīgs uzgalis. Baktericīds, pH līmenis zem 4, efektīvs pret MRSA, MRSE, VRE, E.coli, P.aeruginosa. Gatavs lietošanai. Uzglabāšanas temperatūra (15-30C). Derīguma termiņš: 18 mēneši. </t>
  </si>
  <si>
    <t>Pulverveida</t>
  </si>
  <si>
    <t>5.3</t>
  </si>
  <si>
    <t>Hemostāzes līdzeklis problemātiskas asiņošanas apturēšanai, izmērs 10x5cm</t>
  </si>
  <si>
    <t xml:space="preserve">Sterils uz želatīna bāzes veidots hemostatiskais plāksteris, kas iestrādāts ar aktivētu POx polimēru tehnoloģiju, kas efektīvi aptur asiņošanu neatkarīgi no antikoagulācijas vai pacienta koagulopātijām. (Cūku želatīns (1 ± 0,2 grami uz vienību) šķiedras bāzes želatīna nesējs (40,0–65,0 mas.%), kas piesūcināts ar NHS-POx / NU-POx granulātu (35,0–60,0 masas%). Zilā krāsa (0,01–0,02 masas%) ))
Indicēts lietošanai iekšējo orgānu operāciju laikā (izņemot kardiovaskulāros un neiroloģiskos) kā papildinājums hemostāzei minimālas, vieglas un vidēji smagas asiņošanas vietās, ja asiņošanas kontrole ar standarta ķirurģiskām metodēm (piemēram, šuvēm, saitēm vai kauteri) ir neefektīva vai nepraktiska.
Darbojas no abām pusēm, tas pielīp un paliek vietā,  hemostāze 30 sekundēs. Paredzēts maksimālai manipulācijai, ar to var pildīt, velmēt, izvilkt, salocīt, apgriezt, ievietot caur trokāru, produkts zila krāsa – viegli vizualizēt
Viegli lietojams atklātā ķirurģijā un MIS
Var lietot uzreiz no iepakojuma. Nekādas atkausēšanas, maisīšanas vai mitrināšanas nav nepieciešamas.
Uzglabā istabas temperatūrā (5-25C)
Uzsūcas 4-6 nedēļu laikā
</t>
  </si>
  <si>
    <t>Aizverto klipu izmērs: 3.8 mm (skavas garums)</t>
  </si>
  <si>
    <t>Aizverto klipu izmērs: 6.0 mm (skavas garums)</t>
  </si>
  <si>
    <t>Aizverto klipu izmērs: 10.8 mm (skavas garums)</t>
  </si>
  <si>
    <t>60mm griezējšuvējs</t>
  </si>
  <si>
    <t>45 mm griezējšuvējs</t>
  </si>
  <si>
    <t xml:space="preserve">Stobra garumi: 280 mm, 340 mm,440 mm. </t>
  </si>
  <si>
    <t>Vidējais spaiļu atvērums 19.5 mm 45mm švējam un vidējs spaiļu atvērums 22.79mm 60mm šuvējam .</t>
  </si>
  <si>
    <t xml:space="preserve">Griešanas līnija 42 mm, skavu līnija 45 mm (45mm šuvējam) un  griešanas līnija 57 mm, skavu līnija 60 mm (60 mm šuvējam).  </t>
  </si>
  <si>
    <t>Instruments rotē 360° grādos . Automatizēta šuvēja artikulācija uz katru pusi 55 grādos. Instrumentu ir iespējams fiksēt pa 1 grādam.</t>
  </si>
  <si>
    <t>Griezējšuvējs audu vienlaicīgai pārdalīšanai un skavošanai ar artikulāciju un stobra rotāciju. Instruments rotē 360 grādos ap savu asi, iespējama instrumenta artikulācija vismaz 45 grādos Instruments darbināms ar litija batereju, kuras darbības laiks 12h. 2 pakāpju drošības sistēma naza atvirzīšanai sākuma pozīcijā, lai atvērtu instrumentu. Slēgts instrumenta spaiļu kanāls kvalitatīvai un precīzai šuves līnijas nodrošināšanai. Divpakāpju audu kompresija. Pieejams izmēros 45 mm, 60 mm. Izmēri:</t>
  </si>
  <si>
    <t xml:space="preserve">45 mm, griešanas līnija 42 mm, skavu līnija 45 mm. Stobra garumi: 280mm, 340mm,440 mm. </t>
  </si>
  <si>
    <t xml:space="preserve">60 mm, griešanas līnija 57 mm, skavu līnija 60 mm. Stobra garumi: 280mm, 340mm,440 mm. </t>
  </si>
  <si>
    <t>Laparaskopiskais griezējšuvējs 45 mm un 60 mm darbināms ar litija batereju, kuras darbības laiks 12h. Šuvējam piemīt dinamiskā audu pārdalīšana atkarībā no audu biezuma.  Spaiļu fiksācija iespējama jebkurā leņķī.  Slēgts instrumenta spaiļu kanāls kvalitatīvai un precīzai šuves līnijas nodrošināšanai. Divpakāpju audu kompresija. 2 pakāpju drošības sistēma naža atvirzīšanai sākuma pozīcijā, lai atvērtu instrumentu. Instrumentā iebūvēta bloķēšanas funkcija, lai novērstu lietotas vai nepareizi uzstādītas kasetes atkārtotu iedarbināšanu vai instrumenta palaišanu bez atkārtotas kasetes ielādes. Drošības apsvērumu dēļ, instrumentu nav iespējams rotēt ar aizvērtām spailēm.</t>
  </si>
  <si>
    <t>Rezerves kasetes laparoskopiskajam artikulējošajam  45mm un 60 mm  griezējšuvējam</t>
  </si>
  <si>
    <t>Kasete 45 mm un 60mm griezējšuvējam, aizvērts skavu augstums 1.0 mm, atvērts 2.6 mm, skavas -titāna sakausējums. Paredzēts audu biezumumam 1.0–2.0mm.</t>
  </si>
  <si>
    <t>Kasete 45 mm un 60mm griezējšuvējam. aizvērts skavu augstums 1.5mm, atvērts 3.5mm. Paredzētais audu biezums 1.5–2.5mm</t>
  </si>
  <si>
    <t xml:space="preserve"> Kasete 45 mm un 60mm griezējšuvējam. aizvērts skavu augstums 1.8 mm, atvērts 3.8mm. Paredzēts audu biezumam 1.8–3.0mm</t>
  </si>
  <si>
    <t xml:space="preserve"> Kasete 45 mm un 60mm griezējšuvējam. aizvērts skavu augstums 2.0 mm, atvērts 4.1mm.Paredzēts audu biezumam 2.0–3.3mm.</t>
  </si>
  <si>
    <t xml:space="preserve"> Kasete 45 mm un 60mm griezējšuvējam. aizvērts skavu augstums 2.3 mm, atvērts 4.2 mm.Paredzēts audu biezumam 2.3–4.0mm.</t>
  </si>
  <si>
    <t>Viena skavas kājiņa liekta audu labākai satveršanai nošūšanas laikā.</t>
  </si>
  <si>
    <t xml:space="preserve"> GST tehnoloģija, kasete ar reljefainu virsmu, kas mazina audu izslīdēšanu no instrumenta spailēm. </t>
  </si>
  <si>
    <t>Skavu līnijas atbalsta materiāls</t>
  </si>
  <si>
    <t>Sterils, bioabsorbējams skavas līnijas atbalsta materiāls, kas piefiksējas pie šuvēja abām spaiļu daļām. 
Atbalsta materiāls sastāv no poliglaktīna 91 materiāla (25%), kas laminēts ar plānu polidioksanona plēvi (10%) katrā pusē. Atbalsta materiāls satur iepriekš uzklātu, rakstainu līmi, kas sastāv no ūdenī šķīstošu alkilēnoksīda kopolimēru maisījuma (65%), kas piestiprina atbalsta materiālu pie kasetes virsmas uzšuvēja augšējās spailes virsmas. Ērta lietošana, bez iepriekšējas sagatavošanas. Atbalsta materiāls uzsūcas 120 dienās. Atbalsta materiāls savietojams tikai ar  ECHELON ENDOPATH™ 60 mm šuvēju.</t>
  </si>
  <si>
    <t xml:space="preserve">Hemostāzes līdzeklis </t>
  </si>
  <si>
    <t>Apstiprināts 2026.gada 22.jūlija iepirkuma komisijas sēdē</t>
  </si>
  <si>
    <t>25A</t>
  </si>
  <si>
    <t>Ar 2026.gada 4.augusta iepirkuma komisijas sēdē veiktajiem grozījumiem 25.pozīcijā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</si>
</sst>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quot;€&quot;\ * #,##0.00_-;_-&quot;€&quot;\ * &quot;-&quot;??_-;_-@_-"/>
    <numFmt numFmtId="165" formatCode="_-[$Ls-426]\ * #,##0.00_-;\-[$Ls-426]\ * #,##0.00_-;_-[$Ls-426]\ * &quot;-&quot;??_-;_-@_-"/>
    <numFmt numFmtId="166" formatCode="&quot;€&quot;\ #,##0.00"/>
    <numFmt numFmtId="167" formatCode="#,##0.0000\ &quot;€&quot;"/>
    <numFmt numFmtId="168" formatCode="0.0000"/>
    <numFmt numFmtId="169" formatCode="#,##0.00\ &quot;€&quot;"/>
  </numFmts>
  <fonts count="40" x14ac:knownFonts="1">
    <font>
      <sz val="11"/>
      <color theme="1"/>
      <name val="Calibri"/>
      <family val="2"/>
      <charset val="186"/>
      <scheme val="minor"/>
    </font>
    <font>
      <sz val="11"/>
      <color theme="1"/>
      <name val="Calibri"/>
      <family val="2"/>
      <charset val="186"/>
      <scheme val="minor"/>
    </font>
    <font>
      <b/>
      <sz val="10"/>
      <name val="Cambria"/>
      <family val="1"/>
      <charset val="186"/>
    </font>
    <font>
      <sz val="10"/>
      <name val="Cambria"/>
      <family val="1"/>
      <charset val="186"/>
    </font>
    <font>
      <b/>
      <sz val="11"/>
      <color theme="1"/>
      <name val="Cambria"/>
      <family val="1"/>
      <charset val="186"/>
    </font>
    <font>
      <b/>
      <sz val="10"/>
      <color theme="1"/>
      <name val="Cambria"/>
      <family val="1"/>
      <charset val="186"/>
    </font>
    <font>
      <sz val="10"/>
      <color theme="1"/>
      <name val="Cambria"/>
      <family val="1"/>
      <charset val="186"/>
    </font>
    <font>
      <sz val="10"/>
      <color theme="1"/>
      <name val="Times New Roman"/>
      <family val="1"/>
      <charset val="186"/>
    </font>
    <font>
      <sz val="11"/>
      <color theme="1"/>
      <name val="Cambria"/>
      <family val="1"/>
      <charset val="186"/>
    </font>
    <font>
      <b/>
      <sz val="12"/>
      <name val="Cambria"/>
      <family val="1"/>
      <charset val="186"/>
    </font>
    <font>
      <b/>
      <i/>
      <sz val="12"/>
      <name val="Cambria"/>
      <family val="1"/>
      <charset val="186"/>
    </font>
    <font>
      <sz val="10"/>
      <color theme="4"/>
      <name val="Cambria"/>
      <family val="1"/>
      <charset val="186"/>
    </font>
    <font>
      <i/>
      <sz val="12"/>
      <name val="Cambria"/>
      <family val="1"/>
      <charset val="186"/>
    </font>
    <font>
      <b/>
      <i/>
      <sz val="13"/>
      <color theme="4"/>
      <name val="Cambria"/>
      <family val="1"/>
      <charset val="186"/>
    </font>
    <font>
      <b/>
      <i/>
      <sz val="10"/>
      <name val="Cambria"/>
      <family val="1"/>
      <charset val="186"/>
    </font>
    <font>
      <sz val="10"/>
      <name val="Arial"/>
      <family val="2"/>
      <charset val="186"/>
    </font>
    <font>
      <sz val="9"/>
      <color indexed="81"/>
      <name val="Tahoma"/>
      <family val="2"/>
      <charset val="186"/>
    </font>
    <font>
      <sz val="10"/>
      <color theme="1"/>
      <name val="Calibri"/>
      <family val="2"/>
      <charset val="186"/>
      <scheme val="minor"/>
    </font>
    <font>
      <b/>
      <sz val="11"/>
      <name val="Cambria"/>
      <family val="1"/>
      <charset val="186"/>
    </font>
    <font>
      <b/>
      <shadow/>
      <sz val="11"/>
      <name val="Cambria"/>
      <family val="1"/>
      <charset val="186"/>
    </font>
    <font>
      <sz val="8"/>
      <name val="Calibri"/>
      <family val="2"/>
      <charset val="186"/>
      <scheme val="minor"/>
    </font>
    <font>
      <sz val="10"/>
      <color rgb="FF000000"/>
      <name val="Cambria"/>
      <family val="1"/>
      <charset val="186"/>
    </font>
    <font>
      <sz val="12"/>
      <color theme="1"/>
      <name val="Calibri"/>
      <family val="2"/>
      <scheme val="minor"/>
    </font>
    <font>
      <u/>
      <sz val="11"/>
      <color theme="10"/>
      <name val="Calibri"/>
      <family val="2"/>
      <charset val="186"/>
      <scheme val="minor"/>
    </font>
    <font>
      <sz val="10"/>
      <color rgb="FFFF0000"/>
      <name val="Cambria"/>
      <family val="1"/>
      <charset val="186"/>
    </font>
    <font>
      <sz val="11"/>
      <name val="Cambria"/>
      <family val="1"/>
      <charset val="186"/>
    </font>
    <font>
      <i/>
      <sz val="10"/>
      <name val="Cambria"/>
      <family val="1"/>
      <charset val="186"/>
    </font>
    <font>
      <b/>
      <i/>
      <sz val="11"/>
      <color theme="4"/>
      <name val="Cambria"/>
      <family val="1"/>
      <charset val="186"/>
    </font>
    <font>
      <strike/>
      <sz val="10"/>
      <name val="Cambria"/>
      <family val="1"/>
      <charset val="186"/>
    </font>
    <font>
      <sz val="10"/>
      <color indexed="8"/>
      <name val="Cambria"/>
      <family val="1"/>
      <charset val="186"/>
    </font>
    <font>
      <sz val="10"/>
      <name val="Cambria"/>
      <family val="1"/>
    </font>
    <font>
      <sz val="10"/>
      <name val="Times New Roman"/>
      <family val="1"/>
    </font>
    <font>
      <i/>
      <sz val="11"/>
      <name val="Cambria"/>
      <family val="1"/>
      <charset val="186"/>
    </font>
    <font>
      <b/>
      <strike/>
      <sz val="10"/>
      <color rgb="FFFF0000"/>
      <name val="Cambria"/>
      <family val="1"/>
      <charset val="186"/>
    </font>
    <font>
      <b/>
      <i/>
      <strike/>
      <sz val="10"/>
      <color rgb="FFFF0000"/>
      <name val="Cambria"/>
      <family val="1"/>
      <charset val="186"/>
    </font>
    <font>
      <strike/>
      <sz val="10"/>
      <color rgb="FFFF0000"/>
      <name val="Cambria"/>
      <family val="1"/>
      <charset val="186"/>
    </font>
    <font>
      <b/>
      <sz val="10"/>
      <color rgb="FFFF0000"/>
      <name val="Cambria"/>
      <family val="1"/>
      <charset val="186"/>
    </font>
    <font>
      <b/>
      <i/>
      <sz val="10"/>
      <color rgb="FFFF0000"/>
      <name val="Cambria"/>
      <family val="1"/>
      <charset val="186"/>
    </font>
    <font>
      <sz val="11"/>
      <color rgb="FFFF0000"/>
      <name val="Cambria"/>
      <family val="1"/>
      <charset val="186"/>
    </font>
    <font>
      <i/>
      <sz val="12"/>
      <color rgb="FFFF0000"/>
      <name val="Times New Roman"/>
      <family val="1"/>
      <charset val="186"/>
    </font>
  </fonts>
  <fills count="8">
    <fill>
      <patternFill patternType="none"/>
    </fill>
    <fill>
      <patternFill patternType="gray125"/>
    </fill>
    <fill>
      <patternFill patternType="solid">
        <fgColor theme="9" tint="0.59999389629810485"/>
        <bgColor indexed="64"/>
      </patternFill>
    </fill>
    <fill>
      <patternFill patternType="solid">
        <fgColor theme="5" tint="0.39997558519241921"/>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0"/>
      </patternFill>
    </fill>
  </fills>
  <borders count="2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diagonalUp="1" diagonalDown="1">
      <left style="thin">
        <color auto="1"/>
      </left>
      <right style="thin">
        <color auto="1"/>
      </right>
      <top style="thin">
        <color auto="1"/>
      </top>
      <bottom style="thin">
        <color auto="1"/>
      </bottom>
      <diagonal style="thin">
        <color auto="1"/>
      </diagonal>
    </border>
    <border>
      <left/>
      <right/>
      <top style="thin">
        <color indexed="64"/>
      </top>
      <bottom/>
      <diagonal/>
    </border>
    <border>
      <left style="thin">
        <color indexed="64"/>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
      <left/>
      <right/>
      <top style="thin">
        <color indexed="8"/>
      </top>
      <bottom style="thin">
        <color indexed="8"/>
      </bottom>
      <diagonal/>
    </border>
    <border>
      <left/>
      <right/>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diagonalUp="1" diagonalDown="1">
      <left style="thin">
        <color auto="1"/>
      </left>
      <right/>
      <top style="thin">
        <color auto="1"/>
      </top>
      <bottom style="thin">
        <color auto="1"/>
      </bottom>
      <diagonal style="thin">
        <color auto="1"/>
      </diagonal>
    </border>
    <border diagonalUp="1" diagonalDown="1">
      <left/>
      <right style="thin">
        <color auto="1"/>
      </right>
      <top style="thin">
        <color auto="1"/>
      </top>
      <bottom style="thin">
        <color auto="1"/>
      </bottom>
      <diagonal style="thin">
        <color auto="1"/>
      </diagonal>
    </border>
    <border diagonalUp="1" diagonalDown="1">
      <left/>
      <right/>
      <top style="thin">
        <color auto="1"/>
      </top>
      <bottom style="thin">
        <color auto="1"/>
      </bottom>
      <diagonal style="thin">
        <color auto="1"/>
      </diagonal>
    </border>
    <border>
      <left style="thin">
        <color auto="1"/>
      </left>
      <right style="thin">
        <color auto="1"/>
      </right>
      <top/>
      <bottom style="thin">
        <color auto="1"/>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0">
    <xf numFmtId="0" fontId="0" fillId="0" borderId="0"/>
    <xf numFmtId="165" fontId="7" fillId="0" borderId="0">
      <alignment vertical="center" wrapText="1"/>
    </xf>
    <xf numFmtId="0" fontId="15" fillId="0" borderId="0"/>
    <xf numFmtId="164" fontId="1" fillId="0" borderId="0" applyFont="0" applyFill="0" applyBorder="0" applyAlignment="0" applyProtection="0"/>
    <xf numFmtId="0" fontId="22" fillId="0" borderId="0"/>
    <xf numFmtId="0" fontId="23" fillId="0" borderId="0" applyNumberFormat="0" applyFill="0" applyBorder="0" applyAlignment="0" applyProtection="0"/>
    <xf numFmtId="0" fontId="1" fillId="0" borderId="0"/>
    <xf numFmtId="0" fontId="15" fillId="0" borderId="0"/>
    <xf numFmtId="0" fontId="15" fillId="0" borderId="0"/>
    <xf numFmtId="0" fontId="1" fillId="0" borderId="0"/>
  </cellStyleXfs>
  <cellXfs count="450">
    <xf numFmtId="0" fontId="0" fillId="0" borderId="0" xfId="0"/>
    <xf numFmtId="0" fontId="6" fillId="0" borderId="0" xfId="0" applyFont="1" applyAlignment="1">
      <alignment horizontal="right" vertical="center"/>
    </xf>
    <xf numFmtId="0" fontId="8" fillId="0" borderId="0" xfId="0" applyFont="1"/>
    <xf numFmtId="0" fontId="5" fillId="0" borderId="0" xfId="0" applyFont="1" applyAlignment="1">
      <alignment horizontal="left" vertical="center"/>
    </xf>
    <xf numFmtId="0" fontId="10" fillId="0" borderId="0" xfId="1" applyNumberFormat="1" applyFont="1" applyAlignment="1">
      <alignment horizontal="center" wrapText="1"/>
    </xf>
    <xf numFmtId="49" fontId="5" fillId="0" borderId="0" xfId="0" applyNumberFormat="1" applyFont="1" applyAlignment="1">
      <alignment horizontal="left" vertical="center"/>
    </xf>
    <xf numFmtId="49" fontId="3" fillId="0" borderId="5" xfId="1" quotePrefix="1" applyNumberFormat="1" applyFont="1" applyBorder="1" applyAlignment="1">
      <alignment vertical="top" wrapText="1"/>
    </xf>
    <xf numFmtId="49" fontId="3" fillId="0" borderId="1" xfId="1" quotePrefix="1" applyNumberFormat="1" applyFont="1" applyBorder="1" applyAlignment="1">
      <alignment vertical="top" wrapText="1"/>
    </xf>
    <xf numFmtId="0" fontId="9" fillId="2" borderId="1" xfId="1" applyNumberFormat="1" applyFont="1" applyFill="1" applyBorder="1" applyAlignment="1">
      <alignment horizontal="left" vertical="center" wrapText="1"/>
    </xf>
    <xf numFmtId="49" fontId="14" fillId="3" borderId="3" xfId="1" applyNumberFormat="1" applyFont="1" applyFill="1" applyBorder="1" applyAlignment="1">
      <alignment horizontal="right" vertical="center" wrapText="1"/>
    </xf>
    <xf numFmtId="49" fontId="14" fillId="3" borderId="4" xfId="1" applyNumberFormat="1" applyFont="1" applyFill="1" applyBorder="1" applyAlignment="1">
      <alignment horizontal="left" vertical="center" wrapText="1"/>
    </xf>
    <xf numFmtId="0" fontId="14" fillId="3" borderId="3" xfId="1" quotePrefix="1" applyNumberFormat="1" applyFont="1" applyFill="1" applyBorder="1">
      <alignment vertical="center" wrapText="1"/>
    </xf>
    <xf numFmtId="0" fontId="14" fillId="3" borderId="1" xfId="1" quotePrefix="1" applyNumberFormat="1" applyFont="1" applyFill="1" applyBorder="1" applyAlignment="1">
      <alignment horizontal="center" vertical="center" wrapText="1"/>
    </xf>
    <xf numFmtId="166" fontId="14" fillId="3" borderId="1" xfId="1" quotePrefix="1" applyNumberFormat="1" applyFont="1" applyFill="1" applyBorder="1" applyAlignment="1">
      <alignment horizontal="center" vertical="center" wrapText="1"/>
    </xf>
    <xf numFmtId="49" fontId="3" fillId="0" borderId="3" xfId="1" quotePrefix="1" applyNumberFormat="1" applyFont="1" applyBorder="1" applyAlignment="1">
      <alignment horizontal="right" vertical="center" wrapText="1"/>
    </xf>
    <xf numFmtId="0" fontId="3" fillId="0" borderId="2" xfId="1" quotePrefix="1" applyNumberFormat="1" applyFont="1" applyBorder="1" applyAlignment="1">
      <alignment horizontal="left" vertical="center" wrapText="1"/>
    </xf>
    <xf numFmtId="0" fontId="3" fillId="0" borderId="3" xfId="2" applyFont="1" applyBorder="1" applyAlignment="1">
      <alignment horizontal="left" vertical="top" wrapText="1"/>
    </xf>
    <xf numFmtId="0" fontId="6" fillId="0" borderId="1" xfId="1" applyNumberFormat="1" applyFont="1" applyBorder="1" applyAlignment="1">
      <alignment horizontal="center" vertical="center" wrapText="1"/>
    </xf>
    <xf numFmtId="49" fontId="14" fillId="0" borderId="3" xfId="1" applyNumberFormat="1" applyFont="1" applyBorder="1" applyAlignment="1">
      <alignment horizontal="right" vertical="center" wrapText="1"/>
    </xf>
    <xf numFmtId="49" fontId="14" fillId="0" borderId="2" xfId="1" applyNumberFormat="1" applyFont="1" applyBorder="1" applyAlignment="1">
      <alignment horizontal="left" vertical="center" wrapText="1"/>
    </xf>
    <xf numFmtId="166" fontId="5" fillId="0" borderId="1" xfId="3" applyNumberFormat="1" applyFont="1" applyFill="1" applyBorder="1" applyAlignment="1">
      <alignment vertical="center" wrapText="1"/>
    </xf>
    <xf numFmtId="0" fontId="6" fillId="0" borderId="0" xfId="0" applyFont="1" applyAlignment="1">
      <alignment wrapText="1"/>
    </xf>
    <xf numFmtId="0" fontId="3" fillId="0" borderId="3" xfId="1" quotePrefix="1" applyNumberFormat="1" applyFont="1" applyBorder="1" applyAlignment="1">
      <alignment horizontal="right" vertical="center" wrapText="1"/>
    </xf>
    <xf numFmtId="0" fontId="3" fillId="0" borderId="1" xfId="2" applyFont="1" applyBorder="1" applyAlignment="1">
      <alignment horizontal="left" vertical="top" wrapText="1"/>
    </xf>
    <xf numFmtId="0" fontId="8" fillId="0" borderId="0" xfId="0" applyFont="1" applyAlignment="1">
      <alignment wrapText="1"/>
    </xf>
    <xf numFmtId="0" fontId="3" fillId="0" borderId="1" xfId="0" applyFont="1" applyBorder="1" applyAlignment="1">
      <alignment horizontal="left" vertical="top" wrapText="1"/>
    </xf>
    <xf numFmtId="166" fontId="8" fillId="0" borderId="0" xfId="0" applyNumberFormat="1" applyFont="1"/>
    <xf numFmtId="0" fontId="6" fillId="0" borderId="0" xfId="0" applyFont="1" applyAlignment="1">
      <alignment vertical="center"/>
    </xf>
    <xf numFmtId="0" fontId="4" fillId="2" borderId="1" xfId="0" applyFont="1" applyFill="1" applyBorder="1" applyAlignment="1">
      <alignment vertical="center"/>
    </xf>
    <xf numFmtId="0" fontId="3" fillId="0" borderId="1" xfId="0" applyFont="1" applyBorder="1" applyAlignment="1">
      <alignment horizontal="center" vertical="center" wrapText="1"/>
    </xf>
    <xf numFmtId="1" fontId="3" fillId="0" borderId="1" xfId="0" applyNumberFormat="1" applyFont="1" applyBorder="1" applyAlignment="1">
      <alignment horizontal="center" vertical="center" wrapText="1"/>
    </xf>
    <xf numFmtId="0" fontId="6" fillId="0" borderId="0" xfId="0" applyFont="1"/>
    <xf numFmtId="0" fontId="4" fillId="2" borderId="1" xfId="0" applyFont="1" applyFill="1" applyBorder="1"/>
    <xf numFmtId="0" fontId="17" fillId="0" borderId="0" xfId="0" applyFont="1" applyAlignment="1">
      <alignment vertical="center"/>
    </xf>
    <xf numFmtId="0" fontId="6" fillId="0" borderId="1" xfId="0" applyFont="1" applyBorder="1" applyAlignment="1">
      <alignment vertical="center" wrapText="1"/>
    </xf>
    <xf numFmtId="0" fontId="4" fillId="2" borderId="1" xfId="0" applyFont="1" applyFill="1" applyBorder="1" applyAlignment="1">
      <alignment vertical="center" wrapText="1"/>
    </xf>
    <xf numFmtId="0" fontId="3" fillId="0" borderId="1" xfId="0" applyFont="1" applyBorder="1" applyAlignment="1">
      <alignment vertical="top" wrapText="1"/>
    </xf>
    <xf numFmtId="0" fontId="3" fillId="0" borderId="2" xfId="0" applyFont="1" applyBorder="1" applyAlignment="1">
      <alignment vertical="top" wrapText="1"/>
    </xf>
    <xf numFmtId="0" fontId="3" fillId="0" borderId="4" xfId="1" quotePrefix="1" applyNumberFormat="1" applyFont="1" applyBorder="1" applyAlignment="1">
      <alignment horizontal="left" vertical="center" wrapText="1"/>
    </xf>
    <xf numFmtId="0" fontId="8" fillId="0" borderId="1" xfId="0" applyFont="1" applyBorder="1"/>
    <xf numFmtId="49" fontId="3" fillId="0" borderId="1" xfId="0" applyNumberFormat="1" applyFont="1" applyBorder="1" applyAlignment="1">
      <alignment horizontal="center" vertical="center" wrapText="1"/>
    </xf>
    <xf numFmtId="0" fontId="3" fillId="0" borderId="1" xfId="0" applyFont="1" applyBorder="1"/>
    <xf numFmtId="0" fontId="21" fillId="0" borderId="1" xfId="0" applyFont="1" applyBorder="1" applyAlignment="1">
      <alignment vertical="center" wrapText="1"/>
    </xf>
    <xf numFmtId="0" fontId="6" fillId="0" borderId="1" xfId="0" applyFont="1" applyBorder="1" applyAlignment="1">
      <alignment wrapText="1"/>
    </xf>
    <xf numFmtId="3" fontId="3" fillId="0" borderId="1" xfId="0" applyNumberFormat="1" applyFont="1" applyBorder="1" applyAlignment="1">
      <alignment horizontal="center" vertical="center" wrapText="1"/>
    </xf>
    <xf numFmtId="49" fontId="3" fillId="0" borderId="2" xfId="1" quotePrefix="1" applyNumberFormat="1" applyFont="1" applyBorder="1" applyAlignment="1">
      <alignment horizontal="left" vertical="center" wrapText="1"/>
    </xf>
    <xf numFmtId="3" fontId="3" fillId="0" borderId="2" xfId="0" applyNumberFormat="1" applyFont="1" applyBorder="1" applyAlignment="1">
      <alignment horizontal="center" vertical="center" wrapText="1"/>
    </xf>
    <xf numFmtId="0" fontId="8" fillId="0" borderId="0" xfId="0" applyFont="1" applyAlignment="1">
      <alignment horizontal="right" vertical="center"/>
    </xf>
    <xf numFmtId="0" fontId="8" fillId="0" borderId="0" xfId="1" applyNumberFormat="1" applyFont="1" applyAlignment="1">
      <alignment horizontal="left" vertical="center"/>
    </xf>
    <xf numFmtId="165" fontId="25" fillId="0" borderId="0" xfId="1" applyFont="1" applyAlignment="1">
      <alignment horizontal="left" vertical="top" wrapText="1"/>
    </xf>
    <xf numFmtId="165" fontId="25" fillId="0" borderId="0" xfId="1" applyFont="1">
      <alignment vertical="center" wrapText="1"/>
    </xf>
    <xf numFmtId="49" fontId="25" fillId="0" borderId="0" xfId="1" applyNumberFormat="1" applyFont="1" applyAlignment="1">
      <alignment horizontal="right" vertical="center" wrapText="1"/>
    </xf>
    <xf numFmtId="0" fontId="3" fillId="0" borderId="1" xfId="0" applyFont="1" applyBorder="1" applyAlignment="1">
      <alignment vertical="center" wrapText="1"/>
    </xf>
    <xf numFmtId="167" fontId="6" fillId="0" borderId="1" xfId="3" applyNumberFormat="1" applyFont="1" applyBorder="1" applyAlignment="1">
      <alignment vertical="center" wrapText="1"/>
    </xf>
    <xf numFmtId="168" fontId="6" fillId="0" borderId="1" xfId="3" applyNumberFormat="1" applyFont="1" applyBorder="1" applyAlignment="1">
      <alignment vertical="center" wrapText="1"/>
    </xf>
    <xf numFmtId="0" fontId="9" fillId="2" borderId="2" xfId="0" applyFont="1" applyFill="1" applyBorder="1" applyAlignment="1">
      <alignment vertical="top" wrapText="1"/>
    </xf>
    <xf numFmtId="0" fontId="23" fillId="0" borderId="1" xfId="5" applyFill="1" applyBorder="1" applyAlignment="1">
      <alignment horizontal="center" vertical="center"/>
    </xf>
    <xf numFmtId="0" fontId="1" fillId="0" borderId="0" xfId="6"/>
    <xf numFmtId="0" fontId="8" fillId="0" borderId="0" xfId="6" applyFont="1" applyAlignment="1">
      <alignment horizontal="center" vertical="center"/>
    </xf>
    <xf numFmtId="0" fontId="2" fillId="0" borderId="2" xfId="6" applyFont="1" applyBorder="1" applyAlignment="1">
      <alignment horizontal="center" vertical="center"/>
    </xf>
    <xf numFmtId="0" fontId="14" fillId="3" borderId="2" xfId="1" quotePrefix="1" applyNumberFormat="1" applyFont="1" applyFill="1" applyBorder="1" applyAlignment="1">
      <alignment horizontal="center" vertical="center" wrapText="1"/>
    </xf>
    <xf numFmtId="0" fontId="18" fillId="2" borderId="1" xfId="1" applyNumberFormat="1" applyFont="1" applyFill="1" applyBorder="1" applyAlignment="1">
      <alignment horizontal="left" vertical="center" wrapText="1"/>
    </xf>
    <xf numFmtId="4" fontId="6" fillId="0" borderId="1" xfId="3" applyNumberFormat="1" applyFont="1" applyBorder="1" applyAlignment="1">
      <alignment vertical="center" wrapText="1"/>
    </xf>
    <xf numFmtId="0" fontId="6" fillId="0" borderId="3" xfId="1" applyNumberFormat="1" applyFont="1" applyBorder="1" applyAlignment="1">
      <alignment horizontal="center" vertical="center" wrapText="1"/>
    </xf>
    <xf numFmtId="0" fontId="6" fillId="0" borderId="4" xfId="1" applyNumberFormat="1" applyFont="1" applyBorder="1" applyAlignment="1">
      <alignment horizontal="center" vertical="center" wrapText="1"/>
    </xf>
    <xf numFmtId="0" fontId="6" fillId="0" borderId="2" xfId="1" applyNumberFormat="1" applyFont="1" applyBorder="1" applyAlignment="1">
      <alignment horizontal="center" vertical="center" wrapText="1"/>
    </xf>
    <xf numFmtId="0" fontId="8" fillId="0" borderId="1" xfId="0" applyFont="1" applyBorder="1" applyAlignment="1">
      <alignment wrapText="1"/>
    </xf>
    <xf numFmtId="0" fontId="6" fillId="4" borderId="1" xfId="1" applyNumberFormat="1" applyFont="1" applyFill="1" applyBorder="1" applyAlignment="1">
      <alignment horizontal="center" vertical="center" wrapText="1"/>
    </xf>
    <xf numFmtId="0" fontId="1" fillId="0" borderId="0" xfId="6" applyAlignment="1">
      <alignment vertical="center"/>
    </xf>
    <xf numFmtId="0" fontId="3" fillId="0" borderId="1" xfId="1" applyNumberFormat="1" applyFont="1" applyBorder="1" applyAlignment="1">
      <alignment horizontal="left" vertical="top" wrapText="1"/>
    </xf>
    <xf numFmtId="0" fontId="3" fillId="0" borderId="1" xfId="0" applyFont="1" applyBorder="1" applyAlignment="1">
      <alignment horizontal="left"/>
    </xf>
    <xf numFmtId="0" fontId="3" fillId="0" borderId="1" xfId="1" quotePrefix="1" applyNumberFormat="1" applyFont="1" applyBorder="1">
      <alignment vertical="center" wrapText="1"/>
    </xf>
    <xf numFmtId="0" fontId="3" fillId="0" borderId="1" xfId="0" applyFont="1" applyBorder="1" applyAlignment="1">
      <alignment wrapText="1"/>
    </xf>
    <xf numFmtId="0" fontId="3" fillId="0" borderId="4" xfId="2" applyFont="1" applyBorder="1" applyAlignment="1">
      <alignment horizontal="left" vertical="top" wrapText="1"/>
    </xf>
    <xf numFmtId="0" fontId="6" fillId="0" borderId="0" xfId="0" applyFont="1" applyAlignment="1">
      <alignment vertical="top"/>
    </xf>
    <xf numFmtId="0" fontId="3" fillId="0" borderId="4" xfId="7" applyFont="1" applyBorder="1" applyAlignment="1">
      <alignment horizontal="left" vertical="top" wrapText="1"/>
    </xf>
    <xf numFmtId="0" fontId="18" fillId="2" borderId="1" xfId="0" applyFont="1" applyFill="1" applyBorder="1" applyAlignment="1">
      <alignment vertical="center" wrapText="1"/>
    </xf>
    <xf numFmtId="168" fontId="6" fillId="0" borderId="1" xfId="3" applyNumberFormat="1" applyFont="1" applyBorder="1" applyAlignment="1">
      <alignment horizontal="center" vertical="center" wrapText="1"/>
    </xf>
    <xf numFmtId="0" fontId="3" fillId="0" borderId="4" xfId="0" applyFont="1" applyBorder="1" applyAlignment="1">
      <alignment horizontal="left" vertical="top" wrapText="1"/>
    </xf>
    <xf numFmtId="0" fontId="3" fillId="4" borderId="1" xfId="0" applyFont="1" applyFill="1" applyBorder="1" applyAlignment="1">
      <alignment horizontal="left" vertical="top" wrapText="1"/>
    </xf>
    <xf numFmtId="0" fontId="3" fillId="0" borderId="3" xfId="0" applyFont="1" applyBorder="1" applyAlignment="1">
      <alignment horizontal="left" vertical="top" wrapText="1"/>
    </xf>
    <xf numFmtId="0" fontId="2" fillId="6" borderId="2" xfId="1" quotePrefix="1" applyNumberFormat="1" applyFont="1" applyFill="1" applyBorder="1" applyAlignment="1">
      <alignment horizontal="left" vertical="center" wrapText="1"/>
    </xf>
    <xf numFmtId="0" fontId="2" fillId="6" borderId="1" xfId="0" applyFont="1" applyFill="1" applyBorder="1" applyAlignment="1">
      <alignment horizontal="left" vertical="center" wrapText="1"/>
    </xf>
    <xf numFmtId="0" fontId="2" fillId="6" borderId="4" xfId="0" applyFont="1" applyFill="1" applyBorder="1" applyAlignment="1">
      <alignment vertical="top" wrapText="1"/>
    </xf>
    <xf numFmtId="0" fontId="2" fillId="6" borderId="2" xfId="0" applyFont="1" applyFill="1" applyBorder="1" applyAlignment="1">
      <alignment vertical="top" wrapText="1"/>
    </xf>
    <xf numFmtId="0" fontId="2" fillId="6" borderId="3" xfId="1" quotePrefix="1" applyNumberFormat="1" applyFont="1" applyFill="1" applyBorder="1" applyAlignment="1">
      <alignment horizontal="right" vertical="center" wrapText="1"/>
    </xf>
    <xf numFmtId="0" fontId="5" fillId="6" borderId="1" xfId="0" applyFont="1" applyFill="1" applyBorder="1" applyAlignment="1">
      <alignment vertical="center" wrapText="1"/>
    </xf>
    <xf numFmtId="0" fontId="5" fillId="6" borderId="4" xfId="0" applyFont="1" applyFill="1" applyBorder="1" applyAlignment="1">
      <alignment vertical="center" wrapText="1"/>
    </xf>
    <xf numFmtId="0" fontId="5" fillId="6" borderId="2" xfId="0" applyFont="1" applyFill="1" applyBorder="1" applyAlignment="1">
      <alignment vertical="center" wrapText="1"/>
    </xf>
    <xf numFmtId="49" fontId="2" fillId="6" borderId="3" xfId="1" quotePrefix="1" applyNumberFormat="1" applyFont="1" applyFill="1" applyBorder="1" applyAlignment="1">
      <alignment horizontal="right" vertical="center" wrapText="1"/>
    </xf>
    <xf numFmtId="0" fontId="2" fillId="0" borderId="1" xfId="0" applyFont="1" applyBorder="1" applyAlignment="1">
      <alignment vertical="top" wrapText="1"/>
    </xf>
    <xf numFmtId="49" fontId="14" fillId="5" borderId="3" xfId="1" applyNumberFormat="1" applyFont="1" applyFill="1" applyBorder="1" applyAlignment="1">
      <alignment horizontal="right" vertical="center" wrapText="1"/>
    </xf>
    <xf numFmtId="49" fontId="14" fillId="5" borderId="2" xfId="1" applyNumberFormat="1" applyFont="1" applyFill="1" applyBorder="1" applyAlignment="1">
      <alignment horizontal="left" vertical="center" wrapText="1"/>
    </xf>
    <xf numFmtId="0" fontId="3" fillId="0" borderId="2" xfId="1" quotePrefix="1" applyNumberFormat="1" applyFont="1" applyBorder="1" applyAlignment="1">
      <alignment horizontal="left" vertical="top" wrapText="1"/>
    </xf>
    <xf numFmtId="0" fontId="14" fillId="3" borderId="3" xfId="1" quotePrefix="1" applyNumberFormat="1" applyFont="1" applyFill="1" applyBorder="1" applyAlignment="1">
      <alignment horizontal="center" vertical="center" wrapText="1"/>
    </xf>
    <xf numFmtId="0" fontId="3" fillId="0" borderId="9" xfId="7" applyFont="1" applyBorder="1" applyAlignment="1">
      <alignment horizontal="left" vertical="top" wrapText="1"/>
    </xf>
    <xf numFmtId="0" fontId="3" fillId="4" borderId="9" xfId="7" applyFont="1" applyFill="1" applyBorder="1" applyAlignment="1">
      <alignment horizontal="left" vertical="top" wrapText="1"/>
    </xf>
    <xf numFmtId="0" fontId="3" fillId="0" borderId="7" xfId="0" applyFont="1" applyBorder="1" applyAlignment="1">
      <alignment horizontal="left" vertical="top" wrapText="1"/>
    </xf>
    <xf numFmtId="0" fontId="2" fillId="5" borderId="2" xfId="1" quotePrefix="1" applyNumberFormat="1" applyFont="1" applyFill="1" applyBorder="1" applyAlignment="1">
      <alignment horizontal="left" vertical="center" wrapText="1"/>
    </xf>
    <xf numFmtId="0" fontId="2" fillId="5" borderId="3" xfId="1" quotePrefix="1" applyNumberFormat="1" applyFont="1" applyFill="1" applyBorder="1" applyAlignment="1">
      <alignment horizontal="right" vertical="center" wrapText="1"/>
    </xf>
    <xf numFmtId="0" fontId="5" fillId="5" borderId="1" xfId="0" applyFont="1" applyFill="1" applyBorder="1" applyAlignment="1">
      <alignment vertical="center" wrapText="1"/>
    </xf>
    <xf numFmtId="16" fontId="2" fillId="6" borderId="3" xfId="1" applyNumberFormat="1" applyFont="1" applyFill="1" applyBorder="1" applyAlignment="1">
      <alignment horizontal="right" vertical="center" wrapText="1"/>
    </xf>
    <xf numFmtId="49" fontId="2" fillId="6" borderId="4" xfId="1" applyNumberFormat="1" applyFont="1" applyFill="1" applyBorder="1" applyAlignment="1">
      <alignment horizontal="left" vertical="center" wrapText="1"/>
    </xf>
    <xf numFmtId="0" fontId="2" fillId="6" borderId="3" xfId="1" quotePrefix="1" applyNumberFormat="1" applyFont="1" applyFill="1" applyBorder="1">
      <alignment vertical="center" wrapText="1"/>
    </xf>
    <xf numFmtId="0" fontId="13" fillId="6" borderId="3" xfId="1" applyNumberFormat="1" applyFont="1" applyFill="1" applyBorder="1" applyAlignment="1">
      <alignment horizontal="center" vertical="center" wrapText="1"/>
    </xf>
    <xf numFmtId="0" fontId="13" fillId="6" borderId="4" xfId="1" applyNumberFormat="1" applyFont="1" applyFill="1" applyBorder="1" applyAlignment="1">
      <alignment horizontal="center" vertical="center" wrapText="1"/>
    </xf>
    <xf numFmtId="0" fontId="13" fillId="6" borderId="2" xfId="1" applyNumberFormat="1" applyFont="1" applyFill="1" applyBorder="1" applyAlignment="1">
      <alignment horizontal="center" vertical="center" wrapText="1"/>
    </xf>
    <xf numFmtId="0" fontId="3" fillId="0" borderId="9" xfId="0" applyFont="1" applyBorder="1" applyAlignment="1">
      <alignment horizontal="left" vertical="top" wrapText="1"/>
    </xf>
    <xf numFmtId="0" fontId="3" fillId="4" borderId="9" xfId="0" applyFont="1" applyFill="1" applyBorder="1" applyAlignment="1">
      <alignment horizontal="left" vertical="top" wrapText="1"/>
    </xf>
    <xf numFmtId="49" fontId="3" fillId="0" borderId="10" xfId="0" applyNumberFormat="1" applyFont="1" applyBorder="1" applyAlignment="1">
      <alignment horizontal="left" vertical="top" wrapText="1"/>
    </xf>
    <xf numFmtId="0" fontId="3" fillId="0" borderId="9" xfId="7" applyFont="1" applyBorder="1" applyAlignment="1">
      <alignment horizontal="left" vertical="center" wrapText="1"/>
    </xf>
    <xf numFmtId="0" fontId="3" fillId="4" borderId="1" xfId="7" applyFont="1" applyFill="1" applyBorder="1" applyAlignment="1">
      <alignment horizontal="left" vertical="center" wrapText="1"/>
    </xf>
    <xf numFmtId="0" fontId="3" fillId="0" borderId="1" xfId="7" applyFont="1" applyBorder="1" applyAlignment="1">
      <alignment horizontal="left" vertical="top" wrapText="1"/>
    </xf>
    <xf numFmtId="0" fontId="21" fillId="0" borderId="1" xfId="0" applyFont="1" applyBorder="1" applyAlignment="1">
      <alignment horizontal="left" vertical="top" wrapText="1"/>
    </xf>
    <xf numFmtId="0" fontId="3" fillId="4" borderId="1" xfId="1" quotePrefix="1" applyNumberFormat="1" applyFont="1" applyFill="1" applyBorder="1" applyAlignment="1">
      <alignment horizontal="left" vertical="center" wrapText="1"/>
    </xf>
    <xf numFmtId="0" fontId="3" fillId="0" borderId="1" xfId="1" quotePrefix="1" applyNumberFormat="1" applyFont="1" applyBorder="1" applyAlignment="1">
      <alignment horizontal="left" vertical="center" wrapText="1"/>
    </xf>
    <xf numFmtId="49" fontId="29" fillId="0" borderId="12" xfId="0" applyNumberFormat="1" applyFont="1" applyBorder="1" applyAlignment="1">
      <alignment horizontal="left" vertical="top" wrapText="1"/>
    </xf>
    <xf numFmtId="0" fontId="3" fillId="0" borderId="4" xfId="0" applyFont="1" applyBorder="1" applyAlignment="1">
      <alignment horizontal="center" vertical="center" wrapText="1"/>
    </xf>
    <xf numFmtId="0" fontId="3" fillId="0" borderId="3" xfId="1" quotePrefix="1" applyNumberFormat="1" applyFont="1" applyBorder="1" applyAlignment="1">
      <alignment horizontal="left" vertical="center" wrapText="1"/>
    </xf>
    <xf numFmtId="3" fontId="6" fillId="0" borderId="1" xfId="0" applyNumberFormat="1" applyFont="1" applyBorder="1" applyAlignment="1">
      <alignment horizontal="center"/>
    </xf>
    <xf numFmtId="0" fontId="3" fillId="0" borderId="4" xfId="8" applyFont="1" applyBorder="1" applyAlignment="1">
      <alignment horizontal="left" vertical="top" wrapText="1"/>
    </xf>
    <xf numFmtId="49" fontId="14" fillId="3" borderId="13" xfId="1" applyNumberFormat="1" applyFont="1" applyFill="1" applyBorder="1" applyAlignment="1">
      <alignment horizontal="right" vertical="center" wrapText="1"/>
    </xf>
    <xf numFmtId="49" fontId="14" fillId="3" borderId="6" xfId="1" applyNumberFormat="1" applyFont="1" applyFill="1" applyBorder="1" applyAlignment="1">
      <alignment horizontal="left" vertical="center" wrapText="1"/>
    </xf>
    <xf numFmtId="49" fontId="14" fillId="0" borderId="14" xfId="1" applyNumberFormat="1" applyFont="1" applyBorder="1" applyAlignment="1">
      <alignment horizontal="right" vertical="center" wrapText="1"/>
    </xf>
    <xf numFmtId="49" fontId="14" fillId="0" borderId="15" xfId="1" applyNumberFormat="1" applyFont="1" applyBorder="1" applyAlignment="1">
      <alignment horizontal="left" vertical="center" wrapText="1"/>
    </xf>
    <xf numFmtId="0" fontId="3" fillId="0" borderId="1" xfId="8" applyFont="1" applyBorder="1" applyAlignment="1">
      <alignment horizontal="left" vertical="top" wrapText="1"/>
    </xf>
    <xf numFmtId="49" fontId="3" fillId="0" borderId="11" xfId="1" quotePrefix="1" applyNumberFormat="1" applyFont="1" applyBorder="1" applyAlignment="1">
      <alignment horizontal="right" vertical="center" wrapText="1"/>
    </xf>
    <xf numFmtId="49" fontId="3" fillId="0" borderId="4" xfId="1" quotePrefix="1" applyNumberFormat="1" applyFont="1" applyBorder="1" applyAlignment="1">
      <alignment horizontal="right" vertical="center" wrapText="1"/>
    </xf>
    <xf numFmtId="0" fontId="13" fillId="0" borderId="3" xfId="1" applyNumberFormat="1" applyFont="1" applyBorder="1" applyAlignment="1">
      <alignment horizontal="center" vertical="center" wrapText="1"/>
    </xf>
    <xf numFmtId="0" fontId="13" fillId="0" borderId="4" xfId="1" applyNumberFormat="1" applyFont="1" applyBorder="1" applyAlignment="1">
      <alignment horizontal="center" vertical="center" wrapText="1"/>
    </xf>
    <xf numFmtId="0" fontId="13" fillId="0" borderId="2" xfId="1" applyNumberFormat="1" applyFont="1" applyBorder="1" applyAlignment="1">
      <alignment horizontal="center" vertical="center" wrapText="1"/>
    </xf>
    <xf numFmtId="0" fontId="2" fillId="6" borderId="13" xfId="1" applyNumberFormat="1" applyFont="1" applyFill="1" applyBorder="1" applyAlignment="1">
      <alignment horizontal="right" vertical="center" wrapText="1"/>
    </xf>
    <xf numFmtId="49" fontId="2" fillId="6" borderId="6" xfId="1" applyNumberFormat="1" applyFont="1" applyFill="1" applyBorder="1" applyAlignment="1">
      <alignment horizontal="left" vertical="center" wrapText="1"/>
    </xf>
    <xf numFmtId="0" fontId="5" fillId="6" borderId="3" xfId="0" applyFont="1" applyFill="1" applyBorder="1" applyAlignment="1">
      <alignment vertical="center"/>
    </xf>
    <xf numFmtId="49" fontId="3" fillId="0" borderId="15" xfId="1" quotePrefix="1" applyNumberFormat="1" applyFont="1" applyBorder="1" applyAlignment="1">
      <alignment horizontal="left" vertical="center" wrapText="1"/>
    </xf>
    <xf numFmtId="0" fontId="3" fillId="4" borderId="4" xfId="8" applyFont="1" applyFill="1" applyBorder="1" applyAlignment="1">
      <alignment horizontal="left" vertical="top" wrapText="1"/>
    </xf>
    <xf numFmtId="0" fontId="3" fillId="4" borderId="1" xfId="8" applyFont="1" applyFill="1" applyBorder="1" applyAlignment="1">
      <alignment horizontal="left" vertical="top" wrapText="1"/>
    </xf>
    <xf numFmtId="0" fontId="3" fillId="0" borderId="2" xfId="8" applyFont="1" applyBorder="1" applyAlignment="1">
      <alignment horizontal="left" vertical="top" wrapText="1"/>
    </xf>
    <xf numFmtId="0" fontId="3" fillId="0" borderId="0" xfId="0" applyFont="1" applyAlignment="1">
      <alignment vertical="center" wrapText="1"/>
    </xf>
    <xf numFmtId="0" fontId="3" fillId="0" borderId="1" xfId="1" applyNumberFormat="1" applyFont="1" applyBorder="1" applyAlignment="1">
      <alignment horizontal="left" wrapText="1"/>
    </xf>
    <xf numFmtId="49" fontId="2" fillId="5" borderId="2" xfId="1" quotePrefix="1" applyNumberFormat="1" applyFont="1" applyFill="1" applyBorder="1" applyAlignment="1">
      <alignment horizontal="left" vertical="center" wrapText="1"/>
    </xf>
    <xf numFmtId="0" fontId="2" fillId="5" borderId="4" xfId="8" applyFont="1" applyFill="1" applyBorder="1" applyAlignment="1">
      <alignment horizontal="left" vertical="top" wrapText="1"/>
    </xf>
    <xf numFmtId="0" fontId="3" fillId="5" borderId="1" xfId="0" applyFont="1" applyFill="1" applyBorder="1" applyAlignment="1">
      <alignment horizontal="center" vertical="center" wrapText="1"/>
    </xf>
    <xf numFmtId="49" fontId="2" fillId="5" borderId="3" xfId="1" quotePrefix="1" applyNumberFormat="1" applyFont="1" applyFill="1" applyBorder="1" applyAlignment="1">
      <alignment horizontal="right" vertical="center" wrapText="1"/>
    </xf>
    <xf numFmtId="0" fontId="2" fillId="6" borderId="3" xfId="1" applyNumberFormat="1" applyFont="1" applyFill="1" applyBorder="1" applyAlignment="1">
      <alignment horizontal="right" vertical="center" wrapText="1"/>
    </xf>
    <xf numFmtId="0" fontId="2" fillId="6" borderId="4" xfId="1" applyNumberFormat="1" applyFont="1" applyFill="1" applyBorder="1" applyAlignment="1">
      <alignment horizontal="left" vertical="center" wrapText="1"/>
    </xf>
    <xf numFmtId="0" fontId="2" fillId="6" borderId="3" xfId="1" applyNumberFormat="1" applyFont="1" applyFill="1" applyBorder="1" applyAlignment="1">
      <alignment horizontal="left" vertical="center" wrapText="1"/>
    </xf>
    <xf numFmtId="0" fontId="3" fillId="4" borderId="4" xfId="2" applyFont="1" applyFill="1" applyBorder="1" applyAlignment="1">
      <alignment horizontal="left" vertical="top" wrapText="1"/>
    </xf>
    <xf numFmtId="0" fontId="3" fillId="0" borderId="1" xfId="8" quotePrefix="1" applyFont="1" applyBorder="1"/>
    <xf numFmtId="0" fontId="14" fillId="0" borderId="1" xfId="1" quotePrefix="1" applyNumberFormat="1" applyFont="1" applyBorder="1" applyAlignment="1">
      <alignment horizontal="center" vertical="center" wrapText="1"/>
    </xf>
    <xf numFmtId="166" fontId="14" fillId="0" borderId="1" xfId="1" quotePrefix="1" applyNumberFormat="1" applyFont="1" applyBorder="1" applyAlignment="1">
      <alignment horizontal="center" vertical="center" wrapText="1"/>
    </xf>
    <xf numFmtId="0" fontId="3" fillId="0" borderId="2" xfId="1" quotePrefix="1" applyNumberFormat="1" applyFont="1" applyBorder="1" applyAlignment="1">
      <alignment horizontal="center" vertical="center" wrapText="1"/>
    </xf>
    <xf numFmtId="0" fontId="3" fillId="0" borderId="4" xfId="1" quotePrefix="1" applyNumberFormat="1" applyFont="1" applyBorder="1">
      <alignment vertical="center" wrapText="1"/>
    </xf>
    <xf numFmtId="0" fontId="3" fillId="0" borderId="3" xfId="1" quotePrefix="1" applyNumberFormat="1" applyFont="1" applyBorder="1">
      <alignment vertical="center" wrapText="1"/>
    </xf>
    <xf numFmtId="0" fontId="3" fillId="0" borderId="2" xfId="2" applyFont="1" applyBorder="1" applyAlignment="1">
      <alignment horizontal="left" vertical="top" wrapText="1"/>
    </xf>
    <xf numFmtId="0" fontId="3" fillId="4" borderId="1" xfId="1" quotePrefix="1" applyNumberFormat="1" applyFont="1" applyFill="1" applyBorder="1">
      <alignment vertical="center" wrapText="1"/>
    </xf>
    <xf numFmtId="0" fontId="3" fillId="4" borderId="1" xfId="1" quotePrefix="1" applyNumberFormat="1" applyFont="1" applyFill="1" applyBorder="1" applyAlignment="1">
      <alignment vertical="top" wrapText="1"/>
    </xf>
    <xf numFmtId="0" fontId="6" fillId="0" borderId="1" xfId="0" applyFont="1" applyBorder="1" applyAlignment="1">
      <alignment horizontal="left" wrapText="1"/>
    </xf>
    <xf numFmtId="0" fontId="5" fillId="6" borderId="1" xfId="0" quotePrefix="1" applyFont="1" applyFill="1" applyBorder="1" applyAlignment="1">
      <alignment vertical="center" wrapText="1"/>
    </xf>
    <xf numFmtId="0" fontId="3" fillId="0" borderId="0" xfId="0" applyFont="1" applyAlignment="1">
      <alignment horizontal="left" vertical="top" wrapText="1"/>
    </xf>
    <xf numFmtId="166" fontId="5" fillId="0" borderId="2" xfId="3" applyNumberFormat="1" applyFont="1" applyFill="1" applyBorder="1" applyAlignment="1">
      <alignment vertical="center" wrapText="1"/>
    </xf>
    <xf numFmtId="49" fontId="2" fillId="0" borderId="3" xfId="1" quotePrefix="1" applyNumberFormat="1" applyFont="1" applyBorder="1" applyAlignment="1">
      <alignment horizontal="right" vertical="center" wrapText="1"/>
    </xf>
    <xf numFmtId="49" fontId="2" fillId="0" borderId="2" xfId="1" quotePrefix="1" applyNumberFormat="1" applyFont="1" applyBorder="1" applyAlignment="1">
      <alignment horizontal="left" vertical="center" wrapText="1"/>
    </xf>
    <xf numFmtId="49" fontId="2" fillId="6" borderId="2" xfId="1" quotePrefix="1" applyNumberFormat="1" applyFont="1" applyFill="1" applyBorder="1" applyAlignment="1">
      <alignment horizontal="left" vertical="center" wrapText="1"/>
    </xf>
    <xf numFmtId="0" fontId="6" fillId="0" borderId="22" xfId="0" applyFont="1" applyBorder="1" applyAlignment="1">
      <alignment vertical="center" wrapText="1"/>
    </xf>
    <xf numFmtId="49" fontId="6" fillId="4" borderId="1" xfId="1" applyNumberFormat="1" applyFont="1" applyFill="1" applyBorder="1" applyAlignment="1">
      <alignment horizontal="center" vertical="center" wrapText="1"/>
    </xf>
    <xf numFmtId="166" fontId="5" fillId="0" borderId="0" xfId="3" applyNumberFormat="1" applyFont="1" applyFill="1" applyBorder="1" applyAlignment="1">
      <alignment vertical="center" wrapText="1"/>
    </xf>
    <xf numFmtId="49" fontId="14" fillId="0" borderId="0" xfId="1" applyNumberFormat="1" applyFont="1" applyAlignment="1">
      <alignment horizontal="right" vertical="center" wrapText="1"/>
    </xf>
    <xf numFmtId="49" fontId="14" fillId="0" borderId="0" xfId="1" applyNumberFormat="1" applyFont="1" applyAlignment="1">
      <alignment horizontal="left" vertical="center" wrapText="1"/>
    </xf>
    <xf numFmtId="0" fontId="6" fillId="0" borderId="1" xfId="0" applyFont="1" applyBorder="1" applyAlignment="1">
      <alignment vertical="top" wrapText="1"/>
    </xf>
    <xf numFmtId="49" fontId="3" fillId="0" borderId="2" xfId="0" applyNumberFormat="1" applyFont="1" applyBorder="1" applyAlignment="1">
      <alignment horizontal="center" vertical="center" wrapText="1"/>
    </xf>
    <xf numFmtId="49" fontId="6" fillId="0" borderId="1" xfId="3" applyNumberFormat="1" applyFont="1" applyBorder="1" applyAlignment="1">
      <alignment vertical="center" wrapText="1"/>
    </xf>
    <xf numFmtId="0" fontId="2" fillId="0" borderId="1" xfId="0" applyFont="1" applyBorder="1" applyAlignment="1">
      <alignment horizontal="left" vertical="top" wrapText="1"/>
    </xf>
    <xf numFmtId="0" fontId="3" fillId="4" borderId="1" xfId="0" applyFont="1" applyFill="1" applyBorder="1" applyAlignment="1">
      <alignment horizontal="left" vertical="center" wrapText="1"/>
    </xf>
    <xf numFmtId="0" fontId="14" fillId="5" borderId="3" xfId="0" quotePrefix="1" applyFont="1" applyFill="1" applyBorder="1" applyAlignment="1">
      <alignment vertical="center" wrapText="1"/>
    </xf>
    <xf numFmtId="0" fontId="3" fillId="0" borderId="4" xfId="8" applyFont="1" applyBorder="1" applyAlignment="1">
      <alignment horizontal="left" vertical="center" wrapText="1"/>
    </xf>
    <xf numFmtId="0" fontId="19" fillId="2" borderId="2" xfId="0" applyFont="1" applyFill="1" applyBorder="1" applyAlignment="1">
      <alignment vertical="center" wrapText="1"/>
    </xf>
    <xf numFmtId="0" fontId="14" fillId="4" borderId="3" xfId="1" quotePrefix="1" applyNumberFormat="1" applyFont="1" applyFill="1" applyBorder="1">
      <alignment vertical="center" wrapText="1"/>
    </xf>
    <xf numFmtId="0" fontId="14" fillId="4" borderId="4" xfId="1" quotePrefix="1" applyNumberFormat="1" applyFont="1" applyFill="1" applyBorder="1">
      <alignment vertical="center" wrapText="1"/>
    </xf>
    <xf numFmtId="0" fontId="14" fillId="4" borderId="2" xfId="1" quotePrefix="1" applyNumberFormat="1" applyFont="1" applyFill="1" applyBorder="1">
      <alignment vertical="center" wrapText="1"/>
    </xf>
    <xf numFmtId="49" fontId="3" fillId="0" borderId="4" xfId="1" quotePrefix="1" applyNumberFormat="1" applyFont="1" applyBorder="1" applyAlignment="1">
      <alignment horizontal="left" vertical="center" wrapText="1"/>
    </xf>
    <xf numFmtId="49" fontId="29" fillId="0" borderId="23" xfId="0" applyNumberFormat="1" applyFont="1" applyBorder="1" applyAlignment="1">
      <alignment horizontal="left" vertical="top" wrapText="1"/>
    </xf>
    <xf numFmtId="0" fontId="6" fillId="4" borderId="4" xfId="1" applyNumberFormat="1" applyFont="1" applyFill="1" applyBorder="1" applyAlignment="1">
      <alignment horizontal="center" vertical="center" wrapText="1"/>
    </xf>
    <xf numFmtId="0" fontId="5" fillId="6" borderId="3" xfId="0" applyFont="1" applyFill="1" applyBorder="1" applyAlignment="1">
      <alignment horizontal="left" vertical="center" wrapText="1"/>
    </xf>
    <xf numFmtId="0" fontId="4" fillId="6" borderId="4" xfId="0" applyFont="1" applyFill="1" applyBorder="1" applyAlignment="1">
      <alignment vertical="center"/>
    </xf>
    <xf numFmtId="0" fontId="4" fillId="6" borderId="2" xfId="0" applyFont="1" applyFill="1" applyBorder="1" applyAlignment="1">
      <alignment vertical="center"/>
    </xf>
    <xf numFmtId="0" fontId="2" fillId="6" borderId="3" xfId="1" applyNumberFormat="1" applyFont="1" applyFill="1" applyBorder="1" applyAlignment="1">
      <alignment wrapText="1"/>
    </xf>
    <xf numFmtId="0" fontId="2" fillId="0" borderId="1" xfId="2" quotePrefix="1" applyFont="1" applyBorder="1" applyAlignment="1">
      <alignment horizontal="right" vertical="center"/>
    </xf>
    <xf numFmtId="0" fontId="3" fillId="0" borderId="1" xfId="0" applyFont="1" applyBorder="1" applyAlignment="1">
      <alignment horizontal="left" vertical="center" wrapText="1"/>
    </xf>
    <xf numFmtId="3" fontId="6" fillId="0" borderId="1" xfId="0" applyNumberFormat="1" applyFont="1" applyBorder="1" applyAlignment="1">
      <alignment horizontal="center" vertical="center"/>
    </xf>
    <xf numFmtId="168" fontId="6" fillId="0" borderId="1" xfId="3" applyNumberFormat="1" applyFont="1" applyFill="1" applyBorder="1" applyAlignment="1">
      <alignment vertical="center" wrapText="1"/>
    </xf>
    <xf numFmtId="0" fontId="5" fillId="0" borderId="0" xfId="0" applyFont="1" applyAlignment="1">
      <alignment wrapText="1"/>
    </xf>
    <xf numFmtId="49" fontId="2" fillId="0" borderId="3" xfId="1" applyNumberFormat="1" applyFont="1" applyBorder="1" applyAlignment="1">
      <alignment horizontal="right" vertical="center" wrapText="1"/>
    </xf>
    <xf numFmtId="49" fontId="2" fillId="0" borderId="2" xfId="1" applyNumberFormat="1" applyFont="1" applyBorder="1" applyAlignment="1">
      <alignment horizontal="left" vertical="center" wrapText="1"/>
    </xf>
    <xf numFmtId="0" fontId="14" fillId="3" borderId="13" xfId="1" quotePrefix="1" applyNumberFormat="1" applyFont="1" applyFill="1" applyBorder="1">
      <alignment vertical="center" wrapText="1"/>
    </xf>
    <xf numFmtId="0" fontId="14" fillId="3" borderId="24" xfId="1" quotePrefix="1" applyNumberFormat="1" applyFont="1" applyFill="1" applyBorder="1" applyAlignment="1">
      <alignment horizontal="center" vertical="center" wrapText="1"/>
    </xf>
    <xf numFmtId="0" fontId="14" fillId="3" borderId="16" xfId="1" quotePrefix="1" applyNumberFormat="1" applyFont="1" applyFill="1" applyBorder="1" applyAlignment="1">
      <alignment horizontal="center" vertical="center" wrapText="1"/>
    </xf>
    <xf numFmtId="166" fontId="14" fillId="3" borderId="24" xfId="1" quotePrefix="1" applyNumberFormat="1" applyFont="1" applyFill="1" applyBorder="1" applyAlignment="1">
      <alignment horizontal="center" vertical="center" wrapText="1"/>
    </xf>
    <xf numFmtId="49" fontId="3" fillId="0" borderId="14" xfId="1" quotePrefix="1" applyNumberFormat="1" applyFont="1" applyBorder="1" applyAlignment="1">
      <alignment horizontal="right" vertical="center" wrapText="1"/>
    </xf>
    <xf numFmtId="0" fontId="6" fillId="0" borderId="22" xfId="1" applyNumberFormat="1" applyFont="1" applyBorder="1" applyAlignment="1">
      <alignment horizontal="center" vertical="center" wrapText="1"/>
    </xf>
    <xf numFmtId="0" fontId="3" fillId="0" borderId="22" xfId="0" applyFont="1" applyBorder="1" applyAlignment="1">
      <alignment horizontal="center" vertical="center" wrapText="1"/>
    </xf>
    <xf numFmtId="3" fontId="3" fillId="0" borderId="22" xfId="0" applyNumberFormat="1" applyFont="1" applyBorder="1" applyAlignment="1">
      <alignment horizontal="center" vertical="center" wrapText="1"/>
    </xf>
    <xf numFmtId="0" fontId="8" fillId="0" borderId="22" xfId="0" applyFont="1" applyBorder="1"/>
    <xf numFmtId="0" fontId="30" fillId="0" borderId="11" xfId="7" applyFont="1" applyBorder="1" applyAlignment="1">
      <alignment horizontal="left" vertical="top" wrapText="1"/>
    </xf>
    <xf numFmtId="0" fontId="30" fillId="0" borderId="9" xfId="7" applyFont="1" applyBorder="1" applyAlignment="1">
      <alignment horizontal="left" vertical="top" wrapText="1"/>
    </xf>
    <xf numFmtId="0" fontId="30" fillId="0" borderId="7" xfId="0" applyFont="1" applyBorder="1" applyAlignment="1">
      <alignment horizontal="left" vertical="top" wrapText="1"/>
    </xf>
    <xf numFmtId="0" fontId="31" fillId="0" borderId="1" xfId="0" applyFont="1" applyBorder="1" applyAlignment="1">
      <alignment vertical="center" wrapText="1"/>
    </xf>
    <xf numFmtId="0" fontId="3" fillId="0" borderId="8" xfId="1" quotePrefix="1" applyNumberFormat="1" applyFont="1" applyBorder="1" applyAlignment="1">
      <alignment horizontal="center" vertical="center" wrapText="1"/>
    </xf>
    <xf numFmtId="0" fontId="3" fillId="0" borderId="1" xfId="2" quotePrefix="1" applyFont="1" applyBorder="1" applyAlignment="1">
      <alignment horizontal="center" vertical="center"/>
    </xf>
    <xf numFmtId="0" fontId="3" fillId="0" borderId="25" xfId="8" applyFont="1" applyBorder="1" applyAlignment="1">
      <alignment horizontal="left" vertical="top" wrapText="1"/>
    </xf>
    <xf numFmtId="0" fontId="3" fillId="0" borderId="26" xfId="8" applyFont="1" applyBorder="1" applyAlignment="1">
      <alignment horizontal="left" vertical="top" wrapText="1"/>
    </xf>
    <xf numFmtId="0" fontId="3" fillId="0" borderId="25" xfId="0" applyFont="1" applyBorder="1" applyAlignment="1">
      <alignment horizontal="left" vertical="top" wrapText="1"/>
    </xf>
    <xf numFmtId="0" fontId="3" fillId="0" borderId="26" xfId="0" applyFont="1" applyBorder="1" applyAlignment="1">
      <alignment horizontal="left" vertical="top" wrapText="1"/>
    </xf>
    <xf numFmtId="0" fontId="6" fillId="0" borderId="1" xfId="0" applyFont="1" applyBorder="1" applyAlignment="1">
      <alignment vertical="top"/>
    </xf>
    <xf numFmtId="49" fontId="14" fillId="3" borderId="25" xfId="1" applyNumberFormat="1" applyFont="1" applyFill="1" applyBorder="1" applyAlignment="1">
      <alignment horizontal="right" vertical="center" wrapText="1"/>
    </xf>
    <xf numFmtId="49" fontId="14" fillId="3" borderId="26" xfId="1" applyNumberFormat="1" applyFont="1" applyFill="1" applyBorder="1" applyAlignment="1">
      <alignment horizontal="left" vertical="center" wrapText="1"/>
    </xf>
    <xf numFmtId="0" fontId="14" fillId="3" borderId="25" xfId="1" quotePrefix="1" applyNumberFormat="1" applyFont="1" applyFill="1" applyBorder="1">
      <alignment vertical="center" wrapText="1"/>
    </xf>
    <xf numFmtId="0" fontId="14" fillId="3" borderId="27" xfId="1" quotePrefix="1" applyNumberFormat="1" applyFont="1" applyFill="1" applyBorder="1" applyAlignment="1">
      <alignment horizontal="center" vertical="center" wrapText="1"/>
    </xf>
    <xf numFmtId="0" fontId="3" fillId="0" borderId="25" xfId="1" quotePrefix="1" applyNumberFormat="1" applyFont="1" applyBorder="1" applyAlignment="1">
      <alignment horizontal="right" vertical="center" wrapText="1"/>
    </xf>
    <xf numFmtId="0" fontId="3" fillId="0" borderId="1" xfId="1" quotePrefix="1" applyNumberFormat="1" applyFont="1" applyBorder="1" applyAlignment="1">
      <alignment horizontal="left" vertical="top" wrapText="1"/>
    </xf>
    <xf numFmtId="0" fontId="3" fillId="0" borderId="26" xfId="7" applyFont="1" applyBorder="1" applyAlignment="1">
      <alignment horizontal="left" vertical="top" wrapText="1"/>
    </xf>
    <xf numFmtId="0" fontId="2" fillId="0" borderId="2" xfId="1" quotePrefix="1" applyNumberFormat="1" applyFont="1" applyBorder="1" applyAlignment="1">
      <alignment horizontal="left" vertical="center" wrapText="1"/>
    </xf>
    <xf numFmtId="0" fontId="2" fillId="0" borderId="2" xfId="0" applyFont="1" applyBorder="1" applyAlignment="1">
      <alignment vertical="top" wrapText="1"/>
    </xf>
    <xf numFmtId="0" fontId="2" fillId="0" borderId="4" xfId="8" applyFont="1" applyBorder="1" applyAlignment="1">
      <alignment horizontal="left" vertical="top" wrapText="1"/>
    </xf>
    <xf numFmtId="49" fontId="3" fillId="0" borderId="25" xfId="1" quotePrefix="1" applyNumberFormat="1" applyFont="1" applyBorder="1" applyAlignment="1">
      <alignment horizontal="right" vertical="center" wrapText="1"/>
    </xf>
    <xf numFmtId="0" fontId="3" fillId="0" borderId="27" xfId="1" quotePrefix="1" applyNumberFormat="1" applyFont="1" applyBorder="1" applyAlignment="1">
      <alignment horizontal="left" vertical="center" wrapText="1"/>
    </xf>
    <xf numFmtId="0" fontId="3" fillId="0" borderId="26" xfId="2" applyFont="1" applyBorder="1" applyAlignment="1">
      <alignment horizontal="left" vertical="top" wrapText="1"/>
    </xf>
    <xf numFmtId="0" fontId="4" fillId="2" borderId="1" xfId="0" applyFont="1" applyFill="1" applyBorder="1" applyAlignment="1">
      <alignment vertical="top" wrapText="1"/>
    </xf>
    <xf numFmtId="0" fontId="5" fillId="0" borderId="3" xfId="0" applyFont="1" applyBorder="1" applyAlignment="1">
      <alignment vertical="center"/>
    </xf>
    <xf numFmtId="1" fontId="3" fillId="0" borderId="1" xfId="0" applyNumberFormat="1" applyFont="1" applyBorder="1" applyAlignment="1">
      <alignment vertical="center" wrapText="1"/>
    </xf>
    <xf numFmtId="0" fontId="5" fillId="0" borderId="1" xfId="0" applyFont="1" applyBorder="1" applyAlignment="1">
      <alignment vertical="center"/>
    </xf>
    <xf numFmtId="0" fontId="2" fillId="0" borderId="4" xfId="2" applyFont="1" applyBorder="1" applyAlignment="1">
      <alignment horizontal="left" vertical="center" wrapText="1"/>
    </xf>
    <xf numFmtId="49" fontId="3" fillId="0" borderId="27" xfId="0" applyNumberFormat="1" applyFont="1" applyBorder="1" applyAlignment="1">
      <alignment horizontal="center" vertical="center" wrapText="1"/>
    </xf>
    <xf numFmtId="49" fontId="14" fillId="0" borderId="25" xfId="1" applyNumberFormat="1" applyFont="1" applyBorder="1" applyAlignment="1">
      <alignment horizontal="right" vertical="center" wrapText="1"/>
    </xf>
    <xf numFmtId="49" fontId="14" fillId="0" borderId="27" xfId="1" applyNumberFormat="1" applyFont="1" applyBorder="1" applyAlignment="1">
      <alignment horizontal="left" vertical="center" wrapText="1"/>
    </xf>
    <xf numFmtId="0" fontId="2" fillId="0" borderId="27" xfId="0" applyFont="1" applyBorder="1" applyAlignment="1">
      <alignment vertical="top" wrapText="1"/>
    </xf>
    <xf numFmtId="0" fontId="2" fillId="0" borderId="26" xfId="1" quotePrefix="1" applyNumberFormat="1" applyFont="1" applyBorder="1">
      <alignment vertical="center" wrapText="1"/>
    </xf>
    <xf numFmtId="0" fontId="30" fillId="0" borderId="1" xfId="1" quotePrefix="1" applyNumberFormat="1" applyFont="1" applyBorder="1">
      <alignment vertical="center" wrapText="1"/>
    </xf>
    <xf numFmtId="0" fontId="3" fillId="0" borderId="1" xfId="9" applyFont="1" applyBorder="1" applyAlignment="1">
      <alignment vertical="top" wrapText="1"/>
    </xf>
    <xf numFmtId="0" fontId="6" fillId="0" borderId="1" xfId="9" applyFont="1" applyBorder="1" applyAlignment="1">
      <alignment vertical="top" wrapText="1"/>
    </xf>
    <xf numFmtId="0" fontId="6" fillId="7" borderId="1" xfId="0" applyFont="1" applyFill="1" applyBorder="1" applyAlignment="1">
      <alignment horizontal="left" vertical="top" wrapText="1"/>
    </xf>
    <xf numFmtId="0" fontId="14" fillId="0" borderId="3" xfId="0" quotePrefix="1" applyFont="1" applyBorder="1" applyAlignment="1">
      <alignment vertical="center" wrapText="1"/>
    </xf>
    <xf numFmtId="49" fontId="3" fillId="0" borderId="27" xfId="1" quotePrefix="1" applyNumberFormat="1" applyFont="1" applyBorder="1" applyAlignment="1">
      <alignment horizontal="left" vertical="center" wrapText="1"/>
    </xf>
    <xf numFmtId="0" fontId="3" fillId="0" borderId="26" xfId="0" applyFont="1" applyBorder="1" applyAlignment="1">
      <alignment horizontal="center" vertical="center" wrapText="1"/>
    </xf>
    <xf numFmtId="0" fontId="5" fillId="6" borderId="26" xfId="0" applyFont="1" applyFill="1" applyBorder="1" applyAlignment="1">
      <alignment vertical="center" wrapText="1"/>
    </xf>
    <xf numFmtId="0" fontId="30" fillId="0" borderId="26" xfId="7" applyFont="1" applyBorder="1" applyAlignment="1">
      <alignment horizontal="left" vertical="top" wrapText="1"/>
    </xf>
    <xf numFmtId="0" fontId="30" fillId="0" borderId="1" xfId="7" applyFont="1" applyBorder="1" applyAlignment="1">
      <alignment horizontal="left" vertical="top" wrapText="1"/>
    </xf>
    <xf numFmtId="0" fontId="2" fillId="6" borderId="25" xfId="1" quotePrefix="1" applyNumberFormat="1" applyFont="1" applyFill="1" applyBorder="1" applyAlignment="1">
      <alignment horizontal="right" vertical="center" wrapText="1"/>
    </xf>
    <xf numFmtId="0" fontId="2" fillId="6" borderId="27" xfId="1" quotePrefix="1" applyNumberFormat="1" applyFont="1" applyFill="1" applyBorder="1" applyAlignment="1">
      <alignment horizontal="left" vertical="center" wrapText="1"/>
    </xf>
    <xf numFmtId="0" fontId="5" fillId="6" borderId="27" xfId="0" applyFont="1" applyFill="1" applyBorder="1" applyAlignment="1">
      <alignment vertical="center" wrapText="1"/>
    </xf>
    <xf numFmtId="49" fontId="14" fillId="5" borderId="25" xfId="1" applyNumberFormat="1" applyFont="1" applyFill="1" applyBorder="1" applyAlignment="1">
      <alignment horizontal="right" vertical="center" wrapText="1"/>
    </xf>
    <xf numFmtId="49" fontId="14" fillId="5" borderId="27" xfId="1" applyNumberFormat="1" applyFont="1" applyFill="1" applyBorder="1" applyAlignment="1">
      <alignment horizontal="left" vertical="center" wrapText="1"/>
    </xf>
    <xf numFmtId="0" fontId="3" fillId="0" borderId="1" xfId="7" applyFont="1" applyBorder="1" applyAlignment="1">
      <alignment horizontal="left" vertical="center" wrapText="1"/>
    </xf>
    <xf numFmtId="0" fontId="3" fillId="0" borderId="1" xfId="0" applyFont="1" applyBorder="1" applyAlignment="1">
      <alignment horizontal="left" vertical="center"/>
    </xf>
    <xf numFmtId="0" fontId="3" fillId="0" borderId="1" xfId="6" applyFont="1" applyBorder="1" applyAlignment="1">
      <alignment vertical="center"/>
    </xf>
    <xf numFmtId="0" fontId="25" fillId="0" borderId="0" xfId="6" applyFont="1"/>
    <xf numFmtId="0" fontId="2" fillId="0" borderId="1" xfId="0" applyFont="1" applyBorder="1" applyAlignment="1">
      <alignment horizontal="left" vertical="center" wrapText="1"/>
    </xf>
    <xf numFmtId="0" fontId="32" fillId="0" borderId="0" xfId="6" applyFont="1" applyAlignment="1">
      <alignment horizontal="right"/>
    </xf>
    <xf numFmtId="0" fontId="3" fillId="0" borderId="1" xfId="6" applyFont="1" applyBorder="1"/>
    <xf numFmtId="0" fontId="33" fillId="6" borderId="2" xfId="1" quotePrefix="1" applyNumberFormat="1" applyFont="1" applyFill="1" applyBorder="1" applyAlignment="1">
      <alignment horizontal="left" vertical="center" wrapText="1"/>
    </xf>
    <xf numFmtId="0" fontId="33" fillId="6" borderId="1" xfId="0" applyFont="1" applyFill="1" applyBorder="1" applyAlignment="1">
      <alignment vertical="center" wrapText="1"/>
    </xf>
    <xf numFmtId="0" fontId="33" fillId="6" borderId="4" xfId="0" applyFont="1" applyFill="1" applyBorder="1" applyAlignment="1">
      <alignment vertical="center" wrapText="1"/>
    </xf>
    <xf numFmtId="0" fontId="33" fillId="6" borderId="2" xfId="0" applyFont="1" applyFill="1" applyBorder="1" applyAlignment="1">
      <alignment vertical="center" wrapText="1"/>
    </xf>
    <xf numFmtId="0" fontId="34" fillId="3" borderId="4" xfId="1" applyNumberFormat="1" applyFont="1" applyFill="1" applyBorder="1" applyAlignment="1">
      <alignment horizontal="left" vertical="center" wrapText="1"/>
    </xf>
    <xf numFmtId="0" fontId="34" fillId="3" borderId="3" xfId="1" quotePrefix="1" applyNumberFormat="1" applyFont="1" applyFill="1" applyBorder="1">
      <alignment vertical="center" wrapText="1"/>
    </xf>
    <xf numFmtId="0" fontId="34" fillId="3" borderId="1" xfId="1" quotePrefix="1" applyNumberFormat="1" applyFont="1" applyFill="1" applyBorder="1" applyAlignment="1">
      <alignment horizontal="center" vertical="center" wrapText="1"/>
    </xf>
    <xf numFmtId="0" fontId="34" fillId="3" borderId="2" xfId="1" quotePrefix="1" applyNumberFormat="1" applyFont="1" applyFill="1" applyBorder="1" applyAlignment="1">
      <alignment horizontal="center" vertical="center" wrapText="1"/>
    </xf>
    <xf numFmtId="0" fontId="35" fillId="0" borderId="2" xfId="1" quotePrefix="1" applyNumberFormat="1" applyFont="1" applyBorder="1" applyAlignment="1">
      <alignment horizontal="left" vertical="center" wrapText="1"/>
    </xf>
    <xf numFmtId="0" fontId="35" fillId="0" borderId="1" xfId="8" applyFont="1" applyBorder="1" applyAlignment="1">
      <alignment horizontal="left" vertical="top" wrapText="1"/>
    </xf>
    <xf numFmtId="0" fontId="35" fillId="0" borderId="1" xfId="0" applyFont="1" applyBorder="1" applyAlignment="1">
      <alignment horizontal="center" vertical="center" wrapText="1"/>
    </xf>
    <xf numFmtId="0" fontId="35" fillId="0" borderId="1" xfId="7" applyFont="1" applyBorder="1" applyAlignment="1">
      <alignment horizontal="left" vertical="top" wrapText="1"/>
    </xf>
    <xf numFmtId="0" fontId="35" fillId="0" borderId="26" xfId="0" applyFont="1" applyBorder="1" applyAlignment="1">
      <alignment horizontal="center" vertical="center" wrapText="1"/>
    </xf>
    <xf numFmtId="0" fontId="34" fillId="0" borderId="2" xfId="1" applyNumberFormat="1" applyFont="1" applyBorder="1" applyAlignment="1">
      <alignment horizontal="left" vertical="center" wrapText="1"/>
    </xf>
    <xf numFmtId="0" fontId="33" fillId="0" borderId="1" xfId="3" applyNumberFormat="1" applyFont="1" applyFill="1" applyBorder="1" applyAlignment="1">
      <alignment vertical="center" wrapText="1"/>
    </xf>
    <xf numFmtId="0" fontId="3" fillId="0" borderId="27" xfId="8" applyFont="1" applyBorder="1" applyAlignment="1">
      <alignment horizontal="left" vertical="top" wrapText="1"/>
    </xf>
    <xf numFmtId="0" fontId="36" fillId="6" borderId="3" xfId="1" quotePrefix="1" applyNumberFormat="1" applyFont="1" applyFill="1" applyBorder="1" applyAlignment="1">
      <alignment horizontal="right" vertical="center" wrapText="1"/>
    </xf>
    <xf numFmtId="49" fontId="37" fillId="3" borderId="3" xfId="1" applyNumberFormat="1" applyFont="1" applyFill="1" applyBorder="1" applyAlignment="1">
      <alignment horizontal="right" vertical="center" wrapText="1"/>
    </xf>
    <xf numFmtId="49" fontId="24" fillId="0" borderId="3" xfId="1" quotePrefix="1" applyNumberFormat="1" applyFont="1" applyBorder="1" applyAlignment="1">
      <alignment horizontal="right" vertical="center" wrapText="1"/>
    </xf>
    <xf numFmtId="0" fontId="24" fillId="0" borderId="3" xfId="1" quotePrefix="1" applyNumberFormat="1" applyFont="1" applyBorder="1" applyAlignment="1">
      <alignment horizontal="right" vertical="center" wrapText="1"/>
    </xf>
    <xf numFmtId="49" fontId="37" fillId="0" borderId="3" xfId="1" applyNumberFormat="1" applyFont="1" applyBorder="1" applyAlignment="1">
      <alignment horizontal="right" vertical="center" wrapText="1"/>
    </xf>
    <xf numFmtId="0" fontId="2" fillId="0" borderId="1" xfId="6" applyFont="1" applyBorder="1" applyAlignment="1">
      <alignment horizontal="center" vertical="center" wrapText="1"/>
    </xf>
    <xf numFmtId="0" fontId="8" fillId="0" borderId="1" xfId="0" applyFont="1" applyBorder="1" applyAlignment="1">
      <alignment horizontal="center"/>
    </xf>
    <xf numFmtId="0" fontId="6" fillId="0" borderId="3" xfId="1" applyNumberFormat="1" applyFont="1" applyBorder="1" applyAlignment="1">
      <alignment horizontal="center" vertical="center" wrapText="1"/>
    </xf>
    <xf numFmtId="0" fontId="6" fillId="0" borderId="4" xfId="1" applyNumberFormat="1" applyFont="1" applyBorder="1" applyAlignment="1">
      <alignment horizontal="center" vertical="center" wrapText="1"/>
    </xf>
    <xf numFmtId="0" fontId="6" fillId="0" borderId="2" xfId="1" applyNumberFormat="1" applyFont="1" applyBorder="1" applyAlignment="1">
      <alignment horizontal="center" vertical="center" wrapText="1"/>
    </xf>
    <xf numFmtId="0" fontId="5" fillId="6" borderId="3" xfId="0" applyFont="1" applyFill="1" applyBorder="1" applyAlignment="1">
      <alignment horizontal="left" vertical="top" wrapText="1"/>
    </xf>
    <xf numFmtId="0" fontId="5" fillId="6" borderId="4" xfId="0" applyFont="1" applyFill="1" applyBorder="1" applyAlignment="1">
      <alignment horizontal="left" vertical="top" wrapText="1"/>
    </xf>
    <xf numFmtId="0" fontId="5" fillId="6" borderId="2" xfId="0" applyFont="1" applyFill="1" applyBorder="1" applyAlignment="1">
      <alignment horizontal="left" vertical="top" wrapText="1"/>
    </xf>
    <xf numFmtId="0" fontId="6" fillId="0" borderId="3" xfId="0" applyFont="1" applyBorder="1" applyAlignment="1">
      <alignment horizontal="right" vertical="top" wrapText="1"/>
    </xf>
    <xf numFmtId="0" fontId="6" fillId="0" borderId="2" xfId="0" applyFont="1" applyBorder="1" applyAlignment="1">
      <alignment horizontal="right" vertical="top" wrapText="1"/>
    </xf>
    <xf numFmtId="0" fontId="3" fillId="0" borderId="3" xfId="1" quotePrefix="1" applyNumberFormat="1" applyFont="1" applyBorder="1" applyAlignment="1">
      <alignment horizontal="left" vertical="top" wrapText="1"/>
    </xf>
    <xf numFmtId="0" fontId="3" fillId="0" borderId="4" xfId="1" quotePrefix="1" applyNumberFormat="1" applyFont="1" applyBorder="1" applyAlignment="1">
      <alignment horizontal="left" vertical="top" wrapText="1"/>
    </xf>
    <xf numFmtId="0" fontId="3" fillId="0" borderId="2" xfId="1" quotePrefix="1" applyNumberFormat="1" applyFont="1" applyBorder="1" applyAlignment="1">
      <alignment horizontal="left" vertical="top" wrapText="1"/>
    </xf>
    <xf numFmtId="0" fontId="3" fillId="0" borderId="3" xfId="1" applyNumberFormat="1" applyFont="1" applyBorder="1" applyAlignment="1">
      <alignment horizontal="right" vertical="top" wrapText="1"/>
    </xf>
    <xf numFmtId="0" fontId="3" fillId="0" borderId="2" xfId="1" applyNumberFormat="1" applyFont="1" applyBorder="1" applyAlignment="1">
      <alignment horizontal="right" vertical="top" wrapText="1"/>
    </xf>
    <xf numFmtId="0" fontId="18" fillId="0" borderId="0" xfId="1" applyNumberFormat="1" applyFont="1" applyAlignment="1">
      <alignment horizontal="center" vertical="center" wrapText="1"/>
    </xf>
    <xf numFmtId="0" fontId="12" fillId="0" borderId="0" xfId="1" applyNumberFormat="1" applyFont="1" applyAlignment="1">
      <alignment horizontal="center" wrapText="1"/>
    </xf>
    <xf numFmtId="0" fontId="10" fillId="0" borderId="0" xfId="1" applyNumberFormat="1" applyFont="1" applyAlignment="1">
      <alignment horizontal="center" wrapText="1"/>
    </xf>
    <xf numFmtId="0" fontId="9" fillId="2" borderId="3" xfId="1" applyNumberFormat="1" applyFont="1" applyFill="1" applyBorder="1" applyAlignment="1">
      <alignment horizontal="center" vertical="center" wrapText="1"/>
    </xf>
    <xf numFmtId="49" fontId="9" fillId="2" borderId="2" xfId="1" applyNumberFormat="1" applyFont="1" applyFill="1" applyBorder="1" applyAlignment="1">
      <alignment horizontal="center" vertical="center" wrapText="1"/>
    </xf>
    <xf numFmtId="0" fontId="13" fillId="2" borderId="3" xfId="1" applyNumberFormat="1" applyFont="1" applyFill="1" applyBorder="1" applyAlignment="1">
      <alignment horizontal="center" vertical="center" wrapText="1"/>
    </xf>
    <xf numFmtId="0" fontId="13" fillId="2" borderId="4" xfId="1" applyNumberFormat="1" applyFont="1" applyFill="1" applyBorder="1" applyAlignment="1">
      <alignment horizontal="center" vertical="center" wrapText="1"/>
    </xf>
    <xf numFmtId="0" fontId="13" fillId="2" borderId="2" xfId="1" applyNumberFormat="1" applyFont="1" applyFill="1" applyBorder="1" applyAlignment="1">
      <alignment horizontal="center" vertical="center" wrapText="1"/>
    </xf>
    <xf numFmtId="0" fontId="2" fillId="0" borderId="3" xfId="2" quotePrefix="1" applyFont="1" applyBorder="1" applyAlignment="1">
      <alignment horizontal="right" vertical="center"/>
    </xf>
    <xf numFmtId="0" fontId="2" fillId="0" borderId="4" xfId="2" quotePrefix="1" applyFont="1" applyBorder="1" applyAlignment="1">
      <alignment horizontal="right" vertical="center"/>
    </xf>
    <xf numFmtId="0" fontId="2" fillId="0" borderId="2" xfId="2" quotePrefix="1" applyFont="1" applyBorder="1" applyAlignment="1">
      <alignment horizontal="right" vertical="center"/>
    </xf>
    <xf numFmtId="0" fontId="14" fillId="3" borderId="3" xfId="1" quotePrefix="1" applyNumberFormat="1" applyFont="1" applyFill="1" applyBorder="1" applyAlignment="1">
      <alignment horizontal="center" vertical="center" wrapText="1"/>
    </xf>
    <xf numFmtId="0" fontId="14" fillId="3" borderId="4" xfId="1" quotePrefix="1" applyNumberFormat="1" applyFont="1" applyFill="1" applyBorder="1" applyAlignment="1">
      <alignment horizontal="center" vertical="center" wrapText="1"/>
    </xf>
    <xf numFmtId="0" fontId="14" fillId="3" borderId="2" xfId="1" quotePrefix="1" applyNumberFormat="1" applyFont="1" applyFill="1" applyBorder="1" applyAlignment="1">
      <alignment horizontal="center" vertical="center" wrapText="1"/>
    </xf>
    <xf numFmtId="0" fontId="6" fillId="0" borderId="1" xfId="1" applyNumberFormat="1" applyFont="1" applyBorder="1" applyAlignment="1">
      <alignment horizontal="center" vertical="center" wrapText="1"/>
    </xf>
    <xf numFmtId="0" fontId="8" fillId="0" borderId="3" xfId="0" applyFont="1" applyBorder="1" applyAlignment="1">
      <alignment horizontal="center"/>
    </xf>
    <xf numFmtId="0" fontId="8" fillId="0" borderId="2" xfId="0" applyFont="1" applyBorder="1" applyAlignment="1">
      <alignment horizontal="center"/>
    </xf>
    <xf numFmtId="0" fontId="9" fillId="2" borderId="2" xfId="1" applyNumberFormat="1" applyFont="1" applyFill="1" applyBorder="1" applyAlignment="1">
      <alignment horizontal="center" vertical="center" wrapText="1"/>
    </xf>
    <xf numFmtId="0" fontId="18" fillId="2" borderId="3" xfId="1" applyNumberFormat="1" applyFont="1" applyFill="1" applyBorder="1" applyAlignment="1">
      <alignment horizontal="center" vertical="center" wrapText="1"/>
    </xf>
    <xf numFmtId="49" fontId="18" fillId="2" borderId="2" xfId="1" applyNumberFormat="1" applyFont="1" applyFill="1" applyBorder="1" applyAlignment="1">
      <alignment horizontal="center" vertical="center" wrapText="1"/>
    </xf>
    <xf numFmtId="0" fontId="6" fillId="0" borderId="7" xfId="1" applyNumberFormat="1" applyFont="1" applyBorder="1" applyAlignment="1">
      <alignment horizontal="center" vertical="center" wrapText="1"/>
    </xf>
    <xf numFmtId="0" fontId="6" fillId="0" borderId="9" xfId="1" applyNumberFormat="1" applyFont="1" applyBorder="1" applyAlignment="1">
      <alignment horizontal="center" vertical="center" wrapText="1"/>
    </xf>
    <xf numFmtId="0" fontId="6" fillId="0" borderId="8" xfId="1" applyNumberFormat="1" applyFont="1" applyBorder="1" applyAlignment="1">
      <alignment horizontal="center" vertical="center" wrapText="1"/>
    </xf>
    <xf numFmtId="0" fontId="14" fillId="0" borderId="7" xfId="1" quotePrefix="1" applyNumberFormat="1" applyFont="1" applyBorder="1" applyAlignment="1">
      <alignment horizontal="left" vertical="center" wrapText="1"/>
    </xf>
    <xf numFmtId="0" fontId="14" fillId="0" borderId="9" xfId="1" quotePrefix="1" applyNumberFormat="1" applyFont="1" applyBorder="1" applyAlignment="1">
      <alignment horizontal="left" vertical="center" wrapText="1"/>
    </xf>
    <xf numFmtId="0" fontId="14" fillId="0" borderId="7" xfId="0" applyFont="1" applyBorder="1" applyAlignment="1">
      <alignment horizontal="left" vertical="center" wrapText="1"/>
    </xf>
    <xf numFmtId="0" fontId="14" fillId="0" borderId="9" xfId="0" applyFont="1" applyBorder="1" applyAlignment="1">
      <alignment horizontal="left" vertical="center" wrapText="1"/>
    </xf>
    <xf numFmtId="0" fontId="14" fillId="0" borderId="8" xfId="0" applyFont="1" applyBorder="1" applyAlignment="1">
      <alignment horizontal="left" vertical="center" wrapText="1"/>
    </xf>
    <xf numFmtId="166" fontId="5" fillId="0" borderId="1" xfId="3" applyNumberFormat="1" applyFont="1" applyFill="1" applyBorder="1" applyAlignment="1">
      <alignment horizontal="right" vertical="center" wrapText="1"/>
    </xf>
    <xf numFmtId="0" fontId="14" fillId="3" borderId="7" xfId="1" quotePrefix="1" applyNumberFormat="1" applyFont="1" applyFill="1" applyBorder="1" applyAlignment="1">
      <alignment horizontal="center" vertical="center" wrapText="1"/>
    </xf>
    <xf numFmtId="0" fontId="14" fillId="3" borderId="9" xfId="1" quotePrefix="1" applyNumberFormat="1" applyFont="1" applyFill="1" applyBorder="1" applyAlignment="1">
      <alignment horizontal="center" vertical="center" wrapText="1"/>
    </xf>
    <xf numFmtId="0" fontId="14" fillId="3" borderId="8" xfId="1" quotePrefix="1" applyNumberFormat="1" applyFont="1" applyFill="1" applyBorder="1" applyAlignment="1">
      <alignment horizontal="center" vertical="center" wrapText="1"/>
    </xf>
    <xf numFmtId="166" fontId="5" fillId="5" borderId="1" xfId="3" applyNumberFormat="1" applyFont="1" applyFill="1" applyBorder="1" applyAlignment="1">
      <alignment horizontal="right" vertical="center" wrapText="1"/>
    </xf>
    <xf numFmtId="0" fontId="2" fillId="5" borderId="3" xfId="2" quotePrefix="1" applyFont="1" applyFill="1" applyBorder="1" applyAlignment="1">
      <alignment horizontal="right" vertical="center"/>
    </xf>
    <xf numFmtId="0" fontId="2" fillId="5" borderId="4" xfId="2" quotePrefix="1" applyFont="1" applyFill="1" applyBorder="1" applyAlignment="1">
      <alignment horizontal="right" vertical="center"/>
    </xf>
    <xf numFmtId="0" fontId="6" fillId="0" borderId="26" xfId="1" applyNumberFormat="1" applyFont="1" applyBorder="1" applyAlignment="1">
      <alignment horizontal="center" vertical="center" wrapText="1"/>
    </xf>
    <xf numFmtId="0" fontId="6" fillId="0" borderId="27" xfId="1" applyNumberFormat="1" applyFont="1" applyBorder="1" applyAlignment="1">
      <alignment horizontal="center" vertical="center" wrapText="1"/>
    </xf>
    <xf numFmtId="0" fontId="2" fillId="0" borderId="25" xfId="2" quotePrefix="1" applyFont="1" applyBorder="1" applyAlignment="1">
      <alignment horizontal="right" vertical="center"/>
    </xf>
    <xf numFmtId="0" fontId="2" fillId="0" borderId="26" xfId="2" quotePrefix="1" applyFont="1" applyBorder="1" applyAlignment="1">
      <alignment horizontal="right" vertical="center"/>
    </xf>
    <xf numFmtId="0" fontId="2" fillId="0" borderId="27" xfId="2" quotePrefix="1" applyFont="1" applyBorder="1" applyAlignment="1">
      <alignment horizontal="right" vertical="center"/>
    </xf>
    <xf numFmtId="0" fontId="14" fillId="3" borderId="25" xfId="1" quotePrefix="1" applyNumberFormat="1" applyFont="1" applyFill="1" applyBorder="1" applyAlignment="1">
      <alignment horizontal="center" vertical="center" wrapText="1"/>
    </xf>
    <xf numFmtId="0" fontId="14" fillId="3" borderId="26" xfId="1" quotePrefix="1" applyNumberFormat="1" applyFont="1" applyFill="1" applyBorder="1" applyAlignment="1">
      <alignment horizontal="center" vertical="center" wrapText="1"/>
    </xf>
    <xf numFmtId="0" fontId="14" fillId="3" borderId="27" xfId="1" quotePrefix="1" applyNumberFormat="1" applyFont="1" applyFill="1" applyBorder="1" applyAlignment="1">
      <alignment horizontal="center" vertical="center" wrapText="1"/>
    </xf>
    <xf numFmtId="0" fontId="6" fillId="0" borderId="25" xfId="1" applyNumberFormat="1" applyFont="1" applyBorder="1" applyAlignment="1">
      <alignment horizontal="center" vertical="center" wrapText="1"/>
    </xf>
    <xf numFmtId="0" fontId="9" fillId="2" borderId="25" xfId="1" applyNumberFormat="1" applyFont="1" applyFill="1" applyBorder="1" applyAlignment="1">
      <alignment horizontal="center" vertical="center" wrapText="1"/>
    </xf>
    <xf numFmtId="49" fontId="9" fillId="2" borderId="27" xfId="1" applyNumberFormat="1" applyFont="1" applyFill="1" applyBorder="1" applyAlignment="1">
      <alignment horizontal="center" vertical="center" wrapText="1"/>
    </xf>
    <xf numFmtId="0" fontId="13" fillId="2" borderId="25" xfId="1" applyNumberFormat="1" applyFont="1" applyFill="1" applyBorder="1" applyAlignment="1">
      <alignment horizontal="center" vertical="center" wrapText="1"/>
    </xf>
    <xf numFmtId="0" fontId="13" fillId="2" borderId="26" xfId="1" applyNumberFormat="1" applyFont="1" applyFill="1" applyBorder="1" applyAlignment="1">
      <alignment horizontal="center" vertical="center" wrapText="1"/>
    </xf>
    <xf numFmtId="0" fontId="13" fillId="2" borderId="27" xfId="1" applyNumberFormat="1" applyFont="1" applyFill="1" applyBorder="1" applyAlignment="1">
      <alignment horizontal="center" vertical="center" wrapText="1"/>
    </xf>
    <xf numFmtId="0" fontId="3" fillId="0" borderId="25" xfId="1" applyNumberFormat="1" applyFont="1" applyBorder="1" applyAlignment="1">
      <alignment horizontal="right" vertical="top" wrapText="1"/>
    </xf>
    <xf numFmtId="0" fontId="3" fillId="0" borderId="27" xfId="1" applyNumberFormat="1" applyFont="1" applyBorder="1" applyAlignment="1">
      <alignment horizontal="right" vertical="top" wrapText="1"/>
    </xf>
    <xf numFmtId="0" fontId="3" fillId="0" borderId="25" xfId="1" quotePrefix="1" applyNumberFormat="1" applyFont="1" applyBorder="1" applyAlignment="1">
      <alignment horizontal="left" vertical="top" wrapText="1"/>
    </xf>
    <xf numFmtId="0" fontId="3" fillId="0" borderId="26" xfId="1" quotePrefix="1" applyNumberFormat="1" applyFont="1" applyBorder="1" applyAlignment="1">
      <alignment horizontal="left" vertical="top" wrapText="1"/>
    </xf>
    <xf numFmtId="0" fontId="3" fillId="0" borderId="27" xfId="1" quotePrefix="1" applyNumberFormat="1" applyFont="1" applyBorder="1" applyAlignment="1">
      <alignment horizontal="left" vertical="top" wrapText="1"/>
    </xf>
    <xf numFmtId="0" fontId="6" fillId="0" borderId="25" xfId="0" applyFont="1" applyBorder="1" applyAlignment="1">
      <alignment horizontal="right" vertical="top" wrapText="1"/>
    </xf>
    <xf numFmtId="0" fontId="6" fillId="0" borderId="27" xfId="0" applyFont="1" applyBorder="1" applyAlignment="1">
      <alignment horizontal="right" vertical="top" wrapText="1"/>
    </xf>
    <xf numFmtId="0" fontId="2" fillId="5" borderId="25" xfId="2" quotePrefix="1" applyFont="1" applyFill="1" applyBorder="1" applyAlignment="1">
      <alignment horizontal="right" vertical="center"/>
    </xf>
    <xf numFmtId="0" fontId="2" fillId="5" borderId="26" xfId="2" quotePrefix="1" applyFont="1" applyFill="1" applyBorder="1" applyAlignment="1">
      <alignment horizontal="right" vertical="center"/>
    </xf>
    <xf numFmtId="166" fontId="4" fillId="5" borderId="1" xfId="3" applyNumberFormat="1" applyFont="1" applyFill="1" applyBorder="1" applyAlignment="1">
      <alignment horizontal="right" vertical="center" wrapText="1"/>
    </xf>
    <xf numFmtId="0" fontId="5" fillId="6" borderId="14" xfId="0" applyFont="1" applyFill="1" applyBorder="1" applyAlignment="1">
      <alignment horizontal="left" vertical="center" wrapText="1"/>
    </xf>
    <xf numFmtId="0" fontId="5" fillId="6" borderId="11" xfId="0" applyFont="1" applyFill="1" applyBorder="1" applyAlignment="1">
      <alignment horizontal="left" vertical="center" wrapText="1"/>
    </xf>
    <xf numFmtId="0" fontId="5" fillId="6" borderId="15" xfId="0" applyFont="1" applyFill="1" applyBorder="1" applyAlignment="1">
      <alignment horizontal="left" vertical="center" wrapText="1"/>
    </xf>
    <xf numFmtId="0" fontId="33" fillId="0" borderId="3" xfId="2" quotePrefix="1" applyFont="1" applyBorder="1" applyAlignment="1">
      <alignment horizontal="right" vertical="center"/>
    </xf>
    <xf numFmtId="0" fontId="33" fillId="0" borderId="4" xfId="2" quotePrefix="1" applyFont="1" applyBorder="1" applyAlignment="1">
      <alignment horizontal="right" vertical="center"/>
    </xf>
    <xf numFmtId="0" fontId="33" fillId="0" borderId="2" xfId="2" quotePrefix="1" applyFont="1" applyBorder="1" applyAlignment="1">
      <alignment horizontal="right" vertical="center"/>
    </xf>
    <xf numFmtId="0" fontId="34" fillId="3" borderId="3" xfId="1" quotePrefix="1" applyNumberFormat="1" applyFont="1" applyFill="1" applyBorder="1" applyAlignment="1">
      <alignment horizontal="center" vertical="center" wrapText="1"/>
    </xf>
    <xf numFmtId="0" fontId="34" fillId="3" borderId="4" xfId="1" quotePrefix="1" applyNumberFormat="1" applyFont="1" applyFill="1" applyBorder="1" applyAlignment="1">
      <alignment horizontal="center" vertical="center" wrapText="1"/>
    </xf>
    <xf numFmtId="0" fontId="34" fillId="3" borderId="2" xfId="1" quotePrefix="1" applyNumberFormat="1" applyFont="1" applyFill="1" applyBorder="1" applyAlignment="1">
      <alignment horizontal="center" vertical="center" wrapText="1"/>
    </xf>
    <xf numFmtId="0" fontId="35" fillId="0" borderId="3" xfId="1" applyNumberFormat="1" applyFont="1" applyBorder="1" applyAlignment="1">
      <alignment horizontal="center" vertical="center" wrapText="1"/>
    </xf>
    <xf numFmtId="0" fontId="35" fillId="0" borderId="4" xfId="1" applyNumberFormat="1" applyFont="1" applyBorder="1" applyAlignment="1">
      <alignment horizontal="center" vertical="center" wrapText="1"/>
    </xf>
    <xf numFmtId="0" fontId="35" fillId="0" borderId="2" xfId="1" applyNumberFormat="1" applyFont="1" applyBorder="1" applyAlignment="1">
      <alignment horizontal="center" vertical="center" wrapText="1"/>
    </xf>
    <xf numFmtId="0" fontId="14" fillId="5" borderId="3" xfId="0" quotePrefix="1" applyFont="1" applyFill="1" applyBorder="1" applyAlignment="1">
      <alignment horizontal="left" vertical="center" wrapText="1"/>
    </xf>
    <xf numFmtId="0" fontId="14" fillId="5" borderId="4" xfId="0" applyFont="1" applyFill="1" applyBorder="1" applyAlignment="1">
      <alignment horizontal="left" vertical="center" wrapText="1"/>
    </xf>
    <xf numFmtId="0" fontId="14" fillId="5" borderId="2" xfId="0" applyFont="1" applyFill="1" applyBorder="1" applyAlignment="1">
      <alignment horizontal="left" vertical="center" wrapText="1"/>
    </xf>
    <xf numFmtId="49" fontId="3" fillId="5" borderId="3" xfId="1" quotePrefix="1" applyNumberFormat="1" applyFont="1" applyFill="1" applyBorder="1" applyAlignment="1">
      <alignment horizontal="center" vertical="center" wrapText="1"/>
    </xf>
    <xf numFmtId="49" fontId="3" fillId="5" borderId="2" xfId="1" quotePrefix="1" applyNumberFormat="1" applyFont="1" applyFill="1" applyBorder="1" applyAlignment="1">
      <alignment horizontal="center" vertical="center" wrapText="1"/>
    </xf>
    <xf numFmtId="49" fontId="3" fillId="0" borderId="13" xfId="1" quotePrefix="1" applyNumberFormat="1" applyFont="1" applyBorder="1" applyAlignment="1">
      <alignment horizontal="center" vertical="center" wrapText="1"/>
    </xf>
    <xf numFmtId="49" fontId="3" fillId="0" borderId="16" xfId="1" quotePrefix="1" applyNumberFormat="1" applyFont="1" applyBorder="1" applyAlignment="1">
      <alignment horizontal="center" vertical="center" wrapText="1"/>
    </xf>
    <xf numFmtId="49" fontId="3" fillId="0" borderId="17" xfId="1" quotePrefix="1" applyNumberFormat="1" applyFont="1" applyBorder="1" applyAlignment="1">
      <alignment horizontal="center" vertical="center" wrapText="1"/>
    </xf>
    <xf numFmtId="49" fontId="3" fillId="0" borderId="18" xfId="1" quotePrefix="1" applyNumberFormat="1" applyFont="1" applyBorder="1" applyAlignment="1">
      <alignment horizontal="center" vertical="center" wrapText="1"/>
    </xf>
    <xf numFmtId="49" fontId="3" fillId="0" borderId="14" xfId="1" quotePrefix="1" applyNumberFormat="1" applyFont="1" applyBorder="1" applyAlignment="1">
      <alignment horizontal="center" vertical="center" wrapText="1"/>
    </xf>
    <xf numFmtId="49" fontId="3" fillId="0" borderId="15" xfId="1" quotePrefix="1" applyNumberFormat="1" applyFont="1" applyBorder="1" applyAlignment="1">
      <alignment horizontal="center" vertical="center" wrapText="1"/>
    </xf>
    <xf numFmtId="49" fontId="3" fillId="5" borderId="25" xfId="1" quotePrefix="1" applyNumberFormat="1" applyFont="1" applyFill="1" applyBorder="1" applyAlignment="1">
      <alignment horizontal="center" vertical="center" wrapText="1"/>
    </xf>
    <xf numFmtId="49" fontId="3" fillId="5" borderId="27" xfId="1" quotePrefix="1" applyNumberFormat="1" applyFont="1" applyFill="1" applyBorder="1" applyAlignment="1">
      <alignment horizontal="center" vertical="center" wrapText="1"/>
    </xf>
    <xf numFmtId="0" fontId="14" fillId="5" borderId="25" xfId="0" quotePrefix="1" applyFont="1" applyFill="1" applyBorder="1" applyAlignment="1">
      <alignment horizontal="left" vertical="center" wrapText="1"/>
    </xf>
    <xf numFmtId="0" fontId="14" fillId="5" borderId="26" xfId="0" applyFont="1" applyFill="1" applyBorder="1" applyAlignment="1">
      <alignment horizontal="left" vertical="center" wrapText="1"/>
    </xf>
    <xf numFmtId="0" fontId="14" fillId="5" borderId="27" xfId="0" applyFont="1" applyFill="1" applyBorder="1" applyAlignment="1">
      <alignment horizontal="left" vertical="center" wrapText="1"/>
    </xf>
    <xf numFmtId="0" fontId="6" fillId="0" borderId="25" xfId="1" applyNumberFormat="1" applyFont="1" applyBorder="1" applyAlignment="1">
      <alignment horizontal="center" vertical="center"/>
    </xf>
    <xf numFmtId="0" fontId="6" fillId="0" borderId="26" xfId="1" applyNumberFormat="1" applyFont="1" applyBorder="1" applyAlignment="1">
      <alignment horizontal="center" vertical="center"/>
    </xf>
    <xf numFmtId="0" fontId="6" fillId="0" borderId="27" xfId="1" applyNumberFormat="1" applyFont="1" applyBorder="1" applyAlignment="1">
      <alignment horizontal="center" vertical="center"/>
    </xf>
    <xf numFmtId="0" fontId="24" fillId="0" borderId="4" xfId="1" applyNumberFormat="1" applyFont="1" applyBorder="1" applyAlignment="1">
      <alignment horizontal="center" vertical="center" wrapText="1"/>
    </xf>
    <xf numFmtId="0" fontId="24" fillId="0" borderId="2" xfId="1" applyNumberFormat="1" applyFont="1" applyBorder="1" applyAlignment="1">
      <alignment horizontal="center" vertical="center" wrapText="1"/>
    </xf>
    <xf numFmtId="0" fontId="2" fillId="0" borderId="1" xfId="2" quotePrefix="1" applyFont="1" applyBorder="1" applyAlignment="1">
      <alignment horizontal="right" vertical="center"/>
    </xf>
    <xf numFmtId="166" fontId="5" fillId="0" borderId="4" xfId="3" applyNumberFormat="1" applyFont="1" applyFill="1" applyBorder="1" applyAlignment="1">
      <alignment horizontal="right" vertical="center" wrapText="1"/>
    </xf>
    <xf numFmtId="166" fontId="5" fillId="0" borderId="2" xfId="3" applyNumberFormat="1" applyFont="1" applyFill="1" applyBorder="1" applyAlignment="1">
      <alignment horizontal="right" vertical="center" wrapText="1"/>
    </xf>
    <xf numFmtId="0" fontId="27" fillId="2" borderId="3" xfId="1" applyNumberFormat="1" applyFont="1" applyFill="1" applyBorder="1" applyAlignment="1">
      <alignment horizontal="center" vertical="center" wrapText="1"/>
    </xf>
    <xf numFmtId="0" fontId="27" fillId="2" borderId="4" xfId="1" applyNumberFormat="1" applyFont="1" applyFill="1" applyBorder="1" applyAlignment="1">
      <alignment horizontal="center" vertical="center" wrapText="1"/>
    </xf>
    <xf numFmtId="0" fontId="27" fillId="2" borderId="2" xfId="1" applyNumberFormat="1" applyFont="1" applyFill="1" applyBorder="1" applyAlignment="1">
      <alignment horizontal="center" vertical="center" wrapText="1"/>
    </xf>
    <xf numFmtId="0" fontId="14" fillId="0" borderId="3" xfId="1" quotePrefix="1" applyNumberFormat="1" applyFont="1" applyBorder="1" applyAlignment="1">
      <alignment horizontal="center" vertical="center" wrapText="1"/>
    </xf>
    <xf numFmtId="0" fontId="14" fillId="0" borderId="4" xfId="1" quotePrefix="1" applyNumberFormat="1" applyFont="1" applyBorder="1" applyAlignment="1">
      <alignment horizontal="center" vertical="center" wrapText="1"/>
    </xf>
    <xf numFmtId="0" fontId="14" fillId="0" borderId="2" xfId="1" quotePrefix="1" applyNumberFormat="1" applyFont="1" applyBorder="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12" fillId="0" borderId="4" xfId="1" applyNumberFormat="1" applyFont="1" applyBorder="1" applyAlignment="1">
      <alignment horizontal="center" wrapText="1"/>
    </xf>
    <xf numFmtId="0" fontId="14" fillId="5" borderId="1" xfId="0" quotePrefix="1" applyFont="1" applyFill="1" applyBorder="1" applyAlignment="1">
      <alignment horizontal="center" vertical="center" wrapText="1"/>
    </xf>
    <xf numFmtId="0" fontId="14" fillId="5" borderId="1" xfId="0" applyFont="1" applyFill="1" applyBorder="1" applyAlignment="1">
      <alignment horizontal="center" vertical="center" wrapText="1"/>
    </xf>
    <xf numFmtId="0" fontId="14" fillId="5" borderId="4"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8" fillId="0" borderId="25" xfId="0" applyFont="1" applyBorder="1" applyAlignment="1">
      <alignment horizontal="center"/>
    </xf>
    <xf numFmtId="0" fontId="8" fillId="0" borderId="26" xfId="0" applyFont="1" applyBorder="1" applyAlignment="1">
      <alignment horizontal="center"/>
    </xf>
    <xf numFmtId="0" fontId="8" fillId="0" borderId="27" xfId="0" applyFont="1" applyBorder="1" applyAlignment="1">
      <alignment horizontal="center"/>
    </xf>
    <xf numFmtId="0" fontId="2" fillId="5" borderId="1" xfId="2" quotePrefix="1" applyFont="1" applyFill="1" applyBorder="1" applyAlignment="1">
      <alignment horizontal="right" vertical="center" wrapText="1"/>
    </xf>
    <xf numFmtId="166" fontId="5" fillId="5" borderId="4" xfId="3" applyNumberFormat="1" applyFont="1" applyFill="1" applyBorder="1" applyAlignment="1">
      <alignment horizontal="right" vertical="center" wrapText="1"/>
    </xf>
    <xf numFmtId="166" fontId="5" fillId="5" borderId="2" xfId="3" applyNumberFormat="1" applyFont="1" applyFill="1" applyBorder="1" applyAlignment="1">
      <alignment horizontal="right" vertical="center" wrapText="1"/>
    </xf>
    <xf numFmtId="49" fontId="3" fillId="0" borderId="3" xfId="1" quotePrefix="1" applyNumberFormat="1" applyFont="1" applyBorder="1" applyAlignment="1">
      <alignment horizontal="center" vertical="center" wrapText="1"/>
    </xf>
    <xf numFmtId="49" fontId="3" fillId="0" borderId="2" xfId="1" quotePrefix="1" applyNumberFormat="1" applyFont="1" applyBorder="1" applyAlignment="1">
      <alignment horizontal="center" vertical="center" wrapText="1"/>
    </xf>
    <xf numFmtId="0" fontId="14" fillId="0" borderId="1" xfId="0" quotePrefix="1" applyFont="1" applyBorder="1" applyAlignment="1">
      <alignment horizontal="center" vertical="center" wrapText="1"/>
    </xf>
    <xf numFmtId="0" fontId="14" fillId="0" borderId="1"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2" xfId="0" applyFont="1" applyBorder="1" applyAlignment="1">
      <alignment horizontal="center" vertical="center" wrapText="1"/>
    </xf>
    <xf numFmtId="0" fontId="24" fillId="0" borderId="3" xfId="1" applyNumberFormat="1" applyFont="1" applyBorder="1" applyAlignment="1">
      <alignment horizontal="center" vertical="center" wrapText="1"/>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1" fontId="3" fillId="0" borderId="3" xfId="0" applyNumberFormat="1" applyFont="1" applyBorder="1" applyAlignment="1">
      <alignment horizontal="center" vertical="center" wrapText="1"/>
    </xf>
    <xf numFmtId="1" fontId="3" fillId="0" borderId="4" xfId="0" applyNumberFormat="1" applyFont="1" applyBorder="1" applyAlignment="1">
      <alignment horizontal="center" vertical="center" wrapText="1"/>
    </xf>
    <xf numFmtId="1" fontId="3" fillId="0" borderId="2" xfId="0" applyNumberFormat="1" applyFont="1" applyBorder="1" applyAlignment="1">
      <alignment horizontal="center" vertical="center" wrapText="1"/>
    </xf>
    <xf numFmtId="1" fontId="3" fillId="0" borderId="25" xfId="0" applyNumberFormat="1" applyFont="1" applyBorder="1" applyAlignment="1">
      <alignment horizontal="center" vertical="center" wrapText="1"/>
    </xf>
    <xf numFmtId="1" fontId="3" fillId="0" borderId="26" xfId="0" applyNumberFormat="1" applyFont="1" applyBorder="1" applyAlignment="1">
      <alignment horizontal="center" vertical="center" wrapText="1"/>
    </xf>
    <xf numFmtId="1" fontId="3" fillId="0" borderId="27" xfId="0" applyNumberFormat="1" applyFont="1" applyBorder="1" applyAlignment="1">
      <alignment horizontal="center" vertical="center" wrapText="1"/>
    </xf>
    <xf numFmtId="0" fontId="3" fillId="0" borderId="19" xfId="1" quotePrefix="1" applyNumberFormat="1" applyFont="1" applyBorder="1" applyAlignment="1">
      <alignment horizontal="center" vertical="center" wrapText="1"/>
    </xf>
    <xf numFmtId="0" fontId="3" fillId="0" borderId="21" xfId="1" quotePrefix="1" applyNumberFormat="1" applyFont="1" applyBorder="1" applyAlignment="1">
      <alignment horizontal="center" vertical="center" wrapText="1"/>
    </xf>
    <xf numFmtId="0" fontId="3" fillId="0" borderId="20" xfId="1" quotePrefix="1" applyNumberFormat="1" applyFont="1" applyBorder="1" applyAlignment="1">
      <alignment horizontal="center" vertical="center" wrapText="1"/>
    </xf>
    <xf numFmtId="0" fontId="2" fillId="0" borderId="3" xfId="2" quotePrefix="1" applyFont="1" applyBorder="1" applyAlignment="1">
      <alignment horizontal="right" vertical="center" wrapText="1"/>
    </xf>
    <xf numFmtId="0" fontId="2" fillId="0" borderId="4" xfId="2" quotePrefix="1" applyFont="1" applyBorder="1" applyAlignment="1">
      <alignment horizontal="right" vertical="center" wrapText="1"/>
    </xf>
    <xf numFmtId="49" fontId="14" fillId="3" borderId="1" xfId="1" applyNumberFormat="1" applyFont="1" applyFill="1" applyBorder="1" applyAlignment="1">
      <alignment horizontal="center" vertical="center" wrapText="1"/>
    </xf>
    <xf numFmtId="49" fontId="2" fillId="0" borderId="4" xfId="1" quotePrefix="1" applyNumberFormat="1" applyFont="1" applyBorder="1" applyAlignment="1">
      <alignment horizontal="center" vertical="center" wrapText="1"/>
    </xf>
    <xf numFmtId="49" fontId="2" fillId="0" borderId="2" xfId="1" quotePrefix="1" applyNumberFormat="1" applyFont="1" applyBorder="1" applyAlignment="1">
      <alignment horizontal="center" vertical="center" wrapText="1"/>
    </xf>
    <xf numFmtId="49" fontId="6" fillId="4" borderId="3" xfId="1" applyNumberFormat="1" applyFont="1" applyFill="1" applyBorder="1" applyAlignment="1">
      <alignment horizontal="center" vertical="center" wrapText="1"/>
    </xf>
    <xf numFmtId="49" fontId="6" fillId="4" borderId="4" xfId="1" applyNumberFormat="1" applyFont="1" applyFill="1" applyBorder="1" applyAlignment="1">
      <alignment horizontal="center" vertical="center" wrapText="1"/>
    </xf>
    <xf numFmtId="49" fontId="6" fillId="4" borderId="2" xfId="1" applyNumberFormat="1" applyFont="1" applyFill="1" applyBorder="1" applyAlignment="1">
      <alignment horizontal="center" vertical="center" wrapText="1"/>
    </xf>
    <xf numFmtId="166" fontId="14" fillId="3" borderId="1" xfId="1" quotePrefix="1" applyNumberFormat="1" applyFont="1" applyFill="1" applyBorder="1" applyAlignment="1">
      <alignment horizontal="center" vertical="center" wrapText="1"/>
    </xf>
    <xf numFmtId="49" fontId="14" fillId="3" borderId="3" xfId="1" applyNumberFormat="1" applyFont="1" applyFill="1" applyBorder="1" applyAlignment="1">
      <alignment horizontal="center" vertical="center" wrapText="1"/>
    </xf>
    <xf numFmtId="49" fontId="14" fillId="3" borderId="2" xfId="1" applyNumberFormat="1" applyFont="1" applyFill="1" applyBorder="1" applyAlignment="1">
      <alignment horizontal="center" vertical="center" wrapText="1"/>
    </xf>
    <xf numFmtId="169" fontId="2" fillId="0" borderId="1" xfId="2" quotePrefix="1" applyNumberFormat="1" applyFont="1" applyBorder="1" applyAlignment="1">
      <alignment horizontal="right" vertical="center"/>
    </xf>
    <xf numFmtId="0" fontId="2" fillId="0" borderId="0" xfId="2" quotePrefix="1" applyFont="1" applyAlignment="1">
      <alignment horizontal="right" vertical="center"/>
    </xf>
    <xf numFmtId="49" fontId="3" fillId="0" borderId="4" xfId="1" quotePrefix="1" applyNumberFormat="1" applyFont="1" applyBorder="1" applyAlignment="1">
      <alignment horizontal="center" vertical="center" wrapText="1"/>
    </xf>
    <xf numFmtId="0" fontId="14" fillId="0" borderId="25" xfId="1" quotePrefix="1" applyNumberFormat="1" applyFont="1" applyBorder="1" applyAlignment="1">
      <alignment horizontal="center" vertical="center" wrapText="1"/>
    </xf>
    <xf numFmtId="0" fontId="14" fillId="0" borderId="26" xfId="1" quotePrefix="1" applyNumberFormat="1" applyFont="1" applyBorder="1" applyAlignment="1">
      <alignment horizontal="center" vertical="center" wrapText="1"/>
    </xf>
    <xf numFmtId="0" fontId="14" fillId="0" borderId="27" xfId="1" quotePrefix="1" applyNumberFormat="1" applyFont="1" applyBorder="1" applyAlignment="1">
      <alignment horizontal="center" vertical="center" wrapText="1"/>
    </xf>
    <xf numFmtId="49" fontId="18" fillId="2" borderId="4" xfId="1" applyNumberFormat="1" applyFont="1" applyFill="1" applyBorder="1" applyAlignment="1">
      <alignment horizontal="center" vertical="center" wrapText="1"/>
    </xf>
    <xf numFmtId="0" fontId="38" fillId="0" borderId="0" xfId="6" applyFont="1" applyAlignment="1">
      <alignment horizontal="center" vertical="center" wrapText="1"/>
    </xf>
    <xf numFmtId="0" fontId="39" fillId="0" borderId="0" xfId="0" applyFont="1" applyAlignment="1">
      <alignment horizontal="right" vertical="center" wrapText="1"/>
    </xf>
  </cellXfs>
  <cellStyles count="10">
    <cellStyle name="Currency 2" xfId="3" xr:uid="{00000000-0005-0000-0000-000000000000}"/>
    <cellStyle name="Hyperlink" xfId="5" builtinId="8"/>
    <cellStyle name="Normal" xfId="0" builtinId="0"/>
    <cellStyle name="Normal 2" xfId="2" xr:uid="{00000000-0005-0000-0000-000003000000}"/>
    <cellStyle name="Normal 2 2" xfId="7" xr:uid="{426AD20A-8603-4A08-96D3-C39E7872289B}"/>
    <cellStyle name="Normal 2 5" xfId="8" xr:uid="{E81B76A1-254D-4F26-A667-F517F12D3738}"/>
    <cellStyle name="Normal 3" xfId="4" xr:uid="{00000000-0005-0000-0000-000004000000}"/>
    <cellStyle name="Normal 4" xfId="1" xr:uid="{00000000-0005-0000-0000-000005000000}"/>
    <cellStyle name="Normal 5" xfId="6" xr:uid="{00000000-0005-0000-0000-000006000000}"/>
    <cellStyle name="Parasts 2" xfId="9" xr:uid="{C860A9FC-C5ED-4BE7-92A0-EC3C2E4FAAE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17.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2" Type="http://schemas.openxmlformats.org/officeDocument/2006/relationships/comments" Target="../comments19.xml"/><Relationship Id="rId1" Type="http://schemas.openxmlformats.org/officeDocument/2006/relationships/vmlDrawing" Target="../drawings/vmlDrawing19.vml"/></Relationships>
</file>

<file path=xl/worksheets/_rels/sheet21.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1.vml"/></Relationships>
</file>

<file path=xl/worksheets/_rels/sheet23.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16.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17.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18.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19.bin"/></Relationships>
</file>

<file path=xl/worksheets/_rels/sheet27.xml.rels><?xml version="1.0" encoding="UTF-8" standalone="yes"?>
<Relationships xmlns="http://schemas.openxmlformats.org/package/2006/relationships"><Relationship Id="rId2" Type="http://schemas.openxmlformats.org/officeDocument/2006/relationships/comments" Target="../comments26.xml"/><Relationship Id="rId1" Type="http://schemas.openxmlformats.org/officeDocument/2006/relationships/vmlDrawing" Target="../drawings/vmlDrawing26.vml"/></Relationships>
</file>

<file path=xl/worksheets/_rels/sheet28.xml.rels><?xml version="1.0" encoding="UTF-8" standalone="yes"?>
<Relationships xmlns="http://schemas.openxmlformats.org/package/2006/relationships"><Relationship Id="rId2" Type="http://schemas.openxmlformats.org/officeDocument/2006/relationships/comments" Target="../comments27.xml"/><Relationship Id="rId1" Type="http://schemas.openxmlformats.org/officeDocument/2006/relationships/vmlDrawing" Target="../drawings/vmlDrawing27.vml"/></Relationships>
</file>

<file path=xl/worksheets/_rels/sheet29.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20.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29.xml"/><Relationship Id="rId2" Type="http://schemas.openxmlformats.org/officeDocument/2006/relationships/vmlDrawing" Target="../drawings/vmlDrawing29.vml"/><Relationship Id="rId1" Type="http://schemas.openxmlformats.org/officeDocument/2006/relationships/printerSettings" Target="../printerSettings/printerSettings21.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30.xml"/><Relationship Id="rId2" Type="http://schemas.openxmlformats.org/officeDocument/2006/relationships/vmlDrawing" Target="../drawings/vmlDrawing30.vml"/><Relationship Id="rId1" Type="http://schemas.openxmlformats.org/officeDocument/2006/relationships/printerSettings" Target="../printerSettings/printerSettings22.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31.xml"/><Relationship Id="rId2" Type="http://schemas.openxmlformats.org/officeDocument/2006/relationships/vmlDrawing" Target="../drawings/vmlDrawing31.vml"/><Relationship Id="rId1" Type="http://schemas.openxmlformats.org/officeDocument/2006/relationships/printerSettings" Target="../printerSettings/printerSettings23.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32.xml"/><Relationship Id="rId2" Type="http://schemas.openxmlformats.org/officeDocument/2006/relationships/vmlDrawing" Target="../drawings/vmlDrawing32.vml"/><Relationship Id="rId1" Type="http://schemas.openxmlformats.org/officeDocument/2006/relationships/printerSettings" Target="../printerSettings/printerSettings24.bin"/></Relationships>
</file>

<file path=xl/worksheets/_rels/sheet34.xml.rels><?xml version="1.0" encoding="UTF-8" standalone="yes"?>
<Relationships xmlns="http://schemas.openxmlformats.org/package/2006/relationships"><Relationship Id="rId2" Type="http://schemas.openxmlformats.org/officeDocument/2006/relationships/comments" Target="../comments33.xml"/><Relationship Id="rId1" Type="http://schemas.openxmlformats.org/officeDocument/2006/relationships/vmlDrawing" Target="../drawings/vmlDrawing33.vml"/></Relationships>
</file>

<file path=xl/worksheets/_rels/sheet35.xml.rels><?xml version="1.0" encoding="UTF-8" standalone="yes"?>
<Relationships xmlns="http://schemas.openxmlformats.org/package/2006/relationships"><Relationship Id="rId3" Type="http://schemas.openxmlformats.org/officeDocument/2006/relationships/comments" Target="../comments34.xml"/><Relationship Id="rId2" Type="http://schemas.openxmlformats.org/officeDocument/2006/relationships/vmlDrawing" Target="../drawings/vmlDrawing34.vml"/><Relationship Id="rId1" Type="http://schemas.openxmlformats.org/officeDocument/2006/relationships/printerSettings" Target="../printerSettings/printerSettings25.bin"/></Relationships>
</file>

<file path=xl/worksheets/_rels/sheet36.xml.rels><?xml version="1.0" encoding="UTF-8" standalone="yes"?>
<Relationships xmlns="http://schemas.openxmlformats.org/package/2006/relationships"><Relationship Id="rId2" Type="http://schemas.openxmlformats.org/officeDocument/2006/relationships/comments" Target="../comments35.xml"/><Relationship Id="rId1" Type="http://schemas.openxmlformats.org/officeDocument/2006/relationships/vmlDrawing" Target="../drawings/vmlDrawing35.vml"/></Relationships>
</file>

<file path=xl/worksheets/_rels/sheet37.xml.rels><?xml version="1.0" encoding="UTF-8" standalone="yes"?>
<Relationships xmlns="http://schemas.openxmlformats.org/package/2006/relationships"><Relationship Id="rId2" Type="http://schemas.openxmlformats.org/officeDocument/2006/relationships/comments" Target="../comments36.xml"/><Relationship Id="rId1" Type="http://schemas.openxmlformats.org/officeDocument/2006/relationships/vmlDrawing" Target="../drawings/vmlDrawing36.vml"/></Relationships>
</file>

<file path=xl/worksheets/_rels/sheet38.xml.rels><?xml version="1.0" encoding="UTF-8" standalone="yes"?>
<Relationships xmlns="http://schemas.openxmlformats.org/package/2006/relationships"><Relationship Id="rId3" Type="http://schemas.openxmlformats.org/officeDocument/2006/relationships/comments" Target="../comments37.xml"/><Relationship Id="rId2" Type="http://schemas.openxmlformats.org/officeDocument/2006/relationships/vmlDrawing" Target="../drawings/vmlDrawing37.vml"/><Relationship Id="rId1" Type="http://schemas.openxmlformats.org/officeDocument/2006/relationships/printerSettings" Target="../printerSettings/printerSettings26.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38.xml"/><Relationship Id="rId2" Type="http://schemas.openxmlformats.org/officeDocument/2006/relationships/vmlDrawing" Target="../drawings/vmlDrawing38.vml"/><Relationship Id="rId1" Type="http://schemas.openxmlformats.org/officeDocument/2006/relationships/printerSettings" Target="../printerSettings/printerSettings27.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39.xml"/><Relationship Id="rId2" Type="http://schemas.openxmlformats.org/officeDocument/2006/relationships/vmlDrawing" Target="../drawings/vmlDrawing39.vml"/><Relationship Id="rId1" Type="http://schemas.openxmlformats.org/officeDocument/2006/relationships/printerSettings" Target="../printerSettings/printerSettings28.bin"/></Relationships>
</file>

<file path=xl/worksheets/_rels/sheet41.xml.rels><?xml version="1.0" encoding="UTF-8" standalone="yes"?>
<Relationships xmlns="http://schemas.openxmlformats.org/package/2006/relationships"><Relationship Id="rId2" Type="http://schemas.openxmlformats.org/officeDocument/2006/relationships/comments" Target="../comments40.xml"/><Relationship Id="rId1" Type="http://schemas.openxmlformats.org/officeDocument/2006/relationships/vmlDrawing" Target="../drawings/vmlDrawing40.vml"/></Relationships>
</file>

<file path=xl/worksheets/_rels/sheet42.xml.rels><?xml version="1.0" encoding="UTF-8" standalone="yes"?>
<Relationships xmlns="http://schemas.openxmlformats.org/package/2006/relationships"><Relationship Id="rId3" Type="http://schemas.openxmlformats.org/officeDocument/2006/relationships/comments" Target="../comments41.xml"/><Relationship Id="rId2" Type="http://schemas.openxmlformats.org/officeDocument/2006/relationships/vmlDrawing" Target="../drawings/vmlDrawing41.vml"/><Relationship Id="rId1" Type="http://schemas.openxmlformats.org/officeDocument/2006/relationships/printerSettings" Target="../printerSettings/printerSettings29.bin"/></Relationships>
</file>

<file path=xl/worksheets/_rels/sheet43.xml.rels><?xml version="1.0" encoding="UTF-8" standalone="yes"?>
<Relationships xmlns="http://schemas.openxmlformats.org/package/2006/relationships"><Relationship Id="rId3" Type="http://schemas.openxmlformats.org/officeDocument/2006/relationships/comments" Target="../comments42.xml"/><Relationship Id="rId2" Type="http://schemas.openxmlformats.org/officeDocument/2006/relationships/vmlDrawing" Target="../drawings/vmlDrawing42.vml"/><Relationship Id="rId1" Type="http://schemas.openxmlformats.org/officeDocument/2006/relationships/printerSettings" Target="../printerSettings/printerSettings30.bin"/></Relationships>
</file>

<file path=xl/worksheets/_rels/sheet44.xml.rels><?xml version="1.0" encoding="UTF-8" standalone="yes"?>
<Relationships xmlns="http://schemas.openxmlformats.org/package/2006/relationships"><Relationship Id="rId3" Type="http://schemas.openxmlformats.org/officeDocument/2006/relationships/comments" Target="../comments43.xml"/><Relationship Id="rId2" Type="http://schemas.openxmlformats.org/officeDocument/2006/relationships/vmlDrawing" Target="../drawings/vmlDrawing43.vml"/><Relationship Id="rId1" Type="http://schemas.openxmlformats.org/officeDocument/2006/relationships/printerSettings" Target="../printerSettings/printerSettings31.bin"/></Relationships>
</file>

<file path=xl/worksheets/_rels/sheet45.xml.rels><?xml version="1.0" encoding="UTF-8" standalone="yes"?>
<Relationships xmlns="http://schemas.openxmlformats.org/package/2006/relationships"><Relationship Id="rId3" Type="http://schemas.openxmlformats.org/officeDocument/2006/relationships/comments" Target="../comments44.xml"/><Relationship Id="rId2" Type="http://schemas.openxmlformats.org/officeDocument/2006/relationships/vmlDrawing" Target="../drawings/vmlDrawing44.vml"/><Relationship Id="rId1" Type="http://schemas.openxmlformats.org/officeDocument/2006/relationships/printerSettings" Target="../printerSettings/printerSettings32.bin"/></Relationships>
</file>

<file path=xl/worksheets/_rels/sheet46.xml.rels><?xml version="1.0" encoding="UTF-8" standalone="yes"?>
<Relationships xmlns="http://schemas.openxmlformats.org/package/2006/relationships"><Relationship Id="rId3" Type="http://schemas.openxmlformats.org/officeDocument/2006/relationships/comments" Target="../comments45.xml"/><Relationship Id="rId2" Type="http://schemas.openxmlformats.org/officeDocument/2006/relationships/vmlDrawing" Target="../drawings/vmlDrawing45.vml"/><Relationship Id="rId1" Type="http://schemas.openxmlformats.org/officeDocument/2006/relationships/printerSettings" Target="../printerSettings/printerSettings33.bin"/></Relationships>
</file>

<file path=xl/worksheets/_rels/sheet47.xml.rels><?xml version="1.0" encoding="UTF-8" standalone="yes"?>
<Relationships xmlns="http://schemas.openxmlformats.org/package/2006/relationships"><Relationship Id="rId3" Type="http://schemas.openxmlformats.org/officeDocument/2006/relationships/comments" Target="../comments46.xml"/><Relationship Id="rId2" Type="http://schemas.openxmlformats.org/officeDocument/2006/relationships/vmlDrawing" Target="../drawings/vmlDrawing46.vml"/><Relationship Id="rId1" Type="http://schemas.openxmlformats.org/officeDocument/2006/relationships/printerSettings" Target="../printerSettings/printerSettings34.bin"/></Relationships>
</file>

<file path=xl/worksheets/_rels/sheet48.xml.rels><?xml version="1.0" encoding="UTF-8" standalone="yes"?>
<Relationships xmlns="http://schemas.openxmlformats.org/package/2006/relationships"><Relationship Id="rId3" Type="http://schemas.openxmlformats.org/officeDocument/2006/relationships/comments" Target="../comments47.xml"/><Relationship Id="rId2" Type="http://schemas.openxmlformats.org/officeDocument/2006/relationships/vmlDrawing" Target="../drawings/vmlDrawing47.vml"/><Relationship Id="rId1" Type="http://schemas.openxmlformats.org/officeDocument/2006/relationships/printerSettings" Target="../printerSettings/printerSettings35.bin"/></Relationships>
</file>

<file path=xl/worksheets/_rels/sheet49.xml.rels><?xml version="1.0" encoding="UTF-8" standalone="yes"?>
<Relationships xmlns="http://schemas.openxmlformats.org/package/2006/relationships"><Relationship Id="rId3" Type="http://schemas.openxmlformats.org/officeDocument/2006/relationships/comments" Target="../comments48.xml"/><Relationship Id="rId2" Type="http://schemas.openxmlformats.org/officeDocument/2006/relationships/vmlDrawing" Target="../drawings/vmlDrawing48.vml"/><Relationship Id="rId1" Type="http://schemas.openxmlformats.org/officeDocument/2006/relationships/printerSettings" Target="../printerSettings/printerSettings36.bin"/></Relationships>
</file>

<file path=xl/worksheets/_rels/sheet50.xml.rels><?xml version="1.0" encoding="UTF-8" standalone="yes"?>
<Relationships xmlns="http://schemas.openxmlformats.org/package/2006/relationships"><Relationship Id="rId3" Type="http://schemas.openxmlformats.org/officeDocument/2006/relationships/comments" Target="../comments49.xml"/><Relationship Id="rId2" Type="http://schemas.openxmlformats.org/officeDocument/2006/relationships/vmlDrawing" Target="../drawings/vmlDrawing49.vml"/><Relationship Id="rId1" Type="http://schemas.openxmlformats.org/officeDocument/2006/relationships/printerSettings" Target="../printerSettings/printerSettings37.bin"/></Relationships>
</file>

<file path=xl/worksheets/_rels/sheet51.xml.rels><?xml version="1.0" encoding="UTF-8" standalone="yes"?>
<Relationships xmlns="http://schemas.openxmlformats.org/package/2006/relationships"><Relationship Id="rId3" Type="http://schemas.openxmlformats.org/officeDocument/2006/relationships/comments" Target="../comments50.xml"/><Relationship Id="rId2" Type="http://schemas.openxmlformats.org/officeDocument/2006/relationships/vmlDrawing" Target="../drawings/vmlDrawing50.vml"/><Relationship Id="rId1" Type="http://schemas.openxmlformats.org/officeDocument/2006/relationships/printerSettings" Target="../printerSettings/printerSettings38.bin"/></Relationships>
</file>

<file path=xl/worksheets/_rels/sheet52.xml.rels><?xml version="1.0" encoding="UTF-8" standalone="yes"?>
<Relationships xmlns="http://schemas.openxmlformats.org/package/2006/relationships"><Relationship Id="rId3" Type="http://schemas.openxmlformats.org/officeDocument/2006/relationships/comments" Target="../comments51.xml"/><Relationship Id="rId2" Type="http://schemas.openxmlformats.org/officeDocument/2006/relationships/vmlDrawing" Target="../drawings/vmlDrawing51.vml"/><Relationship Id="rId1" Type="http://schemas.openxmlformats.org/officeDocument/2006/relationships/printerSettings" Target="../printerSettings/printerSettings39.bin"/></Relationships>
</file>

<file path=xl/worksheets/_rels/sheet53.xml.rels><?xml version="1.0" encoding="UTF-8" standalone="yes"?>
<Relationships xmlns="http://schemas.openxmlformats.org/package/2006/relationships"><Relationship Id="rId3" Type="http://schemas.openxmlformats.org/officeDocument/2006/relationships/comments" Target="../comments52.xml"/><Relationship Id="rId2" Type="http://schemas.openxmlformats.org/officeDocument/2006/relationships/vmlDrawing" Target="../drawings/vmlDrawing52.vml"/><Relationship Id="rId1" Type="http://schemas.openxmlformats.org/officeDocument/2006/relationships/printerSettings" Target="../printerSettings/printerSettings40.bin"/></Relationships>
</file>

<file path=xl/worksheets/_rels/sheet54.xml.rels><?xml version="1.0" encoding="UTF-8" standalone="yes"?>
<Relationships xmlns="http://schemas.openxmlformats.org/package/2006/relationships"><Relationship Id="rId3" Type="http://schemas.openxmlformats.org/officeDocument/2006/relationships/comments" Target="../comments53.xml"/><Relationship Id="rId2" Type="http://schemas.openxmlformats.org/officeDocument/2006/relationships/vmlDrawing" Target="../drawings/vmlDrawing53.vml"/><Relationship Id="rId1" Type="http://schemas.openxmlformats.org/officeDocument/2006/relationships/printerSettings" Target="../printerSettings/printerSettings41.bin"/></Relationships>
</file>

<file path=xl/worksheets/_rels/sheet55.xml.rels><?xml version="1.0" encoding="UTF-8" standalone="yes"?>
<Relationships xmlns="http://schemas.openxmlformats.org/package/2006/relationships"><Relationship Id="rId3" Type="http://schemas.openxmlformats.org/officeDocument/2006/relationships/comments" Target="../comments54.xml"/><Relationship Id="rId2" Type="http://schemas.openxmlformats.org/officeDocument/2006/relationships/vmlDrawing" Target="../drawings/vmlDrawing54.vml"/><Relationship Id="rId1" Type="http://schemas.openxmlformats.org/officeDocument/2006/relationships/printerSettings" Target="../printerSettings/printerSettings42.bin"/></Relationships>
</file>

<file path=xl/worksheets/_rels/sheet56.xml.rels><?xml version="1.0" encoding="UTF-8" standalone="yes"?>
<Relationships xmlns="http://schemas.openxmlformats.org/package/2006/relationships"><Relationship Id="rId3" Type="http://schemas.openxmlformats.org/officeDocument/2006/relationships/comments" Target="../comments55.xml"/><Relationship Id="rId2" Type="http://schemas.openxmlformats.org/officeDocument/2006/relationships/vmlDrawing" Target="../drawings/vmlDrawing55.vml"/><Relationship Id="rId1" Type="http://schemas.openxmlformats.org/officeDocument/2006/relationships/printerSettings" Target="../printerSettings/printerSettings43.bin"/></Relationships>
</file>

<file path=xl/worksheets/_rels/sheet57.xml.rels><?xml version="1.0" encoding="UTF-8" standalone="yes"?>
<Relationships xmlns="http://schemas.openxmlformats.org/package/2006/relationships"><Relationship Id="rId3" Type="http://schemas.openxmlformats.org/officeDocument/2006/relationships/comments" Target="../comments56.xml"/><Relationship Id="rId2" Type="http://schemas.openxmlformats.org/officeDocument/2006/relationships/vmlDrawing" Target="../drawings/vmlDrawing56.vml"/><Relationship Id="rId1" Type="http://schemas.openxmlformats.org/officeDocument/2006/relationships/printerSettings" Target="../printerSettings/printerSettings44.bin"/></Relationships>
</file>

<file path=xl/worksheets/_rels/sheet58.xml.rels><?xml version="1.0" encoding="UTF-8" standalone="yes"?>
<Relationships xmlns="http://schemas.openxmlformats.org/package/2006/relationships"><Relationship Id="rId3" Type="http://schemas.openxmlformats.org/officeDocument/2006/relationships/comments" Target="../comments57.xml"/><Relationship Id="rId2" Type="http://schemas.openxmlformats.org/officeDocument/2006/relationships/vmlDrawing" Target="../drawings/vmlDrawing57.vml"/><Relationship Id="rId1" Type="http://schemas.openxmlformats.org/officeDocument/2006/relationships/printerSettings" Target="../printerSettings/printerSettings45.bin"/></Relationships>
</file>

<file path=xl/worksheets/_rels/sheet59.xml.rels><?xml version="1.0" encoding="UTF-8" standalone="yes"?>
<Relationships xmlns="http://schemas.openxmlformats.org/package/2006/relationships"><Relationship Id="rId2" Type="http://schemas.openxmlformats.org/officeDocument/2006/relationships/comments" Target="../comments58.xml"/><Relationship Id="rId1" Type="http://schemas.openxmlformats.org/officeDocument/2006/relationships/vmlDrawing" Target="../drawings/vmlDrawing58.vml"/></Relationships>
</file>

<file path=xl/worksheets/_rels/sheet60.xml.rels><?xml version="1.0" encoding="UTF-8" standalone="yes"?>
<Relationships xmlns="http://schemas.openxmlformats.org/package/2006/relationships"><Relationship Id="rId2" Type="http://schemas.openxmlformats.org/officeDocument/2006/relationships/comments" Target="../comments59.xml"/><Relationship Id="rId1" Type="http://schemas.openxmlformats.org/officeDocument/2006/relationships/vmlDrawing" Target="../drawings/vmlDrawing59.vml"/></Relationships>
</file>

<file path=xl/worksheets/_rels/sheet61.xml.rels><?xml version="1.0" encoding="UTF-8" standalone="yes"?>
<Relationships xmlns="http://schemas.openxmlformats.org/package/2006/relationships"><Relationship Id="rId2" Type="http://schemas.openxmlformats.org/officeDocument/2006/relationships/comments" Target="../comments60.xml"/><Relationship Id="rId1" Type="http://schemas.openxmlformats.org/officeDocument/2006/relationships/vmlDrawing" Target="../drawings/vmlDrawing60.vml"/></Relationships>
</file>

<file path=xl/worksheets/_rels/sheet62.xml.rels><?xml version="1.0" encoding="UTF-8" standalone="yes"?>
<Relationships xmlns="http://schemas.openxmlformats.org/package/2006/relationships"><Relationship Id="rId2" Type="http://schemas.openxmlformats.org/officeDocument/2006/relationships/comments" Target="../comments61.xml"/><Relationship Id="rId1" Type="http://schemas.openxmlformats.org/officeDocument/2006/relationships/vmlDrawing" Target="../drawings/vmlDrawing6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2FC31-74A5-4B98-B0A1-D3AB72FF1CD2}">
  <sheetPr codeName="Sheet64">
    <tabColor theme="0" tint="-0.14999847407452621"/>
  </sheetPr>
  <dimension ref="A1:C65"/>
  <sheetViews>
    <sheetView tabSelected="1" zoomScaleNormal="100" workbookViewId="0">
      <pane ySplit="4" topLeftCell="A5" activePane="bottomLeft" state="frozen"/>
      <selection pane="bottomLeft" activeCell="G12" sqref="G12"/>
    </sheetView>
  </sheetViews>
  <sheetFormatPr defaultColWidth="8.88671875" defaultRowHeight="14.4" x14ac:dyDescent="0.3"/>
  <cols>
    <col min="1" max="1" width="17.33203125" style="58" customWidth="1"/>
    <col min="2" max="2" width="80" style="255" customWidth="1"/>
    <col min="3" max="3" width="8.88671875" style="57" customWidth="1"/>
    <col min="4" max="16384" width="8.88671875" style="57"/>
  </cols>
  <sheetData>
    <row r="1" spans="1:2" ht="22.95" customHeight="1" x14ac:dyDescent="0.3">
      <c r="B1" s="257" t="s">
        <v>997</v>
      </c>
    </row>
    <row r="2" spans="1:2" ht="33" customHeight="1" x14ac:dyDescent="0.3">
      <c r="A2" s="448"/>
      <c r="B2" s="449" t="s">
        <v>999</v>
      </c>
    </row>
    <row r="3" spans="1:2" ht="22.2" customHeight="1" x14ac:dyDescent="0.3">
      <c r="A3" s="280" t="s">
        <v>97</v>
      </c>
      <c r="B3" s="59" t="s">
        <v>121</v>
      </c>
    </row>
    <row r="4" spans="1:2" ht="22.5" customHeight="1" x14ac:dyDescent="0.3">
      <c r="A4" s="280"/>
      <c r="B4" s="59" t="s">
        <v>2</v>
      </c>
    </row>
    <row r="5" spans="1:2" ht="15" customHeight="1" x14ac:dyDescent="0.3">
      <c r="A5" s="56">
        <v>1</v>
      </c>
      <c r="B5" s="69" t="s">
        <v>122</v>
      </c>
    </row>
    <row r="6" spans="1:2" ht="15" customHeight="1" x14ac:dyDescent="0.3">
      <c r="A6" s="56">
        <v>2</v>
      </c>
      <c r="B6" s="41" t="s">
        <v>123</v>
      </c>
    </row>
    <row r="7" spans="1:2" ht="15" customHeight="1" x14ac:dyDescent="0.3">
      <c r="A7" s="56">
        <v>3</v>
      </c>
      <c r="B7" s="41" t="s">
        <v>124</v>
      </c>
    </row>
    <row r="8" spans="1:2" ht="16.2" customHeight="1" x14ac:dyDescent="0.3">
      <c r="A8" s="56">
        <v>4</v>
      </c>
      <c r="B8" s="41" t="s">
        <v>125</v>
      </c>
    </row>
    <row r="9" spans="1:2" ht="16.2" customHeight="1" x14ac:dyDescent="0.3">
      <c r="A9" s="56">
        <v>5</v>
      </c>
      <c r="B9" s="41" t="s">
        <v>126</v>
      </c>
    </row>
    <row r="10" spans="1:2" ht="16.2" customHeight="1" x14ac:dyDescent="0.3">
      <c r="A10" s="56">
        <v>6</v>
      </c>
      <c r="B10" s="41" t="s">
        <v>261</v>
      </c>
    </row>
    <row r="11" spans="1:2" ht="16.2" customHeight="1" x14ac:dyDescent="0.3">
      <c r="A11" s="56">
        <v>7</v>
      </c>
      <c r="B11" s="41" t="s">
        <v>262</v>
      </c>
    </row>
    <row r="12" spans="1:2" ht="16.2" customHeight="1" x14ac:dyDescent="0.3">
      <c r="A12" s="56">
        <v>8</v>
      </c>
      <c r="B12" s="41" t="s">
        <v>760</v>
      </c>
    </row>
    <row r="13" spans="1:2" ht="16.2" customHeight="1" x14ac:dyDescent="0.3">
      <c r="A13" s="56">
        <v>9</v>
      </c>
      <c r="B13" s="41" t="s">
        <v>127</v>
      </c>
    </row>
    <row r="14" spans="1:2" ht="16.2" customHeight="1" x14ac:dyDescent="0.3">
      <c r="A14" s="56">
        <v>10</v>
      </c>
      <c r="B14" s="41" t="s">
        <v>128</v>
      </c>
    </row>
    <row r="15" spans="1:2" ht="16.2" customHeight="1" x14ac:dyDescent="0.3">
      <c r="A15" s="56">
        <v>11</v>
      </c>
      <c r="B15" s="41" t="s">
        <v>686</v>
      </c>
    </row>
    <row r="16" spans="1:2" ht="16.2" customHeight="1" x14ac:dyDescent="0.3">
      <c r="A16" s="56">
        <v>12</v>
      </c>
      <c r="B16" s="41" t="s">
        <v>785</v>
      </c>
    </row>
    <row r="17" spans="1:2" ht="16.2" customHeight="1" x14ac:dyDescent="0.3">
      <c r="A17" s="56">
        <v>13</v>
      </c>
      <c r="B17" s="41" t="s">
        <v>129</v>
      </c>
    </row>
    <row r="18" spans="1:2" ht="16.2" customHeight="1" x14ac:dyDescent="0.3">
      <c r="A18" s="56">
        <v>14</v>
      </c>
      <c r="B18" s="41" t="s">
        <v>130</v>
      </c>
    </row>
    <row r="19" spans="1:2" ht="16.2" customHeight="1" x14ac:dyDescent="0.3">
      <c r="A19" s="56">
        <v>15</v>
      </c>
      <c r="B19" s="41" t="s">
        <v>131</v>
      </c>
    </row>
    <row r="20" spans="1:2" ht="16.2" customHeight="1" x14ac:dyDescent="0.3">
      <c r="A20" s="56">
        <v>16</v>
      </c>
      <c r="B20" s="41" t="s">
        <v>132</v>
      </c>
    </row>
    <row r="21" spans="1:2" ht="16.2" customHeight="1" x14ac:dyDescent="0.3">
      <c r="A21" s="56">
        <v>17</v>
      </c>
      <c r="B21" s="41" t="s">
        <v>133</v>
      </c>
    </row>
    <row r="22" spans="1:2" ht="16.2" customHeight="1" x14ac:dyDescent="0.3">
      <c r="A22" s="56">
        <v>18</v>
      </c>
      <c r="B22" s="41" t="s">
        <v>134</v>
      </c>
    </row>
    <row r="23" spans="1:2" ht="16.2" customHeight="1" x14ac:dyDescent="0.3">
      <c r="A23" s="56">
        <v>19</v>
      </c>
      <c r="B23" s="41" t="s">
        <v>833</v>
      </c>
    </row>
    <row r="24" spans="1:2" ht="16.2" customHeight="1" x14ac:dyDescent="0.3">
      <c r="A24" s="56">
        <v>20</v>
      </c>
      <c r="B24" s="41" t="s">
        <v>834</v>
      </c>
    </row>
    <row r="25" spans="1:2" ht="16.2" customHeight="1" x14ac:dyDescent="0.3">
      <c r="A25" s="56">
        <v>21</v>
      </c>
      <c r="B25" s="41" t="s">
        <v>835</v>
      </c>
    </row>
    <row r="26" spans="1:2" ht="16.2" customHeight="1" x14ac:dyDescent="0.3">
      <c r="A26" s="56">
        <v>22</v>
      </c>
      <c r="B26" s="139" t="s">
        <v>135</v>
      </c>
    </row>
    <row r="27" spans="1:2" ht="16.2" customHeight="1" x14ac:dyDescent="0.3">
      <c r="A27" s="56">
        <v>23</v>
      </c>
      <c r="B27" s="41" t="s">
        <v>136</v>
      </c>
    </row>
    <row r="28" spans="1:2" ht="16.2" customHeight="1" x14ac:dyDescent="0.3">
      <c r="A28" s="56">
        <v>24</v>
      </c>
      <c r="B28" s="41" t="s">
        <v>137</v>
      </c>
    </row>
    <row r="29" spans="1:2" ht="16.2" customHeight="1" x14ac:dyDescent="0.3">
      <c r="A29" s="56">
        <v>25</v>
      </c>
      <c r="B29" s="41" t="s">
        <v>138</v>
      </c>
    </row>
    <row r="30" spans="1:2" ht="16.2" customHeight="1" x14ac:dyDescent="0.3">
      <c r="A30" s="56" t="s">
        <v>998</v>
      </c>
      <c r="B30" s="41" t="s">
        <v>969</v>
      </c>
    </row>
    <row r="31" spans="1:2" ht="16.2" customHeight="1" x14ac:dyDescent="0.3">
      <c r="A31" s="56">
        <v>26</v>
      </c>
      <c r="B31" s="41" t="s">
        <v>996</v>
      </c>
    </row>
    <row r="32" spans="1:2" ht="16.2" customHeight="1" x14ac:dyDescent="0.3">
      <c r="A32" s="56">
        <v>27</v>
      </c>
      <c r="B32" s="70" t="s">
        <v>139</v>
      </c>
    </row>
    <row r="33" spans="1:3" ht="16.2" customHeight="1" x14ac:dyDescent="0.3">
      <c r="A33" s="56">
        <v>28</v>
      </c>
      <c r="B33" s="41" t="s">
        <v>140</v>
      </c>
    </row>
    <row r="34" spans="1:3" ht="16.2" customHeight="1" x14ac:dyDescent="0.3">
      <c r="A34" s="56">
        <v>29</v>
      </c>
      <c r="B34" s="41" t="s">
        <v>141</v>
      </c>
      <c r="C34" s="68"/>
    </row>
    <row r="35" spans="1:3" ht="16.2" customHeight="1" x14ac:dyDescent="0.3">
      <c r="A35" s="56">
        <v>30</v>
      </c>
      <c r="B35" s="41" t="s">
        <v>142</v>
      </c>
      <c r="C35" s="68"/>
    </row>
    <row r="36" spans="1:3" ht="16.2" customHeight="1" x14ac:dyDescent="0.3">
      <c r="A36" s="56">
        <v>31</v>
      </c>
      <c r="B36" s="69" t="s">
        <v>684</v>
      </c>
      <c r="C36" s="68"/>
    </row>
    <row r="37" spans="1:3" ht="16.2" customHeight="1" x14ac:dyDescent="0.3">
      <c r="A37" s="56">
        <v>32</v>
      </c>
      <c r="B37" s="69" t="s">
        <v>415</v>
      </c>
    </row>
    <row r="38" spans="1:3" ht="16.2" customHeight="1" x14ac:dyDescent="0.3">
      <c r="A38" s="56">
        <v>33</v>
      </c>
      <c r="B38" s="41" t="s">
        <v>143</v>
      </c>
    </row>
    <row r="39" spans="1:3" ht="16.2" customHeight="1" x14ac:dyDescent="0.3">
      <c r="A39" s="56">
        <v>34</v>
      </c>
      <c r="B39" s="41" t="s">
        <v>144</v>
      </c>
    </row>
    <row r="40" spans="1:3" ht="16.2" customHeight="1" x14ac:dyDescent="0.3">
      <c r="A40" s="56">
        <v>35</v>
      </c>
      <c r="B40" s="41" t="s">
        <v>145</v>
      </c>
    </row>
    <row r="41" spans="1:3" ht="16.2" customHeight="1" x14ac:dyDescent="0.3">
      <c r="A41" s="56">
        <v>36</v>
      </c>
      <c r="B41" s="41" t="s">
        <v>146</v>
      </c>
    </row>
    <row r="42" spans="1:3" ht="16.2" customHeight="1" x14ac:dyDescent="0.3">
      <c r="A42" s="56">
        <v>37</v>
      </c>
      <c r="B42" s="41" t="s">
        <v>147</v>
      </c>
    </row>
    <row r="43" spans="1:3" ht="16.2" customHeight="1" x14ac:dyDescent="0.3">
      <c r="A43" s="56">
        <v>38</v>
      </c>
      <c r="B43" s="41" t="s">
        <v>687</v>
      </c>
    </row>
    <row r="44" spans="1:3" ht="16.2" customHeight="1" x14ac:dyDescent="0.3">
      <c r="A44" s="56">
        <v>39</v>
      </c>
      <c r="B44" s="41" t="s">
        <v>478</v>
      </c>
    </row>
    <row r="45" spans="1:3" ht="16.2" customHeight="1" x14ac:dyDescent="0.3">
      <c r="A45" s="56">
        <v>40</v>
      </c>
      <c r="B45" s="41" t="s">
        <v>148</v>
      </c>
    </row>
    <row r="46" spans="1:3" ht="16.2" customHeight="1" x14ac:dyDescent="0.3">
      <c r="A46" s="56">
        <v>41</v>
      </c>
      <c r="B46" s="41" t="s">
        <v>149</v>
      </c>
    </row>
    <row r="47" spans="1:3" ht="16.2" customHeight="1" x14ac:dyDescent="0.3">
      <c r="A47" s="56">
        <v>42</v>
      </c>
      <c r="B47" s="41" t="s">
        <v>150</v>
      </c>
    </row>
    <row r="48" spans="1:3" ht="16.2" customHeight="1" x14ac:dyDescent="0.3">
      <c r="A48" s="56">
        <v>43</v>
      </c>
      <c r="B48" s="41" t="s">
        <v>151</v>
      </c>
    </row>
    <row r="49" spans="1:2" ht="16.2" customHeight="1" x14ac:dyDescent="0.3">
      <c r="A49" s="56">
        <v>44</v>
      </c>
      <c r="B49" s="41" t="s">
        <v>152</v>
      </c>
    </row>
    <row r="50" spans="1:2" ht="16.2" customHeight="1" x14ac:dyDescent="0.3">
      <c r="A50" s="56">
        <v>45</v>
      </c>
      <c r="B50" s="41" t="s">
        <v>153</v>
      </c>
    </row>
    <row r="51" spans="1:2" ht="16.2" customHeight="1" x14ac:dyDescent="0.3">
      <c r="A51" s="56">
        <v>46</v>
      </c>
      <c r="B51" s="41" t="s">
        <v>154</v>
      </c>
    </row>
    <row r="52" spans="1:2" ht="16.2" customHeight="1" x14ac:dyDescent="0.3">
      <c r="A52" s="56">
        <v>47</v>
      </c>
      <c r="B52" s="41" t="s">
        <v>155</v>
      </c>
    </row>
    <row r="53" spans="1:2" ht="16.2" customHeight="1" x14ac:dyDescent="0.3">
      <c r="A53" s="56">
        <v>48</v>
      </c>
      <c r="B53" s="41" t="s">
        <v>156</v>
      </c>
    </row>
    <row r="54" spans="1:2" ht="16.2" customHeight="1" x14ac:dyDescent="0.3">
      <c r="A54" s="56">
        <v>49</v>
      </c>
      <c r="B54" s="41" t="s">
        <v>157</v>
      </c>
    </row>
    <row r="55" spans="1:2" ht="16.2" customHeight="1" x14ac:dyDescent="0.3">
      <c r="A55" s="56">
        <v>50</v>
      </c>
      <c r="B55" s="188" t="s">
        <v>158</v>
      </c>
    </row>
    <row r="56" spans="1:2" ht="16.2" customHeight="1" x14ac:dyDescent="0.3">
      <c r="A56" s="56">
        <v>51</v>
      </c>
      <c r="B56" s="188" t="s">
        <v>159</v>
      </c>
    </row>
    <row r="57" spans="1:2" x14ac:dyDescent="0.3">
      <c r="A57" s="56">
        <v>52</v>
      </c>
      <c r="B57" s="69" t="s">
        <v>160</v>
      </c>
    </row>
    <row r="58" spans="1:2" x14ac:dyDescent="0.3">
      <c r="A58" s="56">
        <v>53</v>
      </c>
      <c r="B58" s="69" t="s">
        <v>161</v>
      </c>
    </row>
    <row r="59" spans="1:2" x14ac:dyDescent="0.3">
      <c r="A59" s="56">
        <v>54</v>
      </c>
      <c r="B59" s="253" t="s">
        <v>162</v>
      </c>
    </row>
    <row r="60" spans="1:2" x14ac:dyDescent="0.3">
      <c r="A60" s="56">
        <v>55</v>
      </c>
      <c r="B60" s="188" t="s">
        <v>163</v>
      </c>
    </row>
    <row r="61" spans="1:2" x14ac:dyDescent="0.3">
      <c r="A61" s="56">
        <v>56</v>
      </c>
      <c r="B61" s="25" t="s">
        <v>164</v>
      </c>
    </row>
    <row r="62" spans="1:2" x14ac:dyDescent="0.3">
      <c r="A62" s="56">
        <v>57</v>
      </c>
      <c r="B62" s="254" t="s">
        <v>744</v>
      </c>
    </row>
    <row r="63" spans="1:2" x14ac:dyDescent="0.3">
      <c r="A63" s="56">
        <v>58</v>
      </c>
      <c r="B63" s="254" t="s">
        <v>929</v>
      </c>
    </row>
    <row r="64" spans="1:2" x14ac:dyDescent="0.3">
      <c r="A64" s="56">
        <v>59</v>
      </c>
      <c r="B64" s="258" t="s">
        <v>941</v>
      </c>
    </row>
    <row r="65" spans="1:2" x14ac:dyDescent="0.3">
      <c r="A65" s="56">
        <v>60</v>
      </c>
      <c r="B65" s="258" t="s">
        <v>961</v>
      </c>
    </row>
  </sheetData>
  <mergeCells count="1">
    <mergeCell ref="A3:A4"/>
  </mergeCells>
  <phoneticPr fontId="20" type="noConversion"/>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0" tint="-0.14999847407452621"/>
  </sheetPr>
  <dimension ref="A1:G33"/>
  <sheetViews>
    <sheetView zoomScaleNormal="100" workbookViewId="0">
      <selection activeCell="F32" sqref="F32:G32"/>
    </sheetView>
  </sheetViews>
  <sheetFormatPr defaultColWidth="9.109375" defaultRowHeight="13.8" x14ac:dyDescent="0.25"/>
  <cols>
    <col min="1" max="1" width="4.88671875" style="2" customWidth="1"/>
    <col min="2" max="2" width="7.109375" style="2" customWidth="1"/>
    <col min="3" max="3" width="67" style="2" customWidth="1"/>
    <col min="4" max="4" width="30.88671875" style="2" customWidth="1"/>
    <col min="5" max="5" width="28.109375" style="2" customWidth="1"/>
    <col min="6" max="6" width="18.6640625" style="2" customWidth="1"/>
    <col min="7" max="7" width="16.6640625" style="26" customWidth="1"/>
    <col min="8" max="16384" width="9.109375" style="2"/>
  </cols>
  <sheetData>
    <row r="1" spans="1:7" x14ac:dyDescent="0.25">
      <c r="A1" s="47"/>
      <c r="B1" s="48"/>
      <c r="C1" s="49"/>
      <c r="D1" s="50"/>
      <c r="E1" s="50"/>
      <c r="F1" s="50"/>
      <c r="G1" s="51" t="s">
        <v>106</v>
      </c>
    </row>
    <row r="2" spans="1:7" ht="15.75" customHeight="1" x14ac:dyDescent="0.25">
      <c r="A2" s="47"/>
      <c r="B2" s="295" t="s">
        <v>3</v>
      </c>
      <c r="C2" s="295"/>
      <c r="D2" s="295"/>
      <c r="E2" s="295"/>
      <c r="F2" s="295"/>
      <c r="G2" s="295"/>
    </row>
    <row r="3" spans="1:7" ht="15.75" customHeight="1" x14ac:dyDescent="0.25">
      <c r="A3" s="47"/>
      <c r="B3" s="295" t="s">
        <v>121</v>
      </c>
      <c r="C3" s="295"/>
      <c r="D3" s="295"/>
      <c r="E3" s="295"/>
      <c r="F3" s="295"/>
      <c r="G3" s="295"/>
    </row>
    <row r="4" spans="1:7" ht="15.75" customHeight="1" x14ac:dyDescent="0.25">
      <c r="A4" s="47"/>
      <c r="B4" s="295" t="str">
        <f>CONCATENATE(A17,"pozīcija ",C17)</f>
        <v>1.pozīcija Urīnpūšļa kakliņa fiksējošas endoprotēzes</v>
      </c>
      <c r="C4" s="295"/>
      <c r="D4" s="295"/>
      <c r="E4" s="295"/>
      <c r="F4" s="295"/>
      <c r="G4" s="295"/>
    </row>
    <row r="5" spans="1:7" ht="15" x14ac:dyDescent="0.25">
      <c r="A5" s="3" t="s">
        <v>4</v>
      </c>
      <c r="B5" s="4"/>
      <c r="C5" s="4"/>
      <c r="D5" s="4"/>
      <c r="E5" s="4"/>
      <c r="F5" s="4"/>
      <c r="G5" s="5" t="s">
        <v>5</v>
      </c>
    </row>
    <row r="6" spans="1:7" ht="16.95" customHeight="1" x14ac:dyDescent="0.25">
      <c r="A6" s="293" t="s">
        <v>6</v>
      </c>
      <c r="B6" s="294"/>
      <c r="C6" s="290" t="s">
        <v>7</v>
      </c>
      <c r="D6" s="291"/>
      <c r="E6" s="291"/>
      <c r="F6" s="292"/>
      <c r="G6" s="6"/>
    </row>
    <row r="7" spans="1:7" ht="13.95" customHeight="1" x14ac:dyDescent="0.25">
      <c r="A7" s="293" t="s">
        <v>8</v>
      </c>
      <c r="B7" s="294"/>
      <c r="C7" s="290" t="s">
        <v>9</v>
      </c>
      <c r="D7" s="291"/>
      <c r="E7" s="291"/>
      <c r="F7" s="292"/>
      <c r="G7" s="6"/>
    </row>
    <row r="8" spans="1:7" ht="27.6" customHeight="1" x14ac:dyDescent="0.25">
      <c r="A8" s="288" t="s">
        <v>10</v>
      </c>
      <c r="B8" s="289"/>
      <c r="C8" s="290" t="s">
        <v>11</v>
      </c>
      <c r="D8" s="291"/>
      <c r="E8" s="291"/>
      <c r="F8" s="292"/>
      <c r="G8" s="7"/>
    </row>
    <row r="9" spans="1:7" ht="13.95" customHeight="1" x14ac:dyDescent="0.25">
      <c r="A9" s="293" t="s">
        <v>12</v>
      </c>
      <c r="B9" s="294"/>
      <c r="C9" s="290" t="s">
        <v>100</v>
      </c>
      <c r="D9" s="291"/>
      <c r="E9" s="291"/>
      <c r="F9" s="292"/>
      <c r="G9" s="7"/>
    </row>
    <row r="10" spans="1:7" ht="40.950000000000003" customHeight="1" x14ac:dyDescent="0.25">
      <c r="A10" s="293" t="s">
        <v>13</v>
      </c>
      <c r="B10" s="294"/>
      <c r="C10" s="290" t="s">
        <v>95</v>
      </c>
      <c r="D10" s="291"/>
      <c r="E10" s="291"/>
      <c r="F10" s="292"/>
      <c r="G10" s="7"/>
    </row>
    <row r="11" spans="1:7" ht="27" customHeight="1" x14ac:dyDescent="0.25">
      <c r="A11" s="293" t="s">
        <v>14</v>
      </c>
      <c r="B11" s="294"/>
      <c r="C11" s="290" t="s">
        <v>15</v>
      </c>
      <c r="D11" s="291"/>
      <c r="E11" s="291"/>
      <c r="F11" s="292"/>
      <c r="G11" s="6"/>
    </row>
    <row r="12" spans="1:7" ht="28.5" customHeight="1" x14ac:dyDescent="0.25">
      <c r="A12" s="293" t="s">
        <v>16</v>
      </c>
      <c r="B12" s="294"/>
      <c r="C12" s="290" t="s">
        <v>108</v>
      </c>
      <c r="D12" s="291"/>
      <c r="E12" s="291"/>
      <c r="F12" s="292"/>
      <c r="G12" s="7"/>
    </row>
    <row r="13" spans="1:7" ht="14.25" customHeight="1" x14ac:dyDescent="0.25">
      <c r="A13" s="293" t="s">
        <v>17</v>
      </c>
      <c r="B13" s="294"/>
      <c r="C13" s="290" t="s">
        <v>102</v>
      </c>
      <c r="D13" s="291"/>
      <c r="E13" s="291"/>
      <c r="F13" s="292"/>
      <c r="G13" s="6"/>
    </row>
    <row r="14" spans="1:7" ht="16.2" customHeight="1" x14ac:dyDescent="0.25">
      <c r="A14" s="293" t="s">
        <v>18</v>
      </c>
      <c r="B14" s="294"/>
      <c r="C14" s="290" t="s">
        <v>20</v>
      </c>
      <c r="D14" s="291"/>
      <c r="E14" s="291"/>
      <c r="F14" s="292"/>
      <c r="G14" s="7"/>
    </row>
    <row r="15" spans="1:7" ht="12.6" customHeight="1" x14ac:dyDescent="0.25">
      <c r="A15" s="293" t="s">
        <v>19</v>
      </c>
      <c r="B15" s="294"/>
      <c r="C15" s="290" t="s">
        <v>21</v>
      </c>
      <c r="D15" s="291"/>
      <c r="E15" s="291"/>
      <c r="F15" s="292"/>
      <c r="G15" s="6"/>
    </row>
    <row r="16" spans="1:7" ht="15" x14ac:dyDescent="0.25">
      <c r="A16" s="1"/>
      <c r="B16" s="296"/>
      <c r="C16" s="297"/>
      <c r="D16" s="297"/>
      <c r="E16" s="297"/>
      <c r="F16" s="297"/>
      <c r="G16" s="297"/>
    </row>
    <row r="17" spans="1:7" ht="16.8" x14ac:dyDescent="0.25">
      <c r="A17" s="298" t="s">
        <v>22</v>
      </c>
      <c r="B17" s="299"/>
      <c r="C17" s="28" t="s">
        <v>122</v>
      </c>
      <c r="D17" s="300" t="s">
        <v>23</v>
      </c>
      <c r="E17" s="301"/>
      <c r="F17" s="301"/>
      <c r="G17" s="302"/>
    </row>
    <row r="18" spans="1:7" ht="29.25" customHeight="1" x14ac:dyDescent="0.25">
      <c r="A18" s="9"/>
      <c r="B18" s="10"/>
      <c r="C18" s="11" t="s">
        <v>96</v>
      </c>
      <c r="D18" s="12" t="s">
        <v>24</v>
      </c>
      <c r="E18" s="12" t="s">
        <v>101</v>
      </c>
      <c r="F18" s="60" t="s">
        <v>676</v>
      </c>
      <c r="G18" s="13" t="s">
        <v>25</v>
      </c>
    </row>
    <row r="19" spans="1:7" ht="13.2" customHeight="1" x14ac:dyDescent="0.25">
      <c r="A19" s="14" t="str">
        <f>$A$17</f>
        <v>1.</v>
      </c>
      <c r="B19" s="15">
        <v>1</v>
      </c>
      <c r="C19" s="71" t="s">
        <v>165</v>
      </c>
      <c r="D19" s="17"/>
      <c r="E19" s="17"/>
      <c r="F19" s="44">
        <v>500</v>
      </c>
      <c r="G19" s="53"/>
    </row>
    <row r="20" spans="1:7" x14ac:dyDescent="0.25">
      <c r="A20" s="14" t="str">
        <f>$A$17</f>
        <v>1.</v>
      </c>
      <c r="B20" s="15">
        <v>2</v>
      </c>
      <c r="C20" s="71" t="s">
        <v>166</v>
      </c>
      <c r="D20" s="17"/>
      <c r="E20" s="17"/>
      <c r="F20" s="44">
        <v>15</v>
      </c>
      <c r="G20" s="53"/>
    </row>
    <row r="21" spans="1:7" x14ac:dyDescent="0.25">
      <c r="A21" s="14" t="str">
        <f>$A$17</f>
        <v>1.</v>
      </c>
      <c r="B21" s="15">
        <v>3</v>
      </c>
      <c r="C21" s="71" t="s">
        <v>167</v>
      </c>
      <c r="D21" s="17"/>
      <c r="E21" s="17"/>
      <c r="F21" s="44">
        <v>5</v>
      </c>
      <c r="G21" s="53"/>
    </row>
    <row r="22" spans="1:7" x14ac:dyDescent="0.25">
      <c r="A22" s="14" t="str">
        <f>$A$17</f>
        <v>1.</v>
      </c>
      <c r="B22" s="15">
        <v>4</v>
      </c>
      <c r="C22" s="71" t="s">
        <v>168</v>
      </c>
      <c r="D22" s="17"/>
      <c r="E22" s="17"/>
      <c r="F22" s="44">
        <v>5</v>
      </c>
      <c r="G22" s="53"/>
    </row>
    <row r="23" spans="1:7" s="21" customFormat="1" ht="14.4" customHeight="1" x14ac:dyDescent="0.25">
      <c r="A23" s="18"/>
      <c r="B23" s="19"/>
      <c r="C23" s="303" t="str">
        <f>CONCATENATE("Kopējā cena par ",A17,"pozīciju, bez PVN,EUR:")</f>
        <v>Kopējā cena par 1.pozīciju, bez PVN,EUR:</v>
      </c>
      <c r="D23" s="304"/>
      <c r="E23" s="304"/>
      <c r="F23" s="305"/>
      <c r="G23" s="20">
        <f>SUMPRODUCT(F19:F22,G19:G22)</f>
        <v>0</v>
      </c>
    </row>
    <row r="24" spans="1:7" s="24" customFormat="1" x14ac:dyDescent="0.25">
      <c r="A24" s="9"/>
      <c r="B24" s="10"/>
      <c r="C24" s="11" t="s">
        <v>28</v>
      </c>
      <c r="D24" s="306" t="s">
        <v>26</v>
      </c>
      <c r="E24" s="307"/>
      <c r="F24" s="306" t="s">
        <v>27</v>
      </c>
      <c r="G24" s="308"/>
    </row>
    <row r="25" spans="1:7" x14ac:dyDescent="0.25">
      <c r="A25" s="22" t="str">
        <f>$A$17</f>
        <v>1.</v>
      </c>
      <c r="B25" s="15">
        <v>5</v>
      </c>
      <c r="C25" s="23" t="s">
        <v>169</v>
      </c>
      <c r="D25" s="282"/>
      <c r="E25" s="283"/>
      <c r="F25" s="282"/>
      <c r="G25" s="284"/>
    </row>
    <row r="26" spans="1:7" x14ac:dyDescent="0.25">
      <c r="A26" s="22" t="str">
        <f t="shared" ref="A26:A33" si="0">$A$17</f>
        <v>1.</v>
      </c>
      <c r="B26" s="15">
        <v>6</v>
      </c>
      <c r="C26" s="23" t="s">
        <v>170</v>
      </c>
      <c r="D26" s="282"/>
      <c r="E26" s="283"/>
      <c r="F26" s="282"/>
      <c r="G26" s="284"/>
    </row>
    <row r="27" spans="1:7" x14ac:dyDescent="0.25">
      <c r="A27" s="22" t="str">
        <f t="shared" si="0"/>
        <v>1.</v>
      </c>
      <c r="B27" s="15">
        <v>7</v>
      </c>
      <c r="C27" s="23" t="s">
        <v>171</v>
      </c>
      <c r="D27" s="282"/>
      <c r="E27" s="283"/>
      <c r="F27" s="282"/>
      <c r="G27" s="284"/>
    </row>
    <row r="28" spans="1:7" x14ac:dyDescent="0.25">
      <c r="A28" s="22" t="str">
        <f t="shared" si="0"/>
        <v>1.</v>
      </c>
      <c r="B28" s="15">
        <v>8</v>
      </c>
      <c r="C28" s="43" t="s">
        <v>172</v>
      </c>
      <c r="D28" s="282"/>
      <c r="E28" s="283"/>
      <c r="F28" s="282"/>
      <c r="G28" s="284"/>
    </row>
    <row r="29" spans="1:7" ht="17.25" customHeight="1" x14ac:dyDescent="0.25">
      <c r="A29" s="85" t="str">
        <f t="shared" si="0"/>
        <v>1.</v>
      </c>
      <c r="B29" s="81">
        <v>9</v>
      </c>
      <c r="C29" s="285" t="s">
        <v>173</v>
      </c>
      <c r="D29" s="286"/>
      <c r="E29" s="286"/>
      <c r="F29" s="286"/>
      <c r="G29" s="287"/>
    </row>
    <row r="30" spans="1:7" ht="28.5" customHeight="1" x14ac:dyDescent="0.25">
      <c r="A30" s="22" t="str">
        <f t="shared" si="0"/>
        <v>1.</v>
      </c>
      <c r="B30" s="45" t="s">
        <v>177</v>
      </c>
      <c r="C30" s="169" t="s">
        <v>174</v>
      </c>
      <c r="D30" s="281"/>
      <c r="E30" s="281"/>
      <c r="F30" s="281"/>
      <c r="G30" s="281"/>
    </row>
    <row r="31" spans="1:7" ht="16.5" customHeight="1" x14ac:dyDescent="0.25">
      <c r="A31" s="22" t="str">
        <f t="shared" si="0"/>
        <v>1.</v>
      </c>
      <c r="B31" s="45" t="s">
        <v>178</v>
      </c>
      <c r="C31" s="34" t="s">
        <v>166</v>
      </c>
      <c r="D31" s="281"/>
      <c r="E31" s="281"/>
      <c r="F31" s="281"/>
      <c r="G31" s="281"/>
    </row>
    <row r="32" spans="1:7" ht="26.4" x14ac:dyDescent="0.25">
      <c r="A32" s="22" t="str">
        <f t="shared" si="0"/>
        <v>1.</v>
      </c>
      <c r="B32" s="45" t="s">
        <v>179</v>
      </c>
      <c r="C32" s="72" t="s">
        <v>175</v>
      </c>
      <c r="D32" s="281"/>
      <c r="E32" s="281"/>
      <c r="F32" s="281"/>
      <c r="G32" s="281"/>
    </row>
    <row r="33" spans="1:7" ht="15" customHeight="1" x14ac:dyDescent="0.25">
      <c r="A33" s="22" t="str">
        <f t="shared" si="0"/>
        <v>1.</v>
      </c>
      <c r="B33" s="45" t="s">
        <v>180</v>
      </c>
      <c r="C33" s="25" t="s">
        <v>176</v>
      </c>
      <c r="D33" s="281"/>
      <c r="E33" s="281"/>
      <c r="F33" s="281"/>
      <c r="G33" s="281"/>
    </row>
  </sheetData>
  <mergeCells count="46">
    <mergeCell ref="D26:E26"/>
    <mergeCell ref="D27:E27"/>
    <mergeCell ref="F26:G26"/>
    <mergeCell ref="F27:G27"/>
    <mergeCell ref="C23:F23"/>
    <mergeCell ref="D24:E24"/>
    <mergeCell ref="F24:G24"/>
    <mergeCell ref="D25:E25"/>
    <mergeCell ref="F25:G25"/>
    <mergeCell ref="B16:G16"/>
    <mergeCell ref="A17:B17"/>
    <mergeCell ref="D17:G17"/>
    <mergeCell ref="A14:B14"/>
    <mergeCell ref="C14:F14"/>
    <mergeCell ref="A15:B15"/>
    <mergeCell ref="C15:F15"/>
    <mergeCell ref="A7:B7"/>
    <mergeCell ref="C7:F7"/>
    <mergeCell ref="B2:G2"/>
    <mergeCell ref="B3:G3"/>
    <mergeCell ref="B4:G4"/>
    <mergeCell ref="A6:B6"/>
    <mergeCell ref="C6:F6"/>
    <mergeCell ref="D28:E28"/>
    <mergeCell ref="F28:G28"/>
    <mergeCell ref="C29:G29"/>
    <mergeCell ref="D30:E30"/>
    <mergeCell ref="A8:B8"/>
    <mergeCell ref="C8:F8"/>
    <mergeCell ref="A9:B9"/>
    <mergeCell ref="C9:F9"/>
    <mergeCell ref="A10:B10"/>
    <mergeCell ref="C10:F10"/>
    <mergeCell ref="C11:F11"/>
    <mergeCell ref="A12:B12"/>
    <mergeCell ref="C12:F12"/>
    <mergeCell ref="A13:B13"/>
    <mergeCell ref="C13:F13"/>
    <mergeCell ref="A11:B11"/>
    <mergeCell ref="D31:E31"/>
    <mergeCell ref="D32:E32"/>
    <mergeCell ref="D33:E33"/>
    <mergeCell ref="F30:G30"/>
    <mergeCell ref="F31:G31"/>
    <mergeCell ref="F32:G32"/>
    <mergeCell ref="F33:G33"/>
  </mergeCells>
  <phoneticPr fontId="20" type="noConversion"/>
  <pageMargins left="0.7" right="0.7" top="0.75" bottom="0.75" header="0.3" footer="0.3"/>
  <pageSetup paperSize="9" orientation="portrait" verticalDpi="30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0" tint="-0.14999847407452621"/>
  </sheetPr>
  <dimension ref="A1:G28"/>
  <sheetViews>
    <sheetView workbookViewId="0">
      <selection activeCell="I18" sqref="I18"/>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6" width="19.5546875" style="2" customWidth="1"/>
    <col min="7" max="7" width="22.6640625" style="26" customWidth="1"/>
    <col min="8" max="16384" width="9.109375" style="2"/>
  </cols>
  <sheetData>
    <row r="1" spans="1:7" x14ac:dyDescent="0.25">
      <c r="A1" s="47"/>
      <c r="B1" s="48"/>
      <c r="C1" s="49"/>
      <c r="D1" s="50"/>
      <c r="E1" s="50"/>
      <c r="F1" s="50"/>
      <c r="G1" s="51" t="s">
        <v>106</v>
      </c>
    </row>
    <row r="2" spans="1:7" ht="15.75" customHeight="1" x14ac:dyDescent="0.25">
      <c r="A2" s="47"/>
      <c r="B2" s="295" t="s">
        <v>3</v>
      </c>
      <c r="C2" s="295"/>
      <c r="D2" s="295"/>
      <c r="E2" s="295"/>
      <c r="F2" s="295"/>
      <c r="G2" s="295"/>
    </row>
    <row r="3" spans="1:7" ht="15.75" customHeight="1" x14ac:dyDescent="0.25">
      <c r="A3" s="47"/>
      <c r="B3" s="295" t="s">
        <v>1</v>
      </c>
      <c r="C3" s="295"/>
      <c r="D3" s="295"/>
      <c r="E3" s="295"/>
      <c r="F3" s="295"/>
      <c r="G3" s="295"/>
    </row>
    <row r="4" spans="1:7" ht="15.75" customHeight="1" x14ac:dyDescent="0.25">
      <c r="A4" s="47"/>
      <c r="B4" s="295" t="str">
        <f>CONCATENATE(A17,"pozīcija ",C17)</f>
        <v>2.pozīcija Kaulu vasks</v>
      </c>
      <c r="C4" s="295"/>
      <c r="D4" s="295"/>
      <c r="E4" s="295"/>
      <c r="F4" s="295"/>
      <c r="G4" s="295"/>
    </row>
    <row r="5" spans="1:7" ht="15" x14ac:dyDescent="0.25">
      <c r="A5" s="3" t="s">
        <v>4</v>
      </c>
      <c r="B5" s="4"/>
      <c r="C5" s="4"/>
      <c r="D5" s="4"/>
      <c r="E5" s="4"/>
      <c r="F5" s="4"/>
      <c r="G5" s="5" t="s">
        <v>5</v>
      </c>
    </row>
    <row r="6" spans="1:7" ht="16.95" customHeight="1" x14ac:dyDescent="0.25">
      <c r="A6" s="293" t="s">
        <v>6</v>
      </c>
      <c r="B6" s="294"/>
      <c r="C6" s="290" t="s">
        <v>7</v>
      </c>
      <c r="D6" s="291"/>
      <c r="E6" s="291"/>
      <c r="F6" s="292"/>
      <c r="G6" s="6"/>
    </row>
    <row r="7" spans="1:7" ht="13.95" customHeight="1" x14ac:dyDescent="0.25">
      <c r="A7" s="293" t="s">
        <v>8</v>
      </c>
      <c r="B7" s="294"/>
      <c r="C7" s="290" t="s">
        <v>9</v>
      </c>
      <c r="D7" s="291"/>
      <c r="E7" s="291"/>
      <c r="F7" s="292"/>
      <c r="G7" s="6"/>
    </row>
    <row r="8" spans="1:7" ht="27.6" customHeight="1" x14ac:dyDescent="0.25">
      <c r="A8" s="288" t="s">
        <v>10</v>
      </c>
      <c r="B8" s="289"/>
      <c r="C8" s="290" t="s">
        <v>11</v>
      </c>
      <c r="D8" s="291"/>
      <c r="E8" s="291"/>
      <c r="F8" s="292"/>
      <c r="G8" s="7"/>
    </row>
    <row r="9" spans="1:7" ht="13.95" customHeight="1" x14ac:dyDescent="0.25">
      <c r="A9" s="293" t="s">
        <v>12</v>
      </c>
      <c r="B9" s="294"/>
      <c r="C9" s="290" t="s">
        <v>100</v>
      </c>
      <c r="D9" s="291"/>
      <c r="E9" s="291"/>
      <c r="F9" s="292"/>
      <c r="G9" s="7"/>
    </row>
    <row r="10" spans="1:7" ht="40.950000000000003" customHeight="1" x14ac:dyDescent="0.25">
      <c r="A10" s="293" t="s">
        <v>13</v>
      </c>
      <c r="B10" s="294"/>
      <c r="C10" s="290" t="s">
        <v>95</v>
      </c>
      <c r="D10" s="291"/>
      <c r="E10" s="291"/>
      <c r="F10" s="292"/>
      <c r="G10" s="7"/>
    </row>
    <row r="11" spans="1:7" ht="27" customHeight="1" x14ac:dyDescent="0.25">
      <c r="A11" s="293" t="s">
        <v>14</v>
      </c>
      <c r="B11" s="294"/>
      <c r="C11" s="290" t="s">
        <v>15</v>
      </c>
      <c r="D11" s="291"/>
      <c r="E11" s="291"/>
      <c r="F11" s="292"/>
      <c r="G11" s="6"/>
    </row>
    <row r="12" spans="1:7" ht="28.95" customHeight="1" x14ac:dyDescent="0.25">
      <c r="A12" s="293" t="s">
        <v>16</v>
      </c>
      <c r="B12" s="294"/>
      <c r="C12" s="290" t="s">
        <v>109</v>
      </c>
      <c r="D12" s="291"/>
      <c r="E12" s="291"/>
      <c r="F12" s="292"/>
      <c r="G12" s="7"/>
    </row>
    <row r="13" spans="1:7" ht="14.25" customHeight="1" x14ac:dyDescent="0.25">
      <c r="A13" s="293" t="s">
        <v>17</v>
      </c>
      <c r="B13" s="294"/>
      <c r="C13" s="290" t="s">
        <v>102</v>
      </c>
      <c r="D13" s="291"/>
      <c r="E13" s="291"/>
      <c r="F13" s="292"/>
      <c r="G13" s="6"/>
    </row>
    <row r="14" spans="1:7" ht="16.2" customHeight="1" x14ac:dyDescent="0.25">
      <c r="A14" s="293" t="s">
        <v>18</v>
      </c>
      <c r="B14" s="294"/>
      <c r="C14" s="290" t="s">
        <v>20</v>
      </c>
      <c r="D14" s="291"/>
      <c r="E14" s="291"/>
      <c r="F14" s="292"/>
      <c r="G14" s="7"/>
    </row>
    <row r="15" spans="1:7" ht="12.6" customHeight="1" x14ac:dyDescent="0.25">
      <c r="A15" s="293" t="s">
        <v>19</v>
      </c>
      <c r="B15" s="294"/>
      <c r="C15" s="290" t="s">
        <v>21</v>
      </c>
      <c r="D15" s="291"/>
      <c r="E15" s="291"/>
      <c r="F15" s="292"/>
      <c r="G15" s="6"/>
    </row>
    <row r="16" spans="1:7" ht="15" x14ac:dyDescent="0.25">
      <c r="A16" s="1"/>
      <c r="B16" s="296"/>
      <c r="C16" s="297"/>
      <c r="D16" s="297"/>
      <c r="E16" s="297"/>
      <c r="F16" s="297"/>
      <c r="G16" s="297"/>
    </row>
    <row r="17" spans="1:7" ht="16.8" x14ac:dyDescent="0.25">
      <c r="A17" s="298" t="s">
        <v>29</v>
      </c>
      <c r="B17" s="299"/>
      <c r="C17" s="32" t="s">
        <v>123</v>
      </c>
      <c r="D17" s="300" t="s">
        <v>23</v>
      </c>
      <c r="E17" s="301"/>
      <c r="F17" s="301"/>
      <c r="G17" s="302"/>
    </row>
    <row r="18" spans="1:7" ht="28.5" customHeight="1" x14ac:dyDescent="0.25">
      <c r="A18" s="9"/>
      <c r="B18" s="10"/>
      <c r="C18" s="11" t="s">
        <v>96</v>
      </c>
      <c r="D18" s="12" t="s">
        <v>24</v>
      </c>
      <c r="E18" s="12" t="s">
        <v>101</v>
      </c>
      <c r="F18" s="60" t="s">
        <v>676</v>
      </c>
      <c r="G18" s="13" t="s">
        <v>25</v>
      </c>
    </row>
    <row r="19" spans="1:7" x14ac:dyDescent="0.25">
      <c r="A19" s="14" t="str">
        <f>$A$17</f>
        <v>2.</v>
      </c>
      <c r="B19" s="15">
        <v>1</v>
      </c>
      <c r="C19" s="74" t="s">
        <v>123</v>
      </c>
      <c r="D19" s="17"/>
      <c r="E19" s="17"/>
      <c r="F19" s="44">
        <v>2500</v>
      </c>
      <c r="G19" s="54"/>
    </row>
    <row r="20" spans="1:7" s="21" customFormat="1" ht="14.4" customHeight="1" x14ac:dyDescent="0.25">
      <c r="A20" s="18"/>
      <c r="B20" s="19"/>
      <c r="C20" s="303" t="str">
        <f>CONCATENATE("Kopējā cena par ",A17,"pozīciju, bez PVN,EUR:")</f>
        <v>Kopējā cena par 2.pozīciju, bez PVN,EUR:</v>
      </c>
      <c r="D20" s="304"/>
      <c r="E20" s="304"/>
      <c r="F20" s="305"/>
      <c r="G20" s="20">
        <f>F19*G19</f>
        <v>0</v>
      </c>
    </row>
    <row r="21" spans="1:7" s="24" customFormat="1" ht="14.25" customHeight="1" x14ac:dyDescent="0.25">
      <c r="A21" s="9"/>
      <c r="B21" s="10"/>
      <c r="C21" s="11" t="s">
        <v>28</v>
      </c>
      <c r="D21" s="306" t="s">
        <v>26</v>
      </c>
      <c r="E21" s="307"/>
      <c r="F21" s="306" t="s">
        <v>27</v>
      </c>
      <c r="G21" s="308"/>
    </row>
    <row r="22" spans="1:7" x14ac:dyDescent="0.25">
      <c r="A22" s="22" t="str">
        <f>$A$17</f>
        <v>2.</v>
      </c>
      <c r="B22" s="15">
        <v>2</v>
      </c>
      <c r="C22" s="73" t="s">
        <v>181</v>
      </c>
      <c r="D22" s="282"/>
      <c r="E22" s="283"/>
      <c r="F22" s="309"/>
      <c r="G22" s="309"/>
    </row>
    <row r="23" spans="1:7" x14ac:dyDescent="0.25">
      <c r="A23" s="22" t="str">
        <f t="shared" ref="A23:A25" si="0">$A$17</f>
        <v>2.</v>
      </c>
      <c r="B23" s="15">
        <v>3</v>
      </c>
      <c r="C23" s="73" t="s">
        <v>182</v>
      </c>
      <c r="D23" s="282"/>
      <c r="E23" s="283"/>
      <c r="F23" s="309"/>
      <c r="G23" s="309"/>
    </row>
    <row r="24" spans="1:7" x14ac:dyDescent="0.25">
      <c r="A24" s="22" t="str">
        <f>$A$17</f>
        <v>2.</v>
      </c>
      <c r="B24" s="15">
        <v>4</v>
      </c>
      <c r="C24" s="73" t="s">
        <v>183</v>
      </c>
      <c r="D24" s="282"/>
      <c r="E24" s="283"/>
      <c r="F24" s="309"/>
      <c r="G24" s="309"/>
    </row>
    <row r="25" spans="1:7" x14ac:dyDescent="0.25">
      <c r="A25" s="22" t="str">
        <f t="shared" si="0"/>
        <v>2.</v>
      </c>
      <c r="B25" s="15">
        <v>5</v>
      </c>
      <c r="C25" s="73" t="s">
        <v>184</v>
      </c>
      <c r="D25" s="282"/>
      <c r="E25" s="283"/>
      <c r="F25" s="309"/>
      <c r="G25" s="309"/>
    </row>
    <row r="28" spans="1:7" x14ac:dyDescent="0.25">
      <c r="D28" s="2" t="s">
        <v>98</v>
      </c>
    </row>
  </sheetData>
  <mergeCells count="37">
    <mergeCell ref="A17:B17"/>
    <mergeCell ref="D17:G17"/>
    <mergeCell ref="C20:F20"/>
    <mergeCell ref="A14:B14"/>
    <mergeCell ref="C14:F14"/>
    <mergeCell ref="A15:B15"/>
    <mergeCell ref="C15:F15"/>
    <mergeCell ref="A12:B12"/>
    <mergeCell ref="C12:F12"/>
    <mergeCell ref="A13:B13"/>
    <mergeCell ref="C13:F13"/>
    <mergeCell ref="B16:G16"/>
    <mergeCell ref="A7:B7"/>
    <mergeCell ref="C7:F7"/>
    <mergeCell ref="B2:G2"/>
    <mergeCell ref="B3:G3"/>
    <mergeCell ref="B4:G4"/>
    <mergeCell ref="A6:B6"/>
    <mergeCell ref="C6:F6"/>
    <mergeCell ref="A11:B11"/>
    <mergeCell ref="C11:F11"/>
    <mergeCell ref="A8:B8"/>
    <mergeCell ref="C8:F8"/>
    <mergeCell ref="A9:B9"/>
    <mergeCell ref="C9:F9"/>
    <mergeCell ref="A10:B10"/>
    <mergeCell ref="C10:F10"/>
    <mergeCell ref="D24:E24"/>
    <mergeCell ref="D25:E25"/>
    <mergeCell ref="F21:G21"/>
    <mergeCell ref="F22:G22"/>
    <mergeCell ref="F23:G23"/>
    <mergeCell ref="F24:G24"/>
    <mergeCell ref="F25:G25"/>
    <mergeCell ref="D21:E21"/>
    <mergeCell ref="D22:E22"/>
    <mergeCell ref="D23:E23"/>
  </mergeCell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0" tint="-0.14999847407452621"/>
  </sheetPr>
  <dimension ref="A1:H25"/>
  <sheetViews>
    <sheetView topLeftCell="A7" zoomScaleNormal="100" workbookViewId="0">
      <selection activeCell="B19" sqref="B19"/>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6" width="15" style="2" customWidth="1"/>
    <col min="7"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3.pozīcija Ķirurģiskais marķieris</v>
      </c>
      <c r="C4" s="295"/>
      <c r="D4" s="295"/>
      <c r="E4" s="295"/>
      <c r="F4" s="295"/>
      <c r="G4" s="295"/>
      <c r="H4" s="295"/>
    </row>
    <row r="5" spans="1:8" ht="15" x14ac:dyDescent="0.25">
      <c r="A5" s="3" t="s">
        <v>4</v>
      </c>
      <c r="B5" s="4"/>
      <c r="C5" s="4"/>
      <c r="D5" s="4"/>
      <c r="E5" s="4"/>
      <c r="F5" s="4"/>
      <c r="G5" s="4"/>
      <c r="H5" s="5" t="s">
        <v>5</v>
      </c>
    </row>
    <row r="6" spans="1:8" ht="15.7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110</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21.75" customHeight="1" x14ac:dyDescent="0.25">
      <c r="A17" s="298" t="s">
        <v>30</v>
      </c>
      <c r="B17" s="299"/>
      <c r="C17" s="28" t="s">
        <v>124</v>
      </c>
      <c r="D17" s="300" t="s">
        <v>23</v>
      </c>
      <c r="E17" s="301"/>
      <c r="F17" s="301"/>
      <c r="G17" s="301"/>
      <c r="H17" s="302"/>
    </row>
    <row r="18" spans="1:8" ht="28.5" customHeight="1" x14ac:dyDescent="0.25">
      <c r="A18" s="9"/>
      <c r="B18" s="10"/>
      <c r="C18" s="11" t="s">
        <v>96</v>
      </c>
      <c r="D18" s="12" t="s">
        <v>24</v>
      </c>
      <c r="E18" s="12" t="s">
        <v>101</v>
      </c>
      <c r="F18" s="12" t="s">
        <v>99</v>
      </c>
      <c r="G18" s="60" t="s">
        <v>215</v>
      </c>
      <c r="H18" s="13" t="s">
        <v>25</v>
      </c>
    </row>
    <row r="19" spans="1:8" x14ac:dyDescent="0.25">
      <c r="A19" s="14" t="str">
        <f>$A$17</f>
        <v>3.</v>
      </c>
      <c r="B19" s="15">
        <v>1</v>
      </c>
      <c r="C19" s="16" t="s">
        <v>124</v>
      </c>
      <c r="D19" s="17"/>
      <c r="E19" s="17"/>
      <c r="F19" s="29" t="s">
        <v>0</v>
      </c>
      <c r="G19" s="44">
        <v>5700</v>
      </c>
      <c r="H19" s="54"/>
    </row>
    <row r="20" spans="1:8" s="21" customFormat="1" ht="14.4" customHeight="1" x14ac:dyDescent="0.25">
      <c r="A20" s="18"/>
      <c r="B20" s="19"/>
      <c r="C20" s="303" t="str">
        <f>CONCATENATE("Kopējā cena par ",A17,"pozīciju, bez PVN,EUR:")</f>
        <v>Kopējā cena par 3.pozīciju, bez PVN,EUR:</v>
      </c>
      <c r="D20" s="304"/>
      <c r="E20" s="304"/>
      <c r="F20" s="304"/>
      <c r="G20" s="305"/>
      <c r="H20" s="20">
        <f>G19*H19</f>
        <v>0</v>
      </c>
    </row>
    <row r="21" spans="1:8" s="24" customFormat="1" x14ac:dyDescent="0.25">
      <c r="A21" s="9"/>
      <c r="B21" s="10"/>
      <c r="C21" s="11" t="s">
        <v>28</v>
      </c>
      <c r="D21" s="306" t="s">
        <v>26</v>
      </c>
      <c r="E21" s="307"/>
      <c r="F21" s="308"/>
      <c r="G21" s="306" t="s">
        <v>27</v>
      </c>
      <c r="H21" s="308"/>
    </row>
    <row r="22" spans="1:8" x14ac:dyDescent="0.25">
      <c r="A22" s="22" t="str">
        <f>$A$17</f>
        <v>3.</v>
      </c>
      <c r="B22" s="15">
        <v>2</v>
      </c>
      <c r="C22" s="73" t="s">
        <v>185</v>
      </c>
      <c r="D22" s="282"/>
      <c r="E22" s="283"/>
      <c r="F22" s="284"/>
      <c r="G22" s="282"/>
      <c r="H22" s="284"/>
    </row>
    <row r="23" spans="1:8" x14ac:dyDescent="0.25">
      <c r="A23" s="22" t="str">
        <f t="shared" ref="A23:A24" si="0">$A$17</f>
        <v>3.</v>
      </c>
      <c r="B23" s="15">
        <v>3</v>
      </c>
      <c r="C23" s="73" t="s">
        <v>75</v>
      </c>
      <c r="D23" s="282"/>
      <c r="E23" s="283"/>
      <c r="F23" s="284"/>
      <c r="G23" s="282"/>
      <c r="H23" s="284"/>
    </row>
    <row r="24" spans="1:8" ht="13.5" customHeight="1" x14ac:dyDescent="0.25">
      <c r="A24" s="22" t="str">
        <f t="shared" si="0"/>
        <v>3.</v>
      </c>
      <c r="B24" s="15">
        <v>4</v>
      </c>
      <c r="C24" s="73" t="s">
        <v>186</v>
      </c>
      <c r="D24" s="282"/>
      <c r="E24" s="283"/>
      <c r="F24" s="284"/>
      <c r="G24" s="282"/>
      <c r="H24" s="284"/>
    </row>
    <row r="25" spans="1:8" x14ac:dyDescent="0.25">
      <c r="C25" s="33"/>
    </row>
  </sheetData>
  <mergeCells count="35">
    <mergeCell ref="D22:F22"/>
    <mergeCell ref="G22:H22"/>
    <mergeCell ref="D23:F23"/>
    <mergeCell ref="G23:H23"/>
    <mergeCell ref="D24:F24"/>
    <mergeCell ref="G24:H24"/>
    <mergeCell ref="A17:B17"/>
    <mergeCell ref="D17:H17"/>
    <mergeCell ref="C20:G20"/>
    <mergeCell ref="D21:F21"/>
    <mergeCell ref="G21:H21"/>
    <mergeCell ref="A14:B14"/>
    <mergeCell ref="C14:G14"/>
    <mergeCell ref="A15:B15"/>
    <mergeCell ref="C15:G15"/>
    <mergeCell ref="B16:H16"/>
    <mergeCell ref="C11:G11"/>
    <mergeCell ref="A12:B12"/>
    <mergeCell ref="C12:G12"/>
    <mergeCell ref="A13:B13"/>
    <mergeCell ref="C13:G13"/>
    <mergeCell ref="A11:B11"/>
    <mergeCell ref="A7:B7"/>
    <mergeCell ref="C7:G7"/>
    <mergeCell ref="B2:H2"/>
    <mergeCell ref="B3:H3"/>
    <mergeCell ref="B4:H4"/>
    <mergeCell ref="A6:B6"/>
    <mergeCell ref="C6:G6"/>
    <mergeCell ref="A8:B8"/>
    <mergeCell ref="C8:G8"/>
    <mergeCell ref="A9:B9"/>
    <mergeCell ref="C9:G9"/>
    <mergeCell ref="A10:B10"/>
    <mergeCell ref="C10:G10"/>
  </mergeCell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0" tint="-0.14999847407452621"/>
  </sheetPr>
  <dimension ref="A1:H27"/>
  <sheetViews>
    <sheetView topLeftCell="A7" workbookViewId="0">
      <selection activeCell="H31" sqref="H31"/>
    </sheetView>
  </sheetViews>
  <sheetFormatPr defaultColWidth="9.109375" defaultRowHeight="13.8" x14ac:dyDescent="0.25"/>
  <cols>
    <col min="1" max="2" width="4.88671875" style="2" customWidth="1"/>
    <col min="3" max="3" width="48.88671875" style="2" customWidth="1"/>
    <col min="4" max="4" width="35.6640625" style="2" customWidth="1"/>
    <col min="5" max="5" width="28.109375" style="2" customWidth="1"/>
    <col min="6" max="6" width="15.33203125" style="2" customWidth="1"/>
    <col min="7"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4.2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4.25" customHeight="1" x14ac:dyDescent="0.25">
      <c r="A4" s="47"/>
      <c r="B4" s="295" t="str">
        <f>CONCATENATE(A17,"pozīcija ",C17)</f>
        <v>4.pozīcija Balons dzemdes tamponādei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111</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31</v>
      </c>
      <c r="B17" s="299"/>
      <c r="C17" s="28" t="s">
        <v>125</v>
      </c>
      <c r="D17" s="300" t="s">
        <v>23</v>
      </c>
      <c r="E17" s="301"/>
      <c r="F17" s="301"/>
      <c r="G17" s="301"/>
      <c r="H17" s="302"/>
    </row>
    <row r="18" spans="1:8" ht="28.5" customHeight="1" x14ac:dyDescent="0.25">
      <c r="A18" s="9"/>
      <c r="B18" s="10"/>
      <c r="C18" s="11" t="s">
        <v>96</v>
      </c>
      <c r="D18" s="12" t="s">
        <v>24</v>
      </c>
      <c r="E18" s="12" t="s">
        <v>101</v>
      </c>
      <c r="F18" s="12" t="s">
        <v>99</v>
      </c>
      <c r="G18" s="60" t="s">
        <v>215</v>
      </c>
      <c r="H18" s="13" t="s">
        <v>25</v>
      </c>
    </row>
    <row r="19" spans="1:8" x14ac:dyDescent="0.25">
      <c r="A19" s="14" t="str">
        <f>$A$17</f>
        <v>4.</v>
      </c>
      <c r="B19" s="15">
        <v>1</v>
      </c>
      <c r="C19" s="31" t="s">
        <v>125</v>
      </c>
      <c r="D19" s="17"/>
      <c r="E19" s="17"/>
      <c r="F19" s="29" t="s">
        <v>0</v>
      </c>
      <c r="G19" s="44">
        <v>50</v>
      </c>
      <c r="H19" s="54"/>
    </row>
    <row r="20" spans="1:8" s="21" customFormat="1" ht="14.4" customHeight="1" x14ac:dyDescent="0.25">
      <c r="A20" s="18"/>
      <c r="B20" s="19"/>
      <c r="C20" s="303" t="str">
        <f>CONCATENATE("Kopējā cena par ",A17,"pozīciju, bez PVN,EUR:")</f>
        <v>Kopējā cena par 4.pozīciju, bez PVN,EUR:</v>
      </c>
      <c r="D20" s="304"/>
      <c r="E20" s="304"/>
      <c r="F20" s="304"/>
      <c r="G20" s="305"/>
      <c r="H20" s="20">
        <f>G19*H19</f>
        <v>0</v>
      </c>
    </row>
    <row r="21" spans="1:8" s="24" customFormat="1" x14ac:dyDescent="0.25">
      <c r="A21" s="9"/>
      <c r="B21" s="10"/>
      <c r="C21" s="11" t="s">
        <v>28</v>
      </c>
      <c r="D21" s="306" t="s">
        <v>26</v>
      </c>
      <c r="E21" s="307"/>
      <c r="F21" s="308"/>
      <c r="G21" s="306" t="s">
        <v>27</v>
      </c>
      <c r="H21" s="308"/>
    </row>
    <row r="22" spans="1:8" ht="15" customHeight="1" x14ac:dyDescent="0.25">
      <c r="A22" s="22" t="str">
        <f>$A$17</f>
        <v>4.</v>
      </c>
      <c r="B22" s="15">
        <v>2</v>
      </c>
      <c r="C22" s="25" t="s">
        <v>125</v>
      </c>
      <c r="D22" s="309"/>
      <c r="E22" s="309"/>
      <c r="F22" s="309"/>
      <c r="G22" s="309"/>
      <c r="H22" s="309"/>
    </row>
    <row r="23" spans="1:8" ht="15" customHeight="1" x14ac:dyDescent="0.25">
      <c r="A23" s="22" t="str">
        <f t="shared" ref="A23:A27" si="0">$A$17</f>
        <v>4.</v>
      </c>
      <c r="B23" s="15">
        <v>3</v>
      </c>
      <c r="C23" s="25" t="s">
        <v>187</v>
      </c>
      <c r="D23" s="309"/>
      <c r="E23" s="309"/>
      <c r="F23" s="309"/>
      <c r="G23" s="309"/>
      <c r="H23" s="309"/>
    </row>
    <row r="24" spans="1:8" ht="15" customHeight="1" x14ac:dyDescent="0.25">
      <c r="A24" s="22" t="str">
        <f t="shared" si="0"/>
        <v>4.</v>
      </c>
      <c r="B24" s="15">
        <v>4</v>
      </c>
      <c r="C24" s="25" t="s">
        <v>188</v>
      </c>
      <c r="D24" s="309"/>
      <c r="E24" s="309"/>
      <c r="F24" s="309"/>
      <c r="G24" s="309"/>
      <c r="H24" s="309"/>
    </row>
    <row r="25" spans="1:8" ht="15" customHeight="1" x14ac:dyDescent="0.25">
      <c r="A25" s="22" t="str">
        <f t="shared" si="0"/>
        <v>4.</v>
      </c>
      <c r="B25" s="15">
        <v>5</v>
      </c>
      <c r="C25" s="25" t="s">
        <v>189</v>
      </c>
      <c r="D25" s="281"/>
      <c r="E25" s="281"/>
      <c r="F25" s="281"/>
      <c r="G25" s="309"/>
      <c r="H25" s="309"/>
    </row>
    <row r="26" spans="1:8" ht="15" customHeight="1" x14ac:dyDescent="0.25">
      <c r="A26" s="22" t="str">
        <f t="shared" si="0"/>
        <v>4.</v>
      </c>
      <c r="B26" s="15">
        <v>6</v>
      </c>
      <c r="C26" s="25" t="s">
        <v>190</v>
      </c>
      <c r="D26" s="309"/>
      <c r="E26" s="309"/>
      <c r="F26" s="309"/>
      <c r="G26" s="310"/>
      <c r="H26" s="311"/>
    </row>
    <row r="27" spans="1:8" ht="15" customHeight="1" x14ac:dyDescent="0.25">
      <c r="A27" s="22" t="str">
        <f t="shared" si="0"/>
        <v>4.</v>
      </c>
      <c r="B27" s="15">
        <v>7</v>
      </c>
      <c r="C27" s="25" t="s">
        <v>191</v>
      </c>
      <c r="D27" s="309"/>
      <c r="E27" s="309"/>
      <c r="F27" s="309"/>
      <c r="G27" s="310"/>
      <c r="H27" s="311"/>
    </row>
  </sheetData>
  <mergeCells count="41">
    <mergeCell ref="D24:F24"/>
    <mergeCell ref="G24:H24"/>
    <mergeCell ref="D26:F26"/>
    <mergeCell ref="G25:H25"/>
    <mergeCell ref="D23:F23"/>
    <mergeCell ref="G23:H23"/>
    <mergeCell ref="D25:F25"/>
    <mergeCell ref="D22:F22"/>
    <mergeCell ref="G22:H22"/>
    <mergeCell ref="B16:H16"/>
    <mergeCell ref="A17:B17"/>
    <mergeCell ref="D17:H17"/>
    <mergeCell ref="C20:G20"/>
    <mergeCell ref="D21:F21"/>
    <mergeCell ref="G21:H21"/>
    <mergeCell ref="C13:G13"/>
    <mergeCell ref="A14:B14"/>
    <mergeCell ref="C14:G14"/>
    <mergeCell ref="A15:B15"/>
    <mergeCell ref="C15:G15"/>
    <mergeCell ref="B2:H2"/>
    <mergeCell ref="B3:H3"/>
    <mergeCell ref="B4:H4"/>
    <mergeCell ref="A6:B6"/>
    <mergeCell ref="C6:G6"/>
    <mergeCell ref="D27:F27"/>
    <mergeCell ref="G26:H26"/>
    <mergeCell ref="G27:H27"/>
    <mergeCell ref="A7:B7"/>
    <mergeCell ref="C7:G7"/>
    <mergeCell ref="A8:B8"/>
    <mergeCell ref="C8:G8"/>
    <mergeCell ref="A9:B9"/>
    <mergeCell ref="C9:G9"/>
    <mergeCell ref="A10:B10"/>
    <mergeCell ref="C10:G10"/>
    <mergeCell ref="A11:B11"/>
    <mergeCell ref="C11:G11"/>
    <mergeCell ref="A12:B12"/>
    <mergeCell ref="C12:G12"/>
    <mergeCell ref="A13:B13"/>
  </mergeCell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0" tint="-0.14999847407452621"/>
  </sheetPr>
  <dimension ref="A1:H26"/>
  <sheetViews>
    <sheetView topLeftCell="A7" workbookViewId="0">
      <selection activeCell="C23" sqref="C23"/>
    </sheetView>
  </sheetViews>
  <sheetFormatPr defaultColWidth="9.109375" defaultRowHeight="13.8" x14ac:dyDescent="0.25"/>
  <cols>
    <col min="1" max="2" width="4.88671875" style="2" customWidth="1"/>
    <col min="3" max="3" width="67" style="2" customWidth="1"/>
    <col min="4" max="4" width="35.6640625" style="2" customWidth="1"/>
    <col min="5" max="5" width="28.109375" style="2" customWidth="1"/>
    <col min="6" max="6" width="14" style="2" customWidth="1"/>
    <col min="7"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5.pozīcija Sterilas uzmavas</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108</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95" customHeight="1" x14ac:dyDescent="0.25">
      <c r="A17" s="298" t="s">
        <v>32</v>
      </c>
      <c r="B17" s="312"/>
      <c r="C17" s="28" t="s">
        <v>126</v>
      </c>
      <c r="D17" s="300" t="s">
        <v>23</v>
      </c>
      <c r="E17" s="301"/>
      <c r="F17" s="301"/>
      <c r="G17" s="301"/>
      <c r="H17" s="302"/>
    </row>
    <row r="18" spans="1:8" ht="30" customHeight="1" x14ac:dyDescent="0.25">
      <c r="A18" s="9"/>
      <c r="B18" s="10"/>
      <c r="C18" s="11" t="s">
        <v>96</v>
      </c>
      <c r="D18" s="12" t="s">
        <v>24</v>
      </c>
      <c r="E18" s="12" t="s">
        <v>101</v>
      </c>
      <c r="F18" s="12" t="s">
        <v>99</v>
      </c>
      <c r="G18" s="60" t="s">
        <v>215</v>
      </c>
      <c r="H18" s="13" t="s">
        <v>25</v>
      </c>
    </row>
    <row r="19" spans="1:8" x14ac:dyDescent="0.25">
      <c r="A19" s="14" t="str">
        <f>$A$17</f>
        <v>5.</v>
      </c>
      <c r="B19" s="15">
        <v>1</v>
      </c>
      <c r="C19" s="25" t="s">
        <v>192</v>
      </c>
      <c r="D19" s="17"/>
      <c r="E19" s="17"/>
      <c r="F19" s="29" t="s">
        <v>0</v>
      </c>
      <c r="G19" s="30">
        <v>100</v>
      </c>
      <c r="H19" s="54"/>
    </row>
    <row r="20" spans="1:8" x14ac:dyDescent="0.25">
      <c r="A20" s="14" t="str">
        <f>$A$17</f>
        <v>5.</v>
      </c>
      <c r="B20" s="15">
        <v>2</v>
      </c>
      <c r="C20" s="25" t="s">
        <v>193</v>
      </c>
      <c r="D20" s="17"/>
      <c r="E20" s="17"/>
      <c r="F20" s="29" t="s">
        <v>0</v>
      </c>
      <c r="G20" s="30">
        <v>100</v>
      </c>
      <c r="H20" s="54"/>
    </row>
    <row r="21" spans="1:8" s="21" customFormat="1" ht="14.4" customHeight="1" x14ac:dyDescent="0.25">
      <c r="A21" s="18"/>
      <c r="B21" s="19"/>
      <c r="C21" s="303" t="str">
        <f>CONCATENATE("Kopējā cena par ",A17,"pozīciju, bez PVN,EUR:")</f>
        <v>Kopējā cena par 5.pozīciju, bez PVN,EUR:</v>
      </c>
      <c r="D21" s="304"/>
      <c r="E21" s="304"/>
      <c r="F21" s="304"/>
      <c r="G21" s="305"/>
      <c r="H21" s="20">
        <f>SUMPRODUCT(G19:G20,H19:H20)</f>
        <v>0</v>
      </c>
    </row>
    <row r="22" spans="1:8" s="24" customFormat="1" ht="13.95" customHeight="1" x14ac:dyDescent="0.25">
      <c r="A22" s="9"/>
      <c r="B22" s="10"/>
      <c r="C22" s="11" t="s">
        <v>28</v>
      </c>
      <c r="D22" s="306" t="s">
        <v>26</v>
      </c>
      <c r="E22" s="307"/>
      <c r="F22" s="308"/>
      <c r="G22" s="306" t="s">
        <v>27</v>
      </c>
      <c r="H22" s="308"/>
    </row>
    <row r="23" spans="1:8" ht="15" customHeight="1" x14ac:dyDescent="0.25">
      <c r="A23" s="22" t="str">
        <f>$A$17</f>
        <v>5.</v>
      </c>
      <c r="B23" s="15">
        <v>3</v>
      </c>
      <c r="C23" s="25" t="s">
        <v>742</v>
      </c>
      <c r="D23" s="282"/>
      <c r="E23" s="283"/>
      <c r="F23" s="284"/>
      <c r="G23" s="282"/>
      <c r="H23" s="284"/>
    </row>
    <row r="24" spans="1:8" ht="15" customHeight="1" x14ac:dyDescent="0.25">
      <c r="A24" s="22" t="str">
        <f>$A$17</f>
        <v>5.</v>
      </c>
      <c r="B24" s="15">
        <v>4</v>
      </c>
      <c r="C24" s="25" t="s">
        <v>195</v>
      </c>
      <c r="D24" s="282"/>
      <c r="E24" s="283"/>
      <c r="F24" s="284"/>
      <c r="G24" s="282"/>
      <c r="H24" s="284"/>
    </row>
    <row r="25" spans="1:8" ht="15" customHeight="1" x14ac:dyDescent="0.25">
      <c r="A25" s="22" t="str">
        <f>$A$17</f>
        <v>5.</v>
      </c>
      <c r="B25" s="15">
        <v>5</v>
      </c>
      <c r="C25" s="25" t="s">
        <v>65</v>
      </c>
      <c r="D25" s="282"/>
      <c r="E25" s="283"/>
      <c r="F25" s="284"/>
      <c r="G25" s="282"/>
      <c r="H25" s="284"/>
    </row>
    <row r="26" spans="1:8" ht="15" customHeight="1" x14ac:dyDescent="0.25">
      <c r="A26" s="22" t="str">
        <f>$A$17</f>
        <v>5.</v>
      </c>
      <c r="B26" s="15">
        <v>6</v>
      </c>
      <c r="C26" s="25" t="s">
        <v>194</v>
      </c>
      <c r="D26" s="282"/>
      <c r="E26" s="283"/>
      <c r="F26" s="284"/>
      <c r="G26" s="282"/>
      <c r="H26" s="284"/>
    </row>
  </sheetData>
  <mergeCells count="37">
    <mergeCell ref="D24:F24"/>
    <mergeCell ref="G24:H24"/>
    <mergeCell ref="D25:F25"/>
    <mergeCell ref="G25:H25"/>
    <mergeCell ref="D26:F26"/>
    <mergeCell ref="G26:H26"/>
    <mergeCell ref="A14:B14"/>
    <mergeCell ref="C14:G14"/>
    <mergeCell ref="A15:B15"/>
    <mergeCell ref="C15:G15"/>
    <mergeCell ref="D23:F23"/>
    <mergeCell ref="G23:H23"/>
    <mergeCell ref="B16:H16"/>
    <mergeCell ref="A17:B17"/>
    <mergeCell ref="D17:H17"/>
    <mergeCell ref="C21:G21"/>
    <mergeCell ref="D22:F22"/>
    <mergeCell ref="G22:H22"/>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theme="0" tint="-0.14999847407452621"/>
  </sheetPr>
  <dimension ref="A1:H36"/>
  <sheetViews>
    <sheetView zoomScaleNormal="100" workbookViewId="0">
      <selection activeCell="H26" sqref="H26"/>
    </sheetView>
  </sheetViews>
  <sheetFormatPr defaultColWidth="9.109375" defaultRowHeight="13.8" x14ac:dyDescent="0.25"/>
  <cols>
    <col min="1" max="1" width="4.88671875" style="2" customWidth="1"/>
    <col min="2" max="2" width="8" style="2" customWidth="1"/>
    <col min="3" max="3" width="60.88671875" style="2" customWidth="1"/>
    <col min="4" max="4" width="42.5546875" style="2" customWidth="1"/>
    <col min="5" max="5" width="28.109375" style="2" customWidth="1"/>
    <col min="6" max="6" width="12.88671875" style="2" customWidth="1"/>
    <col min="7"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121</v>
      </c>
      <c r="C3" s="295"/>
      <c r="D3" s="295"/>
      <c r="E3" s="295"/>
      <c r="F3" s="295"/>
      <c r="G3" s="295"/>
      <c r="H3" s="295"/>
    </row>
    <row r="4" spans="1:8" ht="15.75" customHeight="1" x14ac:dyDescent="0.25">
      <c r="A4" s="47"/>
      <c r="B4" s="295" t="str">
        <f>CONCATENATE(A17,"pozīcija ",C17)</f>
        <v>6.pozīcija Cirkulārie griezējšuvēji 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110</v>
      </c>
      <c r="D12" s="291"/>
      <c r="E12" s="291"/>
      <c r="F12" s="291"/>
      <c r="G12" s="292"/>
      <c r="H12" s="7"/>
    </row>
    <row r="13" spans="1:8" ht="26.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5" customHeight="1" x14ac:dyDescent="0.25">
      <c r="A17" s="313" t="s">
        <v>33</v>
      </c>
      <c r="B17" s="314"/>
      <c r="C17" s="76" t="s">
        <v>261</v>
      </c>
      <c r="D17" s="300" t="s">
        <v>23</v>
      </c>
      <c r="E17" s="301"/>
      <c r="F17" s="301"/>
      <c r="G17" s="301"/>
      <c r="H17" s="302"/>
    </row>
    <row r="18" spans="1:8" ht="16.5" customHeight="1" x14ac:dyDescent="0.25">
      <c r="A18" s="101" t="s">
        <v>33</v>
      </c>
      <c r="B18" s="102" t="s">
        <v>252</v>
      </c>
      <c r="C18" s="103" t="s">
        <v>251</v>
      </c>
      <c r="D18" s="104"/>
      <c r="E18" s="105"/>
      <c r="F18" s="105"/>
      <c r="G18" s="105"/>
      <c r="H18" s="106"/>
    </row>
    <row r="19" spans="1:8" ht="28.5" customHeight="1" x14ac:dyDescent="0.25">
      <c r="A19" s="9"/>
      <c r="B19" s="10"/>
      <c r="C19" s="11" t="s">
        <v>96</v>
      </c>
      <c r="D19" s="12" t="s">
        <v>24</v>
      </c>
      <c r="E19" s="12" t="s">
        <v>101</v>
      </c>
      <c r="F19" s="12" t="s">
        <v>99</v>
      </c>
      <c r="G19" s="60" t="s">
        <v>215</v>
      </c>
      <c r="H19" s="13" t="s">
        <v>25</v>
      </c>
    </row>
    <row r="20" spans="1:8" ht="15" customHeight="1" x14ac:dyDescent="0.25">
      <c r="A20" s="14" t="str">
        <f t="shared" ref="A20:A31" si="0">$A$17</f>
        <v>6.</v>
      </c>
      <c r="B20" s="45" t="s">
        <v>117</v>
      </c>
      <c r="C20" s="75" t="s">
        <v>196</v>
      </c>
      <c r="D20" s="17"/>
      <c r="E20" s="29"/>
      <c r="F20" s="29" t="s">
        <v>0</v>
      </c>
      <c r="G20" s="44">
        <v>10</v>
      </c>
      <c r="H20" s="39"/>
    </row>
    <row r="21" spans="1:8" ht="15" customHeight="1" x14ac:dyDescent="0.25">
      <c r="A21" s="14" t="str">
        <f>$A$17</f>
        <v>6.</v>
      </c>
      <c r="B21" s="45" t="s">
        <v>115</v>
      </c>
      <c r="C21" s="75" t="s">
        <v>197</v>
      </c>
      <c r="D21" s="17"/>
      <c r="E21" s="29"/>
      <c r="F21" s="29" t="s">
        <v>0</v>
      </c>
      <c r="G21" s="44">
        <v>20</v>
      </c>
      <c r="H21" s="39"/>
    </row>
    <row r="22" spans="1:8" ht="15" customHeight="1" x14ac:dyDescent="0.25">
      <c r="A22" s="14" t="str">
        <f t="shared" si="0"/>
        <v>6.</v>
      </c>
      <c r="B22" s="45" t="s">
        <v>116</v>
      </c>
      <c r="C22" s="75" t="s">
        <v>198</v>
      </c>
      <c r="D22" s="17"/>
      <c r="E22" s="29"/>
      <c r="F22" s="29" t="s">
        <v>0</v>
      </c>
      <c r="G22" s="44">
        <v>30</v>
      </c>
      <c r="H22" s="39"/>
    </row>
    <row r="23" spans="1:8" ht="15" customHeight="1" x14ac:dyDescent="0.25">
      <c r="A23" s="14" t="str">
        <f t="shared" si="0"/>
        <v>6.</v>
      </c>
      <c r="B23" s="45" t="s">
        <v>118</v>
      </c>
      <c r="C23" s="75" t="s">
        <v>199</v>
      </c>
      <c r="D23" s="17"/>
      <c r="E23" s="29"/>
      <c r="F23" s="29" t="s">
        <v>0</v>
      </c>
      <c r="G23" s="44">
        <v>130</v>
      </c>
      <c r="H23" s="39"/>
    </row>
    <row r="24" spans="1:8" x14ac:dyDescent="0.25">
      <c r="A24" s="14" t="str">
        <f t="shared" si="0"/>
        <v>6.</v>
      </c>
      <c r="B24" s="45" t="s">
        <v>218</v>
      </c>
      <c r="C24" s="75" t="s">
        <v>200</v>
      </c>
      <c r="D24" s="17"/>
      <c r="E24" s="29"/>
      <c r="F24" s="29" t="s">
        <v>0</v>
      </c>
      <c r="G24" s="44">
        <v>10</v>
      </c>
      <c r="H24" s="39"/>
    </row>
    <row r="25" spans="1:8" x14ac:dyDescent="0.25">
      <c r="A25" s="14" t="str">
        <f t="shared" si="0"/>
        <v>6.</v>
      </c>
      <c r="B25" s="45" t="s">
        <v>219</v>
      </c>
      <c r="C25" s="25" t="s">
        <v>201</v>
      </c>
      <c r="D25" s="17"/>
      <c r="E25" s="29"/>
      <c r="F25" s="29" t="s">
        <v>0</v>
      </c>
      <c r="G25" s="44">
        <v>10</v>
      </c>
      <c r="H25" s="39"/>
    </row>
    <row r="26" spans="1:8" ht="26.4" x14ac:dyDescent="0.25">
      <c r="A26" s="14" t="str">
        <f t="shared" si="0"/>
        <v>6.</v>
      </c>
      <c r="B26" s="45" t="s">
        <v>232</v>
      </c>
      <c r="C26" s="34" t="s">
        <v>202</v>
      </c>
      <c r="D26" s="17"/>
      <c r="E26" s="29"/>
      <c r="F26" s="29" t="s">
        <v>0</v>
      </c>
      <c r="G26" s="44">
        <v>50</v>
      </c>
      <c r="H26" s="39"/>
    </row>
    <row r="27" spans="1:8" ht="26.4" x14ac:dyDescent="0.25">
      <c r="A27" s="14" t="str">
        <f t="shared" si="0"/>
        <v>6.</v>
      </c>
      <c r="B27" s="45" t="s">
        <v>233</v>
      </c>
      <c r="C27" s="34" t="s">
        <v>203</v>
      </c>
      <c r="D27" s="17"/>
      <c r="E27" s="29"/>
      <c r="F27" s="29" t="s">
        <v>0</v>
      </c>
      <c r="G27" s="44">
        <v>3</v>
      </c>
      <c r="H27" s="39"/>
    </row>
    <row r="28" spans="1:8" ht="26.4" x14ac:dyDescent="0.25">
      <c r="A28" s="14" t="str">
        <f t="shared" si="0"/>
        <v>6.</v>
      </c>
      <c r="B28" s="45" t="s">
        <v>234</v>
      </c>
      <c r="C28" s="34" t="s">
        <v>204</v>
      </c>
      <c r="D28" s="17"/>
      <c r="E28" s="29"/>
      <c r="F28" s="29" t="s">
        <v>0</v>
      </c>
      <c r="G28" s="46">
        <v>3</v>
      </c>
      <c r="H28" s="39"/>
    </row>
    <row r="29" spans="1:8" ht="26.4" x14ac:dyDescent="0.25">
      <c r="A29" s="14" t="str">
        <f t="shared" si="0"/>
        <v>6.</v>
      </c>
      <c r="B29" s="45" t="s">
        <v>235</v>
      </c>
      <c r="C29" s="43" t="s">
        <v>754</v>
      </c>
      <c r="D29" s="17"/>
      <c r="E29" s="29"/>
      <c r="F29" s="29" t="s">
        <v>0</v>
      </c>
      <c r="G29" s="44">
        <v>5</v>
      </c>
      <c r="H29" s="39"/>
    </row>
    <row r="30" spans="1:8" ht="26.4" x14ac:dyDescent="0.25">
      <c r="A30" s="14" t="str">
        <f t="shared" si="0"/>
        <v>6.</v>
      </c>
      <c r="B30" s="45" t="s">
        <v>244</v>
      </c>
      <c r="C30" s="43" t="s">
        <v>755</v>
      </c>
      <c r="D30" s="17"/>
      <c r="E30" s="29"/>
      <c r="F30" s="29" t="s">
        <v>0</v>
      </c>
      <c r="G30" s="44">
        <v>5</v>
      </c>
      <c r="H30" s="39"/>
    </row>
    <row r="31" spans="1:8" ht="26.4" x14ac:dyDescent="0.25">
      <c r="A31" s="14" t="str">
        <f t="shared" si="0"/>
        <v>6.</v>
      </c>
      <c r="B31" s="45" t="s">
        <v>257</v>
      </c>
      <c r="C31" s="21" t="s">
        <v>756</v>
      </c>
      <c r="D31" s="17"/>
      <c r="E31" s="29"/>
      <c r="F31" s="29" t="s">
        <v>0</v>
      </c>
      <c r="G31" s="46">
        <v>5</v>
      </c>
      <c r="H31" s="39"/>
    </row>
    <row r="32" spans="1:8" s="21" customFormat="1" ht="15" customHeight="1" x14ac:dyDescent="0.25">
      <c r="A32" s="18"/>
      <c r="B32" s="19"/>
      <c r="C32" s="303" t="str">
        <f>CONCATENATE("Kopējā cena par ",A17,"pozīciju, bez PVN,EUR:")</f>
        <v>Kopējā cena par 6.pozīciju, bez PVN,EUR:</v>
      </c>
      <c r="D32" s="304"/>
      <c r="E32" s="304"/>
      <c r="F32" s="304"/>
      <c r="G32" s="305"/>
      <c r="H32" s="20">
        <f ca="1">SUMPRODUCT(G20:G31,H20:H32)</f>
        <v>0</v>
      </c>
    </row>
    <row r="33" spans="1:8" s="24" customFormat="1" x14ac:dyDescent="0.25">
      <c r="A33" s="9"/>
      <c r="B33" s="10"/>
      <c r="C33" s="11" t="s">
        <v>28</v>
      </c>
      <c r="D33" s="306" t="s">
        <v>26</v>
      </c>
      <c r="E33" s="307"/>
      <c r="F33" s="308"/>
      <c r="G33" s="306" t="s">
        <v>27</v>
      </c>
      <c r="H33" s="308"/>
    </row>
    <row r="34" spans="1:8" ht="15.6" customHeight="1" x14ac:dyDescent="0.25">
      <c r="A34" s="14" t="str">
        <f>$A$17</f>
        <v>6.</v>
      </c>
      <c r="B34" s="45" t="s">
        <v>259</v>
      </c>
      <c r="C34" s="25" t="s">
        <v>205</v>
      </c>
      <c r="D34" s="282"/>
      <c r="E34" s="283"/>
      <c r="F34" s="284"/>
      <c r="G34" s="282"/>
      <c r="H34" s="284"/>
    </row>
    <row r="35" spans="1:8" ht="26.4" x14ac:dyDescent="0.25">
      <c r="A35" s="14" t="str">
        <f t="shared" ref="A35" si="1">$A$17</f>
        <v>6.</v>
      </c>
      <c r="B35" s="45" t="s">
        <v>757</v>
      </c>
      <c r="C35" s="25" t="s">
        <v>206</v>
      </c>
      <c r="D35" s="282"/>
      <c r="E35" s="283"/>
      <c r="F35" s="284"/>
      <c r="G35" s="282"/>
      <c r="H35" s="284"/>
    </row>
    <row r="36" spans="1:8" ht="26.4" customHeight="1" x14ac:dyDescent="0.25">
      <c r="A36" s="14" t="str">
        <f>$A$17</f>
        <v>6.</v>
      </c>
      <c r="B36" s="45" t="s">
        <v>758</v>
      </c>
      <c r="C36" s="25" t="s">
        <v>207</v>
      </c>
      <c r="D36" s="282"/>
      <c r="E36" s="283"/>
      <c r="F36" s="284"/>
      <c r="G36" s="282"/>
      <c r="H36" s="284"/>
    </row>
  </sheetData>
  <mergeCells count="35">
    <mergeCell ref="D34:F34"/>
    <mergeCell ref="G34:H34"/>
    <mergeCell ref="D35:F35"/>
    <mergeCell ref="G35:H35"/>
    <mergeCell ref="D36:F36"/>
    <mergeCell ref="G36:H36"/>
    <mergeCell ref="A17:B17"/>
    <mergeCell ref="D17:H17"/>
    <mergeCell ref="C32:G32"/>
    <mergeCell ref="D33:F33"/>
    <mergeCell ref="G33:H33"/>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s>
  <phoneticPr fontId="20" type="noConversion"/>
  <pageMargins left="0.7" right="0.7" top="0.75" bottom="0.75" header="0.3" footer="0.3"/>
  <pageSetup paperSize="9" orientation="portrait" verticalDpi="30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D8A16-B04A-4FF7-BA07-687725ED3DCD}">
  <sheetPr>
    <tabColor theme="0" tint="-0.14999847407452621"/>
  </sheetPr>
  <dimension ref="A1:H29"/>
  <sheetViews>
    <sheetView zoomScaleNormal="100" workbookViewId="0">
      <selection activeCell="D28" sqref="D28:F28"/>
    </sheetView>
  </sheetViews>
  <sheetFormatPr defaultColWidth="9.109375" defaultRowHeight="13.8" x14ac:dyDescent="0.25"/>
  <cols>
    <col min="1" max="1" width="4.88671875" style="2" customWidth="1"/>
    <col min="2" max="2" width="8" style="2" customWidth="1"/>
    <col min="3" max="3" width="60.88671875" style="2" customWidth="1"/>
    <col min="4" max="4" width="53.6640625" style="2" customWidth="1"/>
    <col min="5" max="5" width="28.109375" style="2" customWidth="1"/>
    <col min="6" max="6" width="12.88671875" style="2" customWidth="1"/>
    <col min="7"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121</v>
      </c>
      <c r="C3" s="295"/>
      <c r="D3" s="295"/>
      <c r="E3" s="295"/>
      <c r="F3" s="295"/>
      <c r="G3" s="295"/>
      <c r="H3" s="295"/>
    </row>
    <row r="4" spans="1:8" ht="15.75" customHeight="1" x14ac:dyDescent="0.25">
      <c r="A4" s="47"/>
      <c r="B4" s="295" t="str">
        <f>CONCATENATE(A17,"pozīcija ",C17)</f>
        <v>7.pozīcija Cirkulārie griezējšuvēji II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110</v>
      </c>
      <c r="D12" s="291"/>
      <c r="E12" s="291"/>
      <c r="F12" s="291"/>
      <c r="G12" s="292"/>
      <c r="H12" s="7"/>
    </row>
    <row r="13" spans="1:8" ht="26.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5" customHeight="1" x14ac:dyDescent="0.25">
      <c r="A17" s="313" t="s">
        <v>34</v>
      </c>
      <c r="B17" s="314"/>
      <c r="C17" s="76" t="s">
        <v>262</v>
      </c>
      <c r="D17" s="300" t="s">
        <v>23</v>
      </c>
      <c r="E17" s="301"/>
      <c r="F17" s="301"/>
      <c r="G17" s="301"/>
      <c r="H17" s="302"/>
    </row>
    <row r="18" spans="1:8" ht="16.5" customHeight="1" x14ac:dyDescent="0.25">
      <c r="A18" s="101" t="s">
        <v>34</v>
      </c>
      <c r="B18" s="102" t="s">
        <v>252</v>
      </c>
      <c r="C18" s="103" t="s">
        <v>253</v>
      </c>
      <c r="D18" s="104"/>
      <c r="E18" s="105"/>
      <c r="F18" s="105"/>
      <c r="G18" s="105"/>
      <c r="H18" s="106"/>
    </row>
    <row r="19" spans="1:8" ht="28.5" customHeight="1" x14ac:dyDescent="0.25">
      <c r="A19" s="9"/>
      <c r="B19" s="10"/>
      <c r="C19" s="11" t="s">
        <v>96</v>
      </c>
      <c r="D19" s="12" t="s">
        <v>24</v>
      </c>
      <c r="E19" s="12" t="s">
        <v>101</v>
      </c>
      <c r="F19" s="12" t="s">
        <v>99</v>
      </c>
      <c r="G19" s="60" t="s">
        <v>215</v>
      </c>
      <c r="H19" s="13" t="s">
        <v>25</v>
      </c>
    </row>
    <row r="20" spans="1:8" ht="15" customHeight="1" x14ac:dyDescent="0.25">
      <c r="A20" s="14" t="str">
        <f t="shared" ref="A20:A24" si="0">$A$17</f>
        <v>7.</v>
      </c>
      <c r="B20" s="45" t="s">
        <v>117</v>
      </c>
      <c r="C20" s="95" t="s">
        <v>255</v>
      </c>
      <c r="D20" s="17"/>
      <c r="E20" s="29"/>
      <c r="F20" s="29" t="s">
        <v>0</v>
      </c>
      <c r="G20" s="44">
        <v>10</v>
      </c>
      <c r="H20" s="39"/>
    </row>
    <row r="21" spans="1:8" ht="15" customHeight="1" x14ac:dyDescent="0.25">
      <c r="A21" s="14" t="str">
        <f>$A$17</f>
        <v>7.</v>
      </c>
      <c r="B21" s="45" t="s">
        <v>115</v>
      </c>
      <c r="C21" s="95" t="s">
        <v>256</v>
      </c>
      <c r="D21" s="17"/>
      <c r="E21" s="29"/>
      <c r="F21" s="29" t="s">
        <v>0</v>
      </c>
      <c r="G21" s="44">
        <v>10</v>
      </c>
      <c r="H21" s="39"/>
    </row>
    <row r="22" spans="1:8" ht="15" customHeight="1" x14ac:dyDescent="0.25">
      <c r="A22" s="14" t="s">
        <v>332</v>
      </c>
      <c r="B22" s="45" t="s">
        <v>116</v>
      </c>
      <c r="C22" s="95" t="s">
        <v>258</v>
      </c>
      <c r="D22" s="17"/>
      <c r="E22" s="29"/>
      <c r="F22" s="29" t="s">
        <v>0</v>
      </c>
      <c r="G22" s="44">
        <v>10</v>
      </c>
      <c r="H22" s="39"/>
    </row>
    <row r="23" spans="1:8" ht="15" customHeight="1" x14ac:dyDescent="0.25">
      <c r="A23" s="14" t="str">
        <f t="shared" si="0"/>
        <v>7.</v>
      </c>
      <c r="B23" s="45" t="s">
        <v>118</v>
      </c>
      <c r="C23" s="96" t="s">
        <v>260</v>
      </c>
      <c r="D23" s="17"/>
      <c r="E23" s="29"/>
      <c r="F23" s="29" t="s">
        <v>0</v>
      </c>
      <c r="G23" s="44">
        <v>10</v>
      </c>
      <c r="H23" s="39"/>
    </row>
    <row r="24" spans="1:8" x14ac:dyDescent="0.25">
      <c r="A24" s="14" t="str">
        <f t="shared" si="0"/>
        <v>7.</v>
      </c>
      <c r="B24" s="45" t="s">
        <v>218</v>
      </c>
      <c r="C24" s="97" t="s">
        <v>759</v>
      </c>
      <c r="D24" s="17"/>
      <c r="E24" s="29"/>
      <c r="F24" s="29" t="s">
        <v>0</v>
      </c>
      <c r="G24" s="44">
        <v>10</v>
      </c>
      <c r="H24" s="39"/>
    </row>
    <row r="25" spans="1:8" s="21" customFormat="1" ht="15" customHeight="1" x14ac:dyDescent="0.25">
      <c r="A25" s="18"/>
      <c r="B25" s="19"/>
      <c r="C25" s="303" t="str">
        <f>CONCATENATE("Kopējā cena par ",A17,"pozīciju, bez PVN,EUR:")</f>
        <v>Kopējā cena par 7.pozīciju, bez PVN,EUR:</v>
      </c>
      <c r="D25" s="304"/>
      <c r="E25" s="304"/>
      <c r="F25" s="304"/>
      <c r="G25" s="305"/>
      <c r="H25" s="20">
        <f ca="1">SUMPRODUCT(G20:G24,H20:H25)</f>
        <v>0</v>
      </c>
    </row>
    <row r="26" spans="1:8" s="24" customFormat="1" x14ac:dyDescent="0.25">
      <c r="A26" s="9"/>
      <c r="B26" s="10"/>
      <c r="C26" s="11" t="s">
        <v>28</v>
      </c>
      <c r="D26" s="306" t="s">
        <v>26</v>
      </c>
      <c r="E26" s="307"/>
      <c r="F26" s="308"/>
      <c r="G26" s="306" t="s">
        <v>27</v>
      </c>
      <c r="H26" s="308"/>
    </row>
    <row r="27" spans="1:8" ht="15.6" customHeight="1" x14ac:dyDescent="0.25">
      <c r="A27" s="14" t="str">
        <f>$A$17</f>
        <v>7.</v>
      </c>
      <c r="B27" s="45" t="s">
        <v>219</v>
      </c>
      <c r="C27" s="25" t="s">
        <v>205</v>
      </c>
      <c r="D27" s="282"/>
      <c r="E27" s="283"/>
      <c r="F27" s="284"/>
      <c r="G27" s="282"/>
      <c r="H27" s="284"/>
    </row>
    <row r="28" spans="1:8" ht="26.4" x14ac:dyDescent="0.25">
      <c r="A28" s="14" t="str">
        <f t="shared" ref="A28" si="1">$A$17</f>
        <v>7.</v>
      </c>
      <c r="B28" s="45" t="s">
        <v>232</v>
      </c>
      <c r="C28" s="25" t="s">
        <v>206</v>
      </c>
      <c r="D28" s="282"/>
      <c r="E28" s="283"/>
      <c r="F28" s="284"/>
      <c r="G28" s="282"/>
      <c r="H28" s="284"/>
    </row>
    <row r="29" spans="1:8" ht="26.4" customHeight="1" x14ac:dyDescent="0.25">
      <c r="A29" s="14" t="str">
        <f>$A$17</f>
        <v>7.</v>
      </c>
      <c r="B29" s="45" t="s">
        <v>233</v>
      </c>
      <c r="C29" s="25" t="s">
        <v>254</v>
      </c>
      <c r="D29" s="282"/>
      <c r="E29" s="283"/>
      <c r="F29" s="284"/>
      <c r="G29" s="282"/>
      <c r="H29" s="284"/>
    </row>
  </sheetData>
  <mergeCells count="35">
    <mergeCell ref="A10:B10"/>
    <mergeCell ref="C10:G10"/>
    <mergeCell ref="A11:B11"/>
    <mergeCell ref="C11:G11"/>
    <mergeCell ref="B2:H2"/>
    <mergeCell ref="B3:H3"/>
    <mergeCell ref="B4:H4"/>
    <mergeCell ref="A9:B9"/>
    <mergeCell ref="A6:B6"/>
    <mergeCell ref="C6:G6"/>
    <mergeCell ref="A7:B7"/>
    <mergeCell ref="C7:G7"/>
    <mergeCell ref="A8:B8"/>
    <mergeCell ref="C8:G8"/>
    <mergeCell ref="C9:G9"/>
    <mergeCell ref="A12:B12"/>
    <mergeCell ref="C12:G12"/>
    <mergeCell ref="A13:B13"/>
    <mergeCell ref="C13:G13"/>
    <mergeCell ref="A14:B14"/>
    <mergeCell ref="C14:G14"/>
    <mergeCell ref="A15:B15"/>
    <mergeCell ref="C15:G15"/>
    <mergeCell ref="B16:H16"/>
    <mergeCell ref="A17:B17"/>
    <mergeCell ref="D17:H17"/>
    <mergeCell ref="D28:F28"/>
    <mergeCell ref="G28:H28"/>
    <mergeCell ref="D29:F29"/>
    <mergeCell ref="G29:H29"/>
    <mergeCell ref="C25:G25"/>
    <mergeCell ref="D26:F26"/>
    <mergeCell ref="G26:H26"/>
    <mergeCell ref="D27:F27"/>
    <mergeCell ref="G27:H27"/>
  </mergeCells>
  <phoneticPr fontId="20" type="noConversion"/>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97814-6E1D-415B-93C9-65333B4DCF36}">
  <sheetPr>
    <tabColor theme="0" tint="-0.14999847407452621"/>
  </sheetPr>
  <dimension ref="A1:CR44"/>
  <sheetViews>
    <sheetView topLeftCell="A9" zoomScale="90" zoomScaleNormal="90" workbookViewId="0">
      <selection activeCell="C24" sqref="C24"/>
    </sheetView>
  </sheetViews>
  <sheetFormatPr defaultColWidth="9.109375" defaultRowHeight="13.8" x14ac:dyDescent="0.25"/>
  <cols>
    <col min="1" max="1" width="4.88671875" style="2" customWidth="1"/>
    <col min="2" max="2" width="8" style="2" customWidth="1"/>
    <col min="3" max="3" width="69.44140625" style="2" customWidth="1"/>
    <col min="4" max="4" width="53.6640625" style="2" customWidth="1"/>
    <col min="5" max="5" width="26.6640625" style="2" customWidth="1"/>
    <col min="6" max="6" width="7.33203125" style="2" customWidth="1"/>
    <col min="7"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121</v>
      </c>
      <c r="C3" s="295"/>
      <c r="D3" s="295"/>
      <c r="E3" s="295"/>
      <c r="F3" s="295"/>
      <c r="G3" s="295"/>
      <c r="H3" s="295"/>
    </row>
    <row r="4" spans="1:8" ht="15.75" customHeight="1" x14ac:dyDescent="0.25">
      <c r="A4" s="47"/>
      <c r="B4" s="295" t="str">
        <f>CONCATENATE(A17,"pozīcija ",C17)</f>
        <v>8.pozīcija Cirkulārie griezējšuvēji III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110</v>
      </c>
      <c r="D12" s="291"/>
      <c r="E12" s="291"/>
      <c r="F12" s="291"/>
      <c r="G12" s="292"/>
      <c r="H12" s="7"/>
    </row>
    <row r="13" spans="1:8" ht="26.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96" ht="16.5" customHeight="1" x14ac:dyDescent="0.25">
      <c r="A17" s="313" t="s">
        <v>35</v>
      </c>
      <c r="B17" s="314"/>
      <c r="C17" s="76" t="s">
        <v>760</v>
      </c>
      <c r="D17" s="300" t="s">
        <v>23</v>
      </c>
      <c r="E17" s="301"/>
      <c r="F17" s="301"/>
      <c r="G17" s="301"/>
      <c r="H17" s="302"/>
    </row>
    <row r="18" spans="1:96" ht="16.5" customHeight="1" x14ac:dyDescent="0.25">
      <c r="A18" s="101" t="s">
        <v>35</v>
      </c>
      <c r="B18" s="102" t="s">
        <v>252</v>
      </c>
      <c r="C18" s="103" t="s">
        <v>253</v>
      </c>
      <c r="D18" s="104"/>
      <c r="E18" s="105"/>
      <c r="F18" s="105"/>
      <c r="G18" s="105"/>
      <c r="H18" s="106"/>
    </row>
    <row r="19" spans="1:96" ht="28.5" customHeight="1" x14ac:dyDescent="0.25">
      <c r="A19" s="121"/>
      <c r="B19" s="122"/>
      <c r="C19" s="194" t="s">
        <v>96</v>
      </c>
      <c r="D19" s="195" t="s">
        <v>24</v>
      </c>
      <c r="E19" s="195" t="s">
        <v>101</v>
      </c>
      <c r="F19" s="195" t="s">
        <v>99</v>
      </c>
      <c r="G19" s="196" t="s">
        <v>215</v>
      </c>
      <c r="H19" s="197" t="s">
        <v>25</v>
      </c>
    </row>
    <row r="20" spans="1:96" s="39" customFormat="1" ht="20.25" customHeight="1" x14ac:dyDescent="0.25">
      <c r="A20" s="198"/>
      <c r="B20" s="134"/>
      <c r="C20" s="318" t="s">
        <v>777</v>
      </c>
      <c r="D20" s="319"/>
      <c r="E20" s="319"/>
      <c r="F20" s="319"/>
      <c r="G20" s="319"/>
      <c r="H20" s="319"/>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row>
    <row r="21" spans="1:96" ht="15" customHeight="1" x14ac:dyDescent="0.25">
      <c r="A21" s="14" t="str">
        <f>$A$17</f>
        <v>8.</v>
      </c>
      <c r="B21" s="45" t="s">
        <v>117</v>
      </c>
      <c r="C21" s="203" t="s">
        <v>761</v>
      </c>
      <c r="D21" s="199"/>
      <c r="E21" s="200"/>
      <c r="F21" s="200" t="s">
        <v>0</v>
      </c>
      <c r="G21" s="201">
        <v>5</v>
      </c>
      <c r="H21" s="202"/>
    </row>
    <row r="22" spans="1:96" ht="15" customHeight="1" x14ac:dyDescent="0.25">
      <c r="A22" s="198" t="str">
        <f t="shared" ref="A22:A24" si="0">$A$17</f>
        <v>8.</v>
      </c>
      <c r="B22" s="134" t="s">
        <v>115</v>
      </c>
      <c r="C22" s="204" t="s">
        <v>784</v>
      </c>
      <c r="D22" s="17"/>
      <c r="E22" s="29"/>
      <c r="F22" s="29" t="s">
        <v>0</v>
      </c>
      <c r="G22" s="201">
        <v>5</v>
      </c>
      <c r="H22" s="39"/>
    </row>
    <row r="23" spans="1:96" ht="15" customHeight="1" x14ac:dyDescent="0.25">
      <c r="A23" s="14" t="str">
        <f>$A$17</f>
        <v>8.</v>
      </c>
      <c r="B23" s="45" t="s">
        <v>116</v>
      </c>
      <c r="C23" s="204" t="s">
        <v>762</v>
      </c>
      <c r="D23" s="17"/>
      <c r="E23" s="29"/>
      <c r="F23" s="29" t="s">
        <v>0</v>
      </c>
      <c r="G23" s="201">
        <v>5</v>
      </c>
      <c r="H23" s="39"/>
    </row>
    <row r="24" spans="1:96" ht="15" customHeight="1" x14ac:dyDescent="0.25">
      <c r="A24" s="198" t="str">
        <f t="shared" si="0"/>
        <v>8.</v>
      </c>
      <c r="B24" s="134" t="s">
        <v>118</v>
      </c>
      <c r="C24" s="205" t="s">
        <v>763</v>
      </c>
      <c r="D24" s="17"/>
      <c r="E24" s="29"/>
      <c r="F24" s="29" t="s">
        <v>0</v>
      </c>
      <c r="G24" s="201">
        <v>5</v>
      </c>
      <c r="H24" s="39"/>
    </row>
    <row r="25" spans="1:96" s="21" customFormat="1" ht="15" customHeight="1" x14ac:dyDescent="0.25">
      <c r="A25" s="18"/>
      <c r="B25" s="19"/>
      <c r="C25" s="303" t="str">
        <f>CONCATENATE("Cena par 8.1 pozīciju EUR, bez PVN:")</f>
        <v>Cena par 8.1 pozīciju EUR, bez PVN:</v>
      </c>
      <c r="D25" s="304"/>
      <c r="E25" s="304"/>
      <c r="F25" s="304"/>
      <c r="G25" s="305"/>
      <c r="H25" s="20">
        <f ca="1">SUMPRODUCT(G21:G24,H21:H25)</f>
        <v>0</v>
      </c>
    </row>
    <row r="26" spans="1:96" s="24" customFormat="1" x14ac:dyDescent="0.25">
      <c r="A26" s="9"/>
      <c r="B26" s="10"/>
      <c r="C26" s="11" t="s">
        <v>28</v>
      </c>
      <c r="D26" s="306" t="s">
        <v>26</v>
      </c>
      <c r="E26" s="307"/>
      <c r="F26" s="308"/>
      <c r="G26" s="306" t="s">
        <v>27</v>
      </c>
      <c r="H26" s="308"/>
    </row>
    <row r="27" spans="1:96" ht="53.25" customHeight="1" x14ac:dyDescent="0.25">
      <c r="A27" s="14" t="str">
        <f>$A$17</f>
        <v>8.</v>
      </c>
      <c r="B27" s="45" t="s">
        <v>218</v>
      </c>
      <c r="C27" s="25" t="s">
        <v>768</v>
      </c>
      <c r="D27" s="282"/>
      <c r="E27" s="283"/>
      <c r="F27" s="284"/>
      <c r="G27" s="282"/>
      <c r="H27" s="284"/>
    </row>
    <row r="28" spans="1:96" x14ac:dyDescent="0.25">
      <c r="A28" s="14" t="str">
        <f t="shared" ref="A28:A30" si="1">$A$17</f>
        <v>8.</v>
      </c>
      <c r="B28" s="45" t="s">
        <v>219</v>
      </c>
      <c r="C28" s="25" t="s">
        <v>769</v>
      </c>
      <c r="D28" s="315"/>
      <c r="E28" s="316"/>
      <c r="F28" s="317"/>
      <c r="G28" s="282"/>
      <c r="H28" s="284"/>
    </row>
    <row r="29" spans="1:96" ht="26.4" x14ac:dyDescent="0.25">
      <c r="A29" s="14" t="str">
        <f>$A$17</f>
        <v>8.</v>
      </c>
      <c r="B29" s="45" t="s">
        <v>232</v>
      </c>
      <c r="C29" s="25" t="s">
        <v>770</v>
      </c>
      <c r="D29" s="315"/>
      <c r="E29" s="316"/>
      <c r="F29" s="317"/>
      <c r="G29" s="315"/>
      <c r="H29" s="317"/>
    </row>
    <row r="30" spans="1:96" x14ac:dyDescent="0.25">
      <c r="A30" s="14" t="str">
        <f t="shared" si="1"/>
        <v>8.</v>
      </c>
      <c r="B30" s="45" t="s">
        <v>233</v>
      </c>
      <c r="C30" s="25" t="s">
        <v>771</v>
      </c>
      <c r="D30" s="315"/>
      <c r="E30" s="316"/>
      <c r="F30" s="317"/>
      <c r="G30" s="315"/>
      <c r="H30" s="317"/>
    </row>
    <row r="31" spans="1:96" ht="16.5" customHeight="1" x14ac:dyDescent="0.25">
      <c r="A31" s="101" t="s">
        <v>35</v>
      </c>
      <c r="B31" s="102" t="s">
        <v>119</v>
      </c>
      <c r="C31" s="103" t="s">
        <v>764</v>
      </c>
      <c r="D31" s="104"/>
      <c r="E31" s="105"/>
      <c r="F31" s="105"/>
      <c r="G31" s="105"/>
      <c r="H31" s="106"/>
    </row>
    <row r="32" spans="1:96" ht="28.5" customHeight="1" x14ac:dyDescent="0.25">
      <c r="A32" s="9"/>
      <c r="B32" s="10"/>
      <c r="C32" s="11" t="s">
        <v>96</v>
      </c>
      <c r="D32" s="12" t="s">
        <v>24</v>
      </c>
      <c r="E32" s="12" t="s">
        <v>101</v>
      </c>
      <c r="F32" s="12" t="s">
        <v>99</v>
      </c>
      <c r="G32" s="60" t="s">
        <v>215</v>
      </c>
      <c r="H32" s="13" t="s">
        <v>25</v>
      </c>
    </row>
    <row r="33" spans="1:8" ht="15" customHeight="1" x14ac:dyDescent="0.25">
      <c r="A33" s="14"/>
      <c r="B33" s="45"/>
      <c r="C33" s="320" t="s">
        <v>778</v>
      </c>
      <c r="D33" s="321"/>
      <c r="E33" s="321"/>
      <c r="F33" s="321"/>
      <c r="G33" s="321"/>
      <c r="H33" s="322"/>
    </row>
    <row r="34" spans="1:8" ht="15" customHeight="1" x14ac:dyDescent="0.25">
      <c r="A34" s="14" t="str">
        <f t="shared" ref="A34:A36" si="2">$A$17</f>
        <v>8.</v>
      </c>
      <c r="B34" s="45" t="s">
        <v>84</v>
      </c>
      <c r="C34" s="206" t="s">
        <v>776</v>
      </c>
      <c r="D34" s="17"/>
      <c r="E34" s="29"/>
      <c r="F34" s="29" t="s">
        <v>0</v>
      </c>
      <c r="G34" s="44">
        <v>5</v>
      </c>
      <c r="H34" s="39"/>
    </row>
    <row r="35" spans="1:8" ht="15" customHeight="1" x14ac:dyDescent="0.25">
      <c r="A35" s="14" t="str">
        <f>$A$17</f>
        <v>8.</v>
      </c>
      <c r="B35" s="45" t="s">
        <v>85</v>
      </c>
      <c r="C35" s="206" t="s">
        <v>765</v>
      </c>
      <c r="D35" s="17"/>
      <c r="E35" s="29"/>
      <c r="F35" s="29" t="s">
        <v>0</v>
      </c>
      <c r="G35" s="44">
        <v>5</v>
      </c>
      <c r="H35" s="39"/>
    </row>
    <row r="36" spans="1:8" ht="15" customHeight="1" x14ac:dyDescent="0.25">
      <c r="A36" s="14" t="str">
        <f t="shared" si="2"/>
        <v>8.</v>
      </c>
      <c r="B36" s="45" t="s">
        <v>86</v>
      </c>
      <c r="C36" s="206" t="s">
        <v>766</v>
      </c>
      <c r="D36" s="17"/>
      <c r="E36" s="29"/>
      <c r="F36" s="29" t="s">
        <v>0</v>
      </c>
      <c r="G36" s="44">
        <v>5</v>
      </c>
      <c r="H36" s="39"/>
    </row>
    <row r="37" spans="1:8" ht="15" customHeight="1" x14ac:dyDescent="0.25">
      <c r="A37" s="14" t="str">
        <f>$A$17</f>
        <v>8.</v>
      </c>
      <c r="B37" s="45" t="s">
        <v>87</v>
      </c>
      <c r="C37" s="206" t="s">
        <v>767</v>
      </c>
      <c r="D37" s="17"/>
      <c r="E37" s="29"/>
      <c r="F37" s="29" t="s">
        <v>0</v>
      </c>
      <c r="G37" s="44">
        <v>5</v>
      </c>
      <c r="H37" s="39"/>
    </row>
    <row r="38" spans="1:8" s="21" customFormat="1" ht="15" customHeight="1" x14ac:dyDescent="0.25">
      <c r="A38" s="18"/>
      <c r="B38" s="19"/>
      <c r="C38" s="303" t="str">
        <f>CONCATENATE("Cena par 8.2 pozīciju EUR, bez PVN:")</f>
        <v>Cena par 8.2 pozīciju EUR, bez PVN:</v>
      </c>
      <c r="D38" s="304"/>
      <c r="E38" s="304"/>
      <c r="F38" s="304"/>
      <c r="G38" s="305"/>
      <c r="H38" s="20">
        <f ca="1">SUMPRODUCT(G34:G37,H34:H38)</f>
        <v>0</v>
      </c>
    </row>
    <row r="39" spans="1:8" s="24" customFormat="1" x14ac:dyDescent="0.25">
      <c r="A39" s="9"/>
      <c r="B39" s="10"/>
      <c r="C39" s="11" t="s">
        <v>28</v>
      </c>
      <c r="D39" s="306" t="s">
        <v>26</v>
      </c>
      <c r="E39" s="307"/>
      <c r="F39" s="308"/>
      <c r="G39" s="306" t="s">
        <v>27</v>
      </c>
      <c r="H39" s="308"/>
    </row>
    <row r="40" spans="1:8" ht="39.6" x14ac:dyDescent="0.25">
      <c r="A40" s="14" t="str">
        <f>$A$17</f>
        <v>8.</v>
      </c>
      <c r="B40" s="45" t="s">
        <v>94</v>
      </c>
      <c r="C40" s="25" t="s">
        <v>773</v>
      </c>
      <c r="D40" s="282"/>
      <c r="E40" s="283"/>
      <c r="F40" s="284"/>
      <c r="G40" s="282"/>
      <c r="H40" s="284"/>
    </row>
    <row r="41" spans="1:8" x14ac:dyDescent="0.25">
      <c r="A41" s="14" t="str">
        <f t="shared" ref="A41:A43" si="3">$A$17</f>
        <v>8.</v>
      </c>
      <c r="B41" s="45" t="s">
        <v>220</v>
      </c>
      <c r="C41" s="25" t="s">
        <v>772</v>
      </c>
      <c r="D41" s="282"/>
      <c r="E41" s="283"/>
      <c r="F41" s="284"/>
      <c r="G41" s="282"/>
      <c r="H41" s="284"/>
    </row>
    <row r="42" spans="1:8" ht="26.4" customHeight="1" x14ac:dyDescent="0.25">
      <c r="A42" s="14" t="str">
        <f>$A$17</f>
        <v>8.</v>
      </c>
      <c r="B42" s="45" t="s">
        <v>217</v>
      </c>
      <c r="C42" s="25" t="s">
        <v>774</v>
      </c>
      <c r="D42" s="282"/>
      <c r="E42" s="283"/>
      <c r="F42" s="284"/>
      <c r="G42" s="282"/>
      <c r="H42" s="284"/>
    </row>
    <row r="43" spans="1:8" ht="15.75" customHeight="1" x14ac:dyDescent="0.25">
      <c r="A43" s="14" t="str">
        <f t="shared" si="3"/>
        <v>8.</v>
      </c>
      <c r="B43" s="45" t="s">
        <v>242</v>
      </c>
      <c r="C43" s="25" t="s">
        <v>775</v>
      </c>
      <c r="D43" s="282"/>
      <c r="E43" s="283"/>
      <c r="F43" s="284"/>
      <c r="G43" s="282"/>
      <c r="H43" s="284"/>
    </row>
    <row r="44" spans="1:8" s="21" customFormat="1" ht="15" customHeight="1" x14ac:dyDescent="0.25">
      <c r="A44" s="18"/>
      <c r="B44" s="19"/>
      <c r="C44" s="303" t="str">
        <f>CONCATENATE("Kopējā cena par ",A17,"pozīciju, bez PVN,EUR:")</f>
        <v>Kopējā cena par 8.pozīciju, bez PVN,EUR:</v>
      </c>
      <c r="D44" s="304"/>
      <c r="E44" s="304"/>
      <c r="F44" s="304"/>
      <c r="G44" s="323">
        <f ca="1">H25+H38</f>
        <v>0</v>
      </c>
      <c r="H44" s="323"/>
    </row>
  </sheetData>
  <mergeCells count="52">
    <mergeCell ref="D42:F42"/>
    <mergeCell ref="G42:H42"/>
    <mergeCell ref="C20:H20"/>
    <mergeCell ref="C33:H33"/>
    <mergeCell ref="C44:F44"/>
    <mergeCell ref="G44:H44"/>
    <mergeCell ref="D41:F41"/>
    <mergeCell ref="G41:H41"/>
    <mergeCell ref="D43:F43"/>
    <mergeCell ref="G43:H43"/>
    <mergeCell ref="D29:F29"/>
    <mergeCell ref="D30:F30"/>
    <mergeCell ref="G29:H29"/>
    <mergeCell ref="G30:H30"/>
    <mergeCell ref="C38:G38"/>
    <mergeCell ref="D39:F39"/>
    <mergeCell ref="G39:H39"/>
    <mergeCell ref="D40:F40"/>
    <mergeCell ref="G40:H40"/>
    <mergeCell ref="C25:G25"/>
    <mergeCell ref="D26:F26"/>
    <mergeCell ref="G26:H26"/>
    <mergeCell ref="D27:F27"/>
    <mergeCell ref="G27:H27"/>
    <mergeCell ref="D28:F28"/>
    <mergeCell ref="G28:H28"/>
    <mergeCell ref="A17:B17"/>
    <mergeCell ref="D17:H17"/>
    <mergeCell ref="A11:B11"/>
    <mergeCell ref="C11:G11"/>
    <mergeCell ref="A12:B12"/>
    <mergeCell ref="C12:G12"/>
    <mergeCell ref="A13:B13"/>
    <mergeCell ref="C13:G13"/>
    <mergeCell ref="A14:B14"/>
    <mergeCell ref="C14:G14"/>
    <mergeCell ref="A15:B15"/>
    <mergeCell ref="C15:G15"/>
    <mergeCell ref="B16:H16"/>
    <mergeCell ref="A8:B8"/>
    <mergeCell ref="C8:G8"/>
    <mergeCell ref="A9:B9"/>
    <mergeCell ref="C9:G9"/>
    <mergeCell ref="A10:B10"/>
    <mergeCell ref="C10:G10"/>
    <mergeCell ref="A7:B7"/>
    <mergeCell ref="C7:G7"/>
    <mergeCell ref="B2:H2"/>
    <mergeCell ref="B3:H3"/>
    <mergeCell ref="B4:H4"/>
    <mergeCell ref="A6:B6"/>
    <mergeCell ref="C6:G6"/>
  </mergeCells>
  <phoneticPr fontId="20" type="noConversion"/>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0" tint="-0.14999847407452621"/>
  </sheetPr>
  <dimension ref="A1:H39"/>
  <sheetViews>
    <sheetView topLeftCell="A13" zoomScaleNormal="100" workbookViewId="0">
      <selection activeCell="L20" sqref="L20"/>
    </sheetView>
  </sheetViews>
  <sheetFormatPr defaultColWidth="9.109375" defaultRowHeight="13.8" x14ac:dyDescent="0.25"/>
  <cols>
    <col min="1" max="2" width="4.88671875" style="2" customWidth="1"/>
    <col min="3" max="3" width="57.5546875" style="2" customWidth="1"/>
    <col min="4" max="4" width="35.6640625" style="2" customWidth="1"/>
    <col min="5" max="5" width="28.109375" style="2" customWidth="1"/>
    <col min="6" max="6" width="13.109375" style="2" customWidth="1"/>
    <col min="7"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9.pozīcija Lineārie griezējšuvēji un kasetes</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313" t="s">
        <v>36</v>
      </c>
      <c r="B17" s="314"/>
      <c r="C17" s="28" t="s">
        <v>127</v>
      </c>
      <c r="D17" s="300" t="s">
        <v>23</v>
      </c>
      <c r="E17" s="301"/>
      <c r="F17" s="301"/>
      <c r="G17" s="301"/>
      <c r="H17" s="302"/>
    </row>
    <row r="18" spans="1:8" ht="23.25" customHeight="1" x14ac:dyDescent="0.25">
      <c r="A18" s="89" t="str">
        <f>$A$17</f>
        <v>9.</v>
      </c>
      <c r="B18" s="81">
        <v>1</v>
      </c>
      <c r="C18" s="82" t="s">
        <v>208</v>
      </c>
      <c r="D18" s="83"/>
      <c r="E18" s="83"/>
      <c r="F18" s="83"/>
      <c r="G18" s="83"/>
      <c r="H18" s="84"/>
    </row>
    <row r="19" spans="1:8" ht="27" customHeight="1" x14ac:dyDescent="0.25">
      <c r="A19" s="9"/>
      <c r="B19" s="10"/>
      <c r="C19" s="11" t="s">
        <v>96</v>
      </c>
      <c r="D19" s="12" t="s">
        <v>24</v>
      </c>
      <c r="E19" s="12" t="s">
        <v>101</v>
      </c>
      <c r="F19" s="12" t="s">
        <v>99</v>
      </c>
      <c r="G19" s="60" t="s">
        <v>215</v>
      </c>
      <c r="H19" s="13" t="s">
        <v>25</v>
      </c>
    </row>
    <row r="20" spans="1:8" ht="15" customHeight="1" x14ac:dyDescent="0.25">
      <c r="A20" s="14" t="str">
        <f t="shared" ref="A20:A22" si="0">$A$17</f>
        <v>9.</v>
      </c>
      <c r="B20" s="45" t="s">
        <v>117</v>
      </c>
      <c r="C20" s="25" t="s">
        <v>209</v>
      </c>
      <c r="D20" s="29"/>
      <c r="E20" s="29"/>
      <c r="F20" s="29" t="s">
        <v>0</v>
      </c>
      <c r="G20" s="29">
        <v>10</v>
      </c>
      <c r="H20" s="29"/>
    </row>
    <row r="21" spans="1:8" ht="15" customHeight="1" x14ac:dyDescent="0.25">
      <c r="A21" s="14" t="str">
        <f t="shared" si="0"/>
        <v>9.</v>
      </c>
      <c r="B21" s="45" t="s">
        <v>115</v>
      </c>
      <c r="C21" s="25" t="s">
        <v>210</v>
      </c>
      <c r="D21" s="29"/>
      <c r="E21" s="29"/>
      <c r="F21" s="29" t="s">
        <v>0</v>
      </c>
      <c r="G21" s="29">
        <v>10</v>
      </c>
      <c r="H21" s="29"/>
    </row>
    <row r="22" spans="1:8" ht="15" customHeight="1" x14ac:dyDescent="0.25">
      <c r="A22" s="14" t="str">
        <f t="shared" si="0"/>
        <v>9.</v>
      </c>
      <c r="B22" s="45" t="s">
        <v>116</v>
      </c>
      <c r="C22" s="25" t="s">
        <v>211</v>
      </c>
      <c r="D22" s="17"/>
      <c r="E22" s="17"/>
      <c r="F22" s="29" t="s">
        <v>0</v>
      </c>
      <c r="G22" s="44">
        <v>20</v>
      </c>
      <c r="H22" s="77"/>
    </row>
    <row r="23" spans="1:8" s="21" customFormat="1" ht="14.4" customHeight="1" x14ac:dyDescent="0.25">
      <c r="A23" s="18"/>
      <c r="B23" s="19"/>
      <c r="C23" s="303" t="str">
        <f>CONCATENATE("Cena par 9.1 pozīciju EUR, bez PVN:")</f>
        <v>Cena par 9.1 pozīciju EUR, bez PVN:</v>
      </c>
      <c r="D23" s="304"/>
      <c r="E23" s="304"/>
      <c r="F23" s="304"/>
      <c r="G23" s="305"/>
      <c r="H23" s="20">
        <f>SUMPRODUCT(G20:G22,H20:H22)</f>
        <v>0</v>
      </c>
    </row>
    <row r="24" spans="1:8" s="24" customFormat="1" x14ac:dyDescent="0.25">
      <c r="A24" s="9"/>
      <c r="B24" s="10"/>
      <c r="C24" s="11" t="s">
        <v>28</v>
      </c>
      <c r="D24" s="306" t="s">
        <v>26</v>
      </c>
      <c r="E24" s="307"/>
      <c r="F24" s="308"/>
      <c r="G24" s="306" t="s">
        <v>27</v>
      </c>
      <c r="H24" s="308"/>
    </row>
    <row r="25" spans="1:8" x14ac:dyDescent="0.25">
      <c r="A25" s="14" t="str">
        <f t="shared" ref="A25:A27" si="1">$A$17</f>
        <v>9.</v>
      </c>
      <c r="B25" s="45" t="s">
        <v>118</v>
      </c>
      <c r="C25" s="25" t="s">
        <v>212</v>
      </c>
      <c r="D25" s="282"/>
      <c r="E25" s="283"/>
      <c r="F25" s="284"/>
      <c r="G25" s="282"/>
      <c r="H25" s="284"/>
    </row>
    <row r="26" spans="1:8" x14ac:dyDescent="0.25">
      <c r="A26" s="14" t="str">
        <f t="shared" ref="A26:A34" si="2">$A$17</f>
        <v>9.</v>
      </c>
      <c r="B26" s="45" t="s">
        <v>218</v>
      </c>
      <c r="C26" s="25" t="s">
        <v>213</v>
      </c>
      <c r="D26" s="282"/>
      <c r="E26" s="283"/>
      <c r="F26" s="284"/>
      <c r="G26" s="282"/>
      <c r="H26" s="284"/>
    </row>
    <row r="27" spans="1:8" ht="26.4" x14ac:dyDescent="0.25">
      <c r="A27" s="14" t="str">
        <f t="shared" si="1"/>
        <v>9.</v>
      </c>
      <c r="B27" s="45" t="s">
        <v>219</v>
      </c>
      <c r="C27" s="25" t="s">
        <v>214</v>
      </c>
      <c r="D27" s="282"/>
      <c r="E27" s="283"/>
      <c r="F27" s="284"/>
      <c r="G27" s="282"/>
      <c r="H27" s="284"/>
    </row>
    <row r="28" spans="1:8" ht="27.75" customHeight="1" x14ac:dyDescent="0.25">
      <c r="A28" s="85" t="str">
        <f t="shared" si="2"/>
        <v>9.</v>
      </c>
      <c r="B28" s="81">
        <v>2</v>
      </c>
      <c r="C28" s="86" t="s">
        <v>216</v>
      </c>
      <c r="D28" s="87"/>
      <c r="E28" s="87"/>
      <c r="F28" s="87"/>
      <c r="G28" s="87"/>
      <c r="H28" s="88"/>
    </row>
    <row r="29" spans="1:8" ht="27" customHeight="1" x14ac:dyDescent="0.25">
      <c r="A29" s="9"/>
      <c r="B29" s="10"/>
      <c r="C29" s="11" t="s">
        <v>96</v>
      </c>
      <c r="D29" s="12" t="s">
        <v>24</v>
      </c>
      <c r="E29" s="12" t="s">
        <v>101</v>
      </c>
      <c r="F29" s="12" t="s">
        <v>99</v>
      </c>
      <c r="G29" s="60" t="s">
        <v>215</v>
      </c>
      <c r="H29" s="13" t="s">
        <v>25</v>
      </c>
    </row>
    <row r="30" spans="1:8" ht="14.25" customHeight="1" x14ac:dyDescent="0.25">
      <c r="A30" s="14" t="str">
        <f t="shared" si="2"/>
        <v>9.</v>
      </c>
      <c r="B30" s="45" t="s">
        <v>84</v>
      </c>
      <c r="C30" s="25" t="s">
        <v>783</v>
      </c>
      <c r="D30" s="29"/>
      <c r="E30" s="29"/>
      <c r="F30" s="29" t="s">
        <v>0</v>
      </c>
      <c r="G30" s="29">
        <v>20</v>
      </c>
      <c r="H30" s="29"/>
    </row>
    <row r="31" spans="1:8" ht="14.25" customHeight="1" x14ac:dyDescent="0.25">
      <c r="A31" s="14" t="str">
        <f t="shared" si="2"/>
        <v>9.</v>
      </c>
      <c r="B31" s="45" t="s">
        <v>85</v>
      </c>
      <c r="C31" s="25" t="s">
        <v>779</v>
      </c>
      <c r="D31" s="29"/>
      <c r="E31" s="29"/>
      <c r="F31" s="29" t="s">
        <v>0</v>
      </c>
      <c r="G31" s="29">
        <v>20</v>
      </c>
      <c r="H31" s="29"/>
    </row>
    <row r="32" spans="1:8" ht="15" customHeight="1" x14ac:dyDescent="0.25">
      <c r="A32" s="14" t="str">
        <f t="shared" si="2"/>
        <v>9.</v>
      </c>
      <c r="B32" s="45" t="s">
        <v>86</v>
      </c>
      <c r="C32" s="25" t="s">
        <v>780</v>
      </c>
      <c r="D32" s="29"/>
      <c r="E32" s="29"/>
      <c r="F32" s="29" t="s">
        <v>0</v>
      </c>
      <c r="G32" s="29">
        <v>20</v>
      </c>
      <c r="H32" s="29"/>
    </row>
    <row r="33" spans="1:8" ht="15" customHeight="1" x14ac:dyDescent="0.25">
      <c r="A33" s="14" t="str">
        <f t="shared" si="2"/>
        <v>9.</v>
      </c>
      <c r="B33" s="45" t="s">
        <v>87</v>
      </c>
      <c r="C33" s="25" t="s">
        <v>781</v>
      </c>
      <c r="D33" s="29"/>
      <c r="E33" s="29"/>
      <c r="F33" s="29" t="s">
        <v>0</v>
      </c>
      <c r="G33" s="29">
        <v>20</v>
      </c>
      <c r="H33" s="29"/>
    </row>
    <row r="34" spans="1:8" ht="15" customHeight="1" x14ac:dyDescent="0.25">
      <c r="A34" s="14" t="str">
        <f t="shared" si="2"/>
        <v>9.</v>
      </c>
      <c r="B34" s="45" t="s">
        <v>94</v>
      </c>
      <c r="C34" s="25" t="s">
        <v>782</v>
      </c>
      <c r="D34" s="17"/>
      <c r="E34" s="17"/>
      <c r="F34" s="29" t="s">
        <v>0</v>
      </c>
      <c r="G34" s="29">
        <v>20</v>
      </c>
      <c r="H34" s="77"/>
    </row>
    <row r="35" spans="1:8" s="21" customFormat="1" ht="14.4" customHeight="1" x14ac:dyDescent="0.25">
      <c r="A35" s="18"/>
      <c r="B35" s="19"/>
      <c r="C35" s="303" t="str">
        <f>CONCATENATE("Cena par 9.2 pozīciju EUR, bez PVN:")</f>
        <v>Cena par 9.2 pozīciju EUR, bez PVN:</v>
      </c>
      <c r="D35" s="304"/>
      <c r="E35" s="304"/>
      <c r="F35" s="304"/>
      <c r="G35" s="305"/>
      <c r="H35" s="20">
        <f>SUMPRODUCT(G30:G34,H30:H34)</f>
        <v>0</v>
      </c>
    </row>
    <row r="36" spans="1:8" s="24" customFormat="1" x14ac:dyDescent="0.25">
      <c r="A36" s="9"/>
      <c r="B36" s="10"/>
      <c r="C36" s="11" t="s">
        <v>28</v>
      </c>
      <c r="D36" s="306" t="s">
        <v>26</v>
      </c>
      <c r="E36" s="307"/>
      <c r="F36" s="308"/>
      <c r="G36" s="306" t="s">
        <v>27</v>
      </c>
      <c r="H36" s="308"/>
    </row>
    <row r="37" spans="1:8" x14ac:dyDescent="0.25">
      <c r="A37" s="14" t="str">
        <f t="shared" ref="A37" si="3">$A$17</f>
        <v>9.</v>
      </c>
      <c r="B37" s="45" t="s">
        <v>220</v>
      </c>
      <c r="C37" s="25" t="s">
        <v>221</v>
      </c>
      <c r="D37" s="282"/>
      <c r="E37" s="283"/>
      <c r="F37" s="284"/>
      <c r="G37" s="282"/>
      <c r="H37" s="284"/>
    </row>
    <row r="38" spans="1:8" ht="26.4" x14ac:dyDescent="0.25">
      <c r="A38" s="14" t="str">
        <f t="shared" ref="A38" si="4">$A$17</f>
        <v>9.</v>
      </c>
      <c r="B38" s="45" t="s">
        <v>217</v>
      </c>
      <c r="C38" s="25" t="s">
        <v>214</v>
      </c>
      <c r="D38" s="282"/>
      <c r="E38" s="283"/>
      <c r="F38" s="284"/>
      <c r="G38" s="282"/>
      <c r="H38" s="284"/>
    </row>
    <row r="39" spans="1:8" s="21" customFormat="1" ht="15" customHeight="1" x14ac:dyDescent="0.25">
      <c r="A39" s="18"/>
      <c r="B39" s="19"/>
      <c r="C39" s="303" t="str">
        <f>CONCATENATE("Kopējā cena par ",A27,"pozīciju, bez PVN,EUR:")</f>
        <v>Kopējā cena par 9.pozīciju, bez PVN,EUR:</v>
      </c>
      <c r="D39" s="304"/>
      <c r="E39" s="304"/>
      <c r="F39" s="304"/>
      <c r="G39" s="323">
        <f>H23+H35</f>
        <v>0</v>
      </c>
      <c r="H39" s="323"/>
    </row>
  </sheetData>
  <mergeCells count="44">
    <mergeCell ref="D25:F25"/>
    <mergeCell ref="G25:H25"/>
    <mergeCell ref="D26:F26"/>
    <mergeCell ref="G26:H26"/>
    <mergeCell ref="D27:F27"/>
    <mergeCell ref="G27:H27"/>
    <mergeCell ref="A17:B17"/>
    <mergeCell ref="D17:H17"/>
    <mergeCell ref="C23:G23"/>
    <mergeCell ref="D24:F24"/>
    <mergeCell ref="G24:H24"/>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38:F38"/>
    <mergeCell ref="G38:H38"/>
    <mergeCell ref="C39:F39"/>
    <mergeCell ref="G39:H39"/>
    <mergeCell ref="C35:G35"/>
    <mergeCell ref="D36:F36"/>
    <mergeCell ref="G36:H36"/>
    <mergeCell ref="D37:F37"/>
    <mergeCell ref="G37:H37"/>
  </mergeCells>
  <phoneticPr fontId="20" type="noConversion"/>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theme="0" tint="-0.14999847407452621"/>
  </sheetPr>
  <dimension ref="A1:H44"/>
  <sheetViews>
    <sheetView workbookViewId="0">
      <selection activeCell="A17" sqref="A17:B17"/>
    </sheetView>
  </sheetViews>
  <sheetFormatPr defaultColWidth="9.109375" defaultRowHeight="13.8" x14ac:dyDescent="0.25"/>
  <cols>
    <col min="1" max="2" width="4.88671875" style="2" customWidth="1"/>
    <col min="3" max="3" width="57.5546875" style="2" customWidth="1"/>
    <col min="4" max="4" width="35.6640625" style="2" customWidth="1"/>
    <col min="5" max="5" width="28.109375" style="2" customWidth="1"/>
    <col min="6" max="6" width="12" style="2" customWidth="1"/>
    <col min="7"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10.pozīcija Mehāniskie griezējšuvēji un kasetes 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313" t="s">
        <v>37</v>
      </c>
      <c r="B17" s="314"/>
      <c r="C17" s="28" t="s">
        <v>128</v>
      </c>
      <c r="D17" s="300" t="s">
        <v>23</v>
      </c>
      <c r="E17" s="301"/>
      <c r="F17" s="301"/>
      <c r="G17" s="301"/>
      <c r="H17" s="302"/>
    </row>
    <row r="18" spans="1:8" ht="27.75" customHeight="1" x14ac:dyDescent="0.25">
      <c r="A18" s="89" t="str">
        <f>$A$17</f>
        <v>10.</v>
      </c>
      <c r="B18" s="81">
        <v>1</v>
      </c>
      <c r="C18" s="82" t="s">
        <v>222</v>
      </c>
      <c r="D18" s="83"/>
      <c r="E18" s="83"/>
      <c r="F18" s="83"/>
      <c r="G18" s="83"/>
      <c r="H18" s="84"/>
    </row>
    <row r="19" spans="1:8" ht="27" customHeight="1" x14ac:dyDescent="0.25">
      <c r="A19" s="9"/>
      <c r="B19" s="10"/>
      <c r="C19" s="11" t="s">
        <v>96</v>
      </c>
      <c r="D19" s="12" t="s">
        <v>24</v>
      </c>
      <c r="E19" s="12" t="s">
        <v>101</v>
      </c>
      <c r="F19" s="12" t="s">
        <v>99</v>
      </c>
      <c r="G19" s="60" t="s">
        <v>215</v>
      </c>
      <c r="H19" s="13" t="s">
        <v>25</v>
      </c>
    </row>
    <row r="20" spans="1:8" ht="15" customHeight="1" x14ac:dyDescent="0.25">
      <c r="A20" s="14" t="str">
        <f t="shared" ref="A20:A22" si="0">$A$17</f>
        <v>10.</v>
      </c>
      <c r="B20" s="45" t="s">
        <v>117</v>
      </c>
      <c r="C20" s="25" t="s">
        <v>223</v>
      </c>
      <c r="D20" s="29"/>
      <c r="E20" s="29"/>
      <c r="F20" s="29" t="s">
        <v>0</v>
      </c>
      <c r="G20" s="29">
        <v>400</v>
      </c>
      <c r="H20" s="29"/>
    </row>
    <row r="21" spans="1:8" ht="15" customHeight="1" x14ac:dyDescent="0.25">
      <c r="A21" s="14" t="str">
        <f t="shared" si="0"/>
        <v>10.</v>
      </c>
      <c r="B21" s="45" t="s">
        <v>115</v>
      </c>
      <c r="C21" s="25" t="s">
        <v>224</v>
      </c>
      <c r="D21" s="29"/>
      <c r="E21" s="29"/>
      <c r="F21" s="29" t="s">
        <v>0</v>
      </c>
      <c r="G21" s="29">
        <v>200</v>
      </c>
      <c r="H21" s="29"/>
    </row>
    <row r="22" spans="1:8" ht="15" customHeight="1" x14ac:dyDescent="0.25">
      <c r="A22" s="14" t="str">
        <f t="shared" si="0"/>
        <v>10.</v>
      </c>
      <c r="B22" s="45" t="s">
        <v>116</v>
      </c>
      <c r="C22" s="25" t="s">
        <v>225</v>
      </c>
      <c r="D22" s="17"/>
      <c r="E22" s="17"/>
      <c r="F22" s="29" t="s">
        <v>0</v>
      </c>
      <c r="G22" s="44">
        <v>10</v>
      </c>
      <c r="H22" s="77"/>
    </row>
    <row r="23" spans="1:8" s="21" customFormat="1" ht="14.4" customHeight="1" x14ac:dyDescent="0.25">
      <c r="A23" s="18"/>
      <c r="B23" s="19"/>
      <c r="C23" s="303" t="str">
        <f>CONCATENATE("Cena par", A18,"1. pozīciju EUR, bez PVN:")</f>
        <v>Cena par10.1. pozīciju EUR, bez PVN:</v>
      </c>
      <c r="D23" s="304"/>
      <c r="E23" s="304"/>
      <c r="F23" s="304"/>
      <c r="G23" s="305"/>
      <c r="H23" s="20">
        <f>SUMPRODUCT(G20:G22,H20:H22)</f>
        <v>0</v>
      </c>
    </row>
    <row r="24" spans="1:8" s="24" customFormat="1" x14ac:dyDescent="0.25">
      <c r="A24" s="9"/>
      <c r="B24" s="10"/>
      <c r="C24" s="11" t="s">
        <v>28</v>
      </c>
      <c r="D24" s="306" t="s">
        <v>26</v>
      </c>
      <c r="E24" s="307"/>
      <c r="F24" s="308"/>
      <c r="G24" s="306" t="s">
        <v>27</v>
      </c>
      <c r="H24" s="308"/>
    </row>
    <row r="25" spans="1:8" x14ac:dyDescent="0.25">
      <c r="A25" s="14" t="str">
        <f t="shared" ref="A25:A36" si="1">$A$17</f>
        <v>10.</v>
      </c>
      <c r="B25" s="45" t="s">
        <v>118</v>
      </c>
      <c r="C25" s="25" t="s">
        <v>57</v>
      </c>
      <c r="D25" s="282"/>
      <c r="E25" s="283"/>
      <c r="F25" s="284"/>
      <c r="G25" s="282"/>
      <c r="H25" s="284"/>
    </row>
    <row r="26" spans="1:8" x14ac:dyDescent="0.25">
      <c r="A26" s="14" t="str">
        <f t="shared" si="1"/>
        <v>10.</v>
      </c>
      <c r="B26" s="45" t="s">
        <v>218</v>
      </c>
      <c r="C26" s="79" t="s">
        <v>226</v>
      </c>
      <c r="D26" s="282"/>
      <c r="E26" s="283"/>
      <c r="F26" s="284"/>
      <c r="G26" s="282"/>
      <c r="H26" s="284"/>
    </row>
    <row r="27" spans="1:8" x14ac:dyDescent="0.25">
      <c r="A27" s="14" t="str">
        <f t="shared" si="1"/>
        <v>10.</v>
      </c>
      <c r="B27" s="45" t="s">
        <v>219</v>
      </c>
      <c r="C27" s="36" t="s">
        <v>227</v>
      </c>
      <c r="D27" s="282"/>
      <c r="E27" s="283"/>
      <c r="F27" s="284"/>
      <c r="G27" s="282"/>
      <c r="H27" s="284"/>
    </row>
    <row r="28" spans="1:8" ht="26.4" x14ac:dyDescent="0.25">
      <c r="A28" s="14" t="str">
        <f t="shared" si="1"/>
        <v>10.</v>
      </c>
      <c r="B28" s="45" t="s">
        <v>232</v>
      </c>
      <c r="C28" s="25" t="s">
        <v>228</v>
      </c>
      <c r="D28" s="309"/>
      <c r="E28" s="309"/>
      <c r="F28" s="309"/>
      <c r="G28" s="309"/>
      <c r="H28" s="309"/>
    </row>
    <row r="29" spans="1:8" x14ac:dyDescent="0.25">
      <c r="A29" s="14" t="str">
        <f t="shared" si="1"/>
        <v>10.</v>
      </c>
      <c r="B29" s="45" t="s">
        <v>233</v>
      </c>
      <c r="C29" s="25" t="s">
        <v>229</v>
      </c>
      <c r="D29" s="309"/>
      <c r="E29" s="309"/>
      <c r="F29" s="309"/>
      <c r="G29" s="309"/>
      <c r="H29" s="309"/>
    </row>
    <row r="30" spans="1:8" x14ac:dyDescent="0.25">
      <c r="A30" s="14" t="str">
        <f t="shared" si="1"/>
        <v>10.</v>
      </c>
      <c r="B30" s="45" t="s">
        <v>234</v>
      </c>
      <c r="C30" s="80" t="s">
        <v>230</v>
      </c>
      <c r="D30" s="309"/>
      <c r="E30" s="309"/>
      <c r="F30" s="309"/>
      <c r="G30" s="309"/>
      <c r="H30" s="309"/>
    </row>
    <row r="31" spans="1:8" x14ac:dyDescent="0.25">
      <c r="A31" s="14" t="str">
        <f t="shared" si="1"/>
        <v>10.</v>
      </c>
      <c r="B31" s="45" t="s">
        <v>235</v>
      </c>
      <c r="C31" s="80" t="s">
        <v>231</v>
      </c>
      <c r="D31" s="309"/>
      <c r="E31" s="309"/>
      <c r="F31" s="309"/>
      <c r="G31" s="309"/>
      <c r="H31" s="309"/>
    </row>
    <row r="32" spans="1:8" ht="27.75" customHeight="1" x14ac:dyDescent="0.25">
      <c r="A32" s="85" t="str">
        <f t="shared" si="1"/>
        <v>10.</v>
      </c>
      <c r="B32" s="81">
        <v>2</v>
      </c>
      <c r="C32" s="86" t="s">
        <v>236</v>
      </c>
      <c r="D32" s="87"/>
      <c r="E32" s="87"/>
      <c r="F32" s="87"/>
      <c r="G32" s="87"/>
      <c r="H32" s="88"/>
    </row>
    <row r="33" spans="1:8" ht="27" customHeight="1" x14ac:dyDescent="0.25">
      <c r="A33" s="9"/>
      <c r="B33" s="10"/>
      <c r="C33" s="11" t="s">
        <v>96</v>
      </c>
      <c r="D33" s="12" t="s">
        <v>24</v>
      </c>
      <c r="E33" s="12" t="s">
        <v>101</v>
      </c>
      <c r="F33" s="12" t="s">
        <v>99</v>
      </c>
      <c r="G33" s="60" t="s">
        <v>215</v>
      </c>
      <c r="H33" s="13" t="s">
        <v>25</v>
      </c>
    </row>
    <row r="34" spans="1:8" ht="15" customHeight="1" x14ac:dyDescent="0.25">
      <c r="A34" s="14" t="str">
        <f t="shared" si="1"/>
        <v>10.</v>
      </c>
      <c r="B34" s="45" t="s">
        <v>84</v>
      </c>
      <c r="C34" s="25" t="s">
        <v>237</v>
      </c>
      <c r="D34" s="29"/>
      <c r="E34" s="29"/>
      <c r="F34" s="29" t="s">
        <v>0</v>
      </c>
      <c r="G34" s="29">
        <v>500</v>
      </c>
      <c r="H34" s="29"/>
    </row>
    <row r="35" spans="1:8" ht="15" customHeight="1" x14ac:dyDescent="0.25">
      <c r="A35" s="14" t="str">
        <f t="shared" si="1"/>
        <v>10.</v>
      </c>
      <c r="B35" s="45" t="s">
        <v>85</v>
      </c>
      <c r="C35" s="25" t="s">
        <v>238</v>
      </c>
      <c r="D35" s="29"/>
      <c r="E35" s="29"/>
      <c r="F35" s="29" t="s">
        <v>0</v>
      </c>
      <c r="G35" s="29">
        <v>200</v>
      </c>
      <c r="H35" s="29"/>
    </row>
    <row r="36" spans="1:8" ht="15" customHeight="1" x14ac:dyDescent="0.25">
      <c r="A36" s="14" t="str">
        <f t="shared" si="1"/>
        <v>10.</v>
      </c>
      <c r="B36" s="45" t="s">
        <v>86</v>
      </c>
      <c r="C36" s="25" t="s">
        <v>239</v>
      </c>
      <c r="D36" s="29"/>
      <c r="E36" s="29"/>
      <c r="F36" s="29" t="s">
        <v>0</v>
      </c>
      <c r="G36" s="44">
        <v>20</v>
      </c>
      <c r="H36" s="29"/>
    </row>
    <row r="37" spans="1:8" s="21" customFormat="1" ht="14.4" customHeight="1" x14ac:dyDescent="0.25">
      <c r="A37" s="18"/>
      <c r="B37" s="19"/>
      <c r="C37" s="303" t="str">
        <f>CONCATENATE("Cena par ",A32,"2. pozīciju EUR, bez PVN:")</f>
        <v>Cena par 10.2. pozīciju EUR, bez PVN:</v>
      </c>
      <c r="D37" s="304"/>
      <c r="E37" s="304"/>
      <c r="F37" s="304"/>
      <c r="G37" s="305"/>
      <c r="H37" s="20">
        <f>SUMPRODUCT(G34:G36,H34:H36)</f>
        <v>0</v>
      </c>
    </row>
    <row r="38" spans="1:8" s="24" customFormat="1" x14ac:dyDescent="0.25">
      <c r="A38" s="9"/>
      <c r="B38" s="10"/>
      <c r="C38" s="11" t="s">
        <v>28</v>
      </c>
      <c r="D38" s="306" t="s">
        <v>26</v>
      </c>
      <c r="E38" s="307"/>
      <c r="F38" s="308"/>
      <c r="G38" s="306" t="s">
        <v>27</v>
      </c>
      <c r="H38" s="308"/>
    </row>
    <row r="39" spans="1:8" ht="26.4" x14ac:dyDescent="0.25">
      <c r="A39" s="14" t="str">
        <f t="shared" ref="A39:A43" si="2">$A$17</f>
        <v>10.</v>
      </c>
      <c r="B39" s="45" t="s">
        <v>87</v>
      </c>
      <c r="C39" s="25" t="s">
        <v>240</v>
      </c>
      <c r="D39" s="309"/>
      <c r="E39" s="309"/>
      <c r="F39" s="309"/>
      <c r="G39" s="309"/>
      <c r="H39" s="309"/>
    </row>
    <row r="40" spans="1:8" x14ac:dyDescent="0.25">
      <c r="A40" s="14" t="str">
        <f t="shared" si="2"/>
        <v>10.</v>
      </c>
      <c r="B40" s="45" t="s">
        <v>94</v>
      </c>
      <c r="C40" s="36" t="s">
        <v>227</v>
      </c>
      <c r="D40" s="309"/>
      <c r="E40" s="309"/>
      <c r="F40" s="309"/>
      <c r="G40" s="309"/>
      <c r="H40" s="309"/>
    </row>
    <row r="41" spans="1:8" ht="26.4" x14ac:dyDescent="0.25">
      <c r="A41" s="14" t="str">
        <f t="shared" si="2"/>
        <v>10.</v>
      </c>
      <c r="B41" s="45" t="s">
        <v>220</v>
      </c>
      <c r="C41" s="25" t="s">
        <v>228</v>
      </c>
      <c r="D41" s="309"/>
      <c r="E41" s="309"/>
      <c r="F41" s="309"/>
      <c r="G41" s="309"/>
      <c r="H41" s="309"/>
    </row>
    <row r="42" spans="1:8" x14ac:dyDescent="0.25">
      <c r="A42" s="14" t="str">
        <f t="shared" si="2"/>
        <v>10.</v>
      </c>
      <c r="B42" s="45" t="s">
        <v>217</v>
      </c>
      <c r="C42" s="25" t="s">
        <v>241</v>
      </c>
      <c r="D42" s="309"/>
      <c r="E42" s="309"/>
      <c r="F42" s="309"/>
      <c r="G42" s="309"/>
      <c r="H42" s="309"/>
    </row>
    <row r="43" spans="1:8" x14ac:dyDescent="0.25">
      <c r="A43" s="14" t="str">
        <f t="shared" si="2"/>
        <v>10.</v>
      </c>
      <c r="B43" s="45" t="s">
        <v>242</v>
      </c>
      <c r="C43" s="25" t="s">
        <v>229</v>
      </c>
      <c r="D43" s="309"/>
      <c r="E43" s="309"/>
      <c r="F43" s="309"/>
      <c r="G43" s="309"/>
      <c r="H43" s="309"/>
    </row>
    <row r="44" spans="1:8" s="21" customFormat="1" ht="15" customHeight="1" x14ac:dyDescent="0.25">
      <c r="A44" s="18"/>
      <c r="B44" s="19"/>
      <c r="C44" s="303" t="str">
        <f>CONCATENATE("Kopējā cena par ",A17,"pozīciju, bez PVN,EUR:")</f>
        <v>Kopējā cena par 10.pozīciju, bez PVN,EUR:</v>
      </c>
      <c r="D44" s="304"/>
      <c r="E44" s="304"/>
      <c r="F44" s="304"/>
      <c r="G44" s="323">
        <f>H23+H37</f>
        <v>0</v>
      </c>
      <c r="H44" s="323"/>
    </row>
  </sheetData>
  <mergeCells count="58">
    <mergeCell ref="A17:B17"/>
    <mergeCell ref="D17:H17"/>
    <mergeCell ref="D25:F25"/>
    <mergeCell ref="G25:H25"/>
    <mergeCell ref="D24:F24"/>
    <mergeCell ref="G24:H24"/>
    <mergeCell ref="C23:G23"/>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26:F26"/>
    <mergeCell ref="G26:H26"/>
    <mergeCell ref="D27:F27"/>
    <mergeCell ref="G27:H27"/>
    <mergeCell ref="C37:G37"/>
    <mergeCell ref="D38:F38"/>
    <mergeCell ref="G38:H38"/>
    <mergeCell ref="D39:F39"/>
    <mergeCell ref="G39:H39"/>
    <mergeCell ref="D40:F40"/>
    <mergeCell ref="G40:H40"/>
    <mergeCell ref="C44:F44"/>
    <mergeCell ref="G44:H44"/>
    <mergeCell ref="D28:F28"/>
    <mergeCell ref="G28:H28"/>
    <mergeCell ref="D29:F29"/>
    <mergeCell ref="D30:F30"/>
    <mergeCell ref="D31:F31"/>
    <mergeCell ref="G29:H29"/>
    <mergeCell ref="G30:H30"/>
    <mergeCell ref="G31:H31"/>
    <mergeCell ref="D41:F41"/>
    <mergeCell ref="G41:H41"/>
    <mergeCell ref="D42:F42"/>
    <mergeCell ref="D43:F43"/>
    <mergeCell ref="G42:H42"/>
    <mergeCell ref="G43:H43"/>
  </mergeCells>
  <phoneticPr fontId="20" type="noConversion"/>
  <pageMargins left="0.7" right="0.7" top="0.75" bottom="0.75" header="0.3" footer="0.3"/>
  <pageSetup paperSize="9" orientation="portrait" verticalDpi="0"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theme="0" tint="-0.14999847407452621"/>
  </sheetPr>
  <dimension ref="A1:H44"/>
  <sheetViews>
    <sheetView topLeftCell="A4" workbookViewId="0">
      <selection activeCell="A24" sqref="A24:XFD24"/>
    </sheetView>
  </sheetViews>
  <sheetFormatPr defaultColWidth="9.109375" defaultRowHeight="13.8" x14ac:dyDescent="0.25"/>
  <cols>
    <col min="1" max="2" width="4.88671875" style="2" customWidth="1"/>
    <col min="3" max="3" width="59" style="2" customWidth="1"/>
    <col min="4" max="4" width="35.6640625" style="2" customWidth="1"/>
    <col min="5" max="5" width="28.109375" style="2" customWidth="1"/>
    <col min="6" max="6" width="13.33203125" style="2" customWidth="1"/>
    <col min="7" max="7" width="15.10937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11.pozīcija Mehāniskie griezējšuvēji un kasetes II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38</v>
      </c>
      <c r="B17" s="299"/>
      <c r="C17" s="28" t="s">
        <v>686</v>
      </c>
      <c r="D17" s="300" t="s">
        <v>23</v>
      </c>
      <c r="E17" s="301"/>
      <c r="F17" s="301"/>
      <c r="G17" s="301"/>
      <c r="H17" s="302"/>
    </row>
    <row r="18" spans="1:8" ht="27" customHeight="1" x14ac:dyDescent="0.25">
      <c r="A18" s="144" t="s">
        <v>38</v>
      </c>
      <c r="B18" s="102" t="s">
        <v>252</v>
      </c>
      <c r="C18" s="183" t="s">
        <v>222</v>
      </c>
      <c r="D18" s="184"/>
      <c r="E18" s="184"/>
      <c r="F18" s="184"/>
      <c r="G18" s="184"/>
      <c r="H18" s="185"/>
    </row>
    <row r="19" spans="1:8" ht="27" customHeight="1" x14ac:dyDescent="0.25">
      <c r="A19" s="9"/>
      <c r="B19" s="10"/>
      <c r="C19" s="11" t="s">
        <v>96</v>
      </c>
      <c r="D19" s="12" t="s">
        <v>24</v>
      </c>
      <c r="E19" s="12" t="s">
        <v>101</v>
      </c>
      <c r="F19" s="12" t="s">
        <v>99</v>
      </c>
      <c r="G19" s="60" t="s">
        <v>215</v>
      </c>
      <c r="H19" s="13" t="s">
        <v>25</v>
      </c>
    </row>
    <row r="20" spans="1:8" ht="27" customHeight="1" x14ac:dyDescent="0.25">
      <c r="A20" s="14" t="str">
        <f t="shared" ref="A20:A23" si="0">$A$17</f>
        <v>11.</v>
      </c>
      <c r="B20" s="45" t="s">
        <v>117</v>
      </c>
      <c r="C20" s="25" t="s">
        <v>731</v>
      </c>
      <c r="D20" s="149"/>
      <c r="E20" s="149"/>
      <c r="F20" s="29" t="s">
        <v>0</v>
      </c>
      <c r="G20" s="151">
        <v>15</v>
      </c>
      <c r="H20" s="150"/>
    </row>
    <row r="21" spans="1:8" ht="27" customHeight="1" x14ac:dyDescent="0.25">
      <c r="A21" s="14" t="str">
        <f t="shared" si="0"/>
        <v>11.</v>
      </c>
      <c r="B21" s="45" t="s">
        <v>115</v>
      </c>
      <c r="C21" s="25" t="s">
        <v>732</v>
      </c>
      <c r="D21" s="149"/>
      <c r="E21" s="149"/>
      <c r="F21" s="29" t="s">
        <v>0</v>
      </c>
      <c r="G21" s="151">
        <v>15</v>
      </c>
      <c r="H21" s="150"/>
    </row>
    <row r="22" spans="1:8" ht="27" customHeight="1" x14ac:dyDescent="0.25">
      <c r="A22" s="14" t="str">
        <f t="shared" si="0"/>
        <v>11.</v>
      </c>
      <c r="B22" s="45" t="s">
        <v>116</v>
      </c>
      <c r="C22" s="79" t="s">
        <v>733</v>
      </c>
      <c r="D22" s="149"/>
      <c r="E22" s="149"/>
      <c r="F22" s="29" t="s">
        <v>0</v>
      </c>
      <c r="G22" s="151">
        <v>15</v>
      </c>
      <c r="H22" s="150"/>
    </row>
    <row r="23" spans="1:8" ht="27.75" customHeight="1" x14ac:dyDescent="0.25">
      <c r="A23" s="14" t="str">
        <f t="shared" si="0"/>
        <v>11.</v>
      </c>
      <c r="B23" s="45" t="s">
        <v>118</v>
      </c>
      <c r="C23" s="79" t="s">
        <v>734</v>
      </c>
      <c r="D23" s="90"/>
      <c r="E23" s="90"/>
      <c r="F23" s="29" t="s">
        <v>0</v>
      </c>
      <c r="G23" s="151">
        <v>15</v>
      </c>
      <c r="H23" s="29"/>
    </row>
    <row r="24" spans="1:8" s="21" customFormat="1" ht="14.4" customHeight="1" x14ac:dyDescent="0.25">
      <c r="A24" s="18"/>
      <c r="B24" s="19"/>
      <c r="C24" s="303" t="str">
        <f>CONCATENATE("Cena par ", A23,"1. pozīciju EUR, bez PVN:")</f>
        <v>Cena par 11.1. pozīciju EUR, bez PVN:</v>
      </c>
      <c r="D24" s="304"/>
      <c r="E24" s="304"/>
      <c r="F24" s="304"/>
      <c r="G24" s="305"/>
      <c r="H24" s="20">
        <f>SUMPRODUCT(G20:G23,H20:H23)</f>
        <v>0</v>
      </c>
    </row>
    <row r="25" spans="1:8" s="24" customFormat="1" x14ac:dyDescent="0.25">
      <c r="A25" s="9"/>
      <c r="B25" s="10"/>
      <c r="C25" s="11" t="s">
        <v>28</v>
      </c>
      <c r="D25" s="306" t="s">
        <v>26</v>
      </c>
      <c r="E25" s="307"/>
      <c r="F25" s="308"/>
      <c r="G25" s="306" t="s">
        <v>27</v>
      </c>
      <c r="H25" s="308"/>
    </row>
    <row r="26" spans="1:8" x14ac:dyDescent="0.25">
      <c r="A26" s="14" t="str">
        <f t="shared" ref="A26:A32" si="1">$A$17</f>
        <v>11.</v>
      </c>
      <c r="B26" s="45" t="s">
        <v>218</v>
      </c>
      <c r="C26" s="25" t="s">
        <v>57</v>
      </c>
      <c r="D26" s="282"/>
      <c r="E26" s="283"/>
      <c r="F26" s="284"/>
      <c r="G26" s="282"/>
      <c r="H26" s="284"/>
    </row>
    <row r="27" spans="1:8" x14ac:dyDescent="0.25">
      <c r="A27" s="14" t="str">
        <f t="shared" si="1"/>
        <v>11.</v>
      </c>
      <c r="B27" s="45" t="s">
        <v>219</v>
      </c>
      <c r="C27" s="79" t="s">
        <v>226</v>
      </c>
      <c r="D27" s="282"/>
      <c r="E27" s="283"/>
      <c r="F27" s="284"/>
      <c r="G27" s="282"/>
      <c r="H27" s="284"/>
    </row>
    <row r="28" spans="1:8" x14ac:dyDescent="0.25">
      <c r="A28" s="14" t="str">
        <f t="shared" si="1"/>
        <v>11.</v>
      </c>
      <c r="B28" s="45" t="s">
        <v>232</v>
      </c>
      <c r="C28" s="25" t="s">
        <v>243</v>
      </c>
      <c r="D28" s="282"/>
      <c r="E28" s="283"/>
      <c r="F28" s="284"/>
      <c r="G28" s="282"/>
      <c r="H28" s="284"/>
    </row>
    <row r="29" spans="1:8" x14ac:dyDescent="0.25">
      <c r="A29" s="14" t="str">
        <f t="shared" si="1"/>
        <v>11.</v>
      </c>
      <c r="B29" s="45" t="s">
        <v>233</v>
      </c>
      <c r="C29" s="25" t="s">
        <v>735</v>
      </c>
      <c r="D29" s="309"/>
      <c r="E29" s="309"/>
      <c r="F29" s="309"/>
      <c r="G29" s="309"/>
      <c r="H29" s="309"/>
    </row>
    <row r="30" spans="1:8" x14ac:dyDescent="0.25">
      <c r="A30" s="14" t="str">
        <f t="shared" si="1"/>
        <v>11.</v>
      </c>
      <c r="B30" s="45" t="s">
        <v>234</v>
      </c>
      <c r="C30" s="25" t="s">
        <v>229</v>
      </c>
      <c r="D30" s="309"/>
      <c r="E30" s="309"/>
      <c r="F30" s="309"/>
      <c r="G30" s="309"/>
      <c r="H30" s="309"/>
    </row>
    <row r="31" spans="1:8" x14ac:dyDescent="0.25">
      <c r="A31" s="14" t="str">
        <f t="shared" si="1"/>
        <v>11.</v>
      </c>
      <c r="B31" s="45" t="s">
        <v>235</v>
      </c>
      <c r="C31" s="80" t="s">
        <v>736</v>
      </c>
      <c r="D31" s="309"/>
      <c r="E31" s="309"/>
      <c r="F31" s="309"/>
      <c r="G31" s="309"/>
      <c r="H31" s="309"/>
    </row>
    <row r="32" spans="1:8" x14ac:dyDescent="0.25">
      <c r="A32" s="14" t="str">
        <f t="shared" si="1"/>
        <v>11.</v>
      </c>
      <c r="B32" s="45" t="s">
        <v>244</v>
      </c>
      <c r="C32" s="80" t="s">
        <v>737</v>
      </c>
      <c r="D32" s="309"/>
      <c r="E32" s="309"/>
      <c r="F32" s="309"/>
      <c r="G32" s="309"/>
      <c r="H32" s="309"/>
    </row>
    <row r="33" spans="1:8" ht="27.75" customHeight="1" x14ac:dyDescent="0.25">
      <c r="A33" s="85" t="str">
        <f>$A$17</f>
        <v>11.</v>
      </c>
      <c r="B33" s="81">
        <v>2</v>
      </c>
      <c r="C33" s="186" t="s">
        <v>236</v>
      </c>
      <c r="D33" s="87"/>
      <c r="E33" s="87"/>
      <c r="F33" s="87"/>
      <c r="G33" s="87"/>
      <c r="H33" s="88"/>
    </row>
    <row r="34" spans="1:8" ht="27" customHeight="1" x14ac:dyDescent="0.25">
      <c r="A34" s="9"/>
      <c r="B34" s="10"/>
      <c r="C34" s="11" t="s">
        <v>96</v>
      </c>
      <c r="D34" s="12" t="s">
        <v>24</v>
      </c>
      <c r="E34" s="12" t="s">
        <v>101</v>
      </c>
      <c r="F34" s="12" t="s">
        <v>99</v>
      </c>
      <c r="G34" s="60" t="s">
        <v>215</v>
      </c>
      <c r="H34" s="13" t="s">
        <v>25</v>
      </c>
    </row>
    <row r="35" spans="1:8" ht="27" customHeight="1" x14ac:dyDescent="0.25">
      <c r="A35" s="14" t="str">
        <f t="shared" ref="A35:A38" si="2">$A$17</f>
        <v>11.</v>
      </c>
      <c r="B35" s="45" t="s">
        <v>84</v>
      </c>
      <c r="C35" s="25" t="s">
        <v>738</v>
      </c>
      <c r="D35" s="149"/>
      <c r="E35" s="149"/>
      <c r="F35" s="29" t="s">
        <v>0</v>
      </c>
      <c r="G35" s="151">
        <v>20</v>
      </c>
      <c r="H35" s="150"/>
    </row>
    <row r="36" spans="1:8" ht="27" customHeight="1" x14ac:dyDescent="0.25">
      <c r="A36" s="14" t="str">
        <f t="shared" si="2"/>
        <v>11.</v>
      </c>
      <c r="B36" s="45" t="s">
        <v>85</v>
      </c>
      <c r="C36" s="25" t="s">
        <v>739</v>
      </c>
      <c r="D36" s="149"/>
      <c r="E36" s="149"/>
      <c r="F36" s="29" t="s">
        <v>0</v>
      </c>
      <c r="G36" s="151">
        <v>20</v>
      </c>
      <c r="H36" s="150"/>
    </row>
    <row r="37" spans="1:8" ht="26.4" x14ac:dyDescent="0.25">
      <c r="A37" s="14" t="str">
        <f t="shared" si="2"/>
        <v>11.</v>
      </c>
      <c r="B37" s="45" t="s">
        <v>86</v>
      </c>
      <c r="C37" s="79" t="s">
        <v>740</v>
      </c>
      <c r="D37" s="29"/>
      <c r="E37" s="29"/>
      <c r="F37" s="29" t="s">
        <v>0</v>
      </c>
      <c r="G37" s="151">
        <v>20</v>
      </c>
      <c r="H37" s="29"/>
    </row>
    <row r="38" spans="1:8" ht="26.4" x14ac:dyDescent="0.25">
      <c r="A38" s="14" t="str">
        <f t="shared" si="2"/>
        <v>11.</v>
      </c>
      <c r="B38" s="45" t="s">
        <v>87</v>
      </c>
      <c r="C38" s="79" t="s">
        <v>741</v>
      </c>
      <c r="D38" s="29"/>
      <c r="E38" s="29"/>
      <c r="F38" s="29" t="s">
        <v>0</v>
      </c>
      <c r="G38" s="151">
        <v>20</v>
      </c>
      <c r="H38" s="29"/>
    </row>
    <row r="39" spans="1:8" s="21" customFormat="1" ht="14.4" customHeight="1" x14ac:dyDescent="0.25">
      <c r="A39" s="18"/>
      <c r="B39" s="19"/>
      <c r="C39" s="303" t="str">
        <f>CONCATENATE("Cena par ",A33,"2. pozīciju EUR, bez PVN:")</f>
        <v>Cena par 11.2. pozīciju EUR, bez PVN:</v>
      </c>
      <c r="D39" s="304"/>
      <c r="E39" s="304"/>
      <c r="F39" s="304"/>
      <c r="G39" s="305"/>
      <c r="H39" s="20">
        <f>SUMPRODUCT(G35:G38,H35:H38)</f>
        <v>0</v>
      </c>
    </row>
    <row r="40" spans="1:8" s="24" customFormat="1" x14ac:dyDescent="0.25">
      <c r="A40" s="9"/>
      <c r="B40" s="10"/>
      <c r="C40" s="11" t="s">
        <v>28</v>
      </c>
      <c r="D40" s="306" t="s">
        <v>26</v>
      </c>
      <c r="E40" s="307"/>
      <c r="F40" s="308"/>
      <c r="G40" s="306" t="s">
        <v>27</v>
      </c>
      <c r="H40" s="308"/>
    </row>
    <row r="41" spans="1:8" ht="26.4" x14ac:dyDescent="0.25">
      <c r="A41" s="14" t="str">
        <f t="shared" ref="A41:A43" si="3">$A$17</f>
        <v>11.</v>
      </c>
      <c r="B41" s="45" t="s">
        <v>94</v>
      </c>
      <c r="C41" s="25" t="s">
        <v>240</v>
      </c>
      <c r="D41" s="309"/>
      <c r="E41" s="309"/>
      <c r="F41" s="309"/>
      <c r="G41" s="309"/>
      <c r="H41" s="309"/>
    </row>
    <row r="42" spans="1:8" x14ac:dyDescent="0.25">
      <c r="A42" s="14" t="str">
        <f t="shared" si="3"/>
        <v>11.</v>
      </c>
      <c r="B42" s="45" t="s">
        <v>220</v>
      </c>
      <c r="C42" s="25" t="s">
        <v>243</v>
      </c>
      <c r="D42" s="309"/>
      <c r="E42" s="309"/>
      <c r="F42" s="309"/>
      <c r="G42" s="309"/>
      <c r="H42" s="309"/>
    </row>
    <row r="43" spans="1:8" x14ac:dyDescent="0.25">
      <c r="A43" s="14" t="str">
        <f t="shared" si="3"/>
        <v>11.</v>
      </c>
      <c r="B43" s="45" t="s">
        <v>217</v>
      </c>
      <c r="C43" s="25" t="s">
        <v>229</v>
      </c>
      <c r="D43" s="309"/>
      <c r="E43" s="309"/>
      <c r="F43" s="309"/>
      <c r="G43" s="309"/>
      <c r="H43" s="309"/>
    </row>
    <row r="44" spans="1:8" s="21" customFormat="1" ht="15" customHeight="1" x14ac:dyDescent="0.25">
      <c r="A44" s="18"/>
      <c r="B44" s="19"/>
      <c r="C44" s="303" t="str">
        <f>CONCATENATE("Kopējā cena par ",A17,"pozīciju, bez PVN,EUR:")</f>
        <v>Kopējā cena par 11.pozīciju, bez PVN,EUR:</v>
      </c>
      <c r="D44" s="304"/>
      <c r="E44" s="304"/>
      <c r="F44" s="304"/>
      <c r="G44" s="323">
        <f>H24+H39</f>
        <v>0</v>
      </c>
      <c r="H44" s="323"/>
    </row>
  </sheetData>
  <mergeCells count="54">
    <mergeCell ref="D30:F30"/>
    <mergeCell ref="G30:H30"/>
    <mergeCell ref="D26:F26"/>
    <mergeCell ref="G26:H26"/>
    <mergeCell ref="D27:F27"/>
    <mergeCell ref="G27:H27"/>
    <mergeCell ref="D28:F28"/>
    <mergeCell ref="G28:H28"/>
    <mergeCell ref="D25:F25"/>
    <mergeCell ref="G25:H25"/>
    <mergeCell ref="D29:F29"/>
    <mergeCell ref="G29:H29"/>
    <mergeCell ref="C24:G24"/>
    <mergeCell ref="A15:B15"/>
    <mergeCell ref="C15:G15"/>
    <mergeCell ref="B16:H16"/>
    <mergeCell ref="A17:B17"/>
    <mergeCell ref="D17:H17"/>
    <mergeCell ref="A12:B12"/>
    <mergeCell ref="C12:G12"/>
    <mergeCell ref="A13:B13"/>
    <mergeCell ref="C13:G13"/>
    <mergeCell ref="A14:B14"/>
    <mergeCell ref="C14:G14"/>
    <mergeCell ref="A7:B7"/>
    <mergeCell ref="C7:G7"/>
    <mergeCell ref="B2:H2"/>
    <mergeCell ref="B3:H3"/>
    <mergeCell ref="B4:H4"/>
    <mergeCell ref="A6:B6"/>
    <mergeCell ref="C6:G6"/>
    <mergeCell ref="A11:B11"/>
    <mergeCell ref="C11:G11"/>
    <mergeCell ref="A8:B8"/>
    <mergeCell ref="C8:G8"/>
    <mergeCell ref="A9:B9"/>
    <mergeCell ref="C9:G9"/>
    <mergeCell ref="A10:B10"/>
    <mergeCell ref="C10:G10"/>
    <mergeCell ref="D31:F31"/>
    <mergeCell ref="G31:H31"/>
    <mergeCell ref="D32:F32"/>
    <mergeCell ref="G32:H32"/>
    <mergeCell ref="C39:G39"/>
    <mergeCell ref="C44:F44"/>
    <mergeCell ref="G44:H44"/>
    <mergeCell ref="D43:F43"/>
    <mergeCell ref="G43:H43"/>
    <mergeCell ref="D40:F40"/>
    <mergeCell ref="G40:H40"/>
    <mergeCell ref="D41:F41"/>
    <mergeCell ref="G41:H41"/>
    <mergeCell ref="D42:F42"/>
    <mergeCell ref="G42:H42"/>
  </mergeCells>
  <phoneticPr fontId="20" type="noConversion"/>
  <pageMargins left="0.7" right="0.7" top="0.75" bottom="0.75" header="0.3" footer="0.3"/>
  <pageSetup paperSize="9" orientation="portrait" verticalDpi="0"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98922-56EA-4CD1-A6B2-0E59C745B680}">
  <sheetPr>
    <tabColor theme="0" tint="-0.14999847407452621"/>
  </sheetPr>
  <dimension ref="A1:H45"/>
  <sheetViews>
    <sheetView topLeftCell="A16" workbookViewId="0">
      <selection activeCell="G45" sqref="G45:H45"/>
    </sheetView>
  </sheetViews>
  <sheetFormatPr defaultColWidth="9.109375" defaultRowHeight="13.8" x14ac:dyDescent="0.25"/>
  <cols>
    <col min="1" max="2" width="4.88671875" style="2" customWidth="1"/>
    <col min="3" max="3" width="65.5546875" style="2" customWidth="1"/>
    <col min="4" max="4" width="35.6640625" style="2" customWidth="1"/>
    <col min="5" max="5" width="28.109375" style="2" customWidth="1"/>
    <col min="6" max="6" width="13.33203125" style="2" customWidth="1"/>
    <col min="7" max="7" width="15.10937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12.pozīcija Mehāniskie griezējšuvēji un kasetes III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39</v>
      </c>
      <c r="B17" s="299"/>
      <c r="C17" s="28" t="s">
        <v>785</v>
      </c>
      <c r="D17" s="300" t="s">
        <v>23</v>
      </c>
      <c r="E17" s="301"/>
      <c r="F17" s="301"/>
      <c r="G17" s="301"/>
      <c r="H17" s="302"/>
    </row>
    <row r="18" spans="1:8" ht="31.5" customHeight="1" x14ac:dyDescent="0.25">
      <c r="A18" s="144" t="s">
        <v>39</v>
      </c>
      <c r="B18" s="102" t="s">
        <v>252</v>
      </c>
      <c r="C18" s="183" t="s">
        <v>792</v>
      </c>
      <c r="D18" s="184"/>
      <c r="E18" s="184"/>
      <c r="F18" s="184"/>
      <c r="G18" s="184"/>
      <c r="H18" s="185"/>
    </row>
    <row r="19" spans="1:8" ht="27" customHeight="1" x14ac:dyDescent="0.25">
      <c r="A19" s="9"/>
      <c r="B19" s="10"/>
      <c r="C19" s="11" t="s">
        <v>96</v>
      </c>
      <c r="D19" s="12" t="s">
        <v>24</v>
      </c>
      <c r="E19" s="12" t="s">
        <v>101</v>
      </c>
      <c r="F19" s="12" t="s">
        <v>99</v>
      </c>
      <c r="G19" s="60" t="s">
        <v>215</v>
      </c>
      <c r="H19" s="13" t="s">
        <v>25</v>
      </c>
    </row>
    <row r="20" spans="1:8" ht="15.75" customHeight="1" x14ac:dyDescent="0.25">
      <c r="A20" s="14" t="str">
        <f t="shared" ref="A20:A22" si="0">$A$17</f>
        <v>12.</v>
      </c>
      <c r="B20" s="45" t="s">
        <v>117</v>
      </c>
      <c r="C20" s="188" t="s">
        <v>786</v>
      </c>
      <c r="D20" s="149"/>
      <c r="E20" s="149"/>
      <c r="F20" s="29" t="s">
        <v>0</v>
      </c>
      <c r="G20" s="151">
        <v>100</v>
      </c>
      <c r="H20" s="150"/>
    </row>
    <row r="21" spans="1:8" ht="15" customHeight="1" x14ac:dyDescent="0.25">
      <c r="A21" s="14" t="str">
        <f t="shared" si="0"/>
        <v>12.</v>
      </c>
      <c r="B21" s="45" t="s">
        <v>115</v>
      </c>
      <c r="C21" s="188" t="s">
        <v>787</v>
      </c>
      <c r="D21" s="149"/>
      <c r="E21" s="149"/>
      <c r="F21" s="29" t="s">
        <v>0</v>
      </c>
      <c r="G21" s="151">
        <v>50</v>
      </c>
      <c r="H21" s="150"/>
    </row>
    <row r="22" spans="1:8" ht="15.75" customHeight="1" x14ac:dyDescent="0.25">
      <c r="A22" s="14" t="str">
        <f t="shared" si="0"/>
        <v>12.</v>
      </c>
      <c r="B22" s="45" t="s">
        <v>116</v>
      </c>
      <c r="C22" s="188" t="s">
        <v>788</v>
      </c>
      <c r="D22" s="149"/>
      <c r="E22" s="149"/>
      <c r="F22" s="29" t="s">
        <v>0</v>
      </c>
      <c r="G22" s="151">
        <v>10</v>
      </c>
      <c r="H22" s="150"/>
    </row>
    <row r="23" spans="1:8" s="21" customFormat="1" ht="14.4" customHeight="1" x14ac:dyDescent="0.25">
      <c r="A23" s="18"/>
      <c r="B23" s="19"/>
      <c r="C23" s="303" t="str">
        <f>CONCATENATE("Cena par ", A22,"1. pozīciju EUR, bez PVN:")</f>
        <v>Cena par 12.1. pozīciju EUR, bez PVN:</v>
      </c>
      <c r="D23" s="304"/>
      <c r="E23" s="304"/>
      <c r="F23" s="304"/>
      <c r="G23" s="305"/>
      <c r="H23" s="20">
        <f>SUMPRODUCT(G20:G22,H20:H22)</f>
        <v>0</v>
      </c>
    </row>
    <row r="24" spans="1:8" s="24" customFormat="1" x14ac:dyDescent="0.25">
      <c r="A24" s="9"/>
      <c r="B24" s="10"/>
      <c r="C24" s="11" t="s">
        <v>28</v>
      </c>
      <c r="D24" s="306" t="s">
        <v>26</v>
      </c>
      <c r="E24" s="307"/>
      <c r="F24" s="308"/>
      <c r="G24" s="306" t="s">
        <v>27</v>
      </c>
      <c r="H24" s="308"/>
    </row>
    <row r="25" spans="1:8" ht="26.4" x14ac:dyDescent="0.25">
      <c r="A25" s="14" t="str">
        <f t="shared" ref="A25:A30" si="1">$A$17</f>
        <v>12.</v>
      </c>
      <c r="B25" s="45" t="s">
        <v>118</v>
      </c>
      <c r="C25" s="25" t="s">
        <v>793</v>
      </c>
      <c r="D25" s="282"/>
      <c r="E25" s="283"/>
      <c r="F25" s="284"/>
      <c r="G25" s="282"/>
      <c r="H25" s="284"/>
    </row>
    <row r="26" spans="1:8" x14ac:dyDescent="0.25">
      <c r="A26" s="14" t="str">
        <f t="shared" si="1"/>
        <v>12.</v>
      </c>
      <c r="B26" s="45" t="s">
        <v>218</v>
      </c>
      <c r="C26" s="25" t="s">
        <v>57</v>
      </c>
      <c r="D26" s="282"/>
      <c r="E26" s="283"/>
      <c r="F26" s="284"/>
      <c r="G26" s="282"/>
      <c r="H26" s="284"/>
    </row>
    <row r="27" spans="1:8" x14ac:dyDescent="0.25">
      <c r="A27" s="14" t="str">
        <f t="shared" si="1"/>
        <v>12.</v>
      </c>
      <c r="B27" s="45" t="s">
        <v>219</v>
      </c>
      <c r="C27" s="79" t="s">
        <v>226</v>
      </c>
      <c r="D27" s="282"/>
      <c r="E27" s="283"/>
      <c r="F27" s="284"/>
      <c r="G27" s="282"/>
      <c r="H27" s="284"/>
    </row>
    <row r="28" spans="1:8" ht="39.6" x14ac:dyDescent="0.25">
      <c r="A28" s="14" t="str">
        <f t="shared" si="1"/>
        <v>12.</v>
      </c>
      <c r="B28" s="45" t="s">
        <v>232</v>
      </c>
      <c r="C28" s="36" t="s">
        <v>789</v>
      </c>
      <c r="D28" s="309"/>
      <c r="E28" s="309"/>
      <c r="F28" s="309"/>
      <c r="G28" s="309"/>
      <c r="H28" s="309"/>
    </row>
    <row r="29" spans="1:8" ht="39.6" x14ac:dyDescent="0.25">
      <c r="A29" s="14" t="str">
        <f t="shared" si="1"/>
        <v>12.</v>
      </c>
      <c r="B29" s="45" t="s">
        <v>233</v>
      </c>
      <c r="C29" s="25" t="s">
        <v>790</v>
      </c>
      <c r="D29" s="309"/>
      <c r="E29" s="309"/>
      <c r="F29" s="309"/>
      <c r="G29" s="309"/>
      <c r="H29" s="309"/>
    </row>
    <row r="30" spans="1:8" x14ac:dyDescent="0.25">
      <c r="A30" s="14" t="str">
        <f t="shared" si="1"/>
        <v>12.</v>
      </c>
      <c r="B30" s="45" t="s">
        <v>234</v>
      </c>
      <c r="C30" s="25" t="s">
        <v>791</v>
      </c>
      <c r="D30" s="309"/>
      <c r="E30" s="309"/>
      <c r="F30" s="309"/>
      <c r="G30" s="309"/>
      <c r="H30" s="309"/>
    </row>
    <row r="31" spans="1:8" ht="27.75" customHeight="1" x14ac:dyDescent="0.25">
      <c r="A31" s="85" t="str">
        <f>$A$17</f>
        <v>12.</v>
      </c>
      <c r="B31" s="81">
        <v>2</v>
      </c>
      <c r="C31" s="86" t="s">
        <v>794</v>
      </c>
      <c r="D31" s="87"/>
      <c r="E31" s="87"/>
      <c r="F31" s="87"/>
      <c r="G31" s="87"/>
      <c r="H31" s="88"/>
    </row>
    <row r="32" spans="1:8" ht="27" customHeight="1" x14ac:dyDescent="0.25">
      <c r="A32" s="9"/>
      <c r="B32" s="10"/>
      <c r="C32" s="11" t="s">
        <v>96</v>
      </c>
      <c r="D32" s="12" t="s">
        <v>24</v>
      </c>
      <c r="E32" s="12" t="s">
        <v>101</v>
      </c>
      <c r="F32" s="12" t="s">
        <v>99</v>
      </c>
      <c r="G32" s="60" t="s">
        <v>215</v>
      </c>
      <c r="H32" s="13" t="s">
        <v>25</v>
      </c>
    </row>
    <row r="33" spans="1:8" ht="40.5" customHeight="1" x14ac:dyDescent="0.25">
      <c r="A33" s="14" t="str">
        <f t="shared" ref="A33:A38" si="2">$A$17</f>
        <v>12.</v>
      </c>
      <c r="B33" s="45" t="s">
        <v>84</v>
      </c>
      <c r="C33" s="36" t="s">
        <v>795</v>
      </c>
      <c r="D33" s="149"/>
      <c r="E33" s="149"/>
      <c r="F33" s="29" t="s">
        <v>0</v>
      </c>
      <c r="G33" s="151">
        <v>100</v>
      </c>
      <c r="H33" s="150"/>
    </row>
    <row r="34" spans="1:8" ht="27" customHeight="1" x14ac:dyDescent="0.25">
      <c r="A34" s="14" t="str">
        <f t="shared" si="2"/>
        <v>12.</v>
      </c>
      <c r="B34" s="45" t="s">
        <v>85</v>
      </c>
      <c r="C34" s="36" t="s">
        <v>796</v>
      </c>
      <c r="D34" s="149"/>
      <c r="E34" s="149"/>
      <c r="F34" s="29" t="s">
        <v>0</v>
      </c>
      <c r="G34" s="151">
        <v>100</v>
      </c>
      <c r="H34" s="150"/>
    </row>
    <row r="35" spans="1:8" ht="27" customHeight="1" x14ac:dyDescent="0.25">
      <c r="A35" s="14" t="str">
        <f t="shared" si="2"/>
        <v>12.</v>
      </c>
      <c r="B35" s="45" t="s">
        <v>86</v>
      </c>
      <c r="C35" s="36" t="s">
        <v>797</v>
      </c>
      <c r="D35" s="149"/>
      <c r="E35" s="149"/>
      <c r="F35" s="29" t="s">
        <v>0</v>
      </c>
      <c r="G35" s="207">
        <v>50</v>
      </c>
      <c r="H35" s="150"/>
    </row>
    <row r="36" spans="1:8" ht="27" customHeight="1" x14ac:dyDescent="0.25">
      <c r="A36" s="14" t="str">
        <f t="shared" si="2"/>
        <v>12.</v>
      </c>
      <c r="B36" s="45" t="s">
        <v>87</v>
      </c>
      <c r="C36" s="36" t="s">
        <v>798</v>
      </c>
      <c r="D36" s="149"/>
      <c r="E36" s="149"/>
      <c r="F36" s="29" t="s">
        <v>0</v>
      </c>
      <c r="G36" s="207">
        <v>50</v>
      </c>
      <c r="H36" s="150"/>
    </row>
    <row r="37" spans="1:8" ht="26.4" x14ac:dyDescent="0.25">
      <c r="A37" s="14" t="str">
        <f t="shared" si="2"/>
        <v>12.</v>
      </c>
      <c r="B37" s="45" t="s">
        <v>94</v>
      </c>
      <c r="C37" s="36" t="s">
        <v>799</v>
      </c>
      <c r="D37" s="29"/>
      <c r="E37" s="29"/>
      <c r="F37" s="29" t="s">
        <v>0</v>
      </c>
      <c r="G37" s="151">
        <v>20</v>
      </c>
      <c r="H37" s="29"/>
    </row>
    <row r="38" spans="1:8" ht="26.4" x14ac:dyDescent="0.25">
      <c r="A38" s="14" t="str">
        <f t="shared" si="2"/>
        <v>12.</v>
      </c>
      <c r="B38" s="45" t="s">
        <v>220</v>
      </c>
      <c r="C38" s="36" t="s">
        <v>800</v>
      </c>
      <c r="D38" s="29"/>
      <c r="E38" s="29"/>
      <c r="F38" s="29" t="s">
        <v>0</v>
      </c>
      <c r="G38" s="151">
        <v>20</v>
      </c>
      <c r="H38" s="29"/>
    </row>
    <row r="39" spans="1:8" s="21" customFormat="1" ht="14.4" customHeight="1" x14ac:dyDescent="0.25">
      <c r="A39" s="18"/>
      <c r="B39" s="19"/>
      <c r="C39" s="303" t="str">
        <f>CONCATENATE("Cena par ",A31,"2. pozīciju EUR, bez PVN:")</f>
        <v>Cena par 12.2. pozīciju EUR, bez PVN:</v>
      </c>
      <c r="D39" s="304"/>
      <c r="E39" s="304"/>
      <c r="F39" s="304"/>
      <c r="G39" s="305"/>
      <c r="H39" s="20">
        <f>SUMPRODUCT(G33:G38,H33:H38)</f>
        <v>0</v>
      </c>
    </row>
    <row r="40" spans="1:8" s="24" customFormat="1" x14ac:dyDescent="0.25">
      <c r="A40" s="9"/>
      <c r="B40" s="10"/>
      <c r="C40" s="11" t="s">
        <v>28</v>
      </c>
      <c r="D40" s="306" t="s">
        <v>26</v>
      </c>
      <c r="E40" s="307"/>
      <c r="F40" s="308"/>
      <c r="G40" s="306" t="s">
        <v>27</v>
      </c>
      <c r="H40" s="308"/>
    </row>
    <row r="41" spans="1:8" x14ac:dyDescent="0.25">
      <c r="A41" s="14" t="str">
        <f t="shared" ref="A41:A44" si="3">$A$17</f>
        <v>12.</v>
      </c>
      <c r="B41" s="45" t="s">
        <v>217</v>
      </c>
      <c r="C41" s="25" t="s">
        <v>801</v>
      </c>
      <c r="D41" s="309"/>
      <c r="E41" s="309"/>
      <c r="F41" s="309"/>
      <c r="G41" s="309"/>
      <c r="H41" s="309"/>
    </row>
    <row r="42" spans="1:8" x14ac:dyDescent="0.25">
      <c r="A42" s="14" t="str">
        <f t="shared" si="3"/>
        <v>12.</v>
      </c>
      <c r="B42" s="45" t="s">
        <v>242</v>
      </c>
      <c r="C42" s="36" t="s">
        <v>227</v>
      </c>
      <c r="D42" s="315"/>
      <c r="E42" s="316"/>
      <c r="F42" s="317"/>
      <c r="G42" s="315"/>
      <c r="H42" s="317"/>
    </row>
    <row r="43" spans="1:8" ht="26.4" x14ac:dyDescent="0.25">
      <c r="A43" s="14" t="str">
        <f t="shared" si="3"/>
        <v>12.</v>
      </c>
      <c r="B43" s="45" t="s">
        <v>302</v>
      </c>
      <c r="C43" s="25" t="s">
        <v>802</v>
      </c>
      <c r="D43" s="309"/>
      <c r="E43" s="309"/>
      <c r="F43" s="309"/>
      <c r="G43" s="309"/>
      <c r="H43" s="309"/>
    </row>
    <row r="44" spans="1:8" x14ac:dyDescent="0.25">
      <c r="A44" s="14" t="str">
        <f t="shared" si="3"/>
        <v>12.</v>
      </c>
      <c r="B44" s="45" t="s">
        <v>303</v>
      </c>
      <c r="C44" s="25" t="s">
        <v>803</v>
      </c>
      <c r="D44" s="309"/>
      <c r="E44" s="309"/>
      <c r="F44" s="309"/>
      <c r="G44" s="309"/>
      <c r="H44" s="309"/>
    </row>
    <row r="45" spans="1:8" s="21" customFormat="1" ht="15" customHeight="1" x14ac:dyDescent="0.25">
      <c r="A45" s="18"/>
      <c r="B45" s="19"/>
      <c r="C45" s="303" t="str">
        <f>CONCATENATE("Kopējā cena par ",A17,"pozīciju, bez PVN,EUR:")</f>
        <v>Kopējā cena par 12.pozīciju, bez PVN,EUR:</v>
      </c>
      <c r="D45" s="304"/>
      <c r="E45" s="304"/>
      <c r="F45" s="304"/>
      <c r="G45" s="323">
        <f>H23+H39</f>
        <v>0</v>
      </c>
      <c r="H45" s="323"/>
    </row>
  </sheetData>
  <mergeCells count="54">
    <mergeCell ref="C45:F45"/>
    <mergeCell ref="G45:H45"/>
    <mergeCell ref="D42:F42"/>
    <mergeCell ref="G42:H42"/>
    <mergeCell ref="D41:F41"/>
    <mergeCell ref="G41:H41"/>
    <mergeCell ref="D43:F43"/>
    <mergeCell ref="G43:H43"/>
    <mergeCell ref="D44:F44"/>
    <mergeCell ref="G44:H44"/>
    <mergeCell ref="D30:F30"/>
    <mergeCell ref="G30:H30"/>
    <mergeCell ref="C39:G39"/>
    <mergeCell ref="D40:F40"/>
    <mergeCell ref="G40:H40"/>
    <mergeCell ref="D27:F27"/>
    <mergeCell ref="G27:H27"/>
    <mergeCell ref="D28:F28"/>
    <mergeCell ref="G28:H28"/>
    <mergeCell ref="D29:F29"/>
    <mergeCell ref="G29:H29"/>
    <mergeCell ref="D26:F26"/>
    <mergeCell ref="G26:H26"/>
    <mergeCell ref="A14:B14"/>
    <mergeCell ref="C14:G14"/>
    <mergeCell ref="A15:B15"/>
    <mergeCell ref="C15:G15"/>
    <mergeCell ref="B16:H16"/>
    <mergeCell ref="A17:B17"/>
    <mergeCell ref="D17:H17"/>
    <mergeCell ref="C23:G23"/>
    <mergeCell ref="D24:F24"/>
    <mergeCell ref="G24:H24"/>
    <mergeCell ref="D25:F25"/>
    <mergeCell ref="G25:H25"/>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s>
  <phoneticPr fontId="20" type="noConversion"/>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theme="0" tint="-0.14999847407452621"/>
  </sheetPr>
  <dimension ref="A1:H65"/>
  <sheetViews>
    <sheetView topLeftCell="A22" workbookViewId="0">
      <selection activeCell="C27" sqref="C27"/>
    </sheetView>
  </sheetViews>
  <sheetFormatPr defaultColWidth="9.109375" defaultRowHeight="13.8" x14ac:dyDescent="0.25"/>
  <cols>
    <col min="1" max="2" width="4.88671875" style="2" customWidth="1"/>
    <col min="3" max="3" width="63.88671875" style="2" customWidth="1"/>
    <col min="4" max="4" width="35.6640625" style="2" customWidth="1"/>
    <col min="5" max="5" width="28.109375" style="2" customWidth="1"/>
    <col min="6" max="6" width="12"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13.pozīcija Laparoskopiskie ķirurģiskie šuvēji un kasetes 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40</v>
      </c>
      <c r="B17" s="299"/>
      <c r="C17" s="28" t="s">
        <v>129</v>
      </c>
      <c r="D17" s="300" t="s">
        <v>23</v>
      </c>
      <c r="E17" s="301"/>
      <c r="F17" s="301"/>
      <c r="G17" s="301"/>
      <c r="H17" s="302"/>
    </row>
    <row r="18" spans="1:8" ht="27" customHeight="1" x14ac:dyDescent="0.25">
      <c r="A18" s="9"/>
      <c r="B18" s="10"/>
      <c r="C18" s="11" t="s">
        <v>96</v>
      </c>
      <c r="D18" s="12" t="s">
        <v>24</v>
      </c>
      <c r="E18" s="12" t="s">
        <v>101</v>
      </c>
      <c r="F18" s="12" t="s">
        <v>99</v>
      </c>
      <c r="G18" s="60" t="s">
        <v>215</v>
      </c>
      <c r="H18" s="13" t="s">
        <v>25</v>
      </c>
    </row>
    <row r="19" spans="1:8" ht="26.4" x14ac:dyDescent="0.25">
      <c r="A19" s="14" t="str">
        <f t="shared" ref="A19:A21" si="0">$A$17</f>
        <v>13.</v>
      </c>
      <c r="B19" s="45" t="s">
        <v>252</v>
      </c>
      <c r="C19" s="25" t="s">
        <v>805</v>
      </c>
      <c r="D19" s="29"/>
      <c r="E19" s="29"/>
      <c r="F19" s="29" t="s">
        <v>0</v>
      </c>
      <c r="G19" s="29">
        <v>100</v>
      </c>
      <c r="H19" s="29"/>
    </row>
    <row r="20" spans="1:8" ht="26.4" x14ac:dyDescent="0.25">
      <c r="A20" s="14" t="str">
        <f t="shared" si="0"/>
        <v>13.</v>
      </c>
      <c r="B20" s="45" t="s">
        <v>119</v>
      </c>
      <c r="C20" s="25" t="s">
        <v>804</v>
      </c>
      <c r="D20" s="29"/>
      <c r="E20" s="29"/>
      <c r="F20" s="29" t="s">
        <v>0</v>
      </c>
      <c r="G20" s="29">
        <v>600</v>
      </c>
      <c r="H20" s="29"/>
    </row>
    <row r="21" spans="1:8" ht="26.4" x14ac:dyDescent="0.25">
      <c r="A21" s="14" t="str">
        <f t="shared" si="0"/>
        <v>13.</v>
      </c>
      <c r="B21" s="45" t="s">
        <v>331</v>
      </c>
      <c r="C21" s="25" t="s">
        <v>806</v>
      </c>
      <c r="D21" s="25"/>
      <c r="E21" s="29"/>
      <c r="F21" s="29" t="s">
        <v>0</v>
      </c>
      <c r="G21" s="29">
        <v>100</v>
      </c>
      <c r="H21" s="29"/>
    </row>
    <row r="22" spans="1:8" s="21" customFormat="1" ht="14.4" customHeight="1" x14ac:dyDescent="0.25">
      <c r="A22" s="18"/>
      <c r="B22" s="19"/>
      <c r="C22" s="303" t="str">
        <f>CONCATENATE("Cena par ",A19,"1. pozīciju EUR, bez PVN:")</f>
        <v>Cena par 13.1. pozīciju EUR, bez PVN:</v>
      </c>
      <c r="D22" s="304"/>
      <c r="E22" s="304"/>
      <c r="F22" s="304"/>
      <c r="G22" s="305"/>
      <c r="H22" s="20">
        <f>H19*G19</f>
        <v>0</v>
      </c>
    </row>
    <row r="23" spans="1:8" s="24" customFormat="1" x14ac:dyDescent="0.25">
      <c r="A23" s="9"/>
      <c r="B23" s="10"/>
      <c r="C23" s="11" t="s">
        <v>28</v>
      </c>
      <c r="D23" s="306" t="s">
        <v>26</v>
      </c>
      <c r="E23" s="307"/>
      <c r="F23" s="308"/>
      <c r="G23" s="306" t="s">
        <v>27</v>
      </c>
      <c r="H23" s="308"/>
    </row>
    <row r="24" spans="1:8" x14ac:dyDescent="0.25">
      <c r="A24" s="14" t="str">
        <f t="shared" ref="A24:A57" si="1">$A$17</f>
        <v>13.</v>
      </c>
      <c r="B24" s="45" t="s">
        <v>117</v>
      </c>
      <c r="C24" s="107" t="s">
        <v>245</v>
      </c>
      <c r="D24" s="282"/>
      <c r="E24" s="283"/>
      <c r="F24" s="284"/>
      <c r="G24" s="282"/>
      <c r="H24" s="284"/>
    </row>
    <row r="25" spans="1:8" ht="17.25" customHeight="1" x14ac:dyDescent="0.25">
      <c r="A25" s="14" t="str">
        <f t="shared" si="1"/>
        <v>13.</v>
      </c>
      <c r="B25" s="45" t="s">
        <v>115</v>
      </c>
      <c r="C25" s="108" t="s">
        <v>807</v>
      </c>
      <c r="D25" s="282"/>
      <c r="E25" s="283"/>
      <c r="F25" s="284"/>
      <c r="G25" s="282"/>
      <c r="H25" s="284"/>
    </row>
    <row r="26" spans="1:8" ht="26.4" x14ac:dyDescent="0.25">
      <c r="A26" s="14" t="str">
        <f t="shared" si="1"/>
        <v>13.</v>
      </c>
      <c r="B26" s="45" t="s">
        <v>116</v>
      </c>
      <c r="C26" s="109" t="s">
        <v>246</v>
      </c>
      <c r="D26" s="282"/>
      <c r="E26" s="283"/>
      <c r="F26" s="284"/>
      <c r="G26" s="282"/>
      <c r="H26" s="284"/>
    </row>
    <row r="27" spans="1:8" ht="17.25" customHeight="1" x14ac:dyDescent="0.25">
      <c r="A27" s="14" t="str">
        <f t="shared" si="1"/>
        <v>13.</v>
      </c>
      <c r="B27" s="45" t="s">
        <v>118</v>
      </c>
      <c r="C27" s="110" t="s">
        <v>247</v>
      </c>
      <c r="D27" s="309"/>
      <c r="E27" s="309"/>
      <c r="F27" s="309"/>
      <c r="G27" s="309"/>
      <c r="H27" s="309"/>
    </row>
    <row r="28" spans="1:8" x14ac:dyDescent="0.25">
      <c r="A28" s="14" t="str">
        <f t="shared" si="1"/>
        <v>13.</v>
      </c>
      <c r="B28" s="45" t="s">
        <v>218</v>
      </c>
      <c r="C28" s="95" t="s">
        <v>248</v>
      </c>
      <c r="D28" s="309"/>
      <c r="E28" s="309"/>
      <c r="F28" s="309"/>
      <c r="G28" s="309"/>
      <c r="H28" s="309"/>
    </row>
    <row r="29" spans="1:8" ht="26.4" x14ac:dyDescent="0.25">
      <c r="A29" s="14" t="str">
        <f t="shared" si="1"/>
        <v>13.</v>
      </c>
      <c r="B29" s="45" t="s">
        <v>219</v>
      </c>
      <c r="C29" s="95" t="s">
        <v>249</v>
      </c>
      <c r="D29" s="309"/>
      <c r="E29" s="309"/>
      <c r="F29" s="309"/>
      <c r="G29" s="309"/>
      <c r="H29" s="309"/>
    </row>
    <row r="30" spans="1:8" x14ac:dyDescent="0.25">
      <c r="A30" s="14" t="str">
        <f t="shared" si="1"/>
        <v>13.</v>
      </c>
      <c r="B30" s="45" t="s">
        <v>232</v>
      </c>
      <c r="C30" s="95" t="s">
        <v>250</v>
      </c>
      <c r="D30" s="309"/>
      <c r="E30" s="309"/>
      <c r="F30" s="309"/>
      <c r="G30" s="309"/>
      <c r="H30" s="309"/>
    </row>
    <row r="31" spans="1:8" ht="27.75" customHeight="1" x14ac:dyDescent="0.25">
      <c r="A31" s="85" t="str">
        <f t="shared" si="1"/>
        <v>13.</v>
      </c>
      <c r="B31" s="81">
        <v>2</v>
      </c>
      <c r="C31" s="86" t="s">
        <v>827</v>
      </c>
      <c r="D31" s="87"/>
      <c r="E31" s="87"/>
      <c r="F31" s="87"/>
      <c r="G31" s="87"/>
      <c r="H31" s="88"/>
    </row>
    <row r="32" spans="1:8" ht="27" customHeight="1" x14ac:dyDescent="0.25">
      <c r="A32" s="9"/>
      <c r="B32" s="10"/>
      <c r="C32" s="11" t="s">
        <v>96</v>
      </c>
      <c r="D32" s="12" t="s">
        <v>24</v>
      </c>
      <c r="E32" s="12" t="s">
        <v>101</v>
      </c>
      <c r="F32" s="12" t="s">
        <v>99</v>
      </c>
      <c r="G32" s="60" t="s">
        <v>215</v>
      </c>
      <c r="H32" s="13" t="s">
        <v>25</v>
      </c>
    </row>
    <row r="33" spans="1:8" x14ac:dyDescent="0.25">
      <c r="A33" s="14" t="str">
        <f t="shared" si="1"/>
        <v>13.</v>
      </c>
      <c r="B33" s="45" t="s">
        <v>84</v>
      </c>
      <c r="C33" s="72" t="s">
        <v>808</v>
      </c>
      <c r="D33" s="29"/>
      <c r="E33" s="29"/>
      <c r="F33" s="29" t="s">
        <v>0</v>
      </c>
      <c r="G33" s="29">
        <v>40</v>
      </c>
      <c r="H33" s="29"/>
    </row>
    <row r="34" spans="1:8" x14ac:dyDescent="0.25">
      <c r="A34" s="14" t="str">
        <f t="shared" si="1"/>
        <v>13.</v>
      </c>
      <c r="B34" s="45" t="s">
        <v>85</v>
      </c>
      <c r="C34" s="72" t="s">
        <v>809</v>
      </c>
      <c r="D34" s="29"/>
      <c r="E34" s="29"/>
      <c r="F34" s="29" t="s">
        <v>0</v>
      </c>
      <c r="G34" s="29">
        <v>60</v>
      </c>
      <c r="H34" s="29"/>
    </row>
    <row r="35" spans="1:8" x14ac:dyDescent="0.25">
      <c r="A35" s="14" t="str">
        <f t="shared" si="1"/>
        <v>13.</v>
      </c>
      <c r="B35" s="45" t="s">
        <v>86</v>
      </c>
      <c r="C35" s="72" t="s">
        <v>810</v>
      </c>
      <c r="D35" s="29"/>
      <c r="E35" s="29"/>
      <c r="F35" s="29" t="s">
        <v>0</v>
      </c>
      <c r="G35" s="29">
        <v>20</v>
      </c>
      <c r="H35" s="29"/>
    </row>
    <row r="36" spans="1:8" x14ac:dyDescent="0.25">
      <c r="A36" s="14" t="str">
        <f t="shared" si="1"/>
        <v>13.</v>
      </c>
      <c r="B36" s="45" t="s">
        <v>87</v>
      </c>
      <c r="C36" s="72" t="s">
        <v>811</v>
      </c>
      <c r="D36" s="29"/>
      <c r="E36" s="29"/>
      <c r="F36" s="29" t="s">
        <v>0</v>
      </c>
      <c r="G36" s="29">
        <v>20</v>
      </c>
      <c r="H36" s="29"/>
    </row>
    <row r="37" spans="1:8" x14ac:dyDescent="0.25">
      <c r="A37" s="14" t="str">
        <f t="shared" si="1"/>
        <v>13.</v>
      </c>
      <c r="B37" s="45" t="s">
        <v>94</v>
      </c>
      <c r="C37" s="72" t="s">
        <v>812</v>
      </c>
      <c r="D37" s="29"/>
      <c r="E37" s="29"/>
      <c r="F37" s="29" t="s">
        <v>0</v>
      </c>
      <c r="G37" s="29">
        <v>20</v>
      </c>
      <c r="H37" s="29"/>
    </row>
    <row r="38" spans="1:8" x14ac:dyDescent="0.25">
      <c r="A38" s="14" t="str">
        <f t="shared" si="1"/>
        <v>13.</v>
      </c>
      <c r="B38" s="45" t="s">
        <v>220</v>
      </c>
      <c r="C38" s="72" t="s">
        <v>813</v>
      </c>
      <c r="D38" s="29"/>
      <c r="E38" s="29"/>
      <c r="F38" s="29" t="s">
        <v>0</v>
      </c>
      <c r="G38" s="29">
        <v>20</v>
      </c>
      <c r="H38" s="29"/>
    </row>
    <row r="39" spans="1:8" x14ac:dyDescent="0.25">
      <c r="A39" s="14" t="str">
        <f t="shared" si="1"/>
        <v>13.</v>
      </c>
      <c r="B39" s="45" t="s">
        <v>217</v>
      </c>
      <c r="C39" s="72" t="s">
        <v>814</v>
      </c>
      <c r="D39" s="29"/>
      <c r="E39" s="29"/>
      <c r="F39" s="29" t="s">
        <v>0</v>
      </c>
      <c r="G39" s="29">
        <v>20</v>
      </c>
      <c r="H39" s="29"/>
    </row>
    <row r="40" spans="1:8" x14ac:dyDescent="0.25">
      <c r="A40" s="14" t="str">
        <f t="shared" si="1"/>
        <v>13.</v>
      </c>
      <c r="B40" s="45" t="s">
        <v>242</v>
      </c>
      <c r="C40" s="72" t="s">
        <v>815</v>
      </c>
      <c r="D40" s="29"/>
      <c r="E40" s="29"/>
      <c r="F40" s="29" t="s">
        <v>0</v>
      </c>
      <c r="G40" s="29">
        <v>20</v>
      </c>
      <c r="H40" s="29"/>
    </row>
    <row r="41" spans="1:8" x14ac:dyDescent="0.25">
      <c r="A41" s="14" t="str">
        <f t="shared" si="1"/>
        <v>13.</v>
      </c>
      <c r="B41" s="45" t="s">
        <v>302</v>
      </c>
      <c r="C41" s="72" t="s">
        <v>816</v>
      </c>
      <c r="D41" s="29"/>
      <c r="E41" s="29"/>
      <c r="F41" s="29" t="s">
        <v>0</v>
      </c>
      <c r="G41" s="29">
        <v>20</v>
      </c>
      <c r="H41" s="29"/>
    </row>
    <row r="42" spans="1:8" x14ac:dyDescent="0.25">
      <c r="A42" s="14" t="str">
        <f t="shared" si="1"/>
        <v>13.</v>
      </c>
      <c r="B42" s="45" t="s">
        <v>303</v>
      </c>
      <c r="C42" s="72" t="s">
        <v>817</v>
      </c>
      <c r="D42" s="29"/>
      <c r="E42" s="29"/>
      <c r="F42" s="29" t="s">
        <v>0</v>
      </c>
      <c r="G42" s="29">
        <v>20</v>
      </c>
      <c r="H42" s="29"/>
    </row>
    <row r="43" spans="1:8" x14ac:dyDescent="0.25">
      <c r="A43" s="14" t="str">
        <f t="shared" si="1"/>
        <v>13.</v>
      </c>
      <c r="B43" s="45" t="s">
        <v>304</v>
      </c>
      <c r="C43" s="72" t="s">
        <v>818</v>
      </c>
      <c r="D43" s="29"/>
      <c r="E43" s="29"/>
      <c r="F43" s="29" t="s">
        <v>0</v>
      </c>
      <c r="G43" s="29">
        <v>20</v>
      </c>
      <c r="H43" s="29"/>
    </row>
    <row r="44" spans="1:8" x14ac:dyDescent="0.25">
      <c r="A44" s="14" t="str">
        <f t="shared" si="1"/>
        <v>13.</v>
      </c>
      <c r="B44" s="45" t="s">
        <v>305</v>
      </c>
      <c r="C44" s="72" t="s">
        <v>819</v>
      </c>
      <c r="D44" s="29"/>
      <c r="E44" s="29"/>
      <c r="F44" s="29" t="s">
        <v>0</v>
      </c>
      <c r="G44" s="29">
        <v>20</v>
      </c>
      <c r="H44" s="29"/>
    </row>
    <row r="45" spans="1:8" x14ac:dyDescent="0.25">
      <c r="A45" s="14" t="str">
        <f t="shared" si="1"/>
        <v>13.</v>
      </c>
      <c r="B45" s="45" t="s">
        <v>306</v>
      </c>
      <c r="C45" s="72" t="s">
        <v>820</v>
      </c>
      <c r="D45" s="29"/>
      <c r="E45" s="29"/>
      <c r="F45" s="29" t="s">
        <v>0</v>
      </c>
      <c r="G45" s="29">
        <v>20</v>
      </c>
      <c r="H45" s="29"/>
    </row>
    <row r="46" spans="1:8" s="21" customFormat="1" ht="14.4" customHeight="1" x14ac:dyDescent="0.25">
      <c r="A46" s="18"/>
      <c r="B46" s="19"/>
      <c r="C46" s="303" t="str">
        <f>CONCATENATE("Cena par ",A31,"2. pozīciju EUR, bez PVN:")</f>
        <v>Cena par 13.2. pozīciju EUR, bez PVN:</v>
      </c>
      <c r="D46" s="304"/>
      <c r="E46" s="304"/>
      <c r="F46" s="304"/>
      <c r="G46" s="305"/>
      <c r="H46" s="20">
        <f>SUMPRODUCT(G33:G34,H33:H34)</f>
        <v>0</v>
      </c>
    </row>
    <row r="47" spans="1:8" ht="27.75" customHeight="1" x14ac:dyDescent="0.25">
      <c r="A47" s="85" t="str">
        <f t="shared" si="1"/>
        <v>13.</v>
      </c>
      <c r="B47" s="81">
        <v>3</v>
      </c>
      <c r="C47" s="158" t="s">
        <v>826</v>
      </c>
      <c r="D47" s="87"/>
      <c r="E47" s="87"/>
      <c r="F47" s="87"/>
      <c r="G47" s="87"/>
      <c r="H47" s="88"/>
    </row>
    <row r="48" spans="1:8" ht="27" customHeight="1" x14ac:dyDescent="0.25">
      <c r="A48" s="9"/>
      <c r="B48" s="10"/>
      <c r="C48" s="11" t="s">
        <v>96</v>
      </c>
      <c r="D48" s="12" t="s">
        <v>24</v>
      </c>
      <c r="E48" s="12" t="s">
        <v>101</v>
      </c>
      <c r="F48" s="12" t="s">
        <v>99</v>
      </c>
      <c r="G48" s="60" t="s">
        <v>215</v>
      </c>
      <c r="H48" s="13" t="s">
        <v>25</v>
      </c>
    </row>
    <row r="49" spans="1:8" s="21" customFormat="1" ht="14.4" customHeight="1" x14ac:dyDescent="0.25">
      <c r="A49" s="14" t="str">
        <f t="shared" si="1"/>
        <v>13.</v>
      </c>
      <c r="B49" s="45" t="s">
        <v>88</v>
      </c>
      <c r="C49" s="72" t="s">
        <v>808</v>
      </c>
      <c r="D49" s="187"/>
      <c r="E49" s="187"/>
      <c r="F49" s="29" t="s">
        <v>0</v>
      </c>
      <c r="G49" s="208">
        <v>20</v>
      </c>
      <c r="H49" s="20"/>
    </row>
    <row r="50" spans="1:8" s="21" customFormat="1" ht="14.4" customHeight="1" x14ac:dyDescent="0.25">
      <c r="A50" s="14" t="str">
        <f t="shared" si="1"/>
        <v>13.</v>
      </c>
      <c r="B50" s="45" t="s">
        <v>89</v>
      </c>
      <c r="C50" s="72" t="s">
        <v>809</v>
      </c>
      <c r="D50" s="187"/>
      <c r="E50" s="187"/>
      <c r="F50" s="29" t="s">
        <v>0</v>
      </c>
      <c r="G50" s="208">
        <v>20</v>
      </c>
      <c r="H50" s="20"/>
    </row>
    <row r="51" spans="1:8" s="21" customFormat="1" ht="14.4" customHeight="1" x14ac:dyDescent="0.25">
      <c r="A51" s="14" t="str">
        <f t="shared" si="1"/>
        <v>13.</v>
      </c>
      <c r="B51" s="45" t="s">
        <v>90</v>
      </c>
      <c r="C51" s="72" t="s">
        <v>810</v>
      </c>
      <c r="D51" s="187"/>
      <c r="E51" s="187"/>
      <c r="F51" s="29" t="s">
        <v>0</v>
      </c>
      <c r="G51" s="208">
        <v>20</v>
      </c>
      <c r="H51" s="20"/>
    </row>
    <row r="52" spans="1:8" s="21" customFormat="1" ht="14.4" customHeight="1" x14ac:dyDescent="0.25">
      <c r="A52" s="14" t="str">
        <f t="shared" si="1"/>
        <v>13.</v>
      </c>
      <c r="B52" s="45" t="s">
        <v>91</v>
      </c>
      <c r="C52" s="72" t="s">
        <v>811</v>
      </c>
      <c r="D52" s="187"/>
      <c r="E52" s="187"/>
      <c r="F52" s="29" t="s">
        <v>0</v>
      </c>
      <c r="G52" s="208">
        <v>20</v>
      </c>
      <c r="H52" s="20"/>
    </row>
    <row r="53" spans="1:8" s="21" customFormat="1" ht="14.4" customHeight="1" x14ac:dyDescent="0.25">
      <c r="A53" s="14" t="str">
        <f t="shared" si="1"/>
        <v>13.</v>
      </c>
      <c r="B53" s="45" t="s">
        <v>452</v>
      </c>
      <c r="C53" s="72" t="s">
        <v>812</v>
      </c>
      <c r="D53" s="187"/>
      <c r="E53" s="187"/>
      <c r="F53" s="29" t="s">
        <v>0</v>
      </c>
      <c r="G53" s="208">
        <v>20</v>
      </c>
      <c r="H53" s="20"/>
    </row>
    <row r="54" spans="1:8" s="21" customFormat="1" ht="14.4" customHeight="1" x14ac:dyDescent="0.25">
      <c r="A54" s="14" t="str">
        <f t="shared" si="1"/>
        <v>13.</v>
      </c>
      <c r="B54" s="45" t="s">
        <v>453</v>
      </c>
      <c r="C54" s="72" t="s">
        <v>813</v>
      </c>
      <c r="D54" s="187"/>
      <c r="E54" s="187"/>
      <c r="F54" s="29" t="s">
        <v>0</v>
      </c>
      <c r="G54" s="208">
        <v>20</v>
      </c>
      <c r="H54" s="20"/>
    </row>
    <row r="55" spans="1:8" s="21" customFormat="1" ht="14.4" customHeight="1" x14ac:dyDescent="0.25">
      <c r="A55" s="14" t="str">
        <f t="shared" si="1"/>
        <v>13.</v>
      </c>
      <c r="B55" s="45" t="s">
        <v>454</v>
      </c>
      <c r="C55" s="72" t="s">
        <v>814</v>
      </c>
      <c r="D55" s="187"/>
      <c r="E55" s="187"/>
      <c r="F55" s="29" t="s">
        <v>0</v>
      </c>
      <c r="G55" s="208">
        <v>20</v>
      </c>
      <c r="H55" s="20"/>
    </row>
    <row r="56" spans="1:8" s="21" customFormat="1" ht="14.4" customHeight="1" x14ac:dyDescent="0.25">
      <c r="A56" s="14" t="str">
        <f t="shared" si="1"/>
        <v>13.</v>
      </c>
      <c r="B56" s="45" t="s">
        <v>705</v>
      </c>
      <c r="C56" s="72" t="s">
        <v>815</v>
      </c>
      <c r="D56" s="187"/>
      <c r="E56" s="187"/>
      <c r="F56" s="29" t="s">
        <v>0</v>
      </c>
      <c r="G56" s="208">
        <v>20</v>
      </c>
      <c r="H56" s="20"/>
    </row>
    <row r="57" spans="1:8" s="21" customFormat="1" ht="14.4" customHeight="1" x14ac:dyDescent="0.25">
      <c r="A57" s="14" t="str">
        <f t="shared" si="1"/>
        <v>13.</v>
      </c>
      <c r="B57" s="45" t="s">
        <v>707</v>
      </c>
      <c r="C57" s="72" t="s">
        <v>816</v>
      </c>
      <c r="D57" s="187"/>
      <c r="E57" s="187"/>
      <c r="F57" s="29" t="s">
        <v>0</v>
      </c>
      <c r="G57" s="208">
        <v>20</v>
      </c>
      <c r="H57" s="20"/>
    </row>
    <row r="58" spans="1:8" s="21" customFormat="1" ht="14.4" customHeight="1" x14ac:dyDescent="0.25">
      <c r="A58" s="18"/>
      <c r="B58" s="19"/>
      <c r="C58" s="303" t="str">
        <f>CONCATENATE("Cena par ",A47,"3. pozīciju EUR, bez PVN:")</f>
        <v>Cena par 13.3. pozīciju EUR, bez PVN:</v>
      </c>
      <c r="D58" s="304"/>
      <c r="E58" s="304"/>
      <c r="F58" s="304"/>
      <c r="G58" s="305"/>
      <c r="H58" s="20">
        <f>SUMPRODUCT(H49:H57,G49:G57)</f>
        <v>0</v>
      </c>
    </row>
    <row r="59" spans="1:8" s="24" customFormat="1" ht="14.25" customHeight="1" x14ac:dyDescent="0.25">
      <c r="A59" s="9"/>
      <c r="B59" s="10"/>
      <c r="C59" s="11" t="s">
        <v>28</v>
      </c>
      <c r="D59" s="324" t="s">
        <v>26</v>
      </c>
      <c r="E59" s="325"/>
      <c r="F59" s="326"/>
      <c r="G59" s="324" t="s">
        <v>27</v>
      </c>
      <c r="H59" s="326"/>
    </row>
    <row r="60" spans="1:8" x14ac:dyDescent="0.25">
      <c r="A60" s="14" t="str">
        <f t="shared" ref="A60:A64" si="2">$A$17</f>
        <v>13.</v>
      </c>
      <c r="B60" s="45" t="s">
        <v>709</v>
      </c>
      <c r="C60" s="97" t="s">
        <v>821</v>
      </c>
      <c r="D60" s="315"/>
      <c r="E60" s="316"/>
      <c r="F60" s="317"/>
      <c r="G60" s="315"/>
      <c r="H60" s="317"/>
    </row>
    <row r="61" spans="1:8" x14ac:dyDescent="0.25">
      <c r="A61" s="14" t="str">
        <f t="shared" si="2"/>
        <v>13.</v>
      </c>
      <c r="B61" s="45" t="s">
        <v>711</v>
      </c>
      <c r="C61" s="97" t="s">
        <v>822</v>
      </c>
      <c r="D61" s="315"/>
      <c r="E61" s="316"/>
      <c r="F61" s="317"/>
      <c r="G61" s="315"/>
      <c r="H61" s="317"/>
    </row>
    <row r="62" spans="1:8" x14ac:dyDescent="0.25">
      <c r="A62" s="14" t="str">
        <f t="shared" si="2"/>
        <v>13.</v>
      </c>
      <c r="B62" s="45" t="s">
        <v>713</v>
      </c>
      <c r="C62" s="97" t="s">
        <v>823</v>
      </c>
      <c r="D62" s="315"/>
      <c r="E62" s="316"/>
      <c r="F62" s="317"/>
      <c r="G62" s="315"/>
      <c r="H62" s="317"/>
    </row>
    <row r="63" spans="1:8" x14ac:dyDescent="0.25">
      <c r="A63" s="14" t="str">
        <f t="shared" si="2"/>
        <v>13.</v>
      </c>
      <c r="B63" s="45" t="s">
        <v>715</v>
      </c>
      <c r="C63" s="111" t="s">
        <v>824</v>
      </c>
      <c r="D63" s="315"/>
      <c r="E63" s="316"/>
      <c r="F63" s="317"/>
      <c r="G63" s="315"/>
      <c r="H63" s="317"/>
    </row>
    <row r="64" spans="1:8" ht="24.75" customHeight="1" x14ac:dyDescent="0.25">
      <c r="A64" s="14" t="str">
        <f t="shared" si="2"/>
        <v>13.</v>
      </c>
      <c r="B64" s="45" t="s">
        <v>717</v>
      </c>
      <c r="C64" s="112" t="s">
        <v>825</v>
      </c>
      <c r="D64" s="315"/>
      <c r="E64" s="316"/>
      <c r="F64" s="317"/>
      <c r="G64" s="315"/>
      <c r="H64" s="317"/>
    </row>
    <row r="65" spans="1:8" s="21" customFormat="1" ht="15" customHeight="1" x14ac:dyDescent="0.25">
      <c r="A65" s="18"/>
      <c r="B65" s="19"/>
      <c r="C65" s="303" t="str">
        <f>CONCATENATE("Kopējā cena par ",A17,"pozīciju, bez PVN,EUR:")</f>
        <v>Kopējā cena par 13.pozīciju, bez PVN,EUR:</v>
      </c>
      <c r="D65" s="304"/>
      <c r="E65" s="304"/>
      <c r="F65" s="304"/>
      <c r="G65" s="323">
        <f>H22+H46+H58</f>
        <v>0</v>
      </c>
      <c r="H65" s="323"/>
    </row>
  </sheetData>
  <mergeCells count="59">
    <mergeCell ref="C58:G58"/>
    <mergeCell ref="A17:B17"/>
    <mergeCell ref="D17:H17"/>
    <mergeCell ref="C22:G22"/>
    <mergeCell ref="A14:B14"/>
    <mergeCell ref="C14:G14"/>
    <mergeCell ref="A15:B15"/>
    <mergeCell ref="C15:G15"/>
    <mergeCell ref="B16:H16"/>
    <mergeCell ref="D23:F23"/>
    <mergeCell ref="G23:H23"/>
    <mergeCell ref="D24:F24"/>
    <mergeCell ref="G24:H24"/>
    <mergeCell ref="D25:F25"/>
    <mergeCell ref="G25:H25"/>
    <mergeCell ref="D26:F2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G26:H26"/>
    <mergeCell ref="D27:F27"/>
    <mergeCell ref="G27:H27"/>
    <mergeCell ref="D28:F28"/>
    <mergeCell ref="G28:H28"/>
    <mergeCell ref="D29:F29"/>
    <mergeCell ref="G29:H29"/>
    <mergeCell ref="D30:F30"/>
    <mergeCell ref="G30:H30"/>
    <mergeCell ref="C46:G46"/>
    <mergeCell ref="D62:F62"/>
    <mergeCell ref="G62:H62"/>
    <mergeCell ref="C65:F65"/>
    <mergeCell ref="G65:H65"/>
    <mergeCell ref="D59:F59"/>
    <mergeCell ref="G59:H59"/>
    <mergeCell ref="D60:F60"/>
    <mergeCell ref="G60:H60"/>
    <mergeCell ref="D61:F61"/>
    <mergeCell ref="G61:H61"/>
    <mergeCell ref="D63:F63"/>
    <mergeCell ref="D64:F64"/>
    <mergeCell ref="G63:H63"/>
    <mergeCell ref="G64:H64"/>
  </mergeCells>
  <phoneticPr fontId="20" type="noConversion"/>
  <pageMargins left="0.7" right="0.7" top="0.75" bottom="0.75" header="0.3" footer="0.3"/>
  <pageSetup paperSize="9" orientation="portrait" verticalDpi="0"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214F8-766E-40D4-AF69-E316ABA1B314}">
  <sheetPr>
    <tabColor theme="0" tint="-0.14999847407452621"/>
  </sheetPr>
  <dimension ref="A1:H38"/>
  <sheetViews>
    <sheetView workbookViewId="0">
      <selection sqref="A1:XFD1048576"/>
    </sheetView>
  </sheetViews>
  <sheetFormatPr defaultColWidth="9.109375" defaultRowHeight="13.8" x14ac:dyDescent="0.25"/>
  <cols>
    <col min="1" max="2" width="4.88671875" style="2" customWidth="1"/>
    <col min="3" max="3" width="59" style="2" customWidth="1"/>
    <col min="4" max="4" width="35.6640625" style="2" customWidth="1"/>
    <col min="5" max="5" width="28.109375" style="2" customWidth="1"/>
    <col min="6" max="6" width="12"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14.pozīcija Laparoskopiskie ķirurģiskie šuvēji un kasetes II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41</v>
      </c>
      <c r="B17" s="299"/>
      <c r="C17" s="28" t="s">
        <v>130</v>
      </c>
      <c r="D17" s="300" t="s">
        <v>23</v>
      </c>
      <c r="E17" s="301"/>
      <c r="F17" s="301"/>
      <c r="G17" s="301"/>
      <c r="H17" s="302"/>
    </row>
    <row r="18" spans="1:8" ht="27" customHeight="1" x14ac:dyDescent="0.25">
      <c r="A18" s="9"/>
      <c r="B18" s="10"/>
      <c r="C18" s="11" t="s">
        <v>96</v>
      </c>
      <c r="D18" s="12" t="s">
        <v>24</v>
      </c>
      <c r="E18" s="12" t="s">
        <v>101</v>
      </c>
      <c r="F18" s="12" t="s">
        <v>99</v>
      </c>
      <c r="G18" s="60" t="s">
        <v>215</v>
      </c>
      <c r="H18" s="13" t="s">
        <v>25</v>
      </c>
    </row>
    <row r="19" spans="1:8" ht="26.4" x14ac:dyDescent="0.25">
      <c r="A19" s="14" t="str">
        <f t="shared" ref="A19" si="0">$A$17</f>
        <v>14.</v>
      </c>
      <c r="B19" s="45" t="s">
        <v>252</v>
      </c>
      <c r="C19" s="25" t="s">
        <v>264</v>
      </c>
      <c r="D19" s="29"/>
      <c r="E19" s="29"/>
      <c r="F19" s="29" t="s">
        <v>0</v>
      </c>
      <c r="G19" s="29">
        <v>50</v>
      </c>
      <c r="H19" s="29"/>
    </row>
    <row r="20" spans="1:8" s="21" customFormat="1" ht="14.4" customHeight="1" x14ac:dyDescent="0.25">
      <c r="A20" s="18"/>
      <c r="B20" s="19"/>
      <c r="C20" s="303" t="str">
        <f>CONCATENATE("Cena par ",A19,"1. pozīciju EUR, bez PVN:")</f>
        <v>Cena par 14.1. pozīciju EUR, bez PVN:</v>
      </c>
      <c r="D20" s="304"/>
      <c r="E20" s="304"/>
      <c r="F20" s="304"/>
      <c r="G20" s="305"/>
      <c r="H20" s="20">
        <f>H19*G19</f>
        <v>0</v>
      </c>
    </row>
    <row r="21" spans="1:8" s="24" customFormat="1" x14ac:dyDescent="0.25">
      <c r="A21" s="9"/>
      <c r="B21" s="10"/>
      <c r="C21" s="11" t="s">
        <v>28</v>
      </c>
      <c r="D21" s="306" t="s">
        <v>26</v>
      </c>
      <c r="E21" s="307"/>
      <c r="F21" s="308"/>
      <c r="G21" s="306" t="s">
        <v>27</v>
      </c>
      <c r="H21" s="308"/>
    </row>
    <row r="22" spans="1:8" x14ac:dyDescent="0.25">
      <c r="A22" s="14" t="str">
        <f t="shared" ref="A22:A33" si="1">$A$17</f>
        <v>14.</v>
      </c>
      <c r="B22" s="45" t="s">
        <v>117</v>
      </c>
      <c r="C22" s="42" t="s">
        <v>57</v>
      </c>
      <c r="D22" s="282"/>
      <c r="E22" s="283"/>
      <c r="F22" s="284"/>
      <c r="G22" s="282"/>
      <c r="H22" s="284"/>
    </row>
    <row r="23" spans="1:8" ht="26.4" x14ac:dyDescent="0.25">
      <c r="A23" s="14" t="str">
        <f t="shared" si="1"/>
        <v>14.</v>
      </c>
      <c r="B23" s="45" t="s">
        <v>115</v>
      </c>
      <c r="C23" s="42" t="s">
        <v>265</v>
      </c>
      <c r="D23" s="282"/>
      <c r="E23" s="283"/>
      <c r="F23" s="284"/>
      <c r="G23" s="282"/>
      <c r="H23" s="284"/>
    </row>
    <row r="24" spans="1:8" x14ac:dyDescent="0.25">
      <c r="A24" s="14" t="str">
        <f t="shared" si="1"/>
        <v>14.</v>
      </c>
      <c r="B24" s="45" t="s">
        <v>116</v>
      </c>
      <c r="C24" s="42" t="s">
        <v>266</v>
      </c>
      <c r="D24" s="282"/>
      <c r="E24" s="283"/>
      <c r="F24" s="284"/>
      <c r="G24" s="282"/>
      <c r="H24" s="284"/>
    </row>
    <row r="25" spans="1:8" x14ac:dyDescent="0.25">
      <c r="A25" s="14" t="str">
        <f t="shared" si="1"/>
        <v>14.</v>
      </c>
      <c r="B25" s="45" t="s">
        <v>118</v>
      </c>
      <c r="C25" s="42" t="s">
        <v>267</v>
      </c>
      <c r="D25" s="309"/>
      <c r="E25" s="309"/>
      <c r="F25" s="309"/>
      <c r="G25" s="309"/>
      <c r="H25" s="309"/>
    </row>
    <row r="26" spans="1:8" x14ac:dyDescent="0.25">
      <c r="A26" s="14" t="str">
        <f t="shared" si="1"/>
        <v>14.</v>
      </c>
      <c r="B26" s="45" t="s">
        <v>218</v>
      </c>
      <c r="C26" s="42" t="s">
        <v>268</v>
      </c>
      <c r="D26" s="309"/>
      <c r="E26" s="309"/>
      <c r="F26" s="309"/>
      <c r="G26" s="309"/>
      <c r="H26" s="309"/>
    </row>
    <row r="27" spans="1:8" ht="26.4" x14ac:dyDescent="0.25">
      <c r="A27" s="14" t="str">
        <f t="shared" si="1"/>
        <v>14.</v>
      </c>
      <c r="B27" s="45" t="s">
        <v>219</v>
      </c>
      <c r="C27" s="42" t="s">
        <v>269</v>
      </c>
      <c r="D27" s="309"/>
      <c r="E27" s="309"/>
      <c r="F27" s="309"/>
      <c r="G27" s="309"/>
      <c r="H27" s="309"/>
    </row>
    <row r="28" spans="1:8" ht="26.4" x14ac:dyDescent="0.25">
      <c r="A28" s="14" t="str">
        <f t="shared" si="1"/>
        <v>14.</v>
      </c>
      <c r="B28" s="45" t="s">
        <v>232</v>
      </c>
      <c r="C28" s="42" t="s">
        <v>270</v>
      </c>
      <c r="D28" s="309"/>
      <c r="E28" s="309"/>
      <c r="F28" s="309"/>
      <c r="G28" s="309"/>
      <c r="H28" s="309"/>
    </row>
    <row r="29" spans="1:8" x14ac:dyDescent="0.25">
      <c r="A29" s="14" t="str">
        <f t="shared" si="1"/>
        <v>14.</v>
      </c>
      <c r="B29" s="45" t="s">
        <v>233</v>
      </c>
      <c r="C29" s="42" t="s">
        <v>271</v>
      </c>
      <c r="D29" s="309"/>
      <c r="E29" s="309"/>
      <c r="F29" s="309"/>
      <c r="G29" s="316"/>
      <c r="H29" s="317"/>
    </row>
    <row r="30" spans="1:8" x14ac:dyDescent="0.25">
      <c r="A30" s="14" t="str">
        <f t="shared" si="1"/>
        <v>14.</v>
      </c>
      <c r="B30" s="45" t="s">
        <v>234</v>
      </c>
      <c r="C30" s="42" t="s">
        <v>263</v>
      </c>
      <c r="D30" s="309"/>
      <c r="E30" s="309"/>
      <c r="F30" s="309"/>
      <c r="G30" s="316"/>
      <c r="H30" s="317"/>
    </row>
    <row r="31" spans="1:8" ht="27.75" customHeight="1" x14ac:dyDescent="0.25">
      <c r="A31" s="85" t="str">
        <f t="shared" si="1"/>
        <v>14.</v>
      </c>
      <c r="B31" s="81">
        <v>2</v>
      </c>
      <c r="C31" s="86" t="s">
        <v>274</v>
      </c>
      <c r="D31" s="87"/>
      <c r="E31" s="87"/>
      <c r="F31" s="87"/>
      <c r="G31" s="87"/>
      <c r="H31" s="88"/>
    </row>
    <row r="32" spans="1:8" ht="27" customHeight="1" x14ac:dyDescent="0.25">
      <c r="A32" s="9"/>
      <c r="B32" s="10"/>
      <c r="C32" s="11" t="s">
        <v>96</v>
      </c>
      <c r="D32" s="12" t="s">
        <v>24</v>
      </c>
      <c r="E32" s="12" t="s">
        <v>101</v>
      </c>
      <c r="F32" s="12" t="s">
        <v>99</v>
      </c>
      <c r="G32" s="60" t="s">
        <v>215</v>
      </c>
      <c r="H32" s="13" t="s">
        <v>25</v>
      </c>
    </row>
    <row r="33" spans="1:8" ht="26.4" x14ac:dyDescent="0.25">
      <c r="A33" s="14" t="str">
        <f t="shared" si="1"/>
        <v>14.</v>
      </c>
      <c r="B33" s="45" t="s">
        <v>84</v>
      </c>
      <c r="C33" s="95" t="s">
        <v>275</v>
      </c>
      <c r="D33" s="29"/>
      <c r="E33" s="29"/>
      <c r="F33" s="29" t="s">
        <v>0</v>
      </c>
      <c r="G33" s="29">
        <v>100</v>
      </c>
      <c r="H33" s="29"/>
    </row>
    <row r="34" spans="1:8" s="21" customFormat="1" ht="14.4" customHeight="1" x14ac:dyDescent="0.25">
      <c r="A34" s="18"/>
      <c r="B34" s="19"/>
      <c r="C34" s="303" t="str">
        <f>CONCATENATE("Cena par ",A31,"2. pozīciju EUR, bez PVN:")</f>
        <v>Cena par 14.2. pozīciju EUR, bez PVN:</v>
      </c>
      <c r="D34" s="304"/>
      <c r="E34" s="304"/>
      <c r="F34" s="304"/>
      <c r="G34" s="305"/>
      <c r="H34" s="20">
        <f>H33*G33</f>
        <v>0</v>
      </c>
    </row>
    <row r="35" spans="1:8" s="24" customFormat="1" x14ac:dyDescent="0.25">
      <c r="A35" s="9"/>
      <c r="B35" s="10"/>
      <c r="C35" s="11" t="s">
        <v>28</v>
      </c>
      <c r="D35" s="306" t="s">
        <v>26</v>
      </c>
      <c r="E35" s="307"/>
      <c r="F35" s="308"/>
      <c r="G35" s="306" t="s">
        <v>27</v>
      </c>
      <c r="H35" s="308"/>
    </row>
    <row r="36" spans="1:8" ht="39.6" x14ac:dyDescent="0.25">
      <c r="A36" s="14" t="str">
        <f t="shared" ref="A36:A37" si="2">$A$17</f>
        <v>14.</v>
      </c>
      <c r="B36" s="45" t="s">
        <v>85</v>
      </c>
      <c r="C36" s="113" t="s">
        <v>272</v>
      </c>
      <c r="D36" s="309"/>
      <c r="E36" s="309"/>
      <c r="F36" s="309"/>
      <c r="G36" s="309"/>
      <c r="H36" s="309"/>
    </row>
    <row r="37" spans="1:8" ht="26.4" x14ac:dyDescent="0.25">
      <c r="A37" s="14" t="str">
        <f t="shared" si="2"/>
        <v>14.</v>
      </c>
      <c r="B37" s="45" t="s">
        <v>86</v>
      </c>
      <c r="C37" s="113" t="s">
        <v>273</v>
      </c>
      <c r="D37" s="309"/>
      <c r="E37" s="309"/>
      <c r="F37" s="309"/>
      <c r="G37" s="309"/>
      <c r="H37" s="309"/>
    </row>
    <row r="38" spans="1:8" s="21" customFormat="1" ht="15" customHeight="1" x14ac:dyDescent="0.25">
      <c r="A38" s="91"/>
      <c r="B38" s="92"/>
      <c r="C38" s="328" t="str">
        <f>CONCATENATE("Kopējā cena par ",A17,"pozīciju, bez PVN,EUR:")</f>
        <v>Kopējā cena par 14.pozīciju, bez PVN,EUR:</v>
      </c>
      <c r="D38" s="329"/>
      <c r="E38" s="329"/>
      <c r="F38" s="329"/>
      <c r="G38" s="327">
        <f>H20+H34</f>
        <v>0</v>
      </c>
      <c r="H38" s="327"/>
    </row>
  </sheetData>
  <mergeCells count="56">
    <mergeCell ref="A7:B7"/>
    <mergeCell ref="C7:G7"/>
    <mergeCell ref="B2:H2"/>
    <mergeCell ref="B3:H3"/>
    <mergeCell ref="B4:H4"/>
    <mergeCell ref="A6:B6"/>
    <mergeCell ref="C6:G6"/>
    <mergeCell ref="A8:B8"/>
    <mergeCell ref="C8:G8"/>
    <mergeCell ref="A9:B9"/>
    <mergeCell ref="C9:G9"/>
    <mergeCell ref="A10:B10"/>
    <mergeCell ref="C10:G10"/>
    <mergeCell ref="A17:B17"/>
    <mergeCell ref="D17:H17"/>
    <mergeCell ref="A11:B11"/>
    <mergeCell ref="C11:G11"/>
    <mergeCell ref="A12:B12"/>
    <mergeCell ref="C12:G12"/>
    <mergeCell ref="A13:B13"/>
    <mergeCell ref="C13:G13"/>
    <mergeCell ref="A14:B14"/>
    <mergeCell ref="C14:G14"/>
    <mergeCell ref="A15:B15"/>
    <mergeCell ref="C15:G15"/>
    <mergeCell ref="B16:H16"/>
    <mergeCell ref="D23:F23"/>
    <mergeCell ref="G23:H23"/>
    <mergeCell ref="D24:F24"/>
    <mergeCell ref="D36:F36"/>
    <mergeCell ref="G36:H36"/>
    <mergeCell ref="D28:F28"/>
    <mergeCell ref="G28:H28"/>
    <mergeCell ref="D25:F25"/>
    <mergeCell ref="G25:H25"/>
    <mergeCell ref="D26:F26"/>
    <mergeCell ref="G26:H26"/>
    <mergeCell ref="D27:F27"/>
    <mergeCell ref="G27:H27"/>
    <mergeCell ref="G24:H24"/>
    <mergeCell ref="D29:F29"/>
    <mergeCell ref="G29:H29"/>
    <mergeCell ref="C20:G20"/>
    <mergeCell ref="D21:F21"/>
    <mergeCell ref="G21:H21"/>
    <mergeCell ref="D22:F22"/>
    <mergeCell ref="G22:H22"/>
    <mergeCell ref="D37:F37"/>
    <mergeCell ref="G37:H37"/>
    <mergeCell ref="G38:H38"/>
    <mergeCell ref="D30:F30"/>
    <mergeCell ref="G30:H30"/>
    <mergeCell ref="C34:G34"/>
    <mergeCell ref="D35:F35"/>
    <mergeCell ref="G35:H35"/>
    <mergeCell ref="C38:F38"/>
  </mergeCells>
  <phoneticPr fontId="20" type="noConversion"/>
  <pageMargins left="0.7" right="0.7" top="0.75" bottom="0.75" header="0.3" footer="0.3"/>
  <legacy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59688-F178-483E-8F8E-750D17BF1126}">
  <sheetPr>
    <tabColor theme="0" tint="-0.14999847407452621"/>
  </sheetPr>
  <dimension ref="A1:XFD54"/>
  <sheetViews>
    <sheetView topLeftCell="A22" workbookViewId="0">
      <selection activeCell="I17" sqref="I17"/>
    </sheetView>
  </sheetViews>
  <sheetFormatPr defaultColWidth="9.109375" defaultRowHeight="13.8" x14ac:dyDescent="0.25"/>
  <cols>
    <col min="1" max="2" width="4.88671875" style="2" customWidth="1"/>
    <col min="3" max="3" width="84.6640625" style="2" customWidth="1"/>
    <col min="4" max="4" width="35.6640625" style="2" customWidth="1"/>
    <col min="5" max="5" width="28.109375" style="2" customWidth="1"/>
    <col min="6" max="6" width="12"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15.pozīcija Laparoskopiskie ķirurģiskie šuvēji un kasetes III</v>
      </c>
      <c r="C4" s="295"/>
      <c r="D4" s="295"/>
      <c r="E4" s="295"/>
      <c r="F4" s="295"/>
      <c r="G4" s="295"/>
      <c r="H4" s="295"/>
    </row>
    <row r="5" spans="1:8" ht="15" x14ac:dyDescent="0.25">
      <c r="A5" s="3" t="s">
        <v>4</v>
      </c>
      <c r="B5" s="4"/>
      <c r="C5" s="4"/>
      <c r="D5" s="4"/>
      <c r="E5" s="4"/>
      <c r="F5" s="4"/>
      <c r="G5" s="4"/>
      <c r="H5" s="5" t="s">
        <v>5</v>
      </c>
    </row>
    <row r="6" spans="1:8" ht="16.95" customHeight="1" x14ac:dyDescent="0.25">
      <c r="A6" s="344" t="s">
        <v>6</v>
      </c>
      <c r="B6" s="345"/>
      <c r="C6" s="346" t="s">
        <v>7</v>
      </c>
      <c r="D6" s="347"/>
      <c r="E6" s="347"/>
      <c r="F6" s="347"/>
      <c r="G6" s="348"/>
      <c r="H6" s="6"/>
    </row>
    <row r="7" spans="1:8" ht="13.95" customHeight="1" x14ac:dyDescent="0.25">
      <c r="A7" s="344" t="s">
        <v>8</v>
      </c>
      <c r="B7" s="345"/>
      <c r="C7" s="346" t="s">
        <v>9</v>
      </c>
      <c r="D7" s="347"/>
      <c r="E7" s="347"/>
      <c r="F7" s="347"/>
      <c r="G7" s="348"/>
      <c r="H7" s="6"/>
    </row>
    <row r="8" spans="1:8" ht="27.6" customHeight="1" x14ac:dyDescent="0.25">
      <c r="A8" s="349" t="s">
        <v>10</v>
      </c>
      <c r="B8" s="350"/>
      <c r="C8" s="346" t="s">
        <v>11</v>
      </c>
      <c r="D8" s="347"/>
      <c r="E8" s="347"/>
      <c r="F8" s="347"/>
      <c r="G8" s="348"/>
      <c r="H8" s="7"/>
    </row>
    <row r="9" spans="1:8" ht="13.95" customHeight="1" x14ac:dyDescent="0.25">
      <c r="A9" s="344" t="s">
        <v>12</v>
      </c>
      <c r="B9" s="345"/>
      <c r="C9" s="346" t="s">
        <v>100</v>
      </c>
      <c r="D9" s="347"/>
      <c r="E9" s="347"/>
      <c r="F9" s="347"/>
      <c r="G9" s="348"/>
      <c r="H9" s="7"/>
    </row>
    <row r="10" spans="1:8" ht="40.950000000000003" customHeight="1" x14ac:dyDescent="0.25">
      <c r="A10" s="344" t="s">
        <v>13</v>
      </c>
      <c r="B10" s="345"/>
      <c r="C10" s="346" t="s">
        <v>95</v>
      </c>
      <c r="D10" s="347"/>
      <c r="E10" s="347"/>
      <c r="F10" s="347"/>
      <c r="G10" s="348"/>
      <c r="H10" s="7"/>
    </row>
    <row r="11" spans="1:8" ht="27" customHeight="1" x14ac:dyDescent="0.25">
      <c r="A11" s="344" t="s">
        <v>14</v>
      </c>
      <c r="B11" s="345"/>
      <c r="C11" s="346" t="s">
        <v>15</v>
      </c>
      <c r="D11" s="347"/>
      <c r="E11" s="347"/>
      <c r="F11" s="347"/>
      <c r="G11" s="348"/>
      <c r="H11" s="6"/>
    </row>
    <row r="12" spans="1:8" ht="28.95" customHeight="1" x14ac:dyDescent="0.25">
      <c r="A12" s="344" t="s">
        <v>16</v>
      </c>
      <c r="B12" s="345"/>
      <c r="C12" s="346" t="s">
        <v>112</v>
      </c>
      <c r="D12" s="347"/>
      <c r="E12" s="347"/>
      <c r="F12" s="347"/>
      <c r="G12" s="348"/>
      <c r="H12" s="7"/>
    </row>
    <row r="13" spans="1:8" ht="14.25" customHeight="1" x14ac:dyDescent="0.25">
      <c r="A13" s="344" t="s">
        <v>17</v>
      </c>
      <c r="B13" s="345"/>
      <c r="C13" s="346" t="s">
        <v>102</v>
      </c>
      <c r="D13" s="347"/>
      <c r="E13" s="347"/>
      <c r="F13" s="347"/>
      <c r="G13" s="348"/>
      <c r="H13" s="6"/>
    </row>
    <row r="14" spans="1:8" ht="16.2" customHeight="1" x14ac:dyDescent="0.25">
      <c r="A14" s="344" t="s">
        <v>18</v>
      </c>
      <c r="B14" s="345"/>
      <c r="C14" s="346" t="s">
        <v>20</v>
      </c>
      <c r="D14" s="347"/>
      <c r="E14" s="347"/>
      <c r="F14" s="347"/>
      <c r="G14" s="348"/>
      <c r="H14" s="7"/>
    </row>
    <row r="15" spans="1:8" ht="12.6" customHeight="1" x14ac:dyDescent="0.25">
      <c r="A15" s="344" t="s">
        <v>19</v>
      </c>
      <c r="B15" s="345"/>
      <c r="C15" s="346" t="s">
        <v>21</v>
      </c>
      <c r="D15" s="347"/>
      <c r="E15" s="347"/>
      <c r="F15" s="347"/>
      <c r="G15" s="348"/>
      <c r="H15" s="6"/>
    </row>
    <row r="16" spans="1:8" ht="15" x14ac:dyDescent="0.25">
      <c r="A16" s="1"/>
      <c r="B16" s="296"/>
      <c r="C16" s="297"/>
      <c r="D16" s="297"/>
      <c r="E16" s="297"/>
      <c r="F16" s="297"/>
      <c r="G16" s="297"/>
      <c r="H16" s="297"/>
    </row>
    <row r="17" spans="1:16384" ht="16.8" x14ac:dyDescent="0.25">
      <c r="A17" s="339" t="s">
        <v>42</v>
      </c>
      <c r="B17" s="340"/>
      <c r="C17" s="28" t="s">
        <v>131</v>
      </c>
      <c r="D17" s="341" t="s">
        <v>23</v>
      </c>
      <c r="E17" s="342"/>
      <c r="F17" s="342"/>
      <c r="G17" s="342"/>
      <c r="H17" s="343"/>
    </row>
    <row r="18" spans="1:16384" ht="105.6" x14ac:dyDescent="0.25">
      <c r="A18" s="247" t="str">
        <f t="shared" ref="A18" si="0">$A$17</f>
        <v>15.</v>
      </c>
      <c r="B18" s="248">
        <v>1</v>
      </c>
      <c r="C18" s="86" t="s">
        <v>985</v>
      </c>
      <c r="D18" s="244"/>
      <c r="E18" s="244"/>
      <c r="F18" s="244"/>
      <c r="G18" s="244"/>
      <c r="H18" s="244"/>
      <c r="I18" s="167"/>
      <c r="J18" s="168"/>
      <c r="K18" s="167"/>
      <c r="L18" s="168"/>
      <c r="M18" s="167"/>
      <c r="N18" s="168"/>
      <c r="O18" s="167"/>
      <c r="P18" s="168"/>
      <c r="Q18" s="167"/>
      <c r="R18" s="168"/>
      <c r="S18" s="167"/>
      <c r="T18" s="168"/>
      <c r="U18" s="167"/>
      <c r="V18" s="168"/>
      <c r="W18" s="167"/>
      <c r="X18" s="168"/>
      <c r="Y18" s="167"/>
      <c r="Z18" s="168"/>
      <c r="AA18" s="167"/>
      <c r="AB18" s="168"/>
      <c r="AC18" s="167"/>
      <c r="AD18" s="168"/>
      <c r="AE18" s="167"/>
      <c r="AF18" s="168"/>
      <c r="AG18" s="167"/>
      <c r="AH18" s="168"/>
      <c r="AI18" s="167"/>
      <c r="AJ18" s="168"/>
      <c r="AK18" s="167"/>
      <c r="AL18" s="168"/>
      <c r="AM18" s="167"/>
      <c r="AN18" s="168"/>
      <c r="AO18" s="167"/>
      <c r="AP18" s="168"/>
      <c r="AQ18" s="167"/>
      <c r="AR18" s="168"/>
      <c r="AS18" s="167"/>
      <c r="AT18" s="168"/>
      <c r="AU18" s="167"/>
      <c r="AV18" s="168"/>
      <c r="AW18" s="167"/>
      <c r="AX18" s="168"/>
      <c r="AY18" s="167"/>
      <c r="AZ18" s="168"/>
      <c r="BA18" s="167"/>
      <c r="BB18" s="168"/>
      <c r="BC18" s="167"/>
      <c r="BD18" s="168"/>
      <c r="BE18" s="167"/>
      <c r="BF18" s="168"/>
      <c r="BG18" s="167"/>
      <c r="BH18" s="168"/>
      <c r="BI18" s="167"/>
      <c r="BJ18" s="168"/>
      <c r="BK18" s="167"/>
      <c r="BL18" s="168"/>
      <c r="BM18" s="167"/>
      <c r="BN18" s="168"/>
      <c r="BO18" s="167"/>
      <c r="BP18" s="168"/>
      <c r="BQ18" s="167"/>
      <c r="BR18" s="168"/>
      <c r="BS18" s="167"/>
      <c r="BT18" s="168"/>
      <c r="BU18" s="167"/>
      <c r="BV18" s="168"/>
      <c r="BW18" s="167"/>
      <c r="BX18" s="168"/>
      <c r="BY18" s="167"/>
      <c r="BZ18" s="168"/>
      <c r="CA18" s="167"/>
      <c r="CB18" s="168"/>
      <c r="CC18" s="167"/>
      <c r="CD18" s="168"/>
      <c r="CE18" s="167"/>
      <c r="CF18" s="168"/>
      <c r="CG18" s="167"/>
      <c r="CH18" s="168"/>
      <c r="CI18" s="167"/>
      <c r="CJ18" s="215"/>
      <c r="CK18" s="214"/>
      <c r="CL18" s="215"/>
      <c r="CM18" s="214"/>
      <c r="CN18" s="215"/>
      <c r="CO18" s="214"/>
      <c r="CP18" s="215"/>
      <c r="CQ18" s="214"/>
      <c r="CR18" s="215"/>
      <c r="CS18" s="214"/>
      <c r="CT18" s="215"/>
      <c r="CU18" s="214"/>
      <c r="CV18" s="215"/>
      <c r="CW18" s="214"/>
      <c r="CX18" s="215"/>
      <c r="CY18" s="214"/>
      <c r="CZ18" s="215"/>
      <c r="DA18" s="214"/>
      <c r="DB18" s="215"/>
      <c r="DC18" s="214"/>
      <c r="DD18" s="215"/>
      <c r="DE18" s="214"/>
      <c r="DF18" s="215"/>
      <c r="DG18" s="214"/>
      <c r="DH18" s="215"/>
      <c r="DI18" s="214"/>
      <c r="DJ18" s="215"/>
      <c r="DK18" s="214"/>
      <c r="DL18" s="215"/>
      <c r="DM18" s="214"/>
      <c r="DN18" s="215"/>
      <c r="DO18" s="214"/>
      <c r="DP18" s="215"/>
      <c r="DQ18" s="214"/>
      <c r="DR18" s="215"/>
      <c r="DS18" s="214"/>
      <c r="DT18" s="215"/>
      <c r="DU18" s="214"/>
      <c r="DV18" s="215"/>
      <c r="DW18" s="214"/>
      <c r="DX18" s="215"/>
      <c r="DY18" s="214"/>
      <c r="DZ18" s="215"/>
      <c r="EA18" s="214"/>
      <c r="EB18" s="215"/>
      <c r="EC18" s="214"/>
      <c r="ED18" s="215"/>
      <c r="EE18" s="214"/>
      <c r="EF18" s="215"/>
      <c r="EG18" s="214"/>
      <c r="EH18" s="215"/>
      <c r="EI18" s="214"/>
      <c r="EJ18" s="215"/>
      <c r="EK18" s="214"/>
      <c r="EL18" s="215"/>
      <c r="EM18" s="214"/>
      <c r="EN18" s="215"/>
      <c r="EO18" s="214"/>
      <c r="EP18" s="215"/>
      <c r="EQ18" s="214"/>
      <c r="ER18" s="215"/>
      <c r="ES18" s="214"/>
      <c r="ET18" s="215"/>
      <c r="EU18" s="214"/>
      <c r="EV18" s="215"/>
      <c r="EW18" s="214"/>
      <c r="EX18" s="215"/>
      <c r="EY18" s="214"/>
      <c r="EZ18" s="215"/>
      <c r="FA18" s="214"/>
      <c r="FB18" s="215"/>
      <c r="FC18" s="214"/>
      <c r="FD18" s="215"/>
      <c r="FE18" s="214"/>
      <c r="FF18" s="215"/>
      <c r="FG18" s="214"/>
      <c r="FH18" s="215"/>
      <c r="FI18" s="214"/>
      <c r="FJ18" s="215"/>
      <c r="FK18" s="214"/>
      <c r="FL18" s="215"/>
      <c r="FM18" s="214"/>
      <c r="FN18" s="215"/>
      <c r="FO18" s="214"/>
      <c r="FP18" s="215"/>
      <c r="FQ18" s="214"/>
      <c r="FR18" s="215"/>
      <c r="FS18" s="214"/>
      <c r="FT18" s="215"/>
      <c r="FU18" s="214"/>
      <c r="FV18" s="215"/>
      <c r="FW18" s="214"/>
      <c r="FX18" s="215"/>
      <c r="FY18" s="214"/>
      <c r="FZ18" s="215"/>
      <c r="GA18" s="214"/>
      <c r="GB18" s="215"/>
      <c r="GC18" s="214"/>
      <c r="GD18" s="215"/>
      <c r="GE18" s="214"/>
      <c r="GF18" s="215"/>
      <c r="GG18" s="214"/>
      <c r="GH18" s="215"/>
      <c r="GI18" s="214"/>
      <c r="GJ18" s="215"/>
      <c r="GK18" s="214"/>
      <c r="GL18" s="215"/>
      <c r="GM18" s="214"/>
      <c r="GN18" s="215"/>
      <c r="GO18" s="214"/>
      <c r="GP18" s="215"/>
      <c r="GQ18" s="214"/>
      <c r="GR18" s="215"/>
      <c r="GS18" s="214"/>
      <c r="GT18" s="215"/>
      <c r="GU18" s="214"/>
      <c r="GV18" s="215"/>
      <c r="GW18" s="214"/>
      <c r="GX18" s="215"/>
      <c r="GY18" s="214"/>
      <c r="GZ18" s="215"/>
      <c r="HA18" s="214"/>
      <c r="HB18" s="215"/>
      <c r="HC18" s="214"/>
      <c r="HD18" s="215"/>
      <c r="HE18" s="214"/>
      <c r="HF18" s="215"/>
      <c r="HG18" s="214"/>
      <c r="HH18" s="215"/>
      <c r="HI18" s="214"/>
      <c r="HJ18" s="215"/>
      <c r="HK18" s="214"/>
      <c r="HL18" s="215"/>
      <c r="HM18" s="214"/>
      <c r="HN18" s="215"/>
      <c r="HO18" s="214"/>
      <c r="HP18" s="215"/>
      <c r="HQ18" s="214"/>
      <c r="HR18" s="215"/>
      <c r="HS18" s="214"/>
      <c r="HT18" s="215"/>
      <c r="HU18" s="214"/>
      <c r="HV18" s="215"/>
      <c r="HW18" s="214"/>
      <c r="HX18" s="215"/>
      <c r="HY18" s="214"/>
      <c r="HZ18" s="215"/>
      <c r="IA18" s="214"/>
      <c r="IB18" s="215"/>
      <c r="IC18" s="214"/>
      <c r="ID18" s="215"/>
      <c r="IE18" s="214"/>
      <c r="IF18" s="215"/>
      <c r="IG18" s="214"/>
      <c r="IH18" s="215"/>
      <c r="II18" s="214"/>
      <c r="IJ18" s="215"/>
      <c r="IK18" s="214"/>
      <c r="IL18" s="215"/>
      <c r="IM18" s="214"/>
      <c r="IN18" s="215"/>
      <c r="IO18" s="214"/>
      <c r="IP18" s="215"/>
      <c r="IQ18" s="214"/>
      <c r="IR18" s="215"/>
      <c r="IS18" s="214"/>
      <c r="IT18" s="215"/>
      <c r="IU18" s="214"/>
      <c r="IV18" s="215"/>
      <c r="IW18" s="214"/>
      <c r="IX18" s="215"/>
      <c r="IY18" s="214"/>
      <c r="IZ18" s="215"/>
      <c r="JA18" s="214"/>
      <c r="JB18" s="215"/>
      <c r="JC18" s="214"/>
      <c r="JD18" s="215"/>
      <c r="JE18" s="214"/>
      <c r="JF18" s="215"/>
      <c r="JG18" s="214"/>
      <c r="JH18" s="215"/>
      <c r="JI18" s="214"/>
      <c r="JJ18" s="215"/>
      <c r="JK18" s="214"/>
      <c r="JL18" s="215"/>
      <c r="JM18" s="214"/>
      <c r="JN18" s="215"/>
      <c r="JO18" s="214"/>
      <c r="JP18" s="215"/>
      <c r="JQ18" s="214"/>
      <c r="JR18" s="215"/>
      <c r="JS18" s="214"/>
      <c r="JT18" s="215"/>
      <c r="JU18" s="214"/>
      <c r="JV18" s="215"/>
      <c r="JW18" s="214"/>
      <c r="JX18" s="215"/>
      <c r="JY18" s="214"/>
      <c r="JZ18" s="215"/>
      <c r="KA18" s="214"/>
      <c r="KB18" s="215"/>
      <c r="KC18" s="214"/>
      <c r="KD18" s="215"/>
      <c r="KE18" s="214"/>
      <c r="KF18" s="215"/>
      <c r="KG18" s="214"/>
      <c r="KH18" s="215"/>
      <c r="KI18" s="214"/>
      <c r="KJ18" s="215"/>
      <c r="KK18" s="214"/>
      <c r="KL18" s="215"/>
      <c r="KM18" s="214"/>
      <c r="KN18" s="215"/>
      <c r="KO18" s="214"/>
      <c r="KP18" s="215"/>
      <c r="KQ18" s="214"/>
      <c r="KR18" s="215"/>
      <c r="KS18" s="214"/>
      <c r="KT18" s="215"/>
      <c r="KU18" s="214"/>
      <c r="KV18" s="215"/>
      <c r="KW18" s="214"/>
      <c r="KX18" s="215"/>
      <c r="KY18" s="214"/>
      <c r="KZ18" s="215"/>
      <c r="LA18" s="214"/>
      <c r="LB18" s="215"/>
      <c r="LC18" s="214"/>
      <c r="LD18" s="215"/>
      <c r="LE18" s="214"/>
      <c r="LF18" s="215"/>
      <c r="LG18" s="214"/>
      <c r="LH18" s="215"/>
      <c r="LI18" s="214"/>
      <c r="LJ18" s="215"/>
      <c r="LK18" s="214"/>
      <c r="LL18" s="215"/>
      <c r="LM18" s="214"/>
      <c r="LN18" s="215"/>
      <c r="LO18" s="214"/>
      <c r="LP18" s="215"/>
      <c r="LQ18" s="214"/>
      <c r="LR18" s="215"/>
      <c r="LS18" s="214"/>
      <c r="LT18" s="215"/>
      <c r="LU18" s="214"/>
      <c r="LV18" s="215"/>
      <c r="LW18" s="214"/>
      <c r="LX18" s="215"/>
      <c r="LY18" s="214"/>
      <c r="LZ18" s="215"/>
      <c r="MA18" s="214"/>
      <c r="MB18" s="215"/>
      <c r="MC18" s="214"/>
      <c r="MD18" s="215"/>
      <c r="ME18" s="214"/>
      <c r="MF18" s="215"/>
      <c r="MG18" s="214"/>
      <c r="MH18" s="215"/>
      <c r="MI18" s="214"/>
      <c r="MJ18" s="215"/>
      <c r="MK18" s="214"/>
      <c r="ML18" s="215"/>
      <c r="MM18" s="214"/>
      <c r="MN18" s="215"/>
      <c r="MO18" s="214"/>
      <c r="MP18" s="215"/>
      <c r="MQ18" s="214"/>
      <c r="MR18" s="215"/>
      <c r="MS18" s="214"/>
      <c r="MT18" s="215"/>
      <c r="MU18" s="214"/>
      <c r="MV18" s="215"/>
      <c r="MW18" s="214"/>
      <c r="MX18" s="215"/>
      <c r="MY18" s="214"/>
      <c r="MZ18" s="215"/>
      <c r="NA18" s="214"/>
      <c r="NB18" s="215"/>
      <c r="NC18" s="214"/>
      <c r="ND18" s="215"/>
      <c r="NE18" s="214"/>
      <c r="NF18" s="215"/>
      <c r="NG18" s="214"/>
      <c r="NH18" s="215"/>
      <c r="NI18" s="214"/>
      <c r="NJ18" s="215"/>
      <c r="NK18" s="214"/>
      <c r="NL18" s="215"/>
      <c r="NM18" s="214"/>
      <c r="NN18" s="215"/>
      <c r="NO18" s="214"/>
      <c r="NP18" s="215"/>
      <c r="NQ18" s="214"/>
      <c r="NR18" s="215"/>
      <c r="NS18" s="214"/>
      <c r="NT18" s="215"/>
      <c r="NU18" s="214"/>
      <c r="NV18" s="215"/>
      <c r="NW18" s="214"/>
      <c r="NX18" s="215"/>
      <c r="NY18" s="214"/>
      <c r="NZ18" s="215"/>
      <c r="OA18" s="214"/>
      <c r="OB18" s="215"/>
      <c r="OC18" s="214"/>
      <c r="OD18" s="215"/>
      <c r="OE18" s="214"/>
      <c r="OF18" s="215"/>
      <c r="OG18" s="214"/>
      <c r="OH18" s="215"/>
      <c r="OI18" s="214"/>
      <c r="OJ18" s="215"/>
      <c r="OK18" s="214"/>
      <c r="OL18" s="215"/>
      <c r="OM18" s="214"/>
      <c r="ON18" s="215"/>
      <c r="OO18" s="214"/>
      <c r="OP18" s="215"/>
      <c r="OQ18" s="214"/>
      <c r="OR18" s="215"/>
      <c r="OS18" s="214"/>
      <c r="OT18" s="215"/>
      <c r="OU18" s="214"/>
      <c r="OV18" s="215"/>
      <c r="OW18" s="214"/>
      <c r="OX18" s="215"/>
      <c r="OY18" s="214"/>
      <c r="OZ18" s="215"/>
      <c r="PA18" s="214"/>
      <c r="PB18" s="215"/>
      <c r="PC18" s="214"/>
      <c r="PD18" s="215"/>
      <c r="PE18" s="214"/>
      <c r="PF18" s="215"/>
      <c r="PG18" s="214"/>
      <c r="PH18" s="215"/>
      <c r="PI18" s="214"/>
      <c r="PJ18" s="215"/>
      <c r="PK18" s="214"/>
      <c r="PL18" s="215"/>
      <c r="PM18" s="214"/>
      <c r="PN18" s="215"/>
      <c r="PO18" s="214"/>
      <c r="PP18" s="215"/>
      <c r="PQ18" s="214"/>
      <c r="PR18" s="215"/>
      <c r="PS18" s="214"/>
      <c r="PT18" s="215"/>
      <c r="PU18" s="214"/>
      <c r="PV18" s="215"/>
      <c r="PW18" s="214"/>
      <c r="PX18" s="215"/>
      <c r="PY18" s="214"/>
      <c r="PZ18" s="215"/>
      <c r="QA18" s="214"/>
      <c r="QB18" s="215"/>
      <c r="QC18" s="214"/>
      <c r="QD18" s="215"/>
      <c r="QE18" s="214"/>
      <c r="QF18" s="215"/>
      <c r="QG18" s="214"/>
      <c r="QH18" s="215"/>
      <c r="QI18" s="214"/>
      <c r="QJ18" s="215"/>
      <c r="QK18" s="214"/>
      <c r="QL18" s="215"/>
      <c r="QM18" s="214"/>
      <c r="QN18" s="215"/>
      <c r="QO18" s="214"/>
      <c r="QP18" s="215"/>
      <c r="QQ18" s="214"/>
      <c r="QR18" s="215"/>
      <c r="QS18" s="214"/>
      <c r="QT18" s="215"/>
      <c r="QU18" s="214"/>
      <c r="QV18" s="215"/>
      <c r="QW18" s="214"/>
      <c r="QX18" s="215"/>
      <c r="QY18" s="214"/>
      <c r="QZ18" s="215"/>
      <c r="RA18" s="214"/>
      <c r="RB18" s="215"/>
      <c r="RC18" s="214"/>
      <c r="RD18" s="215"/>
      <c r="RE18" s="214"/>
      <c r="RF18" s="215"/>
      <c r="RG18" s="214"/>
      <c r="RH18" s="215"/>
      <c r="RI18" s="214"/>
      <c r="RJ18" s="215"/>
      <c r="RK18" s="214"/>
      <c r="RL18" s="215"/>
      <c r="RM18" s="214"/>
      <c r="RN18" s="215"/>
      <c r="RO18" s="214"/>
      <c r="RP18" s="215"/>
      <c r="RQ18" s="214"/>
      <c r="RR18" s="215"/>
      <c r="RS18" s="214"/>
      <c r="RT18" s="215"/>
      <c r="RU18" s="214"/>
      <c r="RV18" s="215"/>
      <c r="RW18" s="214"/>
      <c r="RX18" s="215"/>
      <c r="RY18" s="214"/>
      <c r="RZ18" s="215"/>
      <c r="SA18" s="214"/>
      <c r="SB18" s="215"/>
      <c r="SC18" s="214"/>
      <c r="SD18" s="215"/>
      <c r="SE18" s="214"/>
      <c r="SF18" s="215"/>
      <c r="SG18" s="214"/>
      <c r="SH18" s="215"/>
      <c r="SI18" s="214"/>
      <c r="SJ18" s="215"/>
      <c r="SK18" s="214"/>
      <c r="SL18" s="215"/>
      <c r="SM18" s="214"/>
      <c r="SN18" s="215"/>
      <c r="SO18" s="214"/>
      <c r="SP18" s="215"/>
      <c r="SQ18" s="214"/>
      <c r="SR18" s="215"/>
      <c r="SS18" s="214"/>
      <c r="ST18" s="215"/>
      <c r="SU18" s="214"/>
      <c r="SV18" s="215"/>
      <c r="SW18" s="214"/>
      <c r="SX18" s="215"/>
      <c r="SY18" s="214"/>
      <c r="SZ18" s="215"/>
      <c r="TA18" s="214"/>
      <c r="TB18" s="215"/>
      <c r="TC18" s="214"/>
      <c r="TD18" s="215"/>
      <c r="TE18" s="214"/>
      <c r="TF18" s="215"/>
      <c r="TG18" s="214"/>
      <c r="TH18" s="215"/>
      <c r="TI18" s="214"/>
      <c r="TJ18" s="215"/>
      <c r="TK18" s="214"/>
      <c r="TL18" s="215"/>
      <c r="TM18" s="214"/>
      <c r="TN18" s="215"/>
      <c r="TO18" s="214"/>
      <c r="TP18" s="215"/>
      <c r="TQ18" s="214"/>
      <c r="TR18" s="215"/>
      <c r="TS18" s="214"/>
      <c r="TT18" s="215"/>
      <c r="TU18" s="214"/>
      <c r="TV18" s="215"/>
      <c r="TW18" s="214"/>
      <c r="TX18" s="215"/>
      <c r="TY18" s="214"/>
      <c r="TZ18" s="215"/>
      <c r="UA18" s="214"/>
      <c r="UB18" s="215"/>
      <c r="UC18" s="214"/>
      <c r="UD18" s="215"/>
      <c r="UE18" s="214"/>
      <c r="UF18" s="215"/>
      <c r="UG18" s="214"/>
      <c r="UH18" s="215"/>
      <c r="UI18" s="214"/>
      <c r="UJ18" s="215"/>
      <c r="UK18" s="214"/>
      <c r="UL18" s="215"/>
      <c r="UM18" s="214"/>
      <c r="UN18" s="215"/>
      <c r="UO18" s="214"/>
      <c r="UP18" s="215"/>
      <c r="UQ18" s="214"/>
      <c r="UR18" s="215"/>
      <c r="US18" s="214"/>
      <c r="UT18" s="215"/>
      <c r="UU18" s="214"/>
      <c r="UV18" s="215"/>
      <c r="UW18" s="214"/>
      <c r="UX18" s="215"/>
      <c r="UY18" s="214"/>
      <c r="UZ18" s="215"/>
      <c r="VA18" s="214"/>
      <c r="VB18" s="215"/>
      <c r="VC18" s="214"/>
      <c r="VD18" s="215"/>
      <c r="VE18" s="214"/>
      <c r="VF18" s="215"/>
      <c r="VG18" s="214"/>
      <c r="VH18" s="215"/>
      <c r="VI18" s="214"/>
      <c r="VJ18" s="215"/>
      <c r="VK18" s="214"/>
      <c r="VL18" s="215"/>
      <c r="VM18" s="214"/>
      <c r="VN18" s="215"/>
      <c r="VO18" s="214"/>
      <c r="VP18" s="215"/>
      <c r="VQ18" s="214"/>
      <c r="VR18" s="215"/>
      <c r="VS18" s="214"/>
      <c r="VT18" s="215"/>
      <c r="VU18" s="214"/>
      <c r="VV18" s="215"/>
      <c r="VW18" s="214"/>
      <c r="VX18" s="215"/>
      <c r="VY18" s="214"/>
      <c r="VZ18" s="215"/>
      <c r="WA18" s="214"/>
      <c r="WB18" s="215"/>
      <c r="WC18" s="214"/>
      <c r="WD18" s="215"/>
      <c r="WE18" s="214"/>
      <c r="WF18" s="215"/>
      <c r="WG18" s="214"/>
      <c r="WH18" s="215"/>
      <c r="WI18" s="214"/>
      <c r="WJ18" s="215"/>
      <c r="WK18" s="214"/>
      <c r="WL18" s="215"/>
      <c r="WM18" s="214"/>
      <c r="WN18" s="215"/>
      <c r="WO18" s="214"/>
      <c r="WP18" s="215"/>
      <c r="WQ18" s="214"/>
      <c r="WR18" s="215"/>
      <c r="WS18" s="214"/>
      <c r="WT18" s="215"/>
      <c r="WU18" s="214"/>
      <c r="WV18" s="215"/>
      <c r="WW18" s="214"/>
      <c r="WX18" s="215"/>
      <c r="WY18" s="214"/>
      <c r="WZ18" s="215"/>
      <c r="XA18" s="214"/>
      <c r="XB18" s="215"/>
      <c r="XC18" s="214"/>
      <c r="XD18" s="215"/>
      <c r="XE18" s="214"/>
      <c r="XF18" s="215"/>
      <c r="XG18" s="214"/>
      <c r="XH18" s="215"/>
      <c r="XI18" s="214"/>
      <c r="XJ18" s="215"/>
      <c r="XK18" s="214"/>
      <c r="XL18" s="215"/>
      <c r="XM18" s="214"/>
      <c r="XN18" s="215"/>
      <c r="XO18" s="214"/>
      <c r="XP18" s="215"/>
      <c r="XQ18" s="214"/>
      <c r="XR18" s="215"/>
      <c r="XS18" s="214"/>
      <c r="XT18" s="215"/>
      <c r="XU18" s="214"/>
      <c r="XV18" s="215"/>
      <c r="XW18" s="214"/>
      <c r="XX18" s="215"/>
      <c r="XY18" s="214"/>
      <c r="XZ18" s="215"/>
      <c r="YA18" s="214"/>
      <c r="YB18" s="215"/>
      <c r="YC18" s="214"/>
      <c r="YD18" s="215"/>
      <c r="YE18" s="214"/>
      <c r="YF18" s="215"/>
      <c r="YG18" s="214"/>
      <c r="YH18" s="215"/>
      <c r="YI18" s="214"/>
      <c r="YJ18" s="215"/>
      <c r="YK18" s="214"/>
      <c r="YL18" s="215"/>
      <c r="YM18" s="214"/>
      <c r="YN18" s="215"/>
      <c r="YO18" s="214"/>
      <c r="YP18" s="215"/>
      <c r="YQ18" s="214"/>
      <c r="YR18" s="215"/>
      <c r="YS18" s="214"/>
      <c r="YT18" s="215"/>
      <c r="YU18" s="214"/>
      <c r="YV18" s="215"/>
      <c r="YW18" s="214"/>
      <c r="YX18" s="215"/>
      <c r="YY18" s="214"/>
      <c r="YZ18" s="215"/>
      <c r="ZA18" s="214"/>
      <c r="ZB18" s="215"/>
      <c r="ZC18" s="214"/>
      <c r="ZD18" s="215"/>
      <c r="ZE18" s="214"/>
      <c r="ZF18" s="215"/>
      <c r="ZG18" s="214"/>
      <c r="ZH18" s="215"/>
      <c r="ZI18" s="214"/>
      <c r="ZJ18" s="215"/>
      <c r="ZK18" s="214"/>
      <c r="ZL18" s="215"/>
      <c r="ZM18" s="214"/>
      <c r="ZN18" s="215"/>
      <c r="ZO18" s="214"/>
      <c r="ZP18" s="215"/>
      <c r="ZQ18" s="214"/>
      <c r="ZR18" s="215"/>
      <c r="ZS18" s="214"/>
      <c r="ZT18" s="215"/>
      <c r="ZU18" s="214"/>
      <c r="ZV18" s="215"/>
      <c r="ZW18" s="214"/>
      <c r="ZX18" s="215"/>
      <c r="ZY18" s="214"/>
      <c r="ZZ18" s="215"/>
      <c r="AAA18" s="214"/>
      <c r="AAB18" s="215"/>
      <c r="AAC18" s="214"/>
      <c r="AAD18" s="215"/>
      <c r="AAE18" s="214"/>
      <c r="AAF18" s="215"/>
      <c r="AAG18" s="214"/>
      <c r="AAH18" s="215"/>
      <c r="AAI18" s="214"/>
      <c r="AAJ18" s="215"/>
      <c r="AAK18" s="214"/>
      <c r="AAL18" s="215"/>
      <c r="AAM18" s="214"/>
      <c r="AAN18" s="215"/>
      <c r="AAO18" s="214"/>
      <c r="AAP18" s="215"/>
      <c r="AAQ18" s="214"/>
      <c r="AAR18" s="215"/>
      <c r="AAS18" s="214"/>
      <c r="AAT18" s="215"/>
      <c r="AAU18" s="214"/>
      <c r="AAV18" s="215"/>
      <c r="AAW18" s="214"/>
      <c r="AAX18" s="215"/>
      <c r="AAY18" s="214"/>
      <c r="AAZ18" s="215"/>
      <c r="ABA18" s="214"/>
      <c r="ABB18" s="215"/>
      <c r="ABC18" s="214"/>
      <c r="ABD18" s="215"/>
      <c r="ABE18" s="214"/>
      <c r="ABF18" s="215"/>
      <c r="ABG18" s="214"/>
      <c r="ABH18" s="215"/>
      <c r="ABI18" s="214"/>
      <c r="ABJ18" s="215"/>
      <c r="ABK18" s="214"/>
      <c r="ABL18" s="215"/>
      <c r="ABM18" s="214"/>
      <c r="ABN18" s="215"/>
      <c r="ABO18" s="214"/>
      <c r="ABP18" s="215"/>
      <c r="ABQ18" s="214"/>
      <c r="ABR18" s="215"/>
      <c r="ABS18" s="214"/>
      <c r="ABT18" s="215"/>
      <c r="ABU18" s="214"/>
      <c r="ABV18" s="215"/>
      <c r="ABW18" s="214"/>
      <c r="ABX18" s="215"/>
      <c r="ABY18" s="214"/>
      <c r="ABZ18" s="215"/>
      <c r="ACA18" s="214"/>
      <c r="ACB18" s="215"/>
      <c r="ACC18" s="214"/>
      <c r="ACD18" s="215"/>
      <c r="ACE18" s="214"/>
      <c r="ACF18" s="215"/>
      <c r="ACG18" s="214"/>
      <c r="ACH18" s="215"/>
      <c r="ACI18" s="214"/>
      <c r="ACJ18" s="215"/>
      <c r="ACK18" s="214"/>
      <c r="ACL18" s="215"/>
      <c r="ACM18" s="214"/>
      <c r="ACN18" s="215"/>
      <c r="ACO18" s="214"/>
      <c r="ACP18" s="215"/>
      <c r="ACQ18" s="214"/>
      <c r="ACR18" s="215"/>
      <c r="ACS18" s="214"/>
      <c r="ACT18" s="215"/>
      <c r="ACU18" s="214"/>
      <c r="ACV18" s="215"/>
      <c r="ACW18" s="214"/>
      <c r="ACX18" s="215"/>
      <c r="ACY18" s="214"/>
      <c r="ACZ18" s="215"/>
      <c r="ADA18" s="214"/>
      <c r="ADB18" s="215"/>
      <c r="ADC18" s="214"/>
      <c r="ADD18" s="215"/>
      <c r="ADE18" s="214"/>
      <c r="ADF18" s="215"/>
      <c r="ADG18" s="214"/>
      <c r="ADH18" s="215"/>
      <c r="ADI18" s="214"/>
      <c r="ADJ18" s="215"/>
      <c r="ADK18" s="214"/>
      <c r="ADL18" s="215"/>
      <c r="ADM18" s="214"/>
      <c r="ADN18" s="215"/>
      <c r="ADO18" s="214"/>
      <c r="ADP18" s="215"/>
      <c r="ADQ18" s="214"/>
      <c r="ADR18" s="215"/>
      <c r="ADS18" s="214"/>
      <c r="ADT18" s="215"/>
      <c r="ADU18" s="214"/>
      <c r="ADV18" s="215"/>
      <c r="ADW18" s="214"/>
      <c r="ADX18" s="215"/>
      <c r="ADY18" s="214"/>
      <c r="ADZ18" s="215"/>
      <c r="AEA18" s="214"/>
      <c r="AEB18" s="215"/>
      <c r="AEC18" s="214"/>
      <c r="AED18" s="215"/>
      <c r="AEE18" s="214"/>
      <c r="AEF18" s="215"/>
      <c r="AEG18" s="214"/>
      <c r="AEH18" s="215"/>
      <c r="AEI18" s="214"/>
      <c r="AEJ18" s="215"/>
      <c r="AEK18" s="214"/>
      <c r="AEL18" s="215"/>
      <c r="AEM18" s="214"/>
      <c r="AEN18" s="215"/>
      <c r="AEO18" s="214"/>
      <c r="AEP18" s="215"/>
      <c r="AEQ18" s="214"/>
      <c r="AER18" s="215"/>
      <c r="AES18" s="214"/>
      <c r="AET18" s="215"/>
      <c r="AEU18" s="214"/>
      <c r="AEV18" s="215"/>
      <c r="AEW18" s="214"/>
      <c r="AEX18" s="215"/>
      <c r="AEY18" s="214"/>
      <c r="AEZ18" s="215"/>
      <c r="AFA18" s="214"/>
      <c r="AFB18" s="215"/>
      <c r="AFC18" s="214"/>
      <c r="AFD18" s="215"/>
      <c r="AFE18" s="214"/>
      <c r="AFF18" s="215"/>
      <c r="AFG18" s="214"/>
      <c r="AFH18" s="215"/>
      <c r="AFI18" s="214"/>
      <c r="AFJ18" s="215"/>
      <c r="AFK18" s="214"/>
      <c r="AFL18" s="215"/>
      <c r="AFM18" s="214"/>
      <c r="AFN18" s="215"/>
      <c r="AFO18" s="214"/>
      <c r="AFP18" s="215"/>
      <c r="AFQ18" s="214"/>
      <c r="AFR18" s="215"/>
      <c r="AFS18" s="214"/>
      <c r="AFT18" s="215"/>
      <c r="AFU18" s="214"/>
      <c r="AFV18" s="215"/>
      <c r="AFW18" s="214"/>
      <c r="AFX18" s="215"/>
      <c r="AFY18" s="214"/>
      <c r="AFZ18" s="215"/>
      <c r="AGA18" s="214"/>
      <c r="AGB18" s="215"/>
      <c r="AGC18" s="214"/>
      <c r="AGD18" s="215"/>
      <c r="AGE18" s="214"/>
      <c r="AGF18" s="215"/>
      <c r="AGG18" s="214"/>
      <c r="AGH18" s="215"/>
      <c r="AGI18" s="214"/>
      <c r="AGJ18" s="215"/>
      <c r="AGK18" s="214"/>
      <c r="AGL18" s="215"/>
      <c r="AGM18" s="214"/>
      <c r="AGN18" s="215"/>
      <c r="AGO18" s="214"/>
      <c r="AGP18" s="215"/>
      <c r="AGQ18" s="214"/>
      <c r="AGR18" s="215"/>
      <c r="AGS18" s="214"/>
      <c r="AGT18" s="215"/>
      <c r="AGU18" s="214"/>
      <c r="AGV18" s="215"/>
      <c r="AGW18" s="214"/>
      <c r="AGX18" s="215"/>
      <c r="AGY18" s="214"/>
      <c r="AGZ18" s="215"/>
      <c r="AHA18" s="214"/>
      <c r="AHB18" s="215"/>
      <c r="AHC18" s="214"/>
      <c r="AHD18" s="215"/>
      <c r="AHE18" s="214"/>
      <c r="AHF18" s="215"/>
      <c r="AHG18" s="214"/>
      <c r="AHH18" s="215"/>
      <c r="AHI18" s="214"/>
      <c r="AHJ18" s="215"/>
      <c r="AHK18" s="214"/>
      <c r="AHL18" s="215"/>
      <c r="AHM18" s="214"/>
      <c r="AHN18" s="215"/>
      <c r="AHO18" s="214"/>
      <c r="AHP18" s="215"/>
      <c r="AHQ18" s="214"/>
      <c r="AHR18" s="215"/>
      <c r="AHS18" s="214"/>
      <c r="AHT18" s="215"/>
      <c r="AHU18" s="214"/>
      <c r="AHV18" s="215"/>
      <c r="AHW18" s="214"/>
      <c r="AHX18" s="215"/>
      <c r="AHY18" s="214"/>
      <c r="AHZ18" s="215"/>
      <c r="AIA18" s="214"/>
      <c r="AIB18" s="215"/>
      <c r="AIC18" s="214"/>
      <c r="AID18" s="215"/>
      <c r="AIE18" s="214"/>
      <c r="AIF18" s="215"/>
      <c r="AIG18" s="214"/>
      <c r="AIH18" s="215"/>
      <c r="AII18" s="214"/>
      <c r="AIJ18" s="215"/>
      <c r="AIK18" s="214"/>
      <c r="AIL18" s="215"/>
      <c r="AIM18" s="214"/>
      <c r="AIN18" s="215"/>
      <c r="AIO18" s="214"/>
      <c r="AIP18" s="215"/>
      <c r="AIQ18" s="214"/>
      <c r="AIR18" s="215"/>
      <c r="AIS18" s="214"/>
      <c r="AIT18" s="215"/>
      <c r="AIU18" s="214"/>
      <c r="AIV18" s="215"/>
      <c r="AIW18" s="214"/>
      <c r="AIX18" s="215"/>
      <c r="AIY18" s="214"/>
      <c r="AIZ18" s="215"/>
      <c r="AJA18" s="214"/>
      <c r="AJB18" s="215"/>
      <c r="AJC18" s="214"/>
      <c r="AJD18" s="215"/>
      <c r="AJE18" s="214"/>
      <c r="AJF18" s="215"/>
      <c r="AJG18" s="214"/>
      <c r="AJH18" s="215"/>
      <c r="AJI18" s="214"/>
      <c r="AJJ18" s="215"/>
      <c r="AJK18" s="214"/>
      <c r="AJL18" s="215"/>
      <c r="AJM18" s="214"/>
      <c r="AJN18" s="215"/>
      <c r="AJO18" s="214"/>
      <c r="AJP18" s="215"/>
      <c r="AJQ18" s="214"/>
      <c r="AJR18" s="215"/>
      <c r="AJS18" s="214"/>
      <c r="AJT18" s="215"/>
      <c r="AJU18" s="214"/>
      <c r="AJV18" s="215"/>
      <c r="AJW18" s="214"/>
      <c r="AJX18" s="215"/>
      <c r="AJY18" s="214"/>
      <c r="AJZ18" s="215"/>
      <c r="AKA18" s="214"/>
      <c r="AKB18" s="215"/>
      <c r="AKC18" s="214"/>
      <c r="AKD18" s="215"/>
      <c r="AKE18" s="214"/>
      <c r="AKF18" s="215"/>
      <c r="AKG18" s="214"/>
      <c r="AKH18" s="215"/>
      <c r="AKI18" s="214"/>
      <c r="AKJ18" s="215"/>
      <c r="AKK18" s="214"/>
      <c r="AKL18" s="215"/>
      <c r="AKM18" s="214"/>
      <c r="AKN18" s="215"/>
      <c r="AKO18" s="214"/>
      <c r="AKP18" s="215"/>
      <c r="AKQ18" s="214"/>
      <c r="AKR18" s="215"/>
      <c r="AKS18" s="214"/>
      <c r="AKT18" s="215"/>
      <c r="AKU18" s="214"/>
      <c r="AKV18" s="215"/>
      <c r="AKW18" s="214"/>
      <c r="AKX18" s="215"/>
      <c r="AKY18" s="214"/>
      <c r="AKZ18" s="215"/>
      <c r="ALA18" s="214"/>
      <c r="ALB18" s="215"/>
      <c r="ALC18" s="214"/>
      <c r="ALD18" s="215"/>
      <c r="ALE18" s="214"/>
      <c r="ALF18" s="215"/>
      <c r="ALG18" s="214"/>
      <c r="ALH18" s="215"/>
      <c r="ALI18" s="214"/>
      <c r="ALJ18" s="215"/>
      <c r="ALK18" s="214"/>
      <c r="ALL18" s="215"/>
      <c r="ALM18" s="214"/>
      <c r="ALN18" s="215"/>
      <c r="ALO18" s="214"/>
      <c r="ALP18" s="215"/>
      <c r="ALQ18" s="214"/>
      <c r="ALR18" s="215"/>
      <c r="ALS18" s="214"/>
      <c r="ALT18" s="215"/>
      <c r="ALU18" s="214"/>
      <c r="ALV18" s="215"/>
      <c r="ALW18" s="214"/>
      <c r="ALX18" s="215"/>
      <c r="ALY18" s="214"/>
      <c r="ALZ18" s="215"/>
      <c r="AMA18" s="214"/>
      <c r="AMB18" s="215"/>
      <c r="AMC18" s="214"/>
      <c r="AMD18" s="215"/>
      <c r="AME18" s="214"/>
      <c r="AMF18" s="215"/>
      <c r="AMG18" s="214"/>
      <c r="AMH18" s="215"/>
      <c r="AMI18" s="214"/>
      <c r="AMJ18" s="215"/>
      <c r="AMK18" s="214"/>
      <c r="AML18" s="215"/>
      <c r="AMM18" s="214"/>
      <c r="AMN18" s="215"/>
      <c r="AMO18" s="214"/>
      <c r="AMP18" s="215"/>
      <c r="AMQ18" s="214"/>
      <c r="AMR18" s="215"/>
      <c r="AMS18" s="214"/>
      <c r="AMT18" s="215"/>
      <c r="AMU18" s="214"/>
      <c r="AMV18" s="215"/>
      <c r="AMW18" s="214"/>
      <c r="AMX18" s="215"/>
      <c r="AMY18" s="214"/>
      <c r="AMZ18" s="215"/>
      <c r="ANA18" s="214"/>
      <c r="ANB18" s="215"/>
      <c r="ANC18" s="214"/>
      <c r="AND18" s="215"/>
      <c r="ANE18" s="214"/>
      <c r="ANF18" s="215"/>
      <c r="ANG18" s="214"/>
      <c r="ANH18" s="215"/>
      <c r="ANI18" s="214"/>
      <c r="ANJ18" s="215"/>
      <c r="ANK18" s="214"/>
      <c r="ANL18" s="215"/>
      <c r="ANM18" s="214"/>
      <c r="ANN18" s="215"/>
      <c r="ANO18" s="214"/>
      <c r="ANP18" s="215"/>
      <c r="ANQ18" s="214"/>
      <c r="ANR18" s="215"/>
      <c r="ANS18" s="214"/>
      <c r="ANT18" s="215"/>
      <c r="ANU18" s="214"/>
      <c r="ANV18" s="215"/>
      <c r="ANW18" s="214"/>
      <c r="ANX18" s="215"/>
      <c r="ANY18" s="214"/>
      <c r="ANZ18" s="215"/>
      <c r="AOA18" s="214"/>
      <c r="AOB18" s="215"/>
      <c r="AOC18" s="214"/>
      <c r="AOD18" s="215"/>
      <c r="AOE18" s="214"/>
      <c r="AOF18" s="215"/>
      <c r="AOG18" s="214"/>
      <c r="AOH18" s="215"/>
      <c r="AOI18" s="214"/>
      <c r="AOJ18" s="215"/>
      <c r="AOK18" s="214"/>
      <c r="AOL18" s="215"/>
      <c r="AOM18" s="214"/>
      <c r="AON18" s="215"/>
      <c r="AOO18" s="214"/>
      <c r="AOP18" s="215"/>
      <c r="AOQ18" s="214"/>
      <c r="AOR18" s="215"/>
      <c r="AOS18" s="214"/>
      <c r="AOT18" s="215"/>
      <c r="AOU18" s="214"/>
      <c r="AOV18" s="215"/>
      <c r="AOW18" s="214"/>
      <c r="AOX18" s="215"/>
      <c r="AOY18" s="214"/>
      <c r="AOZ18" s="215"/>
      <c r="APA18" s="214"/>
      <c r="APB18" s="215"/>
      <c r="APC18" s="214"/>
      <c r="APD18" s="215"/>
      <c r="APE18" s="214"/>
      <c r="APF18" s="215"/>
      <c r="APG18" s="214"/>
      <c r="APH18" s="215"/>
      <c r="API18" s="214"/>
      <c r="APJ18" s="215"/>
      <c r="APK18" s="214"/>
      <c r="APL18" s="215"/>
      <c r="APM18" s="214"/>
      <c r="APN18" s="215"/>
      <c r="APO18" s="214"/>
      <c r="APP18" s="215"/>
      <c r="APQ18" s="214"/>
      <c r="APR18" s="215"/>
      <c r="APS18" s="214"/>
      <c r="APT18" s="215"/>
      <c r="APU18" s="214"/>
      <c r="APV18" s="215"/>
      <c r="APW18" s="214"/>
      <c r="APX18" s="215"/>
      <c r="APY18" s="214"/>
      <c r="APZ18" s="215"/>
      <c r="AQA18" s="214"/>
      <c r="AQB18" s="215"/>
      <c r="AQC18" s="214"/>
      <c r="AQD18" s="215"/>
      <c r="AQE18" s="214"/>
      <c r="AQF18" s="215"/>
      <c r="AQG18" s="214"/>
      <c r="AQH18" s="215"/>
      <c r="AQI18" s="214"/>
      <c r="AQJ18" s="215"/>
      <c r="AQK18" s="214"/>
      <c r="AQL18" s="215"/>
      <c r="AQM18" s="214"/>
      <c r="AQN18" s="215"/>
      <c r="AQO18" s="214"/>
      <c r="AQP18" s="215"/>
      <c r="AQQ18" s="214"/>
      <c r="AQR18" s="215"/>
      <c r="AQS18" s="214"/>
      <c r="AQT18" s="215"/>
      <c r="AQU18" s="214"/>
      <c r="AQV18" s="215"/>
      <c r="AQW18" s="214"/>
      <c r="AQX18" s="215"/>
      <c r="AQY18" s="214"/>
      <c r="AQZ18" s="215"/>
      <c r="ARA18" s="214"/>
      <c r="ARB18" s="215"/>
      <c r="ARC18" s="214"/>
      <c r="ARD18" s="215"/>
      <c r="ARE18" s="214"/>
      <c r="ARF18" s="215"/>
      <c r="ARG18" s="214"/>
      <c r="ARH18" s="215"/>
      <c r="ARI18" s="214"/>
      <c r="ARJ18" s="215"/>
      <c r="ARK18" s="214"/>
      <c r="ARL18" s="215"/>
      <c r="ARM18" s="214"/>
      <c r="ARN18" s="215"/>
      <c r="ARO18" s="214"/>
      <c r="ARP18" s="215"/>
      <c r="ARQ18" s="214"/>
      <c r="ARR18" s="215"/>
      <c r="ARS18" s="214"/>
      <c r="ART18" s="215"/>
      <c r="ARU18" s="214"/>
      <c r="ARV18" s="215"/>
      <c r="ARW18" s="214"/>
      <c r="ARX18" s="215"/>
      <c r="ARY18" s="214"/>
      <c r="ARZ18" s="215"/>
      <c r="ASA18" s="214"/>
      <c r="ASB18" s="215"/>
      <c r="ASC18" s="214"/>
      <c r="ASD18" s="215"/>
      <c r="ASE18" s="214"/>
      <c r="ASF18" s="215"/>
      <c r="ASG18" s="214"/>
      <c r="ASH18" s="215"/>
      <c r="ASI18" s="214"/>
      <c r="ASJ18" s="215"/>
      <c r="ASK18" s="214"/>
      <c r="ASL18" s="215"/>
      <c r="ASM18" s="214"/>
      <c r="ASN18" s="215"/>
      <c r="ASO18" s="214"/>
      <c r="ASP18" s="215"/>
      <c r="ASQ18" s="214"/>
      <c r="ASR18" s="215"/>
      <c r="ASS18" s="214"/>
      <c r="AST18" s="215"/>
      <c r="ASU18" s="214"/>
      <c r="ASV18" s="215"/>
      <c r="ASW18" s="214"/>
      <c r="ASX18" s="215"/>
      <c r="ASY18" s="214"/>
      <c r="ASZ18" s="215"/>
      <c r="ATA18" s="214"/>
      <c r="ATB18" s="215"/>
      <c r="ATC18" s="214"/>
      <c r="ATD18" s="215"/>
      <c r="ATE18" s="214"/>
      <c r="ATF18" s="215"/>
      <c r="ATG18" s="214"/>
      <c r="ATH18" s="215"/>
      <c r="ATI18" s="214"/>
      <c r="ATJ18" s="215"/>
      <c r="ATK18" s="214"/>
      <c r="ATL18" s="215"/>
      <c r="ATM18" s="214"/>
      <c r="ATN18" s="215"/>
      <c r="ATO18" s="214"/>
      <c r="ATP18" s="215"/>
      <c r="ATQ18" s="214"/>
      <c r="ATR18" s="215"/>
      <c r="ATS18" s="214"/>
      <c r="ATT18" s="215"/>
      <c r="ATU18" s="214"/>
      <c r="ATV18" s="215"/>
      <c r="ATW18" s="214"/>
      <c r="ATX18" s="215"/>
      <c r="ATY18" s="214"/>
      <c r="ATZ18" s="215"/>
      <c r="AUA18" s="214"/>
      <c r="AUB18" s="215"/>
      <c r="AUC18" s="214"/>
      <c r="AUD18" s="215"/>
      <c r="AUE18" s="214"/>
      <c r="AUF18" s="215"/>
      <c r="AUG18" s="214"/>
      <c r="AUH18" s="215"/>
      <c r="AUI18" s="214"/>
      <c r="AUJ18" s="215"/>
      <c r="AUK18" s="214"/>
      <c r="AUL18" s="215"/>
      <c r="AUM18" s="214"/>
      <c r="AUN18" s="215"/>
      <c r="AUO18" s="214"/>
      <c r="AUP18" s="215"/>
      <c r="AUQ18" s="214"/>
      <c r="AUR18" s="215"/>
      <c r="AUS18" s="214"/>
      <c r="AUT18" s="215"/>
      <c r="AUU18" s="214"/>
      <c r="AUV18" s="215"/>
      <c r="AUW18" s="214"/>
      <c r="AUX18" s="215"/>
      <c r="AUY18" s="214"/>
      <c r="AUZ18" s="215"/>
      <c r="AVA18" s="214"/>
      <c r="AVB18" s="215"/>
      <c r="AVC18" s="214"/>
      <c r="AVD18" s="215"/>
      <c r="AVE18" s="214"/>
      <c r="AVF18" s="215"/>
      <c r="AVG18" s="214"/>
      <c r="AVH18" s="215"/>
      <c r="AVI18" s="214"/>
      <c r="AVJ18" s="215"/>
      <c r="AVK18" s="214"/>
      <c r="AVL18" s="215"/>
      <c r="AVM18" s="214"/>
      <c r="AVN18" s="215"/>
      <c r="AVO18" s="214"/>
      <c r="AVP18" s="215"/>
      <c r="AVQ18" s="214"/>
      <c r="AVR18" s="215"/>
      <c r="AVS18" s="214"/>
      <c r="AVT18" s="215"/>
      <c r="AVU18" s="214"/>
      <c r="AVV18" s="215"/>
      <c r="AVW18" s="214"/>
      <c r="AVX18" s="215"/>
      <c r="AVY18" s="214"/>
      <c r="AVZ18" s="215"/>
      <c r="AWA18" s="214"/>
      <c r="AWB18" s="215"/>
      <c r="AWC18" s="214"/>
      <c r="AWD18" s="215"/>
      <c r="AWE18" s="214"/>
      <c r="AWF18" s="215"/>
      <c r="AWG18" s="214"/>
      <c r="AWH18" s="215"/>
      <c r="AWI18" s="214"/>
      <c r="AWJ18" s="215"/>
      <c r="AWK18" s="214"/>
      <c r="AWL18" s="215"/>
      <c r="AWM18" s="214"/>
      <c r="AWN18" s="215"/>
      <c r="AWO18" s="214"/>
      <c r="AWP18" s="215"/>
      <c r="AWQ18" s="214"/>
      <c r="AWR18" s="215"/>
      <c r="AWS18" s="214"/>
      <c r="AWT18" s="215"/>
      <c r="AWU18" s="214"/>
      <c r="AWV18" s="215"/>
      <c r="AWW18" s="214"/>
      <c r="AWX18" s="215"/>
      <c r="AWY18" s="214"/>
      <c r="AWZ18" s="215"/>
      <c r="AXA18" s="214"/>
      <c r="AXB18" s="215"/>
      <c r="AXC18" s="214"/>
      <c r="AXD18" s="215"/>
      <c r="AXE18" s="214"/>
      <c r="AXF18" s="215"/>
      <c r="AXG18" s="214"/>
      <c r="AXH18" s="215"/>
      <c r="AXI18" s="214"/>
      <c r="AXJ18" s="215"/>
      <c r="AXK18" s="214"/>
      <c r="AXL18" s="215"/>
      <c r="AXM18" s="214"/>
      <c r="AXN18" s="215"/>
      <c r="AXO18" s="214"/>
      <c r="AXP18" s="215"/>
      <c r="AXQ18" s="214"/>
      <c r="AXR18" s="215"/>
      <c r="AXS18" s="214"/>
      <c r="AXT18" s="215"/>
      <c r="AXU18" s="214"/>
      <c r="AXV18" s="215"/>
      <c r="AXW18" s="214"/>
      <c r="AXX18" s="215"/>
      <c r="AXY18" s="214"/>
      <c r="AXZ18" s="215"/>
      <c r="AYA18" s="214"/>
      <c r="AYB18" s="215"/>
      <c r="AYC18" s="214"/>
      <c r="AYD18" s="215"/>
      <c r="AYE18" s="214"/>
      <c r="AYF18" s="215"/>
      <c r="AYG18" s="214"/>
      <c r="AYH18" s="215"/>
      <c r="AYI18" s="214"/>
      <c r="AYJ18" s="215"/>
      <c r="AYK18" s="214"/>
      <c r="AYL18" s="215"/>
      <c r="AYM18" s="214"/>
      <c r="AYN18" s="215"/>
      <c r="AYO18" s="214"/>
      <c r="AYP18" s="215"/>
      <c r="AYQ18" s="214"/>
      <c r="AYR18" s="215"/>
      <c r="AYS18" s="214"/>
      <c r="AYT18" s="215"/>
      <c r="AYU18" s="214"/>
      <c r="AYV18" s="215"/>
      <c r="AYW18" s="214"/>
      <c r="AYX18" s="215"/>
      <c r="AYY18" s="214"/>
      <c r="AYZ18" s="215"/>
      <c r="AZA18" s="214"/>
      <c r="AZB18" s="215"/>
      <c r="AZC18" s="214"/>
      <c r="AZD18" s="215"/>
      <c r="AZE18" s="214"/>
      <c r="AZF18" s="215"/>
      <c r="AZG18" s="214"/>
      <c r="AZH18" s="215"/>
      <c r="AZI18" s="214"/>
      <c r="AZJ18" s="215"/>
      <c r="AZK18" s="214"/>
      <c r="AZL18" s="215"/>
      <c r="AZM18" s="214"/>
      <c r="AZN18" s="215"/>
      <c r="AZO18" s="214"/>
      <c r="AZP18" s="215"/>
      <c r="AZQ18" s="214"/>
      <c r="AZR18" s="215"/>
      <c r="AZS18" s="214"/>
      <c r="AZT18" s="215"/>
      <c r="AZU18" s="214"/>
      <c r="AZV18" s="215"/>
      <c r="AZW18" s="214"/>
      <c r="AZX18" s="215"/>
      <c r="AZY18" s="214"/>
      <c r="AZZ18" s="215"/>
      <c r="BAA18" s="214"/>
      <c r="BAB18" s="215"/>
      <c r="BAC18" s="214"/>
      <c r="BAD18" s="215"/>
      <c r="BAE18" s="214"/>
      <c r="BAF18" s="215"/>
      <c r="BAG18" s="214"/>
      <c r="BAH18" s="215"/>
      <c r="BAI18" s="214"/>
      <c r="BAJ18" s="215"/>
      <c r="BAK18" s="214"/>
      <c r="BAL18" s="215"/>
      <c r="BAM18" s="214"/>
      <c r="BAN18" s="215"/>
      <c r="BAO18" s="214"/>
      <c r="BAP18" s="215"/>
      <c r="BAQ18" s="214"/>
      <c r="BAR18" s="215"/>
      <c r="BAS18" s="214"/>
      <c r="BAT18" s="215"/>
      <c r="BAU18" s="214"/>
      <c r="BAV18" s="215"/>
      <c r="BAW18" s="214"/>
      <c r="BAX18" s="215"/>
      <c r="BAY18" s="214"/>
      <c r="BAZ18" s="215"/>
      <c r="BBA18" s="214"/>
      <c r="BBB18" s="215"/>
      <c r="BBC18" s="214"/>
      <c r="BBD18" s="215"/>
      <c r="BBE18" s="214"/>
      <c r="BBF18" s="215"/>
      <c r="BBG18" s="214"/>
      <c r="BBH18" s="215"/>
      <c r="BBI18" s="214"/>
      <c r="BBJ18" s="215"/>
      <c r="BBK18" s="214"/>
      <c r="BBL18" s="215"/>
      <c r="BBM18" s="214"/>
      <c r="BBN18" s="215"/>
      <c r="BBO18" s="214"/>
      <c r="BBP18" s="215"/>
      <c r="BBQ18" s="214"/>
      <c r="BBR18" s="215"/>
      <c r="BBS18" s="214"/>
      <c r="BBT18" s="215"/>
      <c r="BBU18" s="214"/>
      <c r="BBV18" s="215"/>
      <c r="BBW18" s="214"/>
      <c r="BBX18" s="215"/>
      <c r="BBY18" s="214"/>
      <c r="BBZ18" s="215"/>
      <c r="BCA18" s="214"/>
      <c r="BCB18" s="215"/>
      <c r="BCC18" s="214"/>
      <c r="BCD18" s="215"/>
      <c r="BCE18" s="214"/>
      <c r="BCF18" s="215"/>
      <c r="BCG18" s="214"/>
      <c r="BCH18" s="215"/>
      <c r="BCI18" s="214"/>
      <c r="BCJ18" s="215"/>
      <c r="BCK18" s="214"/>
      <c r="BCL18" s="215"/>
      <c r="BCM18" s="214"/>
      <c r="BCN18" s="215"/>
      <c r="BCO18" s="214"/>
      <c r="BCP18" s="215"/>
      <c r="BCQ18" s="214"/>
      <c r="BCR18" s="215"/>
      <c r="BCS18" s="214"/>
      <c r="BCT18" s="215"/>
      <c r="BCU18" s="214"/>
      <c r="BCV18" s="215"/>
      <c r="BCW18" s="214"/>
      <c r="BCX18" s="215"/>
      <c r="BCY18" s="214"/>
      <c r="BCZ18" s="215"/>
      <c r="BDA18" s="214"/>
      <c r="BDB18" s="215"/>
      <c r="BDC18" s="214"/>
      <c r="BDD18" s="215"/>
      <c r="BDE18" s="214"/>
      <c r="BDF18" s="215"/>
      <c r="BDG18" s="214"/>
      <c r="BDH18" s="215"/>
      <c r="BDI18" s="214"/>
      <c r="BDJ18" s="215"/>
      <c r="BDK18" s="214"/>
      <c r="BDL18" s="215"/>
      <c r="BDM18" s="214"/>
      <c r="BDN18" s="215"/>
      <c r="BDO18" s="214"/>
      <c r="BDP18" s="215"/>
      <c r="BDQ18" s="214"/>
      <c r="BDR18" s="215"/>
      <c r="BDS18" s="214"/>
      <c r="BDT18" s="215"/>
      <c r="BDU18" s="214"/>
      <c r="BDV18" s="215"/>
      <c r="BDW18" s="214"/>
      <c r="BDX18" s="215"/>
      <c r="BDY18" s="214"/>
      <c r="BDZ18" s="215"/>
      <c r="BEA18" s="214"/>
      <c r="BEB18" s="215"/>
      <c r="BEC18" s="214"/>
      <c r="BED18" s="215"/>
      <c r="BEE18" s="214"/>
      <c r="BEF18" s="215"/>
      <c r="BEG18" s="214"/>
      <c r="BEH18" s="215"/>
      <c r="BEI18" s="214"/>
      <c r="BEJ18" s="215"/>
      <c r="BEK18" s="214"/>
      <c r="BEL18" s="215"/>
      <c r="BEM18" s="214"/>
      <c r="BEN18" s="215"/>
      <c r="BEO18" s="214"/>
      <c r="BEP18" s="215"/>
      <c r="BEQ18" s="214"/>
      <c r="BER18" s="215"/>
      <c r="BES18" s="214"/>
      <c r="BET18" s="215"/>
      <c r="BEU18" s="214"/>
      <c r="BEV18" s="215"/>
      <c r="BEW18" s="214"/>
      <c r="BEX18" s="215"/>
      <c r="BEY18" s="214"/>
      <c r="BEZ18" s="215"/>
      <c r="BFA18" s="214"/>
      <c r="BFB18" s="215"/>
      <c r="BFC18" s="214"/>
      <c r="BFD18" s="215"/>
      <c r="BFE18" s="214"/>
      <c r="BFF18" s="215"/>
      <c r="BFG18" s="214"/>
      <c r="BFH18" s="215"/>
      <c r="BFI18" s="214"/>
      <c r="BFJ18" s="215"/>
      <c r="BFK18" s="214"/>
      <c r="BFL18" s="215"/>
      <c r="BFM18" s="214"/>
      <c r="BFN18" s="215"/>
      <c r="BFO18" s="214"/>
      <c r="BFP18" s="215"/>
      <c r="BFQ18" s="214"/>
      <c r="BFR18" s="215"/>
      <c r="BFS18" s="214"/>
      <c r="BFT18" s="215"/>
      <c r="BFU18" s="214"/>
      <c r="BFV18" s="215"/>
      <c r="BFW18" s="214"/>
      <c r="BFX18" s="215"/>
      <c r="BFY18" s="214"/>
      <c r="BFZ18" s="215"/>
      <c r="BGA18" s="214"/>
      <c r="BGB18" s="215"/>
      <c r="BGC18" s="214"/>
      <c r="BGD18" s="215"/>
      <c r="BGE18" s="214"/>
      <c r="BGF18" s="215"/>
      <c r="BGG18" s="214"/>
      <c r="BGH18" s="215"/>
      <c r="BGI18" s="214"/>
      <c r="BGJ18" s="215"/>
      <c r="BGK18" s="214"/>
      <c r="BGL18" s="215"/>
      <c r="BGM18" s="214"/>
      <c r="BGN18" s="215"/>
      <c r="BGO18" s="214"/>
      <c r="BGP18" s="215"/>
      <c r="BGQ18" s="214"/>
      <c r="BGR18" s="215"/>
      <c r="BGS18" s="214"/>
      <c r="BGT18" s="215"/>
      <c r="BGU18" s="214"/>
      <c r="BGV18" s="215"/>
      <c r="BGW18" s="214"/>
      <c r="BGX18" s="215"/>
      <c r="BGY18" s="214"/>
      <c r="BGZ18" s="215"/>
      <c r="BHA18" s="214"/>
      <c r="BHB18" s="215"/>
      <c r="BHC18" s="214"/>
      <c r="BHD18" s="215"/>
      <c r="BHE18" s="214"/>
      <c r="BHF18" s="215"/>
      <c r="BHG18" s="214"/>
      <c r="BHH18" s="215"/>
      <c r="BHI18" s="214"/>
      <c r="BHJ18" s="215"/>
      <c r="BHK18" s="214"/>
      <c r="BHL18" s="215"/>
      <c r="BHM18" s="214"/>
      <c r="BHN18" s="215"/>
      <c r="BHO18" s="214"/>
      <c r="BHP18" s="215"/>
      <c r="BHQ18" s="214"/>
      <c r="BHR18" s="215"/>
      <c r="BHS18" s="214"/>
      <c r="BHT18" s="215"/>
      <c r="BHU18" s="214"/>
      <c r="BHV18" s="215"/>
      <c r="BHW18" s="214"/>
      <c r="BHX18" s="215"/>
      <c r="BHY18" s="214"/>
      <c r="BHZ18" s="215"/>
      <c r="BIA18" s="214"/>
      <c r="BIB18" s="215"/>
      <c r="BIC18" s="214"/>
      <c r="BID18" s="215"/>
      <c r="BIE18" s="214"/>
      <c r="BIF18" s="215"/>
      <c r="BIG18" s="214"/>
      <c r="BIH18" s="215"/>
      <c r="BII18" s="214"/>
      <c r="BIJ18" s="215"/>
      <c r="BIK18" s="214"/>
      <c r="BIL18" s="215"/>
      <c r="BIM18" s="214"/>
      <c r="BIN18" s="215"/>
      <c r="BIO18" s="214"/>
      <c r="BIP18" s="215"/>
      <c r="BIQ18" s="214"/>
      <c r="BIR18" s="215"/>
      <c r="BIS18" s="214"/>
      <c r="BIT18" s="215"/>
      <c r="BIU18" s="214"/>
      <c r="BIV18" s="215"/>
      <c r="BIW18" s="214"/>
      <c r="BIX18" s="215"/>
      <c r="BIY18" s="214"/>
      <c r="BIZ18" s="215"/>
      <c r="BJA18" s="214"/>
      <c r="BJB18" s="215"/>
      <c r="BJC18" s="214"/>
      <c r="BJD18" s="215"/>
      <c r="BJE18" s="214"/>
      <c r="BJF18" s="215"/>
      <c r="BJG18" s="214"/>
      <c r="BJH18" s="215"/>
      <c r="BJI18" s="214"/>
      <c r="BJJ18" s="215"/>
      <c r="BJK18" s="214"/>
      <c r="BJL18" s="215"/>
      <c r="BJM18" s="214"/>
      <c r="BJN18" s="215"/>
      <c r="BJO18" s="214"/>
      <c r="BJP18" s="215"/>
      <c r="BJQ18" s="214"/>
      <c r="BJR18" s="215"/>
      <c r="BJS18" s="214"/>
      <c r="BJT18" s="215"/>
      <c r="BJU18" s="214"/>
      <c r="BJV18" s="215"/>
      <c r="BJW18" s="214"/>
      <c r="BJX18" s="215"/>
      <c r="BJY18" s="214"/>
      <c r="BJZ18" s="215"/>
      <c r="BKA18" s="214"/>
      <c r="BKB18" s="215"/>
      <c r="BKC18" s="214"/>
      <c r="BKD18" s="215"/>
      <c r="BKE18" s="214"/>
      <c r="BKF18" s="215"/>
      <c r="BKG18" s="214"/>
      <c r="BKH18" s="215"/>
      <c r="BKI18" s="214"/>
      <c r="BKJ18" s="215"/>
      <c r="BKK18" s="214"/>
      <c r="BKL18" s="215"/>
      <c r="BKM18" s="214"/>
      <c r="BKN18" s="215"/>
      <c r="BKO18" s="214"/>
      <c r="BKP18" s="215"/>
      <c r="BKQ18" s="214"/>
      <c r="BKR18" s="215"/>
      <c r="BKS18" s="214"/>
      <c r="BKT18" s="215"/>
      <c r="BKU18" s="214"/>
      <c r="BKV18" s="215"/>
      <c r="BKW18" s="214"/>
      <c r="BKX18" s="215"/>
      <c r="BKY18" s="214"/>
      <c r="BKZ18" s="215"/>
      <c r="BLA18" s="214"/>
      <c r="BLB18" s="215"/>
      <c r="BLC18" s="214"/>
      <c r="BLD18" s="215"/>
      <c r="BLE18" s="214"/>
      <c r="BLF18" s="215"/>
      <c r="BLG18" s="214"/>
      <c r="BLH18" s="215"/>
      <c r="BLI18" s="214"/>
      <c r="BLJ18" s="215"/>
      <c r="BLK18" s="214"/>
      <c r="BLL18" s="215"/>
      <c r="BLM18" s="214"/>
      <c r="BLN18" s="215"/>
      <c r="BLO18" s="214"/>
      <c r="BLP18" s="215"/>
      <c r="BLQ18" s="214"/>
      <c r="BLR18" s="215"/>
      <c r="BLS18" s="214"/>
      <c r="BLT18" s="215"/>
      <c r="BLU18" s="214"/>
      <c r="BLV18" s="215"/>
      <c r="BLW18" s="214"/>
      <c r="BLX18" s="215"/>
      <c r="BLY18" s="214"/>
      <c r="BLZ18" s="215"/>
      <c r="BMA18" s="214"/>
      <c r="BMB18" s="215"/>
      <c r="BMC18" s="214"/>
      <c r="BMD18" s="215"/>
      <c r="BME18" s="214"/>
      <c r="BMF18" s="215"/>
      <c r="BMG18" s="214"/>
      <c r="BMH18" s="215"/>
      <c r="BMI18" s="214"/>
      <c r="BMJ18" s="215"/>
      <c r="BMK18" s="214"/>
      <c r="BML18" s="215"/>
      <c r="BMM18" s="214"/>
      <c r="BMN18" s="215"/>
      <c r="BMO18" s="214"/>
      <c r="BMP18" s="215"/>
      <c r="BMQ18" s="214"/>
      <c r="BMR18" s="215"/>
      <c r="BMS18" s="214"/>
      <c r="BMT18" s="215"/>
      <c r="BMU18" s="214"/>
      <c r="BMV18" s="215"/>
      <c r="BMW18" s="214"/>
      <c r="BMX18" s="215"/>
      <c r="BMY18" s="214"/>
      <c r="BMZ18" s="215"/>
      <c r="BNA18" s="214"/>
      <c r="BNB18" s="215"/>
      <c r="BNC18" s="214"/>
      <c r="BND18" s="215"/>
      <c r="BNE18" s="214"/>
      <c r="BNF18" s="215"/>
      <c r="BNG18" s="214"/>
      <c r="BNH18" s="215"/>
      <c r="BNI18" s="214"/>
      <c r="BNJ18" s="215"/>
      <c r="BNK18" s="214"/>
      <c r="BNL18" s="215"/>
      <c r="BNM18" s="214"/>
      <c r="BNN18" s="215"/>
      <c r="BNO18" s="214"/>
      <c r="BNP18" s="215"/>
      <c r="BNQ18" s="214"/>
      <c r="BNR18" s="215"/>
      <c r="BNS18" s="214"/>
      <c r="BNT18" s="215"/>
      <c r="BNU18" s="214"/>
      <c r="BNV18" s="215"/>
      <c r="BNW18" s="214"/>
      <c r="BNX18" s="215"/>
      <c r="BNY18" s="214"/>
      <c r="BNZ18" s="215"/>
      <c r="BOA18" s="214"/>
      <c r="BOB18" s="215"/>
      <c r="BOC18" s="214"/>
      <c r="BOD18" s="215"/>
      <c r="BOE18" s="214"/>
      <c r="BOF18" s="215"/>
      <c r="BOG18" s="214"/>
      <c r="BOH18" s="215"/>
      <c r="BOI18" s="214"/>
      <c r="BOJ18" s="215"/>
      <c r="BOK18" s="214"/>
      <c r="BOL18" s="215"/>
      <c r="BOM18" s="214"/>
      <c r="BON18" s="215"/>
      <c r="BOO18" s="214"/>
      <c r="BOP18" s="215"/>
      <c r="BOQ18" s="214"/>
      <c r="BOR18" s="215"/>
      <c r="BOS18" s="214"/>
      <c r="BOT18" s="215"/>
      <c r="BOU18" s="214"/>
      <c r="BOV18" s="215"/>
      <c r="BOW18" s="214"/>
      <c r="BOX18" s="215"/>
      <c r="BOY18" s="214"/>
      <c r="BOZ18" s="215"/>
      <c r="BPA18" s="214"/>
      <c r="BPB18" s="215"/>
      <c r="BPC18" s="214"/>
      <c r="BPD18" s="215"/>
      <c r="BPE18" s="214"/>
      <c r="BPF18" s="215"/>
      <c r="BPG18" s="214"/>
      <c r="BPH18" s="215"/>
      <c r="BPI18" s="214"/>
      <c r="BPJ18" s="215"/>
      <c r="BPK18" s="214"/>
      <c r="BPL18" s="215"/>
      <c r="BPM18" s="214"/>
      <c r="BPN18" s="215"/>
      <c r="BPO18" s="214"/>
      <c r="BPP18" s="215"/>
      <c r="BPQ18" s="214"/>
      <c r="BPR18" s="215"/>
      <c r="BPS18" s="214"/>
      <c r="BPT18" s="215"/>
      <c r="BPU18" s="214"/>
      <c r="BPV18" s="215"/>
      <c r="BPW18" s="214"/>
      <c r="BPX18" s="215"/>
      <c r="BPY18" s="214"/>
      <c r="BPZ18" s="215"/>
      <c r="BQA18" s="214"/>
      <c r="BQB18" s="215"/>
      <c r="BQC18" s="214"/>
      <c r="BQD18" s="215"/>
      <c r="BQE18" s="214"/>
      <c r="BQF18" s="215"/>
      <c r="BQG18" s="214"/>
      <c r="BQH18" s="215"/>
      <c r="BQI18" s="214"/>
      <c r="BQJ18" s="215"/>
      <c r="BQK18" s="214"/>
      <c r="BQL18" s="215"/>
      <c r="BQM18" s="214"/>
      <c r="BQN18" s="215"/>
      <c r="BQO18" s="214"/>
      <c r="BQP18" s="215"/>
      <c r="BQQ18" s="214"/>
      <c r="BQR18" s="215"/>
      <c r="BQS18" s="214"/>
      <c r="BQT18" s="215"/>
      <c r="BQU18" s="214"/>
      <c r="BQV18" s="215"/>
      <c r="BQW18" s="214"/>
      <c r="BQX18" s="215"/>
      <c r="BQY18" s="214"/>
      <c r="BQZ18" s="215"/>
      <c r="BRA18" s="214"/>
      <c r="BRB18" s="215"/>
      <c r="BRC18" s="214"/>
      <c r="BRD18" s="215"/>
      <c r="BRE18" s="214"/>
      <c r="BRF18" s="215"/>
      <c r="BRG18" s="214"/>
      <c r="BRH18" s="215"/>
      <c r="BRI18" s="214"/>
      <c r="BRJ18" s="215"/>
      <c r="BRK18" s="214"/>
      <c r="BRL18" s="215"/>
      <c r="BRM18" s="214"/>
      <c r="BRN18" s="215"/>
      <c r="BRO18" s="214"/>
      <c r="BRP18" s="215"/>
      <c r="BRQ18" s="214"/>
      <c r="BRR18" s="215"/>
      <c r="BRS18" s="214"/>
      <c r="BRT18" s="215"/>
      <c r="BRU18" s="214"/>
      <c r="BRV18" s="215"/>
      <c r="BRW18" s="214"/>
      <c r="BRX18" s="215"/>
      <c r="BRY18" s="214"/>
      <c r="BRZ18" s="215"/>
      <c r="BSA18" s="214"/>
      <c r="BSB18" s="215"/>
      <c r="BSC18" s="214"/>
      <c r="BSD18" s="215"/>
      <c r="BSE18" s="214"/>
      <c r="BSF18" s="215"/>
      <c r="BSG18" s="214"/>
      <c r="BSH18" s="215"/>
      <c r="BSI18" s="214"/>
      <c r="BSJ18" s="215"/>
      <c r="BSK18" s="214"/>
      <c r="BSL18" s="215"/>
      <c r="BSM18" s="214"/>
      <c r="BSN18" s="215"/>
      <c r="BSO18" s="214"/>
      <c r="BSP18" s="215"/>
      <c r="BSQ18" s="214"/>
      <c r="BSR18" s="215"/>
      <c r="BSS18" s="214"/>
      <c r="BST18" s="215"/>
      <c r="BSU18" s="214"/>
      <c r="BSV18" s="215"/>
      <c r="BSW18" s="214"/>
      <c r="BSX18" s="215"/>
      <c r="BSY18" s="214"/>
      <c r="BSZ18" s="215"/>
      <c r="BTA18" s="214"/>
      <c r="BTB18" s="215"/>
      <c r="BTC18" s="214"/>
      <c r="BTD18" s="215"/>
      <c r="BTE18" s="214"/>
      <c r="BTF18" s="215"/>
      <c r="BTG18" s="214"/>
      <c r="BTH18" s="215"/>
      <c r="BTI18" s="214"/>
      <c r="BTJ18" s="215"/>
      <c r="BTK18" s="214"/>
      <c r="BTL18" s="215"/>
      <c r="BTM18" s="214"/>
      <c r="BTN18" s="215"/>
      <c r="BTO18" s="214"/>
      <c r="BTP18" s="215"/>
      <c r="BTQ18" s="214"/>
      <c r="BTR18" s="215"/>
      <c r="BTS18" s="214"/>
      <c r="BTT18" s="215"/>
      <c r="BTU18" s="214"/>
      <c r="BTV18" s="215"/>
      <c r="BTW18" s="214"/>
      <c r="BTX18" s="215"/>
      <c r="BTY18" s="214"/>
      <c r="BTZ18" s="215"/>
      <c r="BUA18" s="214"/>
      <c r="BUB18" s="215"/>
      <c r="BUC18" s="214"/>
      <c r="BUD18" s="215"/>
      <c r="BUE18" s="214"/>
      <c r="BUF18" s="215"/>
      <c r="BUG18" s="214"/>
      <c r="BUH18" s="215"/>
      <c r="BUI18" s="214"/>
      <c r="BUJ18" s="215"/>
      <c r="BUK18" s="214"/>
      <c r="BUL18" s="215"/>
      <c r="BUM18" s="214"/>
      <c r="BUN18" s="215"/>
      <c r="BUO18" s="214"/>
      <c r="BUP18" s="215"/>
      <c r="BUQ18" s="214"/>
      <c r="BUR18" s="215"/>
      <c r="BUS18" s="214"/>
      <c r="BUT18" s="215"/>
      <c r="BUU18" s="214"/>
      <c r="BUV18" s="215"/>
      <c r="BUW18" s="214"/>
      <c r="BUX18" s="215"/>
      <c r="BUY18" s="214"/>
      <c r="BUZ18" s="215"/>
      <c r="BVA18" s="214"/>
      <c r="BVB18" s="215"/>
      <c r="BVC18" s="214"/>
      <c r="BVD18" s="215"/>
      <c r="BVE18" s="214"/>
      <c r="BVF18" s="215"/>
      <c r="BVG18" s="214"/>
      <c r="BVH18" s="215"/>
      <c r="BVI18" s="214"/>
      <c r="BVJ18" s="215"/>
      <c r="BVK18" s="214"/>
      <c r="BVL18" s="215"/>
      <c r="BVM18" s="214"/>
      <c r="BVN18" s="215"/>
      <c r="BVO18" s="214"/>
      <c r="BVP18" s="215"/>
      <c r="BVQ18" s="214"/>
      <c r="BVR18" s="215"/>
      <c r="BVS18" s="214"/>
      <c r="BVT18" s="215"/>
      <c r="BVU18" s="214"/>
      <c r="BVV18" s="215"/>
      <c r="BVW18" s="214"/>
      <c r="BVX18" s="215"/>
      <c r="BVY18" s="214"/>
      <c r="BVZ18" s="215"/>
      <c r="BWA18" s="214"/>
      <c r="BWB18" s="215"/>
      <c r="BWC18" s="214"/>
      <c r="BWD18" s="215"/>
      <c r="BWE18" s="214"/>
      <c r="BWF18" s="215"/>
      <c r="BWG18" s="214"/>
      <c r="BWH18" s="215"/>
      <c r="BWI18" s="214"/>
      <c r="BWJ18" s="215"/>
      <c r="BWK18" s="214"/>
      <c r="BWL18" s="215"/>
      <c r="BWM18" s="214"/>
      <c r="BWN18" s="215"/>
      <c r="BWO18" s="214"/>
      <c r="BWP18" s="215"/>
      <c r="BWQ18" s="214"/>
      <c r="BWR18" s="215"/>
      <c r="BWS18" s="214"/>
      <c r="BWT18" s="215"/>
      <c r="BWU18" s="214"/>
      <c r="BWV18" s="215"/>
      <c r="BWW18" s="214"/>
      <c r="BWX18" s="215"/>
      <c r="BWY18" s="214"/>
      <c r="BWZ18" s="215"/>
      <c r="BXA18" s="214"/>
      <c r="BXB18" s="215"/>
      <c r="BXC18" s="214"/>
      <c r="BXD18" s="215"/>
      <c r="BXE18" s="214"/>
      <c r="BXF18" s="215"/>
      <c r="BXG18" s="214"/>
      <c r="BXH18" s="215"/>
      <c r="BXI18" s="214"/>
      <c r="BXJ18" s="215"/>
      <c r="BXK18" s="214"/>
      <c r="BXL18" s="215"/>
      <c r="BXM18" s="214"/>
      <c r="BXN18" s="215"/>
      <c r="BXO18" s="214"/>
      <c r="BXP18" s="215"/>
      <c r="BXQ18" s="214"/>
      <c r="BXR18" s="215"/>
      <c r="BXS18" s="214"/>
      <c r="BXT18" s="215"/>
      <c r="BXU18" s="214"/>
      <c r="BXV18" s="215"/>
      <c r="BXW18" s="214"/>
      <c r="BXX18" s="215"/>
      <c r="BXY18" s="214"/>
      <c r="BXZ18" s="215"/>
      <c r="BYA18" s="214"/>
      <c r="BYB18" s="215"/>
      <c r="BYC18" s="214"/>
      <c r="BYD18" s="215"/>
      <c r="BYE18" s="214"/>
      <c r="BYF18" s="215"/>
      <c r="BYG18" s="214"/>
      <c r="BYH18" s="215"/>
      <c r="BYI18" s="214"/>
      <c r="BYJ18" s="215"/>
      <c r="BYK18" s="214"/>
      <c r="BYL18" s="215"/>
      <c r="BYM18" s="214"/>
      <c r="BYN18" s="215"/>
      <c r="BYO18" s="214"/>
      <c r="BYP18" s="215"/>
      <c r="BYQ18" s="214"/>
      <c r="BYR18" s="215"/>
      <c r="BYS18" s="214"/>
      <c r="BYT18" s="215"/>
      <c r="BYU18" s="214"/>
      <c r="BYV18" s="215"/>
      <c r="BYW18" s="214"/>
      <c r="BYX18" s="215"/>
      <c r="BYY18" s="214"/>
      <c r="BYZ18" s="215"/>
      <c r="BZA18" s="214"/>
      <c r="BZB18" s="215"/>
      <c r="BZC18" s="214"/>
      <c r="BZD18" s="215"/>
      <c r="BZE18" s="214"/>
      <c r="BZF18" s="215"/>
      <c r="BZG18" s="214"/>
      <c r="BZH18" s="215"/>
      <c r="BZI18" s="214"/>
      <c r="BZJ18" s="215"/>
      <c r="BZK18" s="214"/>
      <c r="BZL18" s="215"/>
      <c r="BZM18" s="214"/>
      <c r="BZN18" s="215"/>
      <c r="BZO18" s="214"/>
      <c r="BZP18" s="215"/>
      <c r="BZQ18" s="214"/>
      <c r="BZR18" s="215"/>
      <c r="BZS18" s="214"/>
      <c r="BZT18" s="215"/>
      <c r="BZU18" s="214"/>
      <c r="BZV18" s="215"/>
      <c r="BZW18" s="214"/>
      <c r="BZX18" s="215"/>
      <c r="BZY18" s="214"/>
      <c r="BZZ18" s="215"/>
      <c r="CAA18" s="214"/>
      <c r="CAB18" s="215"/>
      <c r="CAC18" s="214"/>
      <c r="CAD18" s="215"/>
      <c r="CAE18" s="214"/>
      <c r="CAF18" s="215"/>
      <c r="CAG18" s="214"/>
      <c r="CAH18" s="215"/>
      <c r="CAI18" s="214"/>
      <c r="CAJ18" s="215"/>
      <c r="CAK18" s="214"/>
      <c r="CAL18" s="215"/>
      <c r="CAM18" s="214"/>
      <c r="CAN18" s="215"/>
      <c r="CAO18" s="214"/>
      <c r="CAP18" s="215"/>
      <c r="CAQ18" s="214"/>
      <c r="CAR18" s="215"/>
      <c r="CAS18" s="214"/>
      <c r="CAT18" s="215"/>
      <c r="CAU18" s="214"/>
      <c r="CAV18" s="215"/>
      <c r="CAW18" s="214"/>
      <c r="CAX18" s="215"/>
      <c r="CAY18" s="214"/>
      <c r="CAZ18" s="215"/>
      <c r="CBA18" s="214"/>
      <c r="CBB18" s="215"/>
      <c r="CBC18" s="214"/>
      <c r="CBD18" s="215"/>
      <c r="CBE18" s="214"/>
      <c r="CBF18" s="215"/>
      <c r="CBG18" s="214"/>
      <c r="CBH18" s="215"/>
      <c r="CBI18" s="214"/>
      <c r="CBJ18" s="215"/>
      <c r="CBK18" s="214"/>
      <c r="CBL18" s="215"/>
      <c r="CBM18" s="214"/>
      <c r="CBN18" s="215"/>
      <c r="CBO18" s="214"/>
      <c r="CBP18" s="215"/>
      <c r="CBQ18" s="214"/>
      <c r="CBR18" s="215"/>
      <c r="CBS18" s="214"/>
      <c r="CBT18" s="215"/>
      <c r="CBU18" s="214"/>
      <c r="CBV18" s="215"/>
      <c r="CBW18" s="214"/>
      <c r="CBX18" s="215"/>
      <c r="CBY18" s="214"/>
      <c r="CBZ18" s="215"/>
      <c r="CCA18" s="214"/>
      <c r="CCB18" s="215"/>
      <c r="CCC18" s="214"/>
      <c r="CCD18" s="215"/>
      <c r="CCE18" s="214"/>
      <c r="CCF18" s="215"/>
      <c r="CCG18" s="214"/>
      <c r="CCH18" s="215"/>
      <c r="CCI18" s="214"/>
      <c r="CCJ18" s="215"/>
      <c r="CCK18" s="214"/>
      <c r="CCL18" s="215"/>
      <c r="CCM18" s="214"/>
      <c r="CCN18" s="215"/>
      <c r="CCO18" s="214"/>
      <c r="CCP18" s="215"/>
      <c r="CCQ18" s="214"/>
      <c r="CCR18" s="215"/>
      <c r="CCS18" s="214"/>
      <c r="CCT18" s="215"/>
      <c r="CCU18" s="214"/>
      <c r="CCV18" s="215"/>
      <c r="CCW18" s="214"/>
      <c r="CCX18" s="215"/>
      <c r="CCY18" s="214"/>
      <c r="CCZ18" s="215"/>
      <c r="CDA18" s="214"/>
      <c r="CDB18" s="215"/>
      <c r="CDC18" s="214"/>
      <c r="CDD18" s="215"/>
      <c r="CDE18" s="214"/>
      <c r="CDF18" s="215"/>
      <c r="CDG18" s="214"/>
      <c r="CDH18" s="215"/>
      <c r="CDI18" s="214"/>
      <c r="CDJ18" s="215"/>
      <c r="CDK18" s="214"/>
      <c r="CDL18" s="215"/>
      <c r="CDM18" s="214"/>
      <c r="CDN18" s="215"/>
      <c r="CDO18" s="214"/>
      <c r="CDP18" s="215"/>
      <c r="CDQ18" s="214"/>
      <c r="CDR18" s="215"/>
      <c r="CDS18" s="214"/>
      <c r="CDT18" s="215"/>
      <c r="CDU18" s="214"/>
      <c r="CDV18" s="215"/>
      <c r="CDW18" s="214"/>
      <c r="CDX18" s="215"/>
      <c r="CDY18" s="214"/>
      <c r="CDZ18" s="215"/>
      <c r="CEA18" s="214"/>
      <c r="CEB18" s="215"/>
      <c r="CEC18" s="214"/>
      <c r="CED18" s="215"/>
      <c r="CEE18" s="214"/>
      <c r="CEF18" s="215"/>
      <c r="CEG18" s="214"/>
      <c r="CEH18" s="215"/>
      <c r="CEI18" s="214"/>
      <c r="CEJ18" s="215"/>
      <c r="CEK18" s="214"/>
      <c r="CEL18" s="215"/>
      <c r="CEM18" s="214"/>
      <c r="CEN18" s="215"/>
      <c r="CEO18" s="214"/>
      <c r="CEP18" s="215"/>
      <c r="CEQ18" s="214"/>
      <c r="CER18" s="215"/>
      <c r="CES18" s="214"/>
      <c r="CET18" s="215"/>
      <c r="CEU18" s="214"/>
      <c r="CEV18" s="215"/>
      <c r="CEW18" s="214"/>
      <c r="CEX18" s="215"/>
      <c r="CEY18" s="214"/>
      <c r="CEZ18" s="215"/>
      <c r="CFA18" s="214"/>
      <c r="CFB18" s="215"/>
      <c r="CFC18" s="214"/>
      <c r="CFD18" s="215"/>
      <c r="CFE18" s="214"/>
      <c r="CFF18" s="215"/>
      <c r="CFG18" s="214"/>
      <c r="CFH18" s="215"/>
      <c r="CFI18" s="214"/>
      <c r="CFJ18" s="215"/>
      <c r="CFK18" s="214"/>
      <c r="CFL18" s="215"/>
      <c r="CFM18" s="214"/>
      <c r="CFN18" s="215"/>
      <c r="CFO18" s="214"/>
      <c r="CFP18" s="215"/>
      <c r="CFQ18" s="214"/>
      <c r="CFR18" s="215"/>
      <c r="CFS18" s="214"/>
      <c r="CFT18" s="215"/>
      <c r="CFU18" s="214"/>
      <c r="CFV18" s="215"/>
      <c r="CFW18" s="214"/>
      <c r="CFX18" s="215"/>
      <c r="CFY18" s="214"/>
      <c r="CFZ18" s="215"/>
      <c r="CGA18" s="214"/>
      <c r="CGB18" s="215"/>
      <c r="CGC18" s="214"/>
      <c r="CGD18" s="215"/>
      <c r="CGE18" s="214"/>
      <c r="CGF18" s="215"/>
      <c r="CGG18" s="214"/>
      <c r="CGH18" s="215"/>
      <c r="CGI18" s="214"/>
      <c r="CGJ18" s="215"/>
      <c r="CGK18" s="214"/>
      <c r="CGL18" s="215"/>
      <c r="CGM18" s="214"/>
      <c r="CGN18" s="215"/>
      <c r="CGO18" s="214"/>
      <c r="CGP18" s="215"/>
      <c r="CGQ18" s="214"/>
      <c r="CGR18" s="215"/>
      <c r="CGS18" s="214"/>
      <c r="CGT18" s="215"/>
      <c r="CGU18" s="214"/>
      <c r="CGV18" s="215"/>
      <c r="CGW18" s="214"/>
      <c r="CGX18" s="215"/>
      <c r="CGY18" s="214"/>
      <c r="CGZ18" s="215"/>
      <c r="CHA18" s="214"/>
      <c r="CHB18" s="215"/>
      <c r="CHC18" s="214"/>
      <c r="CHD18" s="215"/>
      <c r="CHE18" s="214"/>
      <c r="CHF18" s="215"/>
      <c r="CHG18" s="214"/>
      <c r="CHH18" s="215"/>
      <c r="CHI18" s="214"/>
      <c r="CHJ18" s="215"/>
      <c r="CHK18" s="214"/>
      <c r="CHL18" s="215"/>
      <c r="CHM18" s="214"/>
      <c r="CHN18" s="215"/>
      <c r="CHO18" s="214"/>
      <c r="CHP18" s="215"/>
      <c r="CHQ18" s="214"/>
      <c r="CHR18" s="215"/>
      <c r="CHS18" s="214"/>
      <c r="CHT18" s="215"/>
      <c r="CHU18" s="214"/>
      <c r="CHV18" s="215"/>
      <c r="CHW18" s="214"/>
      <c r="CHX18" s="215"/>
      <c r="CHY18" s="214"/>
      <c r="CHZ18" s="215"/>
      <c r="CIA18" s="214"/>
      <c r="CIB18" s="215"/>
      <c r="CIC18" s="214"/>
      <c r="CID18" s="215"/>
      <c r="CIE18" s="214"/>
      <c r="CIF18" s="215"/>
      <c r="CIG18" s="214"/>
      <c r="CIH18" s="215"/>
      <c r="CII18" s="214"/>
      <c r="CIJ18" s="215"/>
      <c r="CIK18" s="214"/>
      <c r="CIL18" s="215"/>
      <c r="CIM18" s="214"/>
      <c r="CIN18" s="215"/>
      <c r="CIO18" s="214"/>
      <c r="CIP18" s="215"/>
      <c r="CIQ18" s="214"/>
      <c r="CIR18" s="215"/>
      <c r="CIS18" s="214"/>
      <c r="CIT18" s="215"/>
      <c r="CIU18" s="214"/>
      <c r="CIV18" s="215"/>
      <c r="CIW18" s="214"/>
      <c r="CIX18" s="215"/>
      <c r="CIY18" s="214"/>
      <c r="CIZ18" s="215"/>
      <c r="CJA18" s="214"/>
      <c r="CJB18" s="215"/>
      <c r="CJC18" s="214"/>
      <c r="CJD18" s="215"/>
      <c r="CJE18" s="214"/>
      <c r="CJF18" s="215"/>
      <c r="CJG18" s="214"/>
      <c r="CJH18" s="215"/>
      <c r="CJI18" s="214"/>
      <c r="CJJ18" s="215"/>
      <c r="CJK18" s="214"/>
      <c r="CJL18" s="215"/>
      <c r="CJM18" s="214"/>
      <c r="CJN18" s="215"/>
      <c r="CJO18" s="214"/>
      <c r="CJP18" s="215"/>
      <c r="CJQ18" s="214"/>
      <c r="CJR18" s="215"/>
      <c r="CJS18" s="214"/>
      <c r="CJT18" s="215"/>
      <c r="CJU18" s="214"/>
      <c r="CJV18" s="215"/>
      <c r="CJW18" s="214"/>
      <c r="CJX18" s="215"/>
      <c r="CJY18" s="214"/>
      <c r="CJZ18" s="215"/>
      <c r="CKA18" s="214"/>
      <c r="CKB18" s="215"/>
      <c r="CKC18" s="214"/>
      <c r="CKD18" s="215"/>
      <c r="CKE18" s="214"/>
      <c r="CKF18" s="215"/>
      <c r="CKG18" s="214"/>
      <c r="CKH18" s="215"/>
      <c r="CKI18" s="214"/>
      <c r="CKJ18" s="215"/>
      <c r="CKK18" s="214"/>
      <c r="CKL18" s="215"/>
      <c r="CKM18" s="214"/>
      <c r="CKN18" s="215"/>
      <c r="CKO18" s="214"/>
      <c r="CKP18" s="215"/>
      <c r="CKQ18" s="214"/>
      <c r="CKR18" s="215"/>
      <c r="CKS18" s="214"/>
      <c r="CKT18" s="215"/>
      <c r="CKU18" s="214"/>
      <c r="CKV18" s="215"/>
      <c r="CKW18" s="214"/>
      <c r="CKX18" s="215"/>
      <c r="CKY18" s="214"/>
      <c r="CKZ18" s="215"/>
      <c r="CLA18" s="214"/>
      <c r="CLB18" s="215"/>
      <c r="CLC18" s="214"/>
      <c r="CLD18" s="215"/>
      <c r="CLE18" s="214"/>
      <c r="CLF18" s="215"/>
      <c r="CLG18" s="214"/>
      <c r="CLH18" s="215"/>
      <c r="CLI18" s="214"/>
      <c r="CLJ18" s="215"/>
      <c r="CLK18" s="214"/>
      <c r="CLL18" s="215"/>
      <c r="CLM18" s="214"/>
      <c r="CLN18" s="215"/>
      <c r="CLO18" s="214"/>
      <c r="CLP18" s="215"/>
      <c r="CLQ18" s="214"/>
      <c r="CLR18" s="215"/>
      <c r="CLS18" s="214"/>
      <c r="CLT18" s="215"/>
      <c r="CLU18" s="214"/>
      <c r="CLV18" s="215"/>
      <c r="CLW18" s="214"/>
      <c r="CLX18" s="215"/>
      <c r="CLY18" s="214"/>
      <c r="CLZ18" s="215"/>
      <c r="CMA18" s="214"/>
      <c r="CMB18" s="215"/>
      <c r="CMC18" s="214"/>
      <c r="CMD18" s="215"/>
      <c r="CME18" s="214"/>
      <c r="CMF18" s="215"/>
      <c r="CMG18" s="214"/>
      <c r="CMH18" s="215"/>
      <c r="CMI18" s="214"/>
      <c r="CMJ18" s="215"/>
      <c r="CMK18" s="214"/>
      <c r="CML18" s="215"/>
      <c r="CMM18" s="214"/>
      <c r="CMN18" s="215"/>
      <c r="CMO18" s="214"/>
      <c r="CMP18" s="215"/>
      <c r="CMQ18" s="214"/>
      <c r="CMR18" s="215"/>
      <c r="CMS18" s="214"/>
      <c r="CMT18" s="215"/>
      <c r="CMU18" s="214"/>
      <c r="CMV18" s="215"/>
      <c r="CMW18" s="214"/>
      <c r="CMX18" s="215"/>
      <c r="CMY18" s="214"/>
      <c r="CMZ18" s="215"/>
      <c r="CNA18" s="214"/>
      <c r="CNB18" s="215"/>
      <c r="CNC18" s="214"/>
      <c r="CND18" s="215"/>
      <c r="CNE18" s="214"/>
      <c r="CNF18" s="215"/>
      <c r="CNG18" s="214"/>
      <c r="CNH18" s="215"/>
      <c r="CNI18" s="214"/>
      <c r="CNJ18" s="215"/>
      <c r="CNK18" s="214"/>
      <c r="CNL18" s="215"/>
      <c r="CNM18" s="214"/>
      <c r="CNN18" s="215"/>
      <c r="CNO18" s="214"/>
      <c r="CNP18" s="215"/>
      <c r="CNQ18" s="214"/>
      <c r="CNR18" s="215"/>
      <c r="CNS18" s="214"/>
      <c r="CNT18" s="215"/>
      <c r="CNU18" s="214"/>
      <c r="CNV18" s="215"/>
      <c r="CNW18" s="214"/>
      <c r="CNX18" s="215"/>
      <c r="CNY18" s="214"/>
      <c r="CNZ18" s="215"/>
      <c r="COA18" s="214"/>
      <c r="COB18" s="215"/>
      <c r="COC18" s="214"/>
      <c r="COD18" s="215"/>
      <c r="COE18" s="214"/>
      <c r="COF18" s="215"/>
      <c r="COG18" s="214"/>
      <c r="COH18" s="215"/>
      <c r="COI18" s="214"/>
      <c r="COJ18" s="215"/>
      <c r="COK18" s="214"/>
      <c r="COL18" s="215"/>
      <c r="COM18" s="214"/>
      <c r="CON18" s="215"/>
      <c r="COO18" s="214"/>
      <c r="COP18" s="215"/>
      <c r="COQ18" s="214"/>
      <c r="COR18" s="215"/>
      <c r="COS18" s="214"/>
      <c r="COT18" s="215"/>
      <c r="COU18" s="214"/>
      <c r="COV18" s="215"/>
      <c r="COW18" s="214"/>
      <c r="COX18" s="215"/>
      <c r="COY18" s="214"/>
      <c r="COZ18" s="215"/>
      <c r="CPA18" s="214"/>
      <c r="CPB18" s="215"/>
      <c r="CPC18" s="214"/>
      <c r="CPD18" s="215"/>
      <c r="CPE18" s="214"/>
      <c r="CPF18" s="215"/>
      <c r="CPG18" s="214"/>
      <c r="CPH18" s="215"/>
      <c r="CPI18" s="214"/>
      <c r="CPJ18" s="215"/>
      <c r="CPK18" s="214"/>
      <c r="CPL18" s="215"/>
      <c r="CPM18" s="214"/>
      <c r="CPN18" s="215"/>
      <c r="CPO18" s="214"/>
      <c r="CPP18" s="215"/>
      <c r="CPQ18" s="214"/>
      <c r="CPR18" s="215"/>
      <c r="CPS18" s="214"/>
      <c r="CPT18" s="215"/>
      <c r="CPU18" s="214"/>
      <c r="CPV18" s="215"/>
      <c r="CPW18" s="214"/>
      <c r="CPX18" s="215"/>
      <c r="CPY18" s="214"/>
      <c r="CPZ18" s="215"/>
      <c r="CQA18" s="214"/>
      <c r="CQB18" s="215"/>
      <c r="CQC18" s="214"/>
      <c r="CQD18" s="215"/>
      <c r="CQE18" s="214"/>
      <c r="CQF18" s="215"/>
      <c r="CQG18" s="214"/>
      <c r="CQH18" s="215"/>
      <c r="CQI18" s="214"/>
      <c r="CQJ18" s="215"/>
      <c r="CQK18" s="214"/>
      <c r="CQL18" s="215"/>
      <c r="CQM18" s="214"/>
      <c r="CQN18" s="215"/>
      <c r="CQO18" s="214"/>
      <c r="CQP18" s="215"/>
      <c r="CQQ18" s="214"/>
      <c r="CQR18" s="215"/>
      <c r="CQS18" s="214"/>
      <c r="CQT18" s="215"/>
      <c r="CQU18" s="214"/>
      <c r="CQV18" s="215"/>
      <c r="CQW18" s="214"/>
      <c r="CQX18" s="215"/>
      <c r="CQY18" s="214"/>
      <c r="CQZ18" s="215"/>
      <c r="CRA18" s="214"/>
      <c r="CRB18" s="215"/>
      <c r="CRC18" s="214"/>
      <c r="CRD18" s="215"/>
      <c r="CRE18" s="214"/>
      <c r="CRF18" s="215"/>
      <c r="CRG18" s="214"/>
      <c r="CRH18" s="215"/>
      <c r="CRI18" s="214"/>
      <c r="CRJ18" s="215"/>
      <c r="CRK18" s="214"/>
      <c r="CRL18" s="215"/>
      <c r="CRM18" s="214"/>
      <c r="CRN18" s="215"/>
      <c r="CRO18" s="214"/>
      <c r="CRP18" s="215"/>
      <c r="CRQ18" s="214"/>
      <c r="CRR18" s="215"/>
      <c r="CRS18" s="214"/>
      <c r="CRT18" s="215"/>
      <c r="CRU18" s="214"/>
      <c r="CRV18" s="215"/>
      <c r="CRW18" s="214"/>
      <c r="CRX18" s="215"/>
      <c r="CRY18" s="214"/>
      <c r="CRZ18" s="215"/>
      <c r="CSA18" s="214"/>
      <c r="CSB18" s="215"/>
      <c r="CSC18" s="214"/>
      <c r="CSD18" s="215"/>
      <c r="CSE18" s="214"/>
      <c r="CSF18" s="215"/>
      <c r="CSG18" s="214"/>
      <c r="CSH18" s="215"/>
      <c r="CSI18" s="214"/>
      <c r="CSJ18" s="215"/>
      <c r="CSK18" s="214"/>
      <c r="CSL18" s="215"/>
      <c r="CSM18" s="214"/>
      <c r="CSN18" s="215"/>
      <c r="CSO18" s="214"/>
      <c r="CSP18" s="215"/>
      <c r="CSQ18" s="214"/>
      <c r="CSR18" s="215"/>
      <c r="CSS18" s="214"/>
      <c r="CST18" s="215"/>
      <c r="CSU18" s="214"/>
      <c r="CSV18" s="215"/>
      <c r="CSW18" s="214"/>
      <c r="CSX18" s="215"/>
      <c r="CSY18" s="214"/>
      <c r="CSZ18" s="215"/>
      <c r="CTA18" s="214"/>
      <c r="CTB18" s="215"/>
      <c r="CTC18" s="214"/>
      <c r="CTD18" s="215"/>
      <c r="CTE18" s="214"/>
      <c r="CTF18" s="215"/>
      <c r="CTG18" s="214"/>
      <c r="CTH18" s="215"/>
      <c r="CTI18" s="214"/>
      <c r="CTJ18" s="215"/>
      <c r="CTK18" s="214"/>
      <c r="CTL18" s="215"/>
      <c r="CTM18" s="214"/>
      <c r="CTN18" s="215"/>
      <c r="CTO18" s="214"/>
      <c r="CTP18" s="215"/>
      <c r="CTQ18" s="214"/>
      <c r="CTR18" s="215"/>
      <c r="CTS18" s="214"/>
      <c r="CTT18" s="215"/>
      <c r="CTU18" s="214"/>
      <c r="CTV18" s="215"/>
      <c r="CTW18" s="214"/>
      <c r="CTX18" s="215"/>
      <c r="CTY18" s="214"/>
      <c r="CTZ18" s="215"/>
      <c r="CUA18" s="214"/>
      <c r="CUB18" s="215"/>
      <c r="CUC18" s="214"/>
      <c r="CUD18" s="215"/>
      <c r="CUE18" s="214"/>
      <c r="CUF18" s="215"/>
      <c r="CUG18" s="214"/>
      <c r="CUH18" s="215"/>
      <c r="CUI18" s="214"/>
      <c r="CUJ18" s="215"/>
      <c r="CUK18" s="214"/>
      <c r="CUL18" s="215"/>
      <c r="CUM18" s="214"/>
      <c r="CUN18" s="215"/>
      <c r="CUO18" s="214"/>
      <c r="CUP18" s="215"/>
      <c r="CUQ18" s="214"/>
      <c r="CUR18" s="215"/>
      <c r="CUS18" s="214"/>
      <c r="CUT18" s="215"/>
      <c r="CUU18" s="214"/>
      <c r="CUV18" s="215"/>
      <c r="CUW18" s="214"/>
      <c r="CUX18" s="215"/>
      <c r="CUY18" s="214"/>
      <c r="CUZ18" s="215"/>
      <c r="CVA18" s="214"/>
      <c r="CVB18" s="215"/>
      <c r="CVC18" s="214"/>
      <c r="CVD18" s="215"/>
      <c r="CVE18" s="214"/>
      <c r="CVF18" s="215"/>
      <c r="CVG18" s="214"/>
      <c r="CVH18" s="215"/>
      <c r="CVI18" s="214"/>
      <c r="CVJ18" s="215"/>
      <c r="CVK18" s="214"/>
      <c r="CVL18" s="215"/>
      <c r="CVM18" s="214"/>
      <c r="CVN18" s="215"/>
      <c r="CVO18" s="214"/>
      <c r="CVP18" s="215"/>
      <c r="CVQ18" s="214"/>
      <c r="CVR18" s="215"/>
      <c r="CVS18" s="214"/>
      <c r="CVT18" s="215"/>
      <c r="CVU18" s="214"/>
      <c r="CVV18" s="215"/>
      <c r="CVW18" s="214"/>
      <c r="CVX18" s="215"/>
      <c r="CVY18" s="214"/>
      <c r="CVZ18" s="215"/>
      <c r="CWA18" s="214"/>
      <c r="CWB18" s="215"/>
      <c r="CWC18" s="214"/>
      <c r="CWD18" s="215"/>
      <c r="CWE18" s="214"/>
      <c r="CWF18" s="215"/>
      <c r="CWG18" s="214"/>
      <c r="CWH18" s="215"/>
      <c r="CWI18" s="214"/>
      <c r="CWJ18" s="215"/>
      <c r="CWK18" s="214"/>
      <c r="CWL18" s="215"/>
      <c r="CWM18" s="214"/>
      <c r="CWN18" s="215"/>
      <c r="CWO18" s="214"/>
      <c r="CWP18" s="215"/>
      <c r="CWQ18" s="214"/>
      <c r="CWR18" s="215"/>
      <c r="CWS18" s="214"/>
      <c r="CWT18" s="215"/>
      <c r="CWU18" s="214"/>
      <c r="CWV18" s="215"/>
      <c r="CWW18" s="214"/>
      <c r="CWX18" s="215"/>
      <c r="CWY18" s="214"/>
      <c r="CWZ18" s="215"/>
      <c r="CXA18" s="214"/>
      <c r="CXB18" s="215"/>
      <c r="CXC18" s="214"/>
      <c r="CXD18" s="215"/>
      <c r="CXE18" s="214"/>
      <c r="CXF18" s="215"/>
      <c r="CXG18" s="214"/>
      <c r="CXH18" s="215"/>
      <c r="CXI18" s="214"/>
      <c r="CXJ18" s="215"/>
      <c r="CXK18" s="214"/>
      <c r="CXL18" s="215"/>
      <c r="CXM18" s="214"/>
      <c r="CXN18" s="215"/>
      <c r="CXO18" s="214"/>
      <c r="CXP18" s="215"/>
      <c r="CXQ18" s="214"/>
      <c r="CXR18" s="215"/>
      <c r="CXS18" s="214"/>
      <c r="CXT18" s="215"/>
      <c r="CXU18" s="214"/>
      <c r="CXV18" s="215"/>
      <c r="CXW18" s="214"/>
      <c r="CXX18" s="215"/>
      <c r="CXY18" s="214"/>
      <c r="CXZ18" s="215"/>
      <c r="CYA18" s="214"/>
      <c r="CYB18" s="215"/>
      <c r="CYC18" s="214"/>
      <c r="CYD18" s="215"/>
      <c r="CYE18" s="214"/>
      <c r="CYF18" s="215"/>
      <c r="CYG18" s="214"/>
      <c r="CYH18" s="215"/>
      <c r="CYI18" s="214"/>
      <c r="CYJ18" s="215"/>
      <c r="CYK18" s="214"/>
      <c r="CYL18" s="215"/>
      <c r="CYM18" s="214"/>
      <c r="CYN18" s="215"/>
      <c r="CYO18" s="214"/>
      <c r="CYP18" s="215"/>
      <c r="CYQ18" s="214"/>
      <c r="CYR18" s="215"/>
      <c r="CYS18" s="214"/>
      <c r="CYT18" s="215"/>
      <c r="CYU18" s="214"/>
      <c r="CYV18" s="215"/>
      <c r="CYW18" s="214"/>
      <c r="CYX18" s="215"/>
      <c r="CYY18" s="214"/>
      <c r="CYZ18" s="215"/>
      <c r="CZA18" s="214"/>
      <c r="CZB18" s="215"/>
      <c r="CZC18" s="214"/>
      <c r="CZD18" s="215"/>
      <c r="CZE18" s="214"/>
      <c r="CZF18" s="215"/>
      <c r="CZG18" s="214"/>
      <c r="CZH18" s="215"/>
      <c r="CZI18" s="214"/>
      <c r="CZJ18" s="215"/>
      <c r="CZK18" s="214"/>
      <c r="CZL18" s="215"/>
      <c r="CZM18" s="214"/>
      <c r="CZN18" s="215"/>
      <c r="CZO18" s="214"/>
      <c r="CZP18" s="215"/>
      <c r="CZQ18" s="214"/>
      <c r="CZR18" s="215"/>
      <c r="CZS18" s="214"/>
      <c r="CZT18" s="215"/>
      <c r="CZU18" s="214"/>
      <c r="CZV18" s="215"/>
      <c r="CZW18" s="214"/>
      <c r="CZX18" s="215"/>
      <c r="CZY18" s="214"/>
      <c r="CZZ18" s="215"/>
      <c r="DAA18" s="214"/>
      <c r="DAB18" s="215"/>
      <c r="DAC18" s="214"/>
      <c r="DAD18" s="215"/>
      <c r="DAE18" s="214"/>
      <c r="DAF18" s="215"/>
      <c r="DAG18" s="214"/>
      <c r="DAH18" s="215"/>
      <c r="DAI18" s="214"/>
      <c r="DAJ18" s="215"/>
      <c r="DAK18" s="214"/>
      <c r="DAL18" s="215"/>
      <c r="DAM18" s="214"/>
      <c r="DAN18" s="215"/>
      <c r="DAO18" s="214"/>
      <c r="DAP18" s="215"/>
      <c r="DAQ18" s="214"/>
      <c r="DAR18" s="215"/>
      <c r="DAS18" s="214"/>
      <c r="DAT18" s="215"/>
      <c r="DAU18" s="214"/>
      <c r="DAV18" s="215"/>
      <c r="DAW18" s="214"/>
      <c r="DAX18" s="215"/>
      <c r="DAY18" s="214"/>
      <c r="DAZ18" s="215"/>
      <c r="DBA18" s="214"/>
      <c r="DBB18" s="215"/>
      <c r="DBC18" s="214"/>
      <c r="DBD18" s="215"/>
      <c r="DBE18" s="214"/>
      <c r="DBF18" s="215"/>
      <c r="DBG18" s="214"/>
      <c r="DBH18" s="215"/>
      <c r="DBI18" s="214"/>
      <c r="DBJ18" s="215"/>
      <c r="DBK18" s="214"/>
      <c r="DBL18" s="215"/>
      <c r="DBM18" s="214"/>
      <c r="DBN18" s="215"/>
      <c r="DBO18" s="214"/>
      <c r="DBP18" s="215"/>
      <c r="DBQ18" s="214"/>
      <c r="DBR18" s="215"/>
      <c r="DBS18" s="214"/>
      <c r="DBT18" s="215"/>
      <c r="DBU18" s="214"/>
      <c r="DBV18" s="215"/>
      <c r="DBW18" s="214"/>
      <c r="DBX18" s="215"/>
      <c r="DBY18" s="214"/>
      <c r="DBZ18" s="215"/>
      <c r="DCA18" s="214"/>
      <c r="DCB18" s="215"/>
      <c r="DCC18" s="214"/>
      <c r="DCD18" s="215"/>
      <c r="DCE18" s="214"/>
      <c r="DCF18" s="215"/>
      <c r="DCG18" s="214"/>
      <c r="DCH18" s="215"/>
      <c r="DCI18" s="214"/>
      <c r="DCJ18" s="215"/>
      <c r="DCK18" s="214"/>
      <c r="DCL18" s="215"/>
      <c r="DCM18" s="214"/>
      <c r="DCN18" s="215"/>
      <c r="DCO18" s="214"/>
      <c r="DCP18" s="215"/>
      <c r="DCQ18" s="214"/>
      <c r="DCR18" s="215"/>
      <c r="DCS18" s="214"/>
      <c r="DCT18" s="215"/>
      <c r="DCU18" s="214"/>
      <c r="DCV18" s="215"/>
      <c r="DCW18" s="214"/>
      <c r="DCX18" s="215"/>
      <c r="DCY18" s="214"/>
      <c r="DCZ18" s="215"/>
      <c r="DDA18" s="214"/>
      <c r="DDB18" s="215"/>
      <c r="DDC18" s="214"/>
      <c r="DDD18" s="215"/>
      <c r="DDE18" s="214"/>
      <c r="DDF18" s="215"/>
      <c r="DDG18" s="214"/>
      <c r="DDH18" s="215"/>
      <c r="DDI18" s="214"/>
      <c r="DDJ18" s="215"/>
      <c r="DDK18" s="214"/>
      <c r="DDL18" s="215"/>
      <c r="DDM18" s="214"/>
      <c r="DDN18" s="215"/>
      <c r="DDO18" s="214"/>
      <c r="DDP18" s="215"/>
      <c r="DDQ18" s="214"/>
      <c r="DDR18" s="215"/>
      <c r="DDS18" s="214"/>
      <c r="DDT18" s="215"/>
      <c r="DDU18" s="214"/>
      <c r="DDV18" s="215"/>
      <c r="DDW18" s="214"/>
      <c r="DDX18" s="215"/>
      <c r="DDY18" s="214"/>
      <c r="DDZ18" s="215"/>
      <c r="DEA18" s="214"/>
      <c r="DEB18" s="215"/>
      <c r="DEC18" s="214"/>
      <c r="DED18" s="215"/>
      <c r="DEE18" s="214"/>
      <c r="DEF18" s="215"/>
      <c r="DEG18" s="214"/>
      <c r="DEH18" s="215"/>
      <c r="DEI18" s="214"/>
      <c r="DEJ18" s="215"/>
      <c r="DEK18" s="214"/>
      <c r="DEL18" s="215"/>
      <c r="DEM18" s="214"/>
      <c r="DEN18" s="215"/>
      <c r="DEO18" s="214"/>
      <c r="DEP18" s="215"/>
      <c r="DEQ18" s="214"/>
      <c r="DER18" s="215"/>
      <c r="DES18" s="214"/>
      <c r="DET18" s="215"/>
      <c r="DEU18" s="214"/>
      <c r="DEV18" s="215"/>
      <c r="DEW18" s="214"/>
      <c r="DEX18" s="215"/>
      <c r="DEY18" s="214"/>
      <c r="DEZ18" s="215"/>
      <c r="DFA18" s="214"/>
      <c r="DFB18" s="215"/>
      <c r="DFC18" s="214"/>
      <c r="DFD18" s="215"/>
      <c r="DFE18" s="214"/>
      <c r="DFF18" s="215"/>
      <c r="DFG18" s="214"/>
      <c r="DFH18" s="215"/>
      <c r="DFI18" s="214"/>
      <c r="DFJ18" s="215"/>
      <c r="DFK18" s="214"/>
      <c r="DFL18" s="215"/>
      <c r="DFM18" s="214"/>
      <c r="DFN18" s="215"/>
      <c r="DFO18" s="214"/>
      <c r="DFP18" s="215"/>
      <c r="DFQ18" s="214"/>
      <c r="DFR18" s="215"/>
      <c r="DFS18" s="214"/>
      <c r="DFT18" s="215"/>
      <c r="DFU18" s="214"/>
      <c r="DFV18" s="215"/>
      <c r="DFW18" s="214"/>
      <c r="DFX18" s="215"/>
      <c r="DFY18" s="214"/>
      <c r="DFZ18" s="215"/>
      <c r="DGA18" s="214"/>
      <c r="DGB18" s="215"/>
      <c r="DGC18" s="214"/>
      <c r="DGD18" s="215"/>
      <c r="DGE18" s="214"/>
      <c r="DGF18" s="215"/>
      <c r="DGG18" s="214"/>
      <c r="DGH18" s="215"/>
      <c r="DGI18" s="214"/>
      <c r="DGJ18" s="215"/>
      <c r="DGK18" s="214"/>
      <c r="DGL18" s="215"/>
      <c r="DGM18" s="214"/>
      <c r="DGN18" s="215"/>
      <c r="DGO18" s="214"/>
      <c r="DGP18" s="215"/>
      <c r="DGQ18" s="214"/>
      <c r="DGR18" s="215"/>
      <c r="DGS18" s="214"/>
      <c r="DGT18" s="215"/>
      <c r="DGU18" s="214"/>
      <c r="DGV18" s="215"/>
      <c r="DGW18" s="214"/>
      <c r="DGX18" s="215"/>
      <c r="DGY18" s="214"/>
      <c r="DGZ18" s="215"/>
      <c r="DHA18" s="214"/>
      <c r="DHB18" s="215"/>
      <c r="DHC18" s="214"/>
      <c r="DHD18" s="215"/>
      <c r="DHE18" s="214"/>
      <c r="DHF18" s="215"/>
      <c r="DHG18" s="214"/>
      <c r="DHH18" s="215"/>
      <c r="DHI18" s="214"/>
      <c r="DHJ18" s="215"/>
      <c r="DHK18" s="214"/>
      <c r="DHL18" s="215"/>
      <c r="DHM18" s="214"/>
      <c r="DHN18" s="215"/>
      <c r="DHO18" s="214"/>
      <c r="DHP18" s="215"/>
      <c r="DHQ18" s="214"/>
      <c r="DHR18" s="215"/>
      <c r="DHS18" s="214"/>
      <c r="DHT18" s="215"/>
      <c r="DHU18" s="214"/>
      <c r="DHV18" s="215"/>
      <c r="DHW18" s="214"/>
      <c r="DHX18" s="215"/>
      <c r="DHY18" s="214"/>
      <c r="DHZ18" s="215"/>
      <c r="DIA18" s="214"/>
      <c r="DIB18" s="215"/>
      <c r="DIC18" s="214"/>
      <c r="DID18" s="215"/>
      <c r="DIE18" s="214"/>
      <c r="DIF18" s="215"/>
      <c r="DIG18" s="214"/>
      <c r="DIH18" s="215"/>
      <c r="DII18" s="214"/>
      <c r="DIJ18" s="215"/>
      <c r="DIK18" s="214"/>
      <c r="DIL18" s="215"/>
      <c r="DIM18" s="214"/>
      <c r="DIN18" s="215"/>
      <c r="DIO18" s="214"/>
      <c r="DIP18" s="215"/>
      <c r="DIQ18" s="214"/>
      <c r="DIR18" s="215"/>
      <c r="DIS18" s="214"/>
      <c r="DIT18" s="215"/>
      <c r="DIU18" s="214"/>
      <c r="DIV18" s="215"/>
      <c r="DIW18" s="214"/>
      <c r="DIX18" s="215"/>
      <c r="DIY18" s="214"/>
      <c r="DIZ18" s="215"/>
      <c r="DJA18" s="214"/>
      <c r="DJB18" s="215"/>
      <c r="DJC18" s="214"/>
      <c r="DJD18" s="215"/>
      <c r="DJE18" s="214"/>
      <c r="DJF18" s="215"/>
      <c r="DJG18" s="214"/>
      <c r="DJH18" s="215"/>
      <c r="DJI18" s="214"/>
      <c r="DJJ18" s="215"/>
      <c r="DJK18" s="214"/>
      <c r="DJL18" s="215"/>
      <c r="DJM18" s="214"/>
      <c r="DJN18" s="215"/>
      <c r="DJO18" s="214"/>
      <c r="DJP18" s="215"/>
      <c r="DJQ18" s="214"/>
      <c r="DJR18" s="215"/>
      <c r="DJS18" s="214"/>
      <c r="DJT18" s="215"/>
      <c r="DJU18" s="214"/>
      <c r="DJV18" s="215"/>
      <c r="DJW18" s="214"/>
      <c r="DJX18" s="215"/>
      <c r="DJY18" s="214"/>
      <c r="DJZ18" s="215"/>
      <c r="DKA18" s="214"/>
      <c r="DKB18" s="215"/>
      <c r="DKC18" s="214"/>
      <c r="DKD18" s="215"/>
      <c r="DKE18" s="214"/>
      <c r="DKF18" s="215"/>
      <c r="DKG18" s="214"/>
      <c r="DKH18" s="215"/>
      <c r="DKI18" s="214"/>
      <c r="DKJ18" s="215"/>
      <c r="DKK18" s="214"/>
      <c r="DKL18" s="215"/>
      <c r="DKM18" s="214"/>
      <c r="DKN18" s="215"/>
      <c r="DKO18" s="214"/>
      <c r="DKP18" s="215"/>
      <c r="DKQ18" s="214"/>
      <c r="DKR18" s="215"/>
      <c r="DKS18" s="214"/>
      <c r="DKT18" s="215"/>
      <c r="DKU18" s="214"/>
      <c r="DKV18" s="215"/>
      <c r="DKW18" s="214"/>
      <c r="DKX18" s="215"/>
      <c r="DKY18" s="214"/>
      <c r="DKZ18" s="215"/>
      <c r="DLA18" s="214"/>
      <c r="DLB18" s="215"/>
      <c r="DLC18" s="214"/>
      <c r="DLD18" s="215"/>
      <c r="DLE18" s="214"/>
      <c r="DLF18" s="215"/>
      <c r="DLG18" s="214"/>
      <c r="DLH18" s="215"/>
      <c r="DLI18" s="214"/>
      <c r="DLJ18" s="215"/>
      <c r="DLK18" s="214"/>
      <c r="DLL18" s="215"/>
      <c r="DLM18" s="214"/>
      <c r="DLN18" s="215"/>
      <c r="DLO18" s="214"/>
      <c r="DLP18" s="215"/>
      <c r="DLQ18" s="214"/>
      <c r="DLR18" s="215"/>
      <c r="DLS18" s="214"/>
      <c r="DLT18" s="215"/>
      <c r="DLU18" s="214"/>
      <c r="DLV18" s="215"/>
      <c r="DLW18" s="214"/>
      <c r="DLX18" s="215"/>
      <c r="DLY18" s="214"/>
      <c r="DLZ18" s="215"/>
      <c r="DMA18" s="214"/>
      <c r="DMB18" s="215"/>
      <c r="DMC18" s="214"/>
      <c r="DMD18" s="215"/>
      <c r="DME18" s="214"/>
      <c r="DMF18" s="215"/>
      <c r="DMG18" s="214"/>
      <c r="DMH18" s="215"/>
      <c r="DMI18" s="214"/>
      <c r="DMJ18" s="215"/>
      <c r="DMK18" s="214"/>
      <c r="DML18" s="215"/>
      <c r="DMM18" s="214"/>
      <c r="DMN18" s="215"/>
      <c r="DMO18" s="214"/>
      <c r="DMP18" s="215"/>
      <c r="DMQ18" s="214"/>
      <c r="DMR18" s="215"/>
      <c r="DMS18" s="214"/>
      <c r="DMT18" s="215"/>
      <c r="DMU18" s="214"/>
      <c r="DMV18" s="215"/>
      <c r="DMW18" s="214"/>
      <c r="DMX18" s="215"/>
      <c r="DMY18" s="214"/>
      <c r="DMZ18" s="215"/>
      <c r="DNA18" s="214"/>
      <c r="DNB18" s="215"/>
      <c r="DNC18" s="214"/>
      <c r="DND18" s="215"/>
      <c r="DNE18" s="214"/>
      <c r="DNF18" s="215"/>
      <c r="DNG18" s="214"/>
      <c r="DNH18" s="215"/>
      <c r="DNI18" s="214"/>
      <c r="DNJ18" s="215"/>
      <c r="DNK18" s="214"/>
      <c r="DNL18" s="215"/>
      <c r="DNM18" s="214"/>
      <c r="DNN18" s="215"/>
      <c r="DNO18" s="214"/>
      <c r="DNP18" s="215"/>
      <c r="DNQ18" s="214"/>
      <c r="DNR18" s="215"/>
      <c r="DNS18" s="214"/>
      <c r="DNT18" s="215"/>
      <c r="DNU18" s="214"/>
      <c r="DNV18" s="215"/>
      <c r="DNW18" s="214"/>
      <c r="DNX18" s="215"/>
      <c r="DNY18" s="214"/>
      <c r="DNZ18" s="215"/>
      <c r="DOA18" s="214"/>
      <c r="DOB18" s="215"/>
      <c r="DOC18" s="214"/>
      <c r="DOD18" s="215"/>
      <c r="DOE18" s="214"/>
      <c r="DOF18" s="215"/>
      <c r="DOG18" s="214"/>
      <c r="DOH18" s="215"/>
      <c r="DOI18" s="214"/>
      <c r="DOJ18" s="215"/>
      <c r="DOK18" s="214"/>
      <c r="DOL18" s="215"/>
      <c r="DOM18" s="214"/>
      <c r="DON18" s="215"/>
      <c r="DOO18" s="214"/>
      <c r="DOP18" s="215"/>
      <c r="DOQ18" s="214"/>
      <c r="DOR18" s="215"/>
      <c r="DOS18" s="214"/>
      <c r="DOT18" s="215"/>
      <c r="DOU18" s="214"/>
      <c r="DOV18" s="215"/>
      <c r="DOW18" s="214"/>
      <c r="DOX18" s="215"/>
      <c r="DOY18" s="214"/>
      <c r="DOZ18" s="215"/>
      <c r="DPA18" s="214"/>
      <c r="DPB18" s="215"/>
      <c r="DPC18" s="214"/>
      <c r="DPD18" s="215"/>
      <c r="DPE18" s="214"/>
      <c r="DPF18" s="215"/>
      <c r="DPG18" s="214"/>
      <c r="DPH18" s="215"/>
      <c r="DPI18" s="214"/>
      <c r="DPJ18" s="215"/>
      <c r="DPK18" s="214"/>
      <c r="DPL18" s="215"/>
      <c r="DPM18" s="214"/>
      <c r="DPN18" s="215"/>
      <c r="DPO18" s="214"/>
      <c r="DPP18" s="215"/>
      <c r="DPQ18" s="214"/>
      <c r="DPR18" s="215"/>
      <c r="DPS18" s="214"/>
      <c r="DPT18" s="215"/>
      <c r="DPU18" s="214"/>
      <c r="DPV18" s="215"/>
      <c r="DPW18" s="214"/>
      <c r="DPX18" s="215"/>
      <c r="DPY18" s="214"/>
      <c r="DPZ18" s="215"/>
      <c r="DQA18" s="214"/>
      <c r="DQB18" s="215"/>
      <c r="DQC18" s="214"/>
      <c r="DQD18" s="215"/>
      <c r="DQE18" s="214"/>
      <c r="DQF18" s="215"/>
      <c r="DQG18" s="214"/>
      <c r="DQH18" s="215"/>
      <c r="DQI18" s="214"/>
      <c r="DQJ18" s="215"/>
      <c r="DQK18" s="214"/>
      <c r="DQL18" s="215"/>
      <c r="DQM18" s="214"/>
      <c r="DQN18" s="215"/>
      <c r="DQO18" s="214"/>
      <c r="DQP18" s="215"/>
      <c r="DQQ18" s="214"/>
      <c r="DQR18" s="215"/>
      <c r="DQS18" s="214"/>
      <c r="DQT18" s="215"/>
      <c r="DQU18" s="214"/>
      <c r="DQV18" s="215"/>
      <c r="DQW18" s="214"/>
      <c r="DQX18" s="215"/>
      <c r="DQY18" s="214"/>
      <c r="DQZ18" s="215"/>
      <c r="DRA18" s="214"/>
      <c r="DRB18" s="215"/>
      <c r="DRC18" s="214"/>
      <c r="DRD18" s="215"/>
      <c r="DRE18" s="214"/>
      <c r="DRF18" s="215"/>
      <c r="DRG18" s="214"/>
      <c r="DRH18" s="215"/>
      <c r="DRI18" s="214"/>
      <c r="DRJ18" s="215"/>
      <c r="DRK18" s="214"/>
      <c r="DRL18" s="215"/>
      <c r="DRM18" s="214"/>
      <c r="DRN18" s="215"/>
      <c r="DRO18" s="214"/>
      <c r="DRP18" s="215"/>
      <c r="DRQ18" s="214"/>
      <c r="DRR18" s="215"/>
      <c r="DRS18" s="214"/>
      <c r="DRT18" s="215"/>
      <c r="DRU18" s="214"/>
      <c r="DRV18" s="215"/>
      <c r="DRW18" s="214"/>
      <c r="DRX18" s="215"/>
      <c r="DRY18" s="214"/>
      <c r="DRZ18" s="215"/>
      <c r="DSA18" s="214"/>
      <c r="DSB18" s="215"/>
      <c r="DSC18" s="214"/>
      <c r="DSD18" s="215"/>
      <c r="DSE18" s="214"/>
      <c r="DSF18" s="215"/>
      <c r="DSG18" s="214"/>
      <c r="DSH18" s="215"/>
      <c r="DSI18" s="214"/>
      <c r="DSJ18" s="215"/>
      <c r="DSK18" s="214"/>
      <c r="DSL18" s="215"/>
      <c r="DSM18" s="214"/>
      <c r="DSN18" s="215"/>
      <c r="DSO18" s="214"/>
      <c r="DSP18" s="215"/>
      <c r="DSQ18" s="214"/>
      <c r="DSR18" s="215"/>
      <c r="DSS18" s="214"/>
      <c r="DST18" s="215"/>
      <c r="DSU18" s="214"/>
      <c r="DSV18" s="215"/>
      <c r="DSW18" s="214"/>
      <c r="DSX18" s="215"/>
      <c r="DSY18" s="214"/>
      <c r="DSZ18" s="215"/>
      <c r="DTA18" s="214"/>
      <c r="DTB18" s="215"/>
      <c r="DTC18" s="214"/>
      <c r="DTD18" s="215"/>
      <c r="DTE18" s="214"/>
      <c r="DTF18" s="215"/>
      <c r="DTG18" s="214"/>
      <c r="DTH18" s="215"/>
      <c r="DTI18" s="214"/>
      <c r="DTJ18" s="215"/>
      <c r="DTK18" s="214"/>
      <c r="DTL18" s="215"/>
      <c r="DTM18" s="214"/>
      <c r="DTN18" s="215"/>
      <c r="DTO18" s="214"/>
      <c r="DTP18" s="215"/>
      <c r="DTQ18" s="214"/>
      <c r="DTR18" s="215"/>
      <c r="DTS18" s="214"/>
      <c r="DTT18" s="215"/>
      <c r="DTU18" s="214"/>
      <c r="DTV18" s="215"/>
      <c r="DTW18" s="214"/>
      <c r="DTX18" s="215"/>
      <c r="DTY18" s="214"/>
      <c r="DTZ18" s="215"/>
      <c r="DUA18" s="214"/>
      <c r="DUB18" s="215"/>
      <c r="DUC18" s="214"/>
      <c r="DUD18" s="215"/>
      <c r="DUE18" s="214"/>
      <c r="DUF18" s="215"/>
      <c r="DUG18" s="214"/>
      <c r="DUH18" s="215"/>
      <c r="DUI18" s="214"/>
      <c r="DUJ18" s="215"/>
      <c r="DUK18" s="214"/>
      <c r="DUL18" s="215"/>
      <c r="DUM18" s="214"/>
      <c r="DUN18" s="215"/>
      <c r="DUO18" s="214"/>
      <c r="DUP18" s="215"/>
      <c r="DUQ18" s="214"/>
      <c r="DUR18" s="215"/>
      <c r="DUS18" s="214"/>
      <c r="DUT18" s="215"/>
      <c r="DUU18" s="214"/>
      <c r="DUV18" s="215"/>
      <c r="DUW18" s="214"/>
      <c r="DUX18" s="215"/>
      <c r="DUY18" s="214"/>
      <c r="DUZ18" s="215"/>
      <c r="DVA18" s="214"/>
      <c r="DVB18" s="215"/>
      <c r="DVC18" s="214"/>
      <c r="DVD18" s="215"/>
      <c r="DVE18" s="214"/>
      <c r="DVF18" s="215"/>
      <c r="DVG18" s="214"/>
      <c r="DVH18" s="215"/>
      <c r="DVI18" s="214"/>
      <c r="DVJ18" s="215"/>
      <c r="DVK18" s="214"/>
      <c r="DVL18" s="215"/>
      <c r="DVM18" s="214"/>
      <c r="DVN18" s="215"/>
      <c r="DVO18" s="214"/>
      <c r="DVP18" s="215"/>
      <c r="DVQ18" s="214"/>
      <c r="DVR18" s="215"/>
      <c r="DVS18" s="214"/>
      <c r="DVT18" s="215"/>
      <c r="DVU18" s="214"/>
      <c r="DVV18" s="215"/>
      <c r="DVW18" s="214"/>
      <c r="DVX18" s="215"/>
      <c r="DVY18" s="214"/>
      <c r="DVZ18" s="215"/>
      <c r="DWA18" s="214"/>
      <c r="DWB18" s="215"/>
      <c r="DWC18" s="214"/>
      <c r="DWD18" s="215"/>
      <c r="DWE18" s="214"/>
      <c r="DWF18" s="215"/>
      <c r="DWG18" s="214"/>
      <c r="DWH18" s="215"/>
      <c r="DWI18" s="214"/>
      <c r="DWJ18" s="215"/>
      <c r="DWK18" s="214"/>
      <c r="DWL18" s="215"/>
      <c r="DWM18" s="214"/>
      <c r="DWN18" s="215"/>
      <c r="DWO18" s="214"/>
      <c r="DWP18" s="215"/>
      <c r="DWQ18" s="214"/>
      <c r="DWR18" s="215"/>
      <c r="DWS18" s="214"/>
      <c r="DWT18" s="215"/>
      <c r="DWU18" s="214"/>
      <c r="DWV18" s="215"/>
      <c r="DWW18" s="214"/>
      <c r="DWX18" s="215"/>
      <c r="DWY18" s="214"/>
      <c r="DWZ18" s="215"/>
      <c r="DXA18" s="214"/>
      <c r="DXB18" s="215"/>
      <c r="DXC18" s="214"/>
      <c r="DXD18" s="215"/>
      <c r="DXE18" s="214"/>
      <c r="DXF18" s="215"/>
      <c r="DXG18" s="214"/>
      <c r="DXH18" s="215"/>
      <c r="DXI18" s="214"/>
      <c r="DXJ18" s="215"/>
      <c r="DXK18" s="214"/>
      <c r="DXL18" s="215"/>
      <c r="DXM18" s="214"/>
      <c r="DXN18" s="215"/>
      <c r="DXO18" s="214"/>
      <c r="DXP18" s="215"/>
      <c r="DXQ18" s="214"/>
      <c r="DXR18" s="215"/>
      <c r="DXS18" s="214"/>
      <c r="DXT18" s="215"/>
      <c r="DXU18" s="214"/>
      <c r="DXV18" s="215"/>
      <c r="DXW18" s="214"/>
      <c r="DXX18" s="215"/>
      <c r="DXY18" s="214"/>
      <c r="DXZ18" s="215"/>
      <c r="DYA18" s="214"/>
      <c r="DYB18" s="215"/>
      <c r="DYC18" s="214"/>
      <c r="DYD18" s="215"/>
      <c r="DYE18" s="214"/>
      <c r="DYF18" s="215"/>
      <c r="DYG18" s="214"/>
      <c r="DYH18" s="215"/>
      <c r="DYI18" s="214"/>
      <c r="DYJ18" s="215"/>
      <c r="DYK18" s="214"/>
      <c r="DYL18" s="215"/>
      <c r="DYM18" s="214"/>
      <c r="DYN18" s="215"/>
      <c r="DYO18" s="214"/>
      <c r="DYP18" s="215"/>
      <c r="DYQ18" s="214"/>
      <c r="DYR18" s="215"/>
      <c r="DYS18" s="214"/>
      <c r="DYT18" s="215"/>
      <c r="DYU18" s="214"/>
      <c r="DYV18" s="215"/>
      <c r="DYW18" s="214"/>
      <c r="DYX18" s="215"/>
      <c r="DYY18" s="214"/>
      <c r="DYZ18" s="215"/>
      <c r="DZA18" s="214"/>
      <c r="DZB18" s="215"/>
      <c r="DZC18" s="214"/>
      <c r="DZD18" s="215"/>
      <c r="DZE18" s="214"/>
      <c r="DZF18" s="215"/>
      <c r="DZG18" s="214"/>
      <c r="DZH18" s="215"/>
      <c r="DZI18" s="214"/>
      <c r="DZJ18" s="215"/>
      <c r="DZK18" s="214"/>
      <c r="DZL18" s="215"/>
      <c r="DZM18" s="214"/>
      <c r="DZN18" s="215"/>
      <c r="DZO18" s="214"/>
      <c r="DZP18" s="215"/>
      <c r="DZQ18" s="214"/>
      <c r="DZR18" s="215"/>
      <c r="DZS18" s="214"/>
      <c r="DZT18" s="215"/>
      <c r="DZU18" s="214"/>
      <c r="DZV18" s="215"/>
      <c r="DZW18" s="214"/>
      <c r="DZX18" s="215"/>
      <c r="DZY18" s="214"/>
      <c r="DZZ18" s="215"/>
      <c r="EAA18" s="214"/>
      <c r="EAB18" s="215"/>
      <c r="EAC18" s="214"/>
      <c r="EAD18" s="215"/>
      <c r="EAE18" s="214"/>
      <c r="EAF18" s="215"/>
      <c r="EAG18" s="214"/>
      <c r="EAH18" s="215"/>
      <c r="EAI18" s="214"/>
      <c r="EAJ18" s="215"/>
      <c r="EAK18" s="214"/>
      <c r="EAL18" s="215"/>
      <c r="EAM18" s="214"/>
      <c r="EAN18" s="215"/>
      <c r="EAO18" s="214"/>
      <c r="EAP18" s="215"/>
      <c r="EAQ18" s="214"/>
      <c r="EAR18" s="215"/>
      <c r="EAS18" s="214"/>
      <c r="EAT18" s="215"/>
      <c r="EAU18" s="214"/>
      <c r="EAV18" s="215"/>
      <c r="EAW18" s="214"/>
      <c r="EAX18" s="215"/>
      <c r="EAY18" s="214"/>
      <c r="EAZ18" s="215"/>
      <c r="EBA18" s="214"/>
      <c r="EBB18" s="215"/>
      <c r="EBC18" s="214"/>
      <c r="EBD18" s="215"/>
      <c r="EBE18" s="214"/>
      <c r="EBF18" s="215"/>
      <c r="EBG18" s="214"/>
      <c r="EBH18" s="215"/>
      <c r="EBI18" s="214"/>
      <c r="EBJ18" s="215"/>
      <c r="EBK18" s="214"/>
      <c r="EBL18" s="215"/>
      <c r="EBM18" s="214"/>
      <c r="EBN18" s="215"/>
      <c r="EBO18" s="214"/>
      <c r="EBP18" s="215"/>
      <c r="EBQ18" s="214"/>
      <c r="EBR18" s="215"/>
      <c r="EBS18" s="214"/>
      <c r="EBT18" s="215"/>
      <c r="EBU18" s="214"/>
      <c r="EBV18" s="215"/>
      <c r="EBW18" s="214"/>
      <c r="EBX18" s="215"/>
      <c r="EBY18" s="214"/>
      <c r="EBZ18" s="215"/>
      <c r="ECA18" s="214"/>
      <c r="ECB18" s="215"/>
      <c r="ECC18" s="214"/>
      <c r="ECD18" s="215"/>
      <c r="ECE18" s="214"/>
      <c r="ECF18" s="215"/>
      <c r="ECG18" s="214"/>
      <c r="ECH18" s="215"/>
      <c r="ECI18" s="214"/>
      <c r="ECJ18" s="215"/>
      <c r="ECK18" s="214"/>
      <c r="ECL18" s="215"/>
      <c r="ECM18" s="214"/>
      <c r="ECN18" s="215"/>
      <c r="ECO18" s="214"/>
      <c r="ECP18" s="215"/>
      <c r="ECQ18" s="214"/>
      <c r="ECR18" s="215"/>
      <c r="ECS18" s="214"/>
      <c r="ECT18" s="215"/>
      <c r="ECU18" s="214"/>
      <c r="ECV18" s="215"/>
      <c r="ECW18" s="214"/>
      <c r="ECX18" s="215"/>
      <c r="ECY18" s="214"/>
      <c r="ECZ18" s="215"/>
      <c r="EDA18" s="214"/>
      <c r="EDB18" s="215"/>
      <c r="EDC18" s="214"/>
      <c r="EDD18" s="215"/>
      <c r="EDE18" s="214"/>
      <c r="EDF18" s="215"/>
      <c r="EDG18" s="214"/>
      <c r="EDH18" s="215"/>
      <c r="EDI18" s="214"/>
      <c r="EDJ18" s="215"/>
      <c r="EDK18" s="214"/>
      <c r="EDL18" s="215"/>
      <c r="EDM18" s="214"/>
      <c r="EDN18" s="215"/>
      <c r="EDO18" s="214"/>
      <c r="EDP18" s="215"/>
      <c r="EDQ18" s="214"/>
      <c r="EDR18" s="215"/>
      <c r="EDS18" s="214"/>
      <c r="EDT18" s="215"/>
      <c r="EDU18" s="214"/>
      <c r="EDV18" s="215"/>
      <c r="EDW18" s="214"/>
      <c r="EDX18" s="215"/>
      <c r="EDY18" s="214"/>
      <c r="EDZ18" s="215"/>
      <c r="EEA18" s="214"/>
      <c r="EEB18" s="215"/>
      <c r="EEC18" s="214"/>
      <c r="EED18" s="215"/>
      <c r="EEE18" s="214"/>
      <c r="EEF18" s="215"/>
      <c r="EEG18" s="214"/>
      <c r="EEH18" s="215"/>
      <c r="EEI18" s="214"/>
      <c r="EEJ18" s="215"/>
      <c r="EEK18" s="214"/>
      <c r="EEL18" s="215"/>
      <c r="EEM18" s="214"/>
      <c r="EEN18" s="215"/>
      <c r="EEO18" s="214"/>
      <c r="EEP18" s="215"/>
      <c r="EEQ18" s="214"/>
      <c r="EER18" s="215"/>
      <c r="EES18" s="214"/>
      <c r="EET18" s="215"/>
      <c r="EEU18" s="214"/>
      <c r="EEV18" s="215"/>
      <c r="EEW18" s="214"/>
      <c r="EEX18" s="215"/>
      <c r="EEY18" s="214"/>
      <c r="EEZ18" s="215"/>
      <c r="EFA18" s="214"/>
      <c r="EFB18" s="215"/>
      <c r="EFC18" s="214"/>
      <c r="EFD18" s="215"/>
      <c r="EFE18" s="214"/>
      <c r="EFF18" s="215"/>
      <c r="EFG18" s="214"/>
      <c r="EFH18" s="215"/>
      <c r="EFI18" s="214"/>
      <c r="EFJ18" s="215"/>
      <c r="EFK18" s="214"/>
      <c r="EFL18" s="215"/>
      <c r="EFM18" s="214"/>
      <c r="EFN18" s="215"/>
      <c r="EFO18" s="214"/>
      <c r="EFP18" s="215"/>
      <c r="EFQ18" s="214"/>
      <c r="EFR18" s="215"/>
      <c r="EFS18" s="214"/>
      <c r="EFT18" s="215"/>
      <c r="EFU18" s="214"/>
      <c r="EFV18" s="215"/>
      <c r="EFW18" s="214"/>
      <c r="EFX18" s="215"/>
      <c r="EFY18" s="214"/>
      <c r="EFZ18" s="215"/>
      <c r="EGA18" s="214"/>
      <c r="EGB18" s="215"/>
      <c r="EGC18" s="214"/>
      <c r="EGD18" s="215"/>
      <c r="EGE18" s="214"/>
      <c r="EGF18" s="215"/>
      <c r="EGG18" s="214"/>
      <c r="EGH18" s="215"/>
      <c r="EGI18" s="214"/>
      <c r="EGJ18" s="215"/>
      <c r="EGK18" s="214"/>
      <c r="EGL18" s="215"/>
      <c r="EGM18" s="214"/>
      <c r="EGN18" s="215"/>
      <c r="EGO18" s="214"/>
      <c r="EGP18" s="215"/>
      <c r="EGQ18" s="214"/>
      <c r="EGR18" s="215"/>
      <c r="EGS18" s="214"/>
      <c r="EGT18" s="215"/>
      <c r="EGU18" s="214"/>
      <c r="EGV18" s="215"/>
      <c r="EGW18" s="214"/>
      <c r="EGX18" s="215"/>
      <c r="EGY18" s="214"/>
      <c r="EGZ18" s="215"/>
      <c r="EHA18" s="214"/>
      <c r="EHB18" s="215"/>
      <c r="EHC18" s="214"/>
      <c r="EHD18" s="215"/>
      <c r="EHE18" s="214"/>
      <c r="EHF18" s="215"/>
      <c r="EHG18" s="214"/>
      <c r="EHH18" s="215"/>
      <c r="EHI18" s="214"/>
      <c r="EHJ18" s="215"/>
      <c r="EHK18" s="214"/>
      <c r="EHL18" s="215"/>
      <c r="EHM18" s="214"/>
      <c r="EHN18" s="215"/>
      <c r="EHO18" s="214"/>
      <c r="EHP18" s="215"/>
      <c r="EHQ18" s="214"/>
      <c r="EHR18" s="215"/>
      <c r="EHS18" s="214"/>
      <c r="EHT18" s="215"/>
      <c r="EHU18" s="214"/>
      <c r="EHV18" s="215"/>
      <c r="EHW18" s="214"/>
      <c r="EHX18" s="215"/>
      <c r="EHY18" s="214"/>
      <c r="EHZ18" s="215"/>
      <c r="EIA18" s="214"/>
      <c r="EIB18" s="215"/>
      <c r="EIC18" s="214"/>
      <c r="EID18" s="215"/>
      <c r="EIE18" s="214"/>
      <c r="EIF18" s="215"/>
      <c r="EIG18" s="214"/>
      <c r="EIH18" s="215"/>
      <c r="EII18" s="214"/>
      <c r="EIJ18" s="215"/>
      <c r="EIK18" s="214"/>
      <c r="EIL18" s="215"/>
      <c r="EIM18" s="214"/>
      <c r="EIN18" s="215"/>
      <c r="EIO18" s="214"/>
      <c r="EIP18" s="215"/>
      <c r="EIQ18" s="214"/>
      <c r="EIR18" s="215"/>
      <c r="EIS18" s="214"/>
      <c r="EIT18" s="215"/>
      <c r="EIU18" s="214"/>
      <c r="EIV18" s="215"/>
      <c r="EIW18" s="214"/>
      <c r="EIX18" s="215"/>
      <c r="EIY18" s="214"/>
      <c r="EIZ18" s="215"/>
      <c r="EJA18" s="214"/>
      <c r="EJB18" s="215"/>
      <c r="EJC18" s="214"/>
      <c r="EJD18" s="215"/>
      <c r="EJE18" s="214"/>
      <c r="EJF18" s="215"/>
      <c r="EJG18" s="214"/>
      <c r="EJH18" s="215"/>
      <c r="EJI18" s="214"/>
      <c r="EJJ18" s="215"/>
      <c r="EJK18" s="214"/>
      <c r="EJL18" s="215"/>
      <c r="EJM18" s="214"/>
      <c r="EJN18" s="215"/>
      <c r="EJO18" s="214"/>
      <c r="EJP18" s="215"/>
      <c r="EJQ18" s="214"/>
      <c r="EJR18" s="215"/>
      <c r="EJS18" s="214"/>
      <c r="EJT18" s="215"/>
      <c r="EJU18" s="214"/>
      <c r="EJV18" s="215"/>
      <c r="EJW18" s="214"/>
      <c r="EJX18" s="215"/>
      <c r="EJY18" s="214"/>
      <c r="EJZ18" s="215"/>
      <c r="EKA18" s="214"/>
      <c r="EKB18" s="215"/>
      <c r="EKC18" s="214"/>
      <c r="EKD18" s="215"/>
      <c r="EKE18" s="214"/>
      <c r="EKF18" s="215"/>
      <c r="EKG18" s="214"/>
      <c r="EKH18" s="215"/>
      <c r="EKI18" s="214"/>
      <c r="EKJ18" s="215"/>
      <c r="EKK18" s="214"/>
      <c r="EKL18" s="215"/>
      <c r="EKM18" s="214"/>
      <c r="EKN18" s="215"/>
      <c r="EKO18" s="214"/>
      <c r="EKP18" s="215"/>
      <c r="EKQ18" s="214"/>
      <c r="EKR18" s="215"/>
      <c r="EKS18" s="214"/>
      <c r="EKT18" s="215"/>
      <c r="EKU18" s="214"/>
      <c r="EKV18" s="215"/>
      <c r="EKW18" s="214"/>
      <c r="EKX18" s="215"/>
      <c r="EKY18" s="214"/>
      <c r="EKZ18" s="215"/>
      <c r="ELA18" s="214"/>
      <c r="ELB18" s="215"/>
      <c r="ELC18" s="214"/>
      <c r="ELD18" s="215"/>
      <c r="ELE18" s="214"/>
      <c r="ELF18" s="215"/>
      <c r="ELG18" s="214"/>
      <c r="ELH18" s="215"/>
      <c r="ELI18" s="214"/>
      <c r="ELJ18" s="215"/>
      <c r="ELK18" s="214"/>
      <c r="ELL18" s="215"/>
      <c r="ELM18" s="214"/>
      <c r="ELN18" s="215"/>
      <c r="ELO18" s="214"/>
      <c r="ELP18" s="215"/>
      <c r="ELQ18" s="214"/>
      <c r="ELR18" s="215"/>
      <c r="ELS18" s="214"/>
      <c r="ELT18" s="215"/>
      <c r="ELU18" s="214"/>
      <c r="ELV18" s="215"/>
      <c r="ELW18" s="214"/>
      <c r="ELX18" s="215"/>
      <c r="ELY18" s="214"/>
      <c r="ELZ18" s="215"/>
      <c r="EMA18" s="214"/>
      <c r="EMB18" s="215"/>
      <c r="EMC18" s="214"/>
      <c r="EMD18" s="215"/>
      <c r="EME18" s="214"/>
      <c r="EMF18" s="215"/>
      <c r="EMG18" s="214"/>
      <c r="EMH18" s="215"/>
      <c r="EMI18" s="214"/>
      <c r="EMJ18" s="215"/>
      <c r="EMK18" s="214"/>
      <c r="EML18" s="215"/>
      <c r="EMM18" s="214"/>
      <c r="EMN18" s="215"/>
      <c r="EMO18" s="214"/>
      <c r="EMP18" s="215"/>
      <c r="EMQ18" s="214"/>
      <c r="EMR18" s="215"/>
      <c r="EMS18" s="214"/>
      <c r="EMT18" s="215"/>
      <c r="EMU18" s="214"/>
      <c r="EMV18" s="215"/>
      <c r="EMW18" s="214"/>
      <c r="EMX18" s="215"/>
      <c r="EMY18" s="214"/>
      <c r="EMZ18" s="215"/>
      <c r="ENA18" s="214"/>
      <c r="ENB18" s="215"/>
      <c r="ENC18" s="214"/>
      <c r="END18" s="215"/>
      <c r="ENE18" s="214"/>
      <c r="ENF18" s="215"/>
      <c r="ENG18" s="214"/>
      <c r="ENH18" s="215"/>
      <c r="ENI18" s="214"/>
      <c r="ENJ18" s="215"/>
      <c r="ENK18" s="214"/>
      <c r="ENL18" s="215"/>
      <c r="ENM18" s="214"/>
      <c r="ENN18" s="215"/>
      <c r="ENO18" s="214"/>
      <c r="ENP18" s="215"/>
      <c r="ENQ18" s="214"/>
      <c r="ENR18" s="215"/>
      <c r="ENS18" s="214"/>
      <c r="ENT18" s="215"/>
      <c r="ENU18" s="214"/>
      <c r="ENV18" s="215"/>
      <c r="ENW18" s="214"/>
      <c r="ENX18" s="215"/>
      <c r="ENY18" s="214"/>
      <c r="ENZ18" s="215"/>
      <c r="EOA18" s="214"/>
      <c r="EOB18" s="215"/>
      <c r="EOC18" s="214"/>
      <c r="EOD18" s="215"/>
      <c r="EOE18" s="214"/>
      <c r="EOF18" s="215"/>
      <c r="EOG18" s="214"/>
      <c r="EOH18" s="215"/>
      <c r="EOI18" s="214"/>
      <c r="EOJ18" s="215"/>
      <c r="EOK18" s="214"/>
      <c r="EOL18" s="215"/>
      <c r="EOM18" s="214"/>
      <c r="EON18" s="215"/>
      <c r="EOO18" s="214"/>
      <c r="EOP18" s="215"/>
      <c r="EOQ18" s="214"/>
      <c r="EOR18" s="215"/>
      <c r="EOS18" s="214"/>
      <c r="EOT18" s="215"/>
      <c r="EOU18" s="214"/>
      <c r="EOV18" s="215"/>
      <c r="EOW18" s="214"/>
      <c r="EOX18" s="215"/>
      <c r="EOY18" s="214"/>
      <c r="EOZ18" s="215"/>
      <c r="EPA18" s="214"/>
      <c r="EPB18" s="215"/>
      <c r="EPC18" s="214"/>
      <c r="EPD18" s="215"/>
      <c r="EPE18" s="214"/>
      <c r="EPF18" s="215"/>
      <c r="EPG18" s="214"/>
      <c r="EPH18" s="215"/>
      <c r="EPI18" s="214"/>
      <c r="EPJ18" s="215"/>
      <c r="EPK18" s="214"/>
      <c r="EPL18" s="215"/>
      <c r="EPM18" s="214"/>
      <c r="EPN18" s="215"/>
      <c r="EPO18" s="214"/>
      <c r="EPP18" s="215"/>
      <c r="EPQ18" s="214"/>
      <c r="EPR18" s="215"/>
      <c r="EPS18" s="214"/>
      <c r="EPT18" s="215"/>
      <c r="EPU18" s="214"/>
      <c r="EPV18" s="215"/>
      <c r="EPW18" s="214"/>
      <c r="EPX18" s="215"/>
      <c r="EPY18" s="214"/>
      <c r="EPZ18" s="215"/>
      <c r="EQA18" s="214"/>
      <c r="EQB18" s="215"/>
      <c r="EQC18" s="214"/>
      <c r="EQD18" s="215"/>
      <c r="EQE18" s="214"/>
      <c r="EQF18" s="215"/>
      <c r="EQG18" s="214"/>
      <c r="EQH18" s="215"/>
      <c r="EQI18" s="214"/>
      <c r="EQJ18" s="215"/>
      <c r="EQK18" s="214"/>
      <c r="EQL18" s="215"/>
      <c r="EQM18" s="214"/>
      <c r="EQN18" s="215"/>
      <c r="EQO18" s="214"/>
      <c r="EQP18" s="215"/>
      <c r="EQQ18" s="214"/>
      <c r="EQR18" s="215"/>
      <c r="EQS18" s="214"/>
      <c r="EQT18" s="215"/>
      <c r="EQU18" s="214"/>
      <c r="EQV18" s="215"/>
      <c r="EQW18" s="214"/>
      <c r="EQX18" s="215"/>
      <c r="EQY18" s="214"/>
      <c r="EQZ18" s="215"/>
      <c r="ERA18" s="214"/>
      <c r="ERB18" s="215"/>
      <c r="ERC18" s="214"/>
      <c r="ERD18" s="215"/>
      <c r="ERE18" s="214"/>
      <c r="ERF18" s="215"/>
      <c r="ERG18" s="214"/>
      <c r="ERH18" s="215"/>
      <c r="ERI18" s="214"/>
      <c r="ERJ18" s="215"/>
      <c r="ERK18" s="214"/>
      <c r="ERL18" s="215"/>
      <c r="ERM18" s="214"/>
      <c r="ERN18" s="215"/>
      <c r="ERO18" s="214"/>
      <c r="ERP18" s="215"/>
      <c r="ERQ18" s="214"/>
      <c r="ERR18" s="215"/>
      <c r="ERS18" s="214"/>
      <c r="ERT18" s="215"/>
      <c r="ERU18" s="214"/>
      <c r="ERV18" s="215"/>
      <c r="ERW18" s="214"/>
      <c r="ERX18" s="215"/>
      <c r="ERY18" s="214"/>
      <c r="ERZ18" s="215"/>
      <c r="ESA18" s="214"/>
      <c r="ESB18" s="215"/>
      <c r="ESC18" s="214"/>
      <c r="ESD18" s="215"/>
      <c r="ESE18" s="214"/>
      <c r="ESF18" s="215"/>
      <c r="ESG18" s="214"/>
      <c r="ESH18" s="215"/>
      <c r="ESI18" s="214"/>
      <c r="ESJ18" s="215"/>
      <c r="ESK18" s="214"/>
      <c r="ESL18" s="215"/>
      <c r="ESM18" s="214"/>
      <c r="ESN18" s="215"/>
      <c r="ESO18" s="214"/>
      <c r="ESP18" s="215"/>
      <c r="ESQ18" s="214"/>
      <c r="ESR18" s="215"/>
      <c r="ESS18" s="214"/>
      <c r="EST18" s="215"/>
      <c r="ESU18" s="214"/>
      <c r="ESV18" s="215"/>
      <c r="ESW18" s="214"/>
      <c r="ESX18" s="215"/>
      <c r="ESY18" s="214"/>
      <c r="ESZ18" s="215"/>
      <c r="ETA18" s="214"/>
      <c r="ETB18" s="215"/>
      <c r="ETC18" s="214"/>
      <c r="ETD18" s="215"/>
      <c r="ETE18" s="214"/>
      <c r="ETF18" s="215"/>
      <c r="ETG18" s="214"/>
      <c r="ETH18" s="215"/>
      <c r="ETI18" s="214"/>
      <c r="ETJ18" s="215"/>
      <c r="ETK18" s="214"/>
      <c r="ETL18" s="215"/>
      <c r="ETM18" s="214"/>
      <c r="ETN18" s="215"/>
      <c r="ETO18" s="214"/>
      <c r="ETP18" s="215"/>
      <c r="ETQ18" s="214"/>
      <c r="ETR18" s="215"/>
      <c r="ETS18" s="214"/>
      <c r="ETT18" s="215"/>
      <c r="ETU18" s="214"/>
      <c r="ETV18" s="215"/>
      <c r="ETW18" s="214"/>
      <c r="ETX18" s="215"/>
      <c r="ETY18" s="214"/>
      <c r="ETZ18" s="215"/>
      <c r="EUA18" s="214"/>
      <c r="EUB18" s="215"/>
      <c r="EUC18" s="214"/>
      <c r="EUD18" s="215"/>
      <c r="EUE18" s="214"/>
      <c r="EUF18" s="215"/>
      <c r="EUG18" s="214"/>
      <c r="EUH18" s="215"/>
      <c r="EUI18" s="214"/>
      <c r="EUJ18" s="215"/>
      <c r="EUK18" s="214"/>
      <c r="EUL18" s="215"/>
      <c r="EUM18" s="214"/>
      <c r="EUN18" s="215"/>
      <c r="EUO18" s="214"/>
      <c r="EUP18" s="215"/>
      <c r="EUQ18" s="214"/>
      <c r="EUR18" s="215"/>
      <c r="EUS18" s="214"/>
      <c r="EUT18" s="215"/>
      <c r="EUU18" s="214"/>
      <c r="EUV18" s="215"/>
      <c r="EUW18" s="214"/>
      <c r="EUX18" s="215"/>
      <c r="EUY18" s="214"/>
      <c r="EUZ18" s="215"/>
      <c r="EVA18" s="214"/>
      <c r="EVB18" s="215"/>
      <c r="EVC18" s="214"/>
      <c r="EVD18" s="215"/>
      <c r="EVE18" s="214"/>
      <c r="EVF18" s="215"/>
      <c r="EVG18" s="214"/>
      <c r="EVH18" s="215"/>
      <c r="EVI18" s="214"/>
      <c r="EVJ18" s="215"/>
      <c r="EVK18" s="214"/>
      <c r="EVL18" s="215"/>
      <c r="EVM18" s="214"/>
      <c r="EVN18" s="215"/>
      <c r="EVO18" s="214"/>
      <c r="EVP18" s="215"/>
      <c r="EVQ18" s="214"/>
      <c r="EVR18" s="215"/>
      <c r="EVS18" s="214"/>
      <c r="EVT18" s="215"/>
      <c r="EVU18" s="214"/>
      <c r="EVV18" s="215"/>
      <c r="EVW18" s="214"/>
      <c r="EVX18" s="215"/>
      <c r="EVY18" s="214"/>
      <c r="EVZ18" s="215"/>
      <c r="EWA18" s="214"/>
      <c r="EWB18" s="215"/>
      <c r="EWC18" s="214"/>
      <c r="EWD18" s="215"/>
      <c r="EWE18" s="214"/>
      <c r="EWF18" s="215"/>
      <c r="EWG18" s="214"/>
      <c r="EWH18" s="215"/>
      <c r="EWI18" s="214"/>
      <c r="EWJ18" s="215"/>
      <c r="EWK18" s="214"/>
      <c r="EWL18" s="215"/>
      <c r="EWM18" s="214"/>
      <c r="EWN18" s="215"/>
      <c r="EWO18" s="214"/>
      <c r="EWP18" s="215"/>
      <c r="EWQ18" s="214"/>
      <c r="EWR18" s="215"/>
      <c r="EWS18" s="214"/>
      <c r="EWT18" s="215"/>
      <c r="EWU18" s="214"/>
      <c r="EWV18" s="215"/>
      <c r="EWW18" s="214"/>
      <c r="EWX18" s="215"/>
      <c r="EWY18" s="214"/>
      <c r="EWZ18" s="215"/>
      <c r="EXA18" s="214"/>
      <c r="EXB18" s="215"/>
      <c r="EXC18" s="214"/>
      <c r="EXD18" s="215"/>
      <c r="EXE18" s="214"/>
      <c r="EXF18" s="215"/>
      <c r="EXG18" s="214"/>
      <c r="EXH18" s="215"/>
      <c r="EXI18" s="214"/>
      <c r="EXJ18" s="215"/>
      <c r="EXK18" s="214"/>
      <c r="EXL18" s="215"/>
      <c r="EXM18" s="214"/>
      <c r="EXN18" s="215"/>
      <c r="EXO18" s="214"/>
      <c r="EXP18" s="215"/>
      <c r="EXQ18" s="214"/>
      <c r="EXR18" s="215"/>
      <c r="EXS18" s="214"/>
      <c r="EXT18" s="215"/>
      <c r="EXU18" s="214"/>
      <c r="EXV18" s="215"/>
      <c r="EXW18" s="214"/>
      <c r="EXX18" s="215"/>
      <c r="EXY18" s="214"/>
      <c r="EXZ18" s="215"/>
      <c r="EYA18" s="214"/>
      <c r="EYB18" s="215"/>
      <c r="EYC18" s="214"/>
      <c r="EYD18" s="215"/>
      <c r="EYE18" s="214"/>
      <c r="EYF18" s="215"/>
      <c r="EYG18" s="214"/>
      <c r="EYH18" s="215"/>
      <c r="EYI18" s="214"/>
      <c r="EYJ18" s="215"/>
      <c r="EYK18" s="214"/>
      <c r="EYL18" s="215"/>
      <c r="EYM18" s="214"/>
      <c r="EYN18" s="215"/>
      <c r="EYO18" s="214"/>
      <c r="EYP18" s="215"/>
      <c r="EYQ18" s="214"/>
      <c r="EYR18" s="215"/>
      <c r="EYS18" s="214"/>
      <c r="EYT18" s="215"/>
      <c r="EYU18" s="214"/>
      <c r="EYV18" s="215"/>
      <c r="EYW18" s="214"/>
      <c r="EYX18" s="215"/>
      <c r="EYY18" s="214"/>
      <c r="EYZ18" s="215"/>
      <c r="EZA18" s="214"/>
      <c r="EZB18" s="215"/>
      <c r="EZC18" s="214"/>
      <c r="EZD18" s="215"/>
      <c r="EZE18" s="214"/>
      <c r="EZF18" s="215"/>
      <c r="EZG18" s="214"/>
      <c r="EZH18" s="215"/>
      <c r="EZI18" s="214"/>
      <c r="EZJ18" s="215"/>
      <c r="EZK18" s="214"/>
      <c r="EZL18" s="215"/>
      <c r="EZM18" s="214"/>
      <c r="EZN18" s="215"/>
      <c r="EZO18" s="214"/>
      <c r="EZP18" s="215"/>
      <c r="EZQ18" s="214"/>
      <c r="EZR18" s="215"/>
      <c r="EZS18" s="214"/>
      <c r="EZT18" s="215"/>
      <c r="EZU18" s="214"/>
      <c r="EZV18" s="215"/>
      <c r="EZW18" s="214"/>
      <c r="EZX18" s="215"/>
      <c r="EZY18" s="214"/>
      <c r="EZZ18" s="215"/>
      <c r="FAA18" s="214"/>
      <c r="FAB18" s="215"/>
      <c r="FAC18" s="214"/>
      <c r="FAD18" s="215"/>
      <c r="FAE18" s="214"/>
      <c r="FAF18" s="215"/>
      <c r="FAG18" s="214"/>
      <c r="FAH18" s="215"/>
      <c r="FAI18" s="214"/>
      <c r="FAJ18" s="215"/>
      <c r="FAK18" s="214"/>
      <c r="FAL18" s="215"/>
      <c r="FAM18" s="214"/>
      <c r="FAN18" s="215"/>
      <c r="FAO18" s="214"/>
      <c r="FAP18" s="215"/>
      <c r="FAQ18" s="214"/>
      <c r="FAR18" s="215"/>
      <c r="FAS18" s="214"/>
      <c r="FAT18" s="215"/>
      <c r="FAU18" s="214"/>
      <c r="FAV18" s="215"/>
      <c r="FAW18" s="214"/>
      <c r="FAX18" s="215"/>
      <c r="FAY18" s="214"/>
      <c r="FAZ18" s="215"/>
      <c r="FBA18" s="214"/>
      <c r="FBB18" s="215"/>
      <c r="FBC18" s="214"/>
      <c r="FBD18" s="215"/>
      <c r="FBE18" s="214"/>
      <c r="FBF18" s="215"/>
      <c r="FBG18" s="214"/>
      <c r="FBH18" s="215"/>
      <c r="FBI18" s="214"/>
      <c r="FBJ18" s="215"/>
      <c r="FBK18" s="214"/>
      <c r="FBL18" s="215"/>
      <c r="FBM18" s="214"/>
      <c r="FBN18" s="215"/>
      <c r="FBO18" s="214"/>
      <c r="FBP18" s="215"/>
      <c r="FBQ18" s="214"/>
      <c r="FBR18" s="215"/>
      <c r="FBS18" s="214"/>
      <c r="FBT18" s="215"/>
      <c r="FBU18" s="214"/>
      <c r="FBV18" s="215"/>
      <c r="FBW18" s="214"/>
      <c r="FBX18" s="215"/>
      <c r="FBY18" s="214"/>
      <c r="FBZ18" s="215"/>
      <c r="FCA18" s="214"/>
      <c r="FCB18" s="215"/>
      <c r="FCC18" s="214"/>
      <c r="FCD18" s="215"/>
      <c r="FCE18" s="214"/>
      <c r="FCF18" s="215"/>
      <c r="FCG18" s="214"/>
      <c r="FCH18" s="215"/>
      <c r="FCI18" s="214"/>
      <c r="FCJ18" s="215"/>
      <c r="FCK18" s="214"/>
      <c r="FCL18" s="215"/>
      <c r="FCM18" s="214"/>
      <c r="FCN18" s="215"/>
      <c r="FCO18" s="214"/>
      <c r="FCP18" s="215"/>
      <c r="FCQ18" s="214"/>
      <c r="FCR18" s="215"/>
      <c r="FCS18" s="214"/>
      <c r="FCT18" s="215"/>
      <c r="FCU18" s="214"/>
      <c r="FCV18" s="215"/>
      <c r="FCW18" s="214"/>
      <c r="FCX18" s="215"/>
      <c r="FCY18" s="214"/>
      <c r="FCZ18" s="215"/>
      <c r="FDA18" s="214"/>
      <c r="FDB18" s="215"/>
      <c r="FDC18" s="214"/>
      <c r="FDD18" s="215"/>
      <c r="FDE18" s="214"/>
      <c r="FDF18" s="215"/>
      <c r="FDG18" s="214"/>
      <c r="FDH18" s="215"/>
      <c r="FDI18" s="214"/>
      <c r="FDJ18" s="215"/>
      <c r="FDK18" s="214"/>
      <c r="FDL18" s="215"/>
      <c r="FDM18" s="214"/>
      <c r="FDN18" s="215"/>
      <c r="FDO18" s="214"/>
      <c r="FDP18" s="215"/>
      <c r="FDQ18" s="214"/>
      <c r="FDR18" s="215"/>
      <c r="FDS18" s="214"/>
      <c r="FDT18" s="215"/>
      <c r="FDU18" s="214"/>
      <c r="FDV18" s="215"/>
      <c r="FDW18" s="214"/>
      <c r="FDX18" s="215"/>
      <c r="FDY18" s="214"/>
      <c r="FDZ18" s="215"/>
      <c r="FEA18" s="214"/>
      <c r="FEB18" s="215"/>
      <c r="FEC18" s="214"/>
      <c r="FED18" s="215"/>
      <c r="FEE18" s="214"/>
      <c r="FEF18" s="215"/>
      <c r="FEG18" s="214"/>
      <c r="FEH18" s="215"/>
      <c r="FEI18" s="214"/>
      <c r="FEJ18" s="215"/>
      <c r="FEK18" s="214"/>
      <c r="FEL18" s="215"/>
      <c r="FEM18" s="214"/>
      <c r="FEN18" s="215"/>
      <c r="FEO18" s="214"/>
      <c r="FEP18" s="215"/>
      <c r="FEQ18" s="214"/>
      <c r="FER18" s="215"/>
      <c r="FES18" s="214"/>
      <c r="FET18" s="215"/>
      <c r="FEU18" s="214"/>
      <c r="FEV18" s="215"/>
      <c r="FEW18" s="214"/>
      <c r="FEX18" s="215"/>
      <c r="FEY18" s="214"/>
      <c r="FEZ18" s="215"/>
      <c r="FFA18" s="214"/>
      <c r="FFB18" s="215"/>
      <c r="FFC18" s="214"/>
      <c r="FFD18" s="215"/>
      <c r="FFE18" s="214"/>
      <c r="FFF18" s="215"/>
      <c r="FFG18" s="214"/>
      <c r="FFH18" s="215"/>
      <c r="FFI18" s="214"/>
      <c r="FFJ18" s="215"/>
      <c r="FFK18" s="214"/>
      <c r="FFL18" s="215"/>
      <c r="FFM18" s="214"/>
      <c r="FFN18" s="215"/>
      <c r="FFO18" s="214"/>
      <c r="FFP18" s="215"/>
      <c r="FFQ18" s="214"/>
      <c r="FFR18" s="215"/>
      <c r="FFS18" s="214"/>
      <c r="FFT18" s="215"/>
      <c r="FFU18" s="214"/>
      <c r="FFV18" s="215"/>
      <c r="FFW18" s="214"/>
      <c r="FFX18" s="215"/>
      <c r="FFY18" s="214"/>
      <c r="FFZ18" s="215"/>
      <c r="FGA18" s="214"/>
      <c r="FGB18" s="215"/>
      <c r="FGC18" s="214"/>
      <c r="FGD18" s="215"/>
      <c r="FGE18" s="214"/>
      <c r="FGF18" s="215"/>
      <c r="FGG18" s="214"/>
      <c r="FGH18" s="215"/>
      <c r="FGI18" s="214"/>
      <c r="FGJ18" s="215"/>
      <c r="FGK18" s="214"/>
      <c r="FGL18" s="215"/>
      <c r="FGM18" s="214"/>
      <c r="FGN18" s="215"/>
      <c r="FGO18" s="214"/>
      <c r="FGP18" s="215"/>
      <c r="FGQ18" s="214"/>
      <c r="FGR18" s="215"/>
      <c r="FGS18" s="214"/>
      <c r="FGT18" s="215"/>
      <c r="FGU18" s="214"/>
      <c r="FGV18" s="215"/>
      <c r="FGW18" s="214"/>
      <c r="FGX18" s="215"/>
      <c r="FGY18" s="214"/>
      <c r="FGZ18" s="215"/>
      <c r="FHA18" s="214"/>
      <c r="FHB18" s="215"/>
      <c r="FHC18" s="214"/>
      <c r="FHD18" s="215"/>
      <c r="FHE18" s="214"/>
      <c r="FHF18" s="215"/>
      <c r="FHG18" s="214"/>
      <c r="FHH18" s="215"/>
      <c r="FHI18" s="214"/>
      <c r="FHJ18" s="215"/>
      <c r="FHK18" s="214"/>
      <c r="FHL18" s="215"/>
      <c r="FHM18" s="214"/>
      <c r="FHN18" s="215"/>
      <c r="FHO18" s="214"/>
      <c r="FHP18" s="215"/>
      <c r="FHQ18" s="214"/>
      <c r="FHR18" s="215"/>
      <c r="FHS18" s="214"/>
      <c r="FHT18" s="215"/>
      <c r="FHU18" s="214"/>
      <c r="FHV18" s="215"/>
      <c r="FHW18" s="214"/>
      <c r="FHX18" s="215"/>
      <c r="FHY18" s="214"/>
      <c r="FHZ18" s="215"/>
      <c r="FIA18" s="214"/>
      <c r="FIB18" s="215"/>
      <c r="FIC18" s="214"/>
      <c r="FID18" s="215"/>
      <c r="FIE18" s="214"/>
      <c r="FIF18" s="215"/>
      <c r="FIG18" s="214"/>
      <c r="FIH18" s="215"/>
      <c r="FII18" s="214"/>
      <c r="FIJ18" s="215"/>
      <c r="FIK18" s="214"/>
      <c r="FIL18" s="215"/>
      <c r="FIM18" s="214"/>
      <c r="FIN18" s="215"/>
      <c r="FIO18" s="214"/>
      <c r="FIP18" s="215"/>
      <c r="FIQ18" s="214"/>
      <c r="FIR18" s="215"/>
      <c r="FIS18" s="214"/>
      <c r="FIT18" s="215"/>
      <c r="FIU18" s="214"/>
      <c r="FIV18" s="215"/>
      <c r="FIW18" s="214"/>
      <c r="FIX18" s="215"/>
      <c r="FIY18" s="214"/>
      <c r="FIZ18" s="215"/>
      <c r="FJA18" s="214"/>
      <c r="FJB18" s="215"/>
      <c r="FJC18" s="214"/>
      <c r="FJD18" s="215"/>
      <c r="FJE18" s="214"/>
      <c r="FJF18" s="215"/>
      <c r="FJG18" s="214"/>
      <c r="FJH18" s="215"/>
      <c r="FJI18" s="214"/>
      <c r="FJJ18" s="215"/>
      <c r="FJK18" s="214"/>
      <c r="FJL18" s="215"/>
      <c r="FJM18" s="214"/>
      <c r="FJN18" s="215"/>
      <c r="FJO18" s="214"/>
      <c r="FJP18" s="215"/>
      <c r="FJQ18" s="214"/>
      <c r="FJR18" s="215"/>
      <c r="FJS18" s="214"/>
      <c r="FJT18" s="215"/>
      <c r="FJU18" s="214"/>
      <c r="FJV18" s="215"/>
      <c r="FJW18" s="214"/>
      <c r="FJX18" s="215"/>
      <c r="FJY18" s="214"/>
      <c r="FJZ18" s="215"/>
      <c r="FKA18" s="214"/>
      <c r="FKB18" s="215"/>
      <c r="FKC18" s="214"/>
      <c r="FKD18" s="215"/>
      <c r="FKE18" s="214"/>
      <c r="FKF18" s="215"/>
      <c r="FKG18" s="214"/>
      <c r="FKH18" s="215"/>
      <c r="FKI18" s="214"/>
      <c r="FKJ18" s="215"/>
      <c r="FKK18" s="214"/>
      <c r="FKL18" s="215"/>
      <c r="FKM18" s="214"/>
      <c r="FKN18" s="215"/>
      <c r="FKO18" s="214"/>
      <c r="FKP18" s="215"/>
      <c r="FKQ18" s="214"/>
      <c r="FKR18" s="215"/>
      <c r="FKS18" s="214"/>
      <c r="FKT18" s="215"/>
      <c r="FKU18" s="214"/>
      <c r="FKV18" s="215"/>
      <c r="FKW18" s="214"/>
      <c r="FKX18" s="215"/>
      <c r="FKY18" s="214"/>
      <c r="FKZ18" s="215"/>
      <c r="FLA18" s="214"/>
      <c r="FLB18" s="215"/>
      <c r="FLC18" s="214"/>
      <c r="FLD18" s="215"/>
      <c r="FLE18" s="214"/>
      <c r="FLF18" s="215"/>
      <c r="FLG18" s="214"/>
      <c r="FLH18" s="215"/>
      <c r="FLI18" s="214"/>
      <c r="FLJ18" s="215"/>
      <c r="FLK18" s="214"/>
      <c r="FLL18" s="215"/>
      <c r="FLM18" s="214"/>
      <c r="FLN18" s="215"/>
      <c r="FLO18" s="214"/>
      <c r="FLP18" s="215"/>
      <c r="FLQ18" s="214"/>
      <c r="FLR18" s="215"/>
      <c r="FLS18" s="214"/>
      <c r="FLT18" s="215"/>
      <c r="FLU18" s="214"/>
      <c r="FLV18" s="215"/>
      <c r="FLW18" s="214"/>
      <c r="FLX18" s="215"/>
      <c r="FLY18" s="214"/>
      <c r="FLZ18" s="215"/>
      <c r="FMA18" s="214"/>
      <c r="FMB18" s="215"/>
      <c r="FMC18" s="214"/>
      <c r="FMD18" s="215"/>
      <c r="FME18" s="214"/>
      <c r="FMF18" s="215"/>
      <c r="FMG18" s="214"/>
      <c r="FMH18" s="215"/>
      <c r="FMI18" s="214"/>
      <c r="FMJ18" s="215"/>
      <c r="FMK18" s="214"/>
      <c r="FML18" s="215"/>
      <c r="FMM18" s="214"/>
      <c r="FMN18" s="215"/>
      <c r="FMO18" s="214"/>
      <c r="FMP18" s="215"/>
      <c r="FMQ18" s="214"/>
      <c r="FMR18" s="215"/>
      <c r="FMS18" s="214"/>
      <c r="FMT18" s="215"/>
      <c r="FMU18" s="214"/>
      <c r="FMV18" s="215"/>
      <c r="FMW18" s="214"/>
      <c r="FMX18" s="215"/>
      <c r="FMY18" s="214"/>
      <c r="FMZ18" s="215"/>
      <c r="FNA18" s="214"/>
      <c r="FNB18" s="215"/>
      <c r="FNC18" s="214"/>
      <c r="FND18" s="215"/>
      <c r="FNE18" s="214"/>
      <c r="FNF18" s="215"/>
      <c r="FNG18" s="214"/>
      <c r="FNH18" s="215"/>
      <c r="FNI18" s="214"/>
      <c r="FNJ18" s="215"/>
      <c r="FNK18" s="214"/>
      <c r="FNL18" s="215"/>
      <c r="FNM18" s="214"/>
      <c r="FNN18" s="215"/>
      <c r="FNO18" s="214"/>
      <c r="FNP18" s="215"/>
      <c r="FNQ18" s="214"/>
      <c r="FNR18" s="215"/>
      <c r="FNS18" s="214"/>
      <c r="FNT18" s="215"/>
      <c r="FNU18" s="214"/>
      <c r="FNV18" s="215"/>
      <c r="FNW18" s="214"/>
      <c r="FNX18" s="215"/>
      <c r="FNY18" s="214"/>
      <c r="FNZ18" s="215"/>
      <c r="FOA18" s="214"/>
      <c r="FOB18" s="215"/>
      <c r="FOC18" s="214"/>
      <c r="FOD18" s="215"/>
      <c r="FOE18" s="214"/>
      <c r="FOF18" s="215"/>
      <c r="FOG18" s="214"/>
      <c r="FOH18" s="215"/>
      <c r="FOI18" s="214"/>
      <c r="FOJ18" s="215"/>
      <c r="FOK18" s="214"/>
      <c r="FOL18" s="215"/>
      <c r="FOM18" s="214"/>
      <c r="FON18" s="215"/>
      <c r="FOO18" s="214"/>
      <c r="FOP18" s="215"/>
      <c r="FOQ18" s="214"/>
      <c r="FOR18" s="215"/>
      <c r="FOS18" s="214"/>
      <c r="FOT18" s="215"/>
      <c r="FOU18" s="214"/>
      <c r="FOV18" s="215"/>
      <c r="FOW18" s="214"/>
      <c r="FOX18" s="215"/>
      <c r="FOY18" s="214"/>
      <c r="FOZ18" s="215"/>
      <c r="FPA18" s="214"/>
      <c r="FPB18" s="215"/>
      <c r="FPC18" s="214"/>
      <c r="FPD18" s="215"/>
      <c r="FPE18" s="214"/>
      <c r="FPF18" s="215"/>
      <c r="FPG18" s="214"/>
      <c r="FPH18" s="215"/>
      <c r="FPI18" s="214"/>
      <c r="FPJ18" s="215"/>
      <c r="FPK18" s="214"/>
      <c r="FPL18" s="215"/>
      <c r="FPM18" s="214"/>
      <c r="FPN18" s="215"/>
      <c r="FPO18" s="214"/>
      <c r="FPP18" s="215"/>
      <c r="FPQ18" s="214"/>
      <c r="FPR18" s="215"/>
      <c r="FPS18" s="214"/>
      <c r="FPT18" s="215"/>
      <c r="FPU18" s="214"/>
      <c r="FPV18" s="215"/>
      <c r="FPW18" s="214"/>
      <c r="FPX18" s="215"/>
      <c r="FPY18" s="214"/>
      <c r="FPZ18" s="215"/>
      <c r="FQA18" s="214"/>
      <c r="FQB18" s="215"/>
      <c r="FQC18" s="214"/>
      <c r="FQD18" s="215"/>
      <c r="FQE18" s="214"/>
      <c r="FQF18" s="215"/>
      <c r="FQG18" s="214"/>
      <c r="FQH18" s="215"/>
      <c r="FQI18" s="214"/>
      <c r="FQJ18" s="215"/>
      <c r="FQK18" s="214"/>
      <c r="FQL18" s="215"/>
      <c r="FQM18" s="214"/>
      <c r="FQN18" s="215"/>
      <c r="FQO18" s="214"/>
      <c r="FQP18" s="215"/>
      <c r="FQQ18" s="214"/>
      <c r="FQR18" s="215"/>
      <c r="FQS18" s="214"/>
      <c r="FQT18" s="215"/>
      <c r="FQU18" s="214"/>
      <c r="FQV18" s="215"/>
      <c r="FQW18" s="214"/>
      <c r="FQX18" s="215"/>
      <c r="FQY18" s="214"/>
      <c r="FQZ18" s="215"/>
      <c r="FRA18" s="214"/>
      <c r="FRB18" s="215"/>
      <c r="FRC18" s="214"/>
      <c r="FRD18" s="215"/>
      <c r="FRE18" s="214"/>
      <c r="FRF18" s="215"/>
      <c r="FRG18" s="214"/>
      <c r="FRH18" s="215"/>
      <c r="FRI18" s="214"/>
      <c r="FRJ18" s="215"/>
      <c r="FRK18" s="214"/>
      <c r="FRL18" s="215"/>
      <c r="FRM18" s="214"/>
      <c r="FRN18" s="215"/>
      <c r="FRO18" s="214"/>
      <c r="FRP18" s="215"/>
      <c r="FRQ18" s="214"/>
      <c r="FRR18" s="215"/>
      <c r="FRS18" s="214"/>
      <c r="FRT18" s="215"/>
      <c r="FRU18" s="214"/>
      <c r="FRV18" s="215"/>
      <c r="FRW18" s="214"/>
      <c r="FRX18" s="215"/>
      <c r="FRY18" s="214"/>
      <c r="FRZ18" s="215"/>
      <c r="FSA18" s="214"/>
      <c r="FSB18" s="215"/>
      <c r="FSC18" s="214"/>
      <c r="FSD18" s="215"/>
      <c r="FSE18" s="214"/>
      <c r="FSF18" s="215"/>
      <c r="FSG18" s="214"/>
      <c r="FSH18" s="215"/>
      <c r="FSI18" s="214"/>
      <c r="FSJ18" s="215"/>
      <c r="FSK18" s="214"/>
      <c r="FSL18" s="215"/>
      <c r="FSM18" s="214"/>
      <c r="FSN18" s="215"/>
      <c r="FSO18" s="214"/>
      <c r="FSP18" s="215"/>
      <c r="FSQ18" s="214"/>
      <c r="FSR18" s="215"/>
      <c r="FSS18" s="214"/>
      <c r="FST18" s="215"/>
      <c r="FSU18" s="214"/>
      <c r="FSV18" s="215"/>
      <c r="FSW18" s="214"/>
      <c r="FSX18" s="215"/>
      <c r="FSY18" s="214"/>
      <c r="FSZ18" s="215"/>
      <c r="FTA18" s="214"/>
      <c r="FTB18" s="215"/>
      <c r="FTC18" s="214"/>
      <c r="FTD18" s="215"/>
      <c r="FTE18" s="214"/>
      <c r="FTF18" s="215"/>
      <c r="FTG18" s="214"/>
      <c r="FTH18" s="215"/>
      <c r="FTI18" s="214"/>
      <c r="FTJ18" s="215"/>
      <c r="FTK18" s="214"/>
      <c r="FTL18" s="215"/>
      <c r="FTM18" s="214"/>
      <c r="FTN18" s="215"/>
      <c r="FTO18" s="214"/>
      <c r="FTP18" s="215"/>
      <c r="FTQ18" s="214"/>
      <c r="FTR18" s="215"/>
      <c r="FTS18" s="214"/>
      <c r="FTT18" s="215"/>
      <c r="FTU18" s="214"/>
      <c r="FTV18" s="215"/>
      <c r="FTW18" s="214"/>
      <c r="FTX18" s="215"/>
      <c r="FTY18" s="214"/>
      <c r="FTZ18" s="215"/>
      <c r="FUA18" s="214"/>
      <c r="FUB18" s="215"/>
      <c r="FUC18" s="214"/>
      <c r="FUD18" s="215"/>
      <c r="FUE18" s="214"/>
      <c r="FUF18" s="215"/>
      <c r="FUG18" s="214"/>
      <c r="FUH18" s="215"/>
      <c r="FUI18" s="214"/>
      <c r="FUJ18" s="215"/>
      <c r="FUK18" s="214"/>
      <c r="FUL18" s="215"/>
      <c r="FUM18" s="214"/>
      <c r="FUN18" s="215"/>
      <c r="FUO18" s="214"/>
      <c r="FUP18" s="215"/>
      <c r="FUQ18" s="214"/>
      <c r="FUR18" s="215"/>
      <c r="FUS18" s="214"/>
      <c r="FUT18" s="215"/>
      <c r="FUU18" s="214"/>
      <c r="FUV18" s="215"/>
      <c r="FUW18" s="214"/>
      <c r="FUX18" s="215"/>
      <c r="FUY18" s="214"/>
      <c r="FUZ18" s="215"/>
      <c r="FVA18" s="214"/>
      <c r="FVB18" s="215"/>
      <c r="FVC18" s="214"/>
      <c r="FVD18" s="215"/>
      <c r="FVE18" s="214"/>
      <c r="FVF18" s="215"/>
      <c r="FVG18" s="214"/>
      <c r="FVH18" s="215"/>
      <c r="FVI18" s="214"/>
      <c r="FVJ18" s="215"/>
      <c r="FVK18" s="214"/>
      <c r="FVL18" s="215"/>
      <c r="FVM18" s="214"/>
      <c r="FVN18" s="215"/>
      <c r="FVO18" s="214"/>
      <c r="FVP18" s="215"/>
      <c r="FVQ18" s="214"/>
      <c r="FVR18" s="215"/>
      <c r="FVS18" s="214"/>
      <c r="FVT18" s="215"/>
      <c r="FVU18" s="214"/>
      <c r="FVV18" s="215"/>
      <c r="FVW18" s="214"/>
      <c r="FVX18" s="215"/>
      <c r="FVY18" s="214"/>
      <c r="FVZ18" s="215"/>
      <c r="FWA18" s="214"/>
      <c r="FWB18" s="215"/>
      <c r="FWC18" s="214"/>
      <c r="FWD18" s="215"/>
      <c r="FWE18" s="214"/>
      <c r="FWF18" s="215"/>
      <c r="FWG18" s="214"/>
      <c r="FWH18" s="215"/>
      <c r="FWI18" s="214"/>
      <c r="FWJ18" s="215"/>
      <c r="FWK18" s="214"/>
      <c r="FWL18" s="215"/>
      <c r="FWM18" s="214"/>
      <c r="FWN18" s="215"/>
      <c r="FWO18" s="214"/>
      <c r="FWP18" s="215"/>
      <c r="FWQ18" s="214"/>
      <c r="FWR18" s="215"/>
      <c r="FWS18" s="214"/>
      <c r="FWT18" s="215"/>
      <c r="FWU18" s="214"/>
      <c r="FWV18" s="215"/>
      <c r="FWW18" s="214"/>
      <c r="FWX18" s="215"/>
      <c r="FWY18" s="214"/>
      <c r="FWZ18" s="215"/>
      <c r="FXA18" s="214"/>
      <c r="FXB18" s="215"/>
      <c r="FXC18" s="214"/>
      <c r="FXD18" s="215"/>
      <c r="FXE18" s="214"/>
      <c r="FXF18" s="215"/>
      <c r="FXG18" s="214"/>
      <c r="FXH18" s="215"/>
      <c r="FXI18" s="214"/>
      <c r="FXJ18" s="215"/>
      <c r="FXK18" s="214"/>
      <c r="FXL18" s="215"/>
      <c r="FXM18" s="214"/>
      <c r="FXN18" s="215"/>
      <c r="FXO18" s="214"/>
      <c r="FXP18" s="215"/>
      <c r="FXQ18" s="214"/>
      <c r="FXR18" s="215"/>
      <c r="FXS18" s="214"/>
      <c r="FXT18" s="215"/>
      <c r="FXU18" s="214"/>
      <c r="FXV18" s="215"/>
      <c r="FXW18" s="214"/>
      <c r="FXX18" s="215"/>
      <c r="FXY18" s="214"/>
      <c r="FXZ18" s="215"/>
      <c r="FYA18" s="214"/>
      <c r="FYB18" s="215"/>
      <c r="FYC18" s="214"/>
      <c r="FYD18" s="215"/>
      <c r="FYE18" s="214"/>
      <c r="FYF18" s="215"/>
      <c r="FYG18" s="214"/>
      <c r="FYH18" s="215"/>
      <c r="FYI18" s="214"/>
      <c r="FYJ18" s="215"/>
      <c r="FYK18" s="214"/>
      <c r="FYL18" s="215"/>
      <c r="FYM18" s="214"/>
      <c r="FYN18" s="215"/>
      <c r="FYO18" s="214"/>
      <c r="FYP18" s="215"/>
      <c r="FYQ18" s="214"/>
      <c r="FYR18" s="215"/>
      <c r="FYS18" s="214"/>
      <c r="FYT18" s="215"/>
      <c r="FYU18" s="214"/>
      <c r="FYV18" s="215"/>
      <c r="FYW18" s="214"/>
      <c r="FYX18" s="215"/>
      <c r="FYY18" s="214"/>
      <c r="FYZ18" s="215"/>
      <c r="FZA18" s="214"/>
      <c r="FZB18" s="215"/>
      <c r="FZC18" s="214"/>
      <c r="FZD18" s="215"/>
      <c r="FZE18" s="214"/>
      <c r="FZF18" s="215"/>
      <c r="FZG18" s="214"/>
      <c r="FZH18" s="215"/>
      <c r="FZI18" s="214"/>
      <c r="FZJ18" s="215"/>
      <c r="FZK18" s="214"/>
      <c r="FZL18" s="215"/>
      <c r="FZM18" s="214"/>
      <c r="FZN18" s="215"/>
      <c r="FZO18" s="214"/>
      <c r="FZP18" s="215"/>
      <c r="FZQ18" s="214"/>
      <c r="FZR18" s="215"/>
      <c r="FZS18" s="214"/>
      <c r="FZT18" s="215"/>
      <c r="FZU18" s="214"/>
      <c r="FZV18" s="215"/>
      <c r="FZW18" s="214"/>
      <c r="FZX18" s="215"/>
      <c r="FZY18" s="214"/>
      <c r="FZZ18" s="215"/>
      <c r="GAA18" s="214"/>
      <c r="GAB18" s="215"/>
      <c r="GAC18" s="214"/>
      <c r="GAD18" s="215"/>
      <c r="GAE18" s="214"/>
      <c r="GAF18" s="215"/>
      <c r="GAG18" s="214"/>
      <c r="GAH18" s="215"/>
      <c r="GAI18" s="214"/>
      <c r="GAJ18" s="215"/>
      <c r="GAK18" s="214"/>
      <c r="GAL18" s="215"/>
      <c r="GAM18" s="214"/>
      <c r="GAN18" s="215"/>
      <c r="GAO18" s="214"/>
      <c r="GAP18" s="215"/>
      <c r="GAQ18" s="214"/>
      <c r="GAR18" s="215"/>
      <c r="GAS18" s="214"/>
      <c r="GAT18" s="215"/>
      <c r="GAU18" s="214"/>
      <c r="GAV18" s="215"/>
      <c r="GAW18" s="214"/>
      <c r="GAX18" s="215"/>
      <c r="GAY18" s="214"/>
      <c r="GAZ18" s="215"/>
      <c r="GBA18" s="214"/>
      <c r="GBB18" s="215"/>
      <c r="GBC18" s="214"/>
      <c r="GBD18" s="215"/>
      <c r="GBE18" s="214"/>
      <c r="GBF18" s="215"/>
      <c r="GBG18" s="214"/>
      <c r="GBH18" s="215"/>
      <c r="GBI18" s="214"/>
      <c r="GBJ18" s="215"/>
      <c r="GBK18" s="214"/>
      <c r="GBL18" s="215"/>
      <c r="GBM18" s="214"/>
      <c r="GBN18" s="215"/>
      <c r="GBO18" s="214"/>
      <c r="GBP18" s="215"/>
      <c r="GBQ18" s="214"/>
      <c r="GBR18" s="215"/>
      <c r="GBS18" s="214"/>
      <c r="GBT18" s="215"/>
      <c r="GBU18" s="214"/>
      <c r="GBV18" s="215"/>
      <c r="GBW18" s="214"/>
      <c r="GBX18" s="215"/>
      <c r="GBY18" s="214"/>
      <c r="GBZ18" s="215"/>
      <c r="GCA18" s="214"/>
      <c r="GCB18" s="215"/>
      <c r="GCC18" s="214"/>
      <c r="GCD18" s="215"/>
      <c r="GCE18" s="214"/>
      <c r="GCF18" s="215"/>
      <c r="GCG18" s="214"/>
      <c r="GCH18" s="215"/>
      <c r="GCI18" s="214"/>
      <c r="GCJ18" s="215"/>
      <c r="GCK18" s="214"/>
      <c r="GCL18" s="215"/>
      <c r="GCM18" s="214"/>
      <c r="GCN18" s="215"/>
      <c r="GCO18" s="214"/>
      <c r="GCP18" s="215"/>
      <c r="GCQ18" s="214"/>
      <c r="GCR18" s="215"/>
      <c r="GCS18" s="214"/>
      <c r="GCT18" s="215"/>
      <c r="GCU18" s="214"/>
      <c r="GCV18" s="215"/>
      <c r="GCW18" s="214"/>
      <c r="GCX18" s="215"/>
      <c r="GCY18" s="214"/>
      <c r="GCZ18" s="215"/>
      <c r="GDA18" s="214"/>
      <c r="GDB18" s="215"/>
      <c r="GDC18" s="214"/>
      <c r="GDD18" s="215"/>
      <c r="GDE18" s="214"/>
      <c r="GDF18" s="215"/>
      <c r="GDG18" s="214"/>
      <c r="GDH18" s="215"/>
      <c r="GDI18" s="214"/>
      <c r="GDJ18" s="215"/>
      <c r="GDK18" s="214"/>
      <c r="GDL18" s="215"/>
      <c r="GDM18" s="214"/>
      <c r="GDN18" s="215"/>
      <c r="GDO18" s="214"/>
      <c r="GDP18" s="215"/>
      <c r="GDQ18" s="214"/>
      <c r="GDR18" s="215"/>
      <c r="GDS18" s="214"/>
      <c r="GDT18" s="215"/>
      <c r="GDU18" s="214"/>
      <c r="GDV18" s="215"/>
      <c r="GDW18" s="214"/>
      <c r="GDX18" s="215"/>
      <c r="GDY18" s="214"/>
      <c r="GDZ18" s="215"/>
      <c r="GEA18" s="214"/>
      <c r="GEB18" s="215"/>
      <c r="GEC18" s="214"/>
      <c r="GED18" s="215"/>
      <c r="GEE18" s="214"/>
      <c r="GEF18" s="215"/>
      <c r="GEG18" s="214"/>
      <c r="GEH18" s="215"/>
      <c r="GEI18" s="214"/>
      <c r="GEJ18" s="215"/>
      <c r="GEK18" s="214"/>
      <c r="GEL18" s="215"/>
      <c r="GEM18" s="214"/>
      <c r="GEN18" s="215"/>
      <c r="GEO18" s="214"/>
      <c r="GEP18" s="215"/>
      <c r="GEQ18" s="214"/>
      <c r="GER18" s="215"/>
      <c r="GES18" s="214"/>
      <c r="GET18" s="215"/>
      <c r="GEU18" s="214"/>
      <c r="GEV18" s="215"/>
      <c r="GEW18" s="214"/>
      <c r="GEX18" s="215"/>
      <c r="GEY18" s="214"/>
      <c r="GEZ18" s="215"/>
      <c r="GFA18" s="214"/>
      <c r="GFB18" s="215"/>
      <c r="GFC18" s="214"/>
      <c r="GFD18" s="215"/>
      <c r="GFE18" s="214"/>
      <c r="GFF18" s="215"/>
      <c r="GFG18" s="214"/>
      <c r="GFH18" s="215"/>
      <c r="GFI18" s="214"/>
      <c r="GFJ18" s="215"/>
      <c r="GFK18" s="214"/>
      <c r="GFL18" s="215"/>
      <c r="GFM18" s="214"/>
      <c r="GFN18" s="215"/>
      <c r="GFO18" s="214"/>
      <c r="GFP18" s="215"/>
      <c r="GFQ18" s="214"/>
      <c r="GFR18" s="215"/>
      <c r="GFS18" s="214"/>
      <c r="GFT18" s="215"/>
      <c r="GFU18" s="214"/>
      <c r="GFV18" s="215"/>
      <c r="GFW18" s="214"/>
      <c r="GFX18" s="215"/>
      <c r="GFY18" s="214"/>
      <c r="GFZ18" s="215"/>
      <c r="GGA18" s="214"/>
      <c r="GGB18" s="215"/>
      <c r="GGC18" s="214"/>
      <c r="GGD18" s="215"/>
      <c r="GGE18" s="214"/>
      <c r="GGF18" s="215"/>
      <c r="GGG18" s="214"/>
      <c r="GGH18" s="215"/>
      <c r="GGI18" s="214"/>
      <c r="GGJ18" s="215"/>
      <c r="GGK18" s="214"/>
      <c r="GGL18" s="215"/>
      <c r="GGM18" s="214"/>
      <c r="GGN18" s="215"/>
      <c r="GGO18" s="214"/>
      <c r="GGP18" s="215"/>
      <c r="GGQ18" s="214"/>
      <c r="GGR18" s="215"/>
      <c r="GGS18" s="214"/>
      <c r="GGT18" s="215"/>
      <c r="GGU18" s="214"/>
      <c r="GGV18" s="215"/>
      <c r="GGW18" s="214"/>
      <c r="GGX18" s="215"/>
      <c r="GGY18" s="214"/>
      <c r="GGZ18" s="215"/>
      <c r="GHA18" s="214"/>
      <c r="GHB18" s="215"/>
      <c r="GHC18" s="214"/>
      <c r="GHD18" s="215"/>
      <c r="GHE18" s="214"/>
      <c r="GHF18" s="215"/>
      <c r="GHG18" s="214"/>
      <c r="GHH18" s="215"/>
      <c r="GHI18" s="214"/>
      <c r="GHJ18" s="215"/>
      <c r="GHK18" s="214"/>
      <c r="GHL18" s="215"/>
      <c r="GHM18" s="214"/>
      <c r="GHN18" s="215"/>
      <c r="GHO18" s="214"/>
      <c r="GHP18" s="215"/>
      <c r="GHQ18" s="214"/>
      <c r="GHR18" s="215"/>
      <c r="GHS18" s="214"/>
      <c r="GHT18" s="215"/>
      <c r="GHU18" s="214"/>
      <c r="GHV18" s="215"/>
      <c r="GHW18" s="214"/>
      <c r="GHX18" s="215"/>
      <c r="GHY18" s="214"/>
      <c r="GHZ18" s="215"/>
      <c r="GIA18" s="214"/>
      <c r="GIB18" s="215"/>
      <c r="GIC18" s="214"/>
      <c r="GID18" s="215"/>
      <c r="GIE18" s="214"/>
      <c r="GIF18" s="215"/>
      <c r="GIG18" s="214"/>
      <c r="GIH18" s="215"/>
      <c r="GII18" s="214"/>
      <c r="GIJ18" s="215"/>
      <c r="GIK18" s="214"/>
      <c r="GIL18" s="215"/>
      <c r="GIM18" s="214"/>
      <c r="GIN18" s="215"/>
      <c r="GIO18" s="214"/>
      <c r="GIP18" s="215"/>
      <c r="GIQ18" s="214"/>
      <c r="GIR18" s="215"/>
      <c r="GIS18" s="214"/>
      <c r="GIT18" s="215"/>
      <c r="GIU18" s="214"/>
      <c r="GIV18" s="215"/>
      <c r="GIW18" s="214"/>
      <c r="GIX18" s="215"/>
      <c r="GIY18" s="214"/>
      <c r="GIZ18" s="215"/>
      <c r="GJA18" s="214"/>
      <c r="GJB18" s="215"/>
      <c r="GJC18" s="214"/>
      <c r="GJD18" s="215"/>
      <c r="GJE18" s="214"/>
      <c r="GJF18" s="215"/>
      <c r="GJG18" s="214"/>
      <c r="GJH18" s="215"/>
      <c r="GJI18" s="214"/>
      <c r="GJJ18" s="215"/>
      <c r="GJK18" s="214"/>
      <c r="GJL18" s="215"/>
      <c r="GJM18" s="214"/>
      <c r="GJN18" s="215"/>
      <c r="GJO18" s="214"/>
      <c r="GJP18" s="215"/>
      <c r="GJQ18" s="214"/>
      <c r="GJR18" s="215"/>
      <c r="GJS18" s="214"/>
      <c r="GJT18" s="215"/>
      <c r="GJU18" s="214"/>
      <c r="GJV18" s="215"/>
      <c r="GJW18" s="214"/>
      <c r="GJX18" s="215"/>
      <c r="GJY18" s="214"/>
      <c r="GJZ18" s="215"/>
      <c r="GKA18" s="214"/>
      <c r="GKB18" s="215"/>
      <c r="GKC18" s="214"/>
      <c r="GKD18" s="215"/>
      <c r="GKE18" s="214"/>
      <c r="GKF18" s="215"/>
      <c r="GKG18" s="214"/>
      <c r="GKH18" s="215"/>
      <c r="GKI18" s="214"/>
      <c r="GKJ18" s="215"/>
      <c r="GKK18" s="214"/>
      <c r="GKL18" s="215"/>
      <c r="GKM18" s="214"/>
      <c r="GKN18" s="215"/>
      <c r="GKO18" s="214"/>
      <c r="GKP18" s="215"/>
      <c r="GKQ18" s="214"/>
      <c r="GKR18" s="215"/>
      <c r="GKS18" s="214"/>
      <c r="GKT18" s="215"/>
      <c r="GKU18" s="214"/>
      <c r="GKV18" s="215"/>
      <c r="GKW18" s="214"/>
      <c r="GKX18" s="215"/>
      <c r="GKY18" s="214"/>
      <c r="GKZ18" s="215"/>
      <c r="GLA18" s="214"/>
      <c r="GLB18" s="215"/>
      <c r="GLC18" s="214"/>
      <c r="GLD18" s="215"/>
      <c r="GLE18" s="214"/>
      <c r="GLF18" s="215"/>
      <c r="GLG18" s="214"/>
      <c r="GLH18" s="215"/>
      <c r="GLI18" s="214"/>
      <c r="GLJ18" s="215"/>
      <c r="GLK18" s="214"/>
      <c r="GLL18" s="215"/>
      <c r="GLM18" s="214"/>
      <c r="GLN18" s="215"/>
      <c r="GLO18" s="214"/>
      <c r="GLP18" s="215"/>
      <c r="GLQ18" s="214"/>
      <c r="GLR18" s="215"/>
      <c r="GLS18" s="214"/>
      <c r="GLT18" s="215"/>
      <c r="GLU18" s="214"/>
      <c r="GLV18" s="215"/>
      <c r="GLW18" s="214"/>
      <c r="GLX18" s="215"/>
      <c r="GLY18" s="214"/>
      <c r="GLZ18" s="215"/>
      <c r="GMA18" s="214"/>
      <c r="GMB18" s="215"/>
      <c r="GMC18" s="214"/>
      <c r="GMD18" s="215"/>
      <c r="GME18" s="214"/>
      <c r="GMF18" s="215"/>
      <c r="GMG18" s="214"/>
      <c r="GMH18" s="215"/>
      <c r="GMI18" s="214"/>
      <c r="GMJ18" s="215"/>
      <c r="GMK18" s="214"/>
      <c r="GML18" s="215"/>
      <c r="GMM18" s="214"/>
      <c r="GMN18" s="215"/>
      <c r="GMO18" s="214"/>
      <c r="GMP18" s="215"/>
      <c r="GMQ18" s="214"/>
      <c r="GMR18" s="215"/>
      <c r="GMS18" s="214"/>
      <c r="GMT18" s="215"/>
      <c r="GMU18" s="214"/>
      <c r="GMV18" s="215"/>
      <c r="GMW18" s="214"/>
      <c r="GMX18" s="215"/>
      <c r="GMY18" s="214"/>
      <c r="GMZ18" s="215"/>
      <c r="GNA18" s="214"/>
      <c r="GNB18" s="215"/>
      <c r="GNC18" s="214"/>
      <c r="GND18" s="215"/>
      <c r="GNE18" s="214"/>
      <c r="GNF18" s="215"/>
      <c r="GNG18" s="214"/>
      <c r="GNH18" s="215"/>
      <c r="GNI18" s="214"/>
      <c r="GNJ18" s="215"/>
      <c r="GNK18" s="214"/>
      <c r="GNL18" s="215"/>
      <c r="GNM18" s="214"/>
      <c r="GNN18" s="215"/>
      <c r="GNO18" s="214"/>
      <c r="GNP18" s="215"/>
      <c r="GNQ18" s="214"/>
      <c r="GNR18" s="215"/>
      <c r="GNS18" s="214"/>
      <c r="GNT18" s="215"/>
      <c r="GNU18" s="214"/>
      <c r="GNV18" s="215"/>
      <c r="GNW18" s="214"/>
      <c r="GNX18" s="215"/>
      <c r="GNY18" s="214"/>
      <c r="GNZ18" s="215"/>
      <c r="GOA18" s="214"/>
      <c r="GOB18" s="215"/>
      <c r="GOC18" s="214"/>
      <c r="GOD18" s="215"/>
      <c r="GOE18" s="214"/>
      <c r="GOF18" s="215"/>
      <c r="GOG18" s="214"/>
      <c r="GOH18" s="215"/>
      <c r="GOI18" s="214"/>
      <c r="GOJ18" s="215"/>
      <c r="GOK18" s="214"/>
      <c r="GOL18" s="215"/>
      <c r="GOM18" s="214"/>
      <c r="GON18" s="215"/>
      <c r="GOO18" s="214"/>
      <c r="GOP18" s="215"/>
      <c r="GOQ18" s="214"/>
      <c r="GOR18" s="215"/>
      <c r="GOS18" s="214"/>
      <c r="GOT18" s="215"/>
      <c r="GOU18" s="214"/>
      <c r="GOV18" s="215"/>
      <c r="GOW18" s="214"/>
      <c r="GOX18" s="215"/>
      <c r="GOY18" s="214"/>
      <c r="GOZ18" s="215"/>
      <c r="GPA18" s="214"/>
      <c r="GPB18" s="215"/>
      <c r="GPC18" s="214"/>
      <c r="GPD18" s="215"/>
      <c r="GPE18" s="214"/>
      <c r="GPF18" s="215"/>
      <c r="GPG18" s="214"/>
      <c r="GPH18" s="215"/>
      <c r="GPI18" s="214"/>
      <c r="GPJ18" s="215"/>
      <c r="GPK18" s="214"/>
      <c r="GPL18" s="215"/>
      <c r="GPM18" s="214"/>
      <c r="GPN18" s="215"/>
      <c r="GPO18" s="214"/>
      <c r="GPP18" s="215"/>
      <c r="GPQ18" s="214"/>
      <c r="GPR18" s="215"/>
      <c r="GPS18" s="214"/>
      <c r="GPT18" s="215"/>
      <c r="GPU18" s="214"/>
      <c r="GPV18" s="215"/>
      <c r="GPW18" s="214"/>
      <c r="GPX18" s="215"/>
      <c r="GPY18" s="214"/>
      <c r="GPZ18" s="215"/>
      <c r="GQA18" s="214"/>
      <c r="GQB18" s="215"/>
      <c r="GQC18" s="214"/>
      <c r="GQD18" s="215"/>
      <c r="GQE18" s="214"/>
      <c r="GQF18" s="215"/>
      <c r="GQG18" s="214"/>
      <c r="GQH18" s="215"/>
      <c r="GQI18" s="214"/>
      <c r="GQJ18" s="215"/>
      <c r="GQK18" s="214"/>
      <c r="GQL18" s="215"/>
      <c r="GQM18" s="214"/>
      <c r="GQN18" s="215"/>
      <c r="GQO18" s="214"/>
      <c r="GQP18" s="215"/>
      <c r="GQQ18" s="214"/>
      <c r="GQR18" s="215"/>
      <c r="GQS18" s="214"/>
      <c r="GQT18" s="215"/>
      <c r="GQU18" s="214"/>
      <c r="GQV18" s="215"/>
      <c r="GQW18" s="214"/>
      <c r="GQX18" s="215"/>
      <c r="GQY18" s="214"/>
      <c r="GQZ18" s="215"/>
      <c r="GRA18" s="214"/>
      <c r="GRB18" s="215"/>
      <c r="GRC18" s="214"/>
      <c r="GRD18" s="215"/>
      <c r="GRE18" s="214"/>
      <c r="GRF18" s="215"/>
      <c r="GRG18" s="214"/>
      <c r="GRH18" s="215"/>
      <c r="GRI18" s="214"/>
      <c r="GRJ18" s="215"/>
      <c r="GRK18" s="214"/>
      <c r="GRL18" s="215"/>
      <c r="GRM18" s="214"/>
      <c r="GRN18" s="215"/>
      <c r="GRO18" s="214"/>
      <c r="GRP18" s="215"/>
      <c r="GRQ18" s="214"/>
      <c r="GRR18" s="215"/>
      <c r="GRS18" s="214"/>
      <c r="GRT18" s="215"/>
      <c r="GRU18" s="214"/>
      <c r="GRV18" s="215"/>
      <c r="GRW18" s="214"/>
      <c r="GRX18" s="215"/>
      <c r="GRY18" s="214"/>
      <c r="GRZ18" s="215"/>
      <c r="GSA18" s="214"/>
      <c r="GSB18" s="215"/>
      <c r="GSC18" s="214"/>
      <c r="GSD18" s="215"/>
      <c r="GSE18" s="214"/>
      <c r="GSF18" s="215"/>
      <c r="GSG18" s="214"/>
      <c r="GSH18" s="215"/>
      <c r="GSI18" s="214"/>
      <c r="GSJ18" s="215"/>
      <c r="GSK18" s="214"/>
      <c r="GSL18" s="215"/>
      <c r="GSM18" s="214"/>
      <c r="GSN18" s="215"/>
      <c r="GSO18" s="214"/>
      <c r="GSP18" s="215"/>
      <c r="GSQ18" s="214"/>
      <c r="GSR18" s="215"/>
      <c r="GSS18" s="214"/>
      <c r="GST18" s="215"/>
      <c r="GSU18" s="214"/>
      <c r="GSV18" s="215"/>
      <c r="GSW18" s="214"/>
      <c r="GSX18" s="215"/>
      <c r="GSY18" s="214"/>
      <c r="GSZ18" s="215"/>
      <c r="GTA18" s="214"/>
      <c r="GTB18" s="215"/>
      <c r="GTC18" s="214"/>
      <c r="GTD18" s="215"/>
      <c r="GTE18" s="214"/>
      <c r="GTF18" s="215"/>
      <c r="GTG18" s="214"/>
      <c r="GTH18" s="215"/>
      <c r="GTI18" s="214"/>
      <c r="GTJ18" s="215"/>
      <c r="GTK18" s="214"/>
      <c r="GTL18" s="215"/>
      <c r="GTM18" s="214"/>
      <c r="GTN18" s="215"/>
      <c r="GTO18" s="214"/>
      <c r="GTP18" s="215"/>
      <c r="GTQ18" s="214"/>
      <c r="GTR18" s="215"/>
      <c r="GTS18" s="214"/>
      <c r="GTT18" s="215"/>
      <c r="GTU18" s="214"/>
      <c r="GTV18" s="215"/>
      <c r="GTW18" s="214"/>
      <c r="GTX18" s="215"/>
      <c r="GTY18" s="214"/>
      <c r="GTZ18" s="215"/>
      <c r="GUA18" s="214"/>
      <c r="GUB18" s="215"/>
      <c r="GUC18" s="214"/>
      <c r="GUD18" s="215"/>
      <c r="GUE18" s="214"/>
      <c r="GUF18" s="215"/>
      <c r="GUG18" s="214"/>
      <c r="GUH18" s="215"/>
      <c r="GUI18" s="214"/>
      <c r="GUJ18" s="215"/>
      <c r="GUK18" s="214"/>
      <c r="GUL18" s="215"/>
      <c r="GUM18" s="214"/>
      <c r="GUN18" s="215"/>
      <c r="GUO18" s="214"/>
      <c r="GUP18" s="215"/>
      <c r="GUQ18" s="214"/>
      <c r="GUR18" s="215"/>
      <c r="GUS18" s="214"/>
      <c r="GUT18" s="215"/>
      <c r="GUU18" s="214"/>
      <c r="GUV18" s="215"/>
      <c r="GUW18" s="214"/>
      <c r="GUX18" s="215"/>
      <c r="GUY18" s="214"/>
      <c r="GUZ18" s="215"/>
      <c r="GVA18" s="214"/>
      <c r="GVB18" s="215"/>
      <c r="GVC18" s="214"/>
      <c r="GVD18" s="215"/>
      <c r="GVE18" s="214"/>
      <c r="GVF18" s="215"/>
      <c r="GVG18" s="214"/>
      <c r="GVH18" s="215"/>
      <c r="GVI18" s="214"/>
      <c r="GVJ18" s="215"/>
      <c r="GVK18" s="214"/>
      <c r="GVL18" s="215"/>
      <c r="GVM18" s="214"/>
      <c r="GVN18" s="215"/>
      <c r="GVO18" s="214"/>
      <c r="GVP18" s="215"/>
      <c r="GVQ18" s="214"/>
      <c r="GVR18" s="215"/>
      <c r="GVS18" s="214"/>
      <c r="GVT18" s="215"/>
      <c r="GVU18" s="214"/>
      <c r="GVV18" s="215"/>
      <c r="GVW18" s="214"/>
      <c r="GVX18" s="215"/>
      <c r="GVY18" s="214"/>
      <c r="GVZ18" s="215"/>
      <c r="GWA18" s="214"/>
      <c r="GWB18" s="215"/>
      <c r="GWC18" s="214"/>
      <c r="GWD18" s="215"/>
      <c r="GWE18" s="214"/>
      <c r="GWF18" s="215"/>
      <c r="GWG18" s="214"/>
      <c r="GWH18" s="215"/>
      <c r="GWI18" s="214"/>
      <c r="GWJ18" s="215"/>
      <c r="GWK18" s="214"/>
      <c r="GWL18" s="215"/>
      <c r="GWM18" s="214"/>
      <c r="GWN18" s="215"/>
      <c r="GWO18" s="214"/>
      <c r="GWP18" s="215"/>
      <c r="GWQ18" s="214"/>
      <c r="GWR18" s="215"/>
      <c r="GWS18" s="214"/>
      <c r="GWT18" s="215"/>
      <c r="GWU18" s="214"/>
      <c r="GWV18" s="215"/>
      <c r="GWW18" s="214"/>
      <c r="GWX18" s="215"/>
      <c r="GWY18" s="214"/>
      <c r="GWZ18" s="215"/>
      <c r="GXA18" s="214"/>
      <c r="GXB18" s="215"/>
      <c r="GXC18" s="214"/>
      <c r="GXD18" s="215"/>
      <c r="GXE18" s="214"/>
      <c r="GXF18" s="215"/>
      <c r="GXG18" s="214"/>
      <c r="GXH18" s="215"/>
      <c r="GXI18" s="214"/>
      <c r="GXJ18" s="215"/>
      <c r="GXK18" s="214"/>
      <c r="GXL18" s="215"/>
      <c r="GXM18" s="214"/>
      <c r="GXN18" s="215"/>
      <c r="GXO18" s="214"/>
      <c r="GXP18" s="215"/>
      <c r="GXQ18" s="214"/>
      <c r="GXR18" s="215"/>
      <c r="GXS18" s="214"/>
      <c r="GXT18" s="215"/>
      <c r="GXU18" s="214"/>
      <c r="GXV18" s="215"/>
      <c r="GXW18" s="214"/>
      <c r="GXX18" s="215"/>
      <c r="GXY18" s="214"/>
      <c r="GXZ18" s="215"/>
      <c r="GYA18" s="214"/>
      <c r="GYB18" s="215"/>
      <c r="GYC18" s="214"/>
      <c r="GYD18" s="215"/>
      <c r="GYE18" s="214"/>
      <c r="GYF18" s="215"/>
      <c r="GYG18" s="214"/>
      <c r="GYH18" s="215"/>
      <c r="GYI18" s="214"/>
      <c r="GYJ18" s="215"/>
      <c r="GYK18" s="214"/>
      <c r="GYL18" s="215"/>
      <c r="GYM18" s="214"/>
      <c r="GYN18" s="215"/>
      <c r="GYO18" s="214"/>
      <c r="GYP18" s="215"/>
      <c r="GYQ18" s="214"/>
      <c r="GYR18" s="215"/>
      <c r="GYS18" s="214"/>
      <c r="GYT18" s="215"/>
      <c r="GYU18" s="214"/>
      <c r="GYV18" s="215"/>
      <c r="GYW18" s="214"/>
      <c r="GYX18" s="215"/>
      <c r="GYY18" s="214"/>
      <c r="GYZ18" s="215"/>
      <c r="GZA18" s="214"/>
      <c r="GZB18" s="215"/>
      <c r="GZC18" s="214"/>
      <c r="GZD18" s="215"/>
      <c r="GZE18" s="214"/>
      <c r="GZF18" s="215"/>
      <c r="GZG18" s="214"/>
      <c r="GZH18" s="215"/>
      <c r="GZI18" s="214"/>
      <c r="GZJ18" s="215"/>
      <c r="GZK18" s="214"/>
      <c r="GZL18" s="215"/>
      <c r="GZM18" s="214"/>
      <c r="GZN18" s="215"/>
      <c r="GZO18" s="214"/>
      <c r="GZP18" s="215"/>
      <c r="GZQ18" s="214"/>
      <c r="GZR18" s="215"/>
      <c r="GZS18" s="214"/>
      <c r="GZT18" s="215"/>
      <c r="GZU18" s="214"/>
      <c r="GZV18" s="215"/>
      <c r="GZW18" s="214"/>
      <c r="GZX18" s="215"/>
      <c r="GZY18" s="214"/>
      <c r="GZZ18" s="215"/>
      <c r="HAA18" s="214"/>
      <c r="HAB18" s="215"/>
      <c r="HAC18" s="214"/>
      <c r="HAD18" s="215"/>
      <c r="HAE18" s="214"/>
      <c r="HAF18" s="215"/>
      <c r="HAG18" s="214"/>
      <c r="HAH18" s="215"/>
      <c r="HAI18" s="214"/>
      <c r="HAJ18" s="215"/>
      <c r="HAK18" s="214"/>
      <c r="HAL18" s="215"/>
      <c r="HAM18" s="214"/>
      <c r="HAN18" s="215"/>
      <c r="HAO18" s="214"/>
      <c r="HAP18" s="215"/>
      <c r="HAQ18" s="214"/>
      <c r="HAR18" s="215"/>
      <c r="HAS18" s="214"/>
      <c r="HAT18" s="215"/>
      <c r="HAU18" s="214"/>
      <c r="HAV18" s="215"/>
      <c r="HAW18" s="214"/>
      <c r="HAX18" s="215"/>
      <c r="HAY18" s="214"/>
      <c r="HAZ18" s="215"/>
      <c r="HBA18" s="214"/>
      <c r="HBB18" s="215"/>
      <c r="HBC18" s="214"/>
      <c r="HBD18" s="215"/>
      <c r="HBE18" s="214"/>
      <c r="HBF18" s="215"/>
      <c r="HBG18" s="214"/>
      <c r="HBH18" s="215"/>
      <c r="HBI18" s="214"/>
      <c r="HBJ18" s="215"/>
      <c r="HBK18" s="214"/>
      <c r="HBL18" s="215"/>
      <c r="HBM18" s="214"/>
      <c r="HBN18" s="215"/>
      <c r="HBO18" s="214"/>
      <c r="HBP18" s="215"/>
      <c r="HBQ18" s="214"/>
      <c r="HBR18" s="215"/>
      <c r="HBS18" s="214"/>
      <c r="HBT18" s="215"/>
      <c r="HBU18" s="214"/>
      <c r="HBV18" s="215"/>
      <c r="HBW18" s="214"/>
      <c r="HBX18" s="215"/>
      <c r="HBY18" s="214"/>
      <c r="HBZ18" s="215"/>
      <c r="HCA18" s="214"/>
      <c r="HCB18" s="215"/>
      <c r="HCC18" s="214"/>
      <c r="HCD18" s="215"/>
      <c r="HCE18" s="214"/>
      <c r="HCF18" s="215"/>
      <c r="HCG18" s="214"/>
      <c r="HCH18" s="215"/>
      <c r="HCI18" s="214"/>
      <c r="HCJ18" s="215"/>
      <c r="HCK18" s="214"/>
      <c r="HCL18" s="215"/>
      <c r="HCM18" s="214"/>
      <c r="HCN18" s="215"/>
      <c r="HCO18" s="214"/>
      <c r="HCP18" s="215"/>
      <c r="HCQ18" s="214"/>
      <c r="HCR18" s="215"/>
      <c r="HCS18" s="214"/>
      <c r="HCT18" s="215"/>
      <c r="HCU18" s="214"/>
      <c r="HCV18" s="215"/>
      <c r="HCW18" s="214"/>
      <c r="HCX18" s="215"/>
      <c r="HCY18" s="214"/>
      <c r="HCZ18" s="215"/>
      <c r="HDA18" s="214"/>
      <c r="HDB18" s="215"/>
      <c r="HDC18" s="214"/>
      <c r="HDD18" s="215"/>
      <c r="HDE18" s="214"/>
      <c r="HDF18" s="215"/>
      <c r="HDG18" s="214"/>
      <c r="HDH18" s="215"/>
      <c r="HDI18" s="214"/>
      <c r="HDJ18" s="215"/>
      <c r="HDK18" s="214"/>
      <c r="HDL18" s="215"/>
      <c r="HDM18" s="214"/>
      <c r="HDN18" s="215"/>
      <c r="HDO18" s="214"/>
      <c r="HDP18" s="215"/>
      <c r="HDQ18" s="214"/>
      <c r="HDR18" s="215"/>
      <c r="HDS18" s="214"/>
      <c r="HDT18" s="215"/>
      <c r="HDU18" s="214"/>
      <c r="HDV18" s="215"/>
      <c r="HDW18" s="214"/>
      <c r="HDX18" s="215"/>
      <c r="HDY18" s="214"/>
      <c r="HDZ18" s="215"/>
      <c r="HEA18" s="214"/>
      <c r="HEB18" s="215"/>
      <c r="HEC18" s="214"/>
      <c r="HED18" s="215"/>
      <c r="HEE18" s="214"/>
      <c r="HEF18" s="215"/>
      <c r="HEG18" s="214"/>
      <c r="HEH18" s="215"/>
      <c r="HEI18" s="214"/>
      <c r="HEJ18" s="215"/>
      <c r="HEK18" s="214"/>
      <c r="HEL18" s="215"/>
      <c r="HEM18" s="214"/>
      <c r="HEN18" s="215"/>
      <c r="HEO18" s="214"/>
      <c r="HEP18" s="215"/>
      <c r="HEQ18" s="214"/>
      <c r="HER18" s="215"/>
      <c r="HES18" s="214"/>
      <c r="HET18" s="215"/>
      <c r="HEU18" s="214"/>
      <c r="HEV18" s="215"/>
      <c r="HEW18" s="214"/>
      <c r="HEX18" s="215"/>
      <c r="HEY18" s="214"/>
      <c r="HEZ18" s="215"/>
      <c r="HFA18" s="214"/>
      <c r="HFB18" s="215"/>
      <c r="HFC18" s="214"/>
      <c r="HFD18" s="215"/>
      <c r="HFE18" s="214"/>
      <c r="HFF18" s="215"/>
      <c r="HFG18" s="214"/>
      <c r="HFH18" s="215"/>
      <c r="HFI18" s="214"/>
      <c r="HFJ18" s="215"/>
      <c r="HFK18" s="214"/>
      <c r="HFL18" s="215"/>
      <c r="HFM18" s="214"/>
      <c r="HFN18" s="215"/>
      <c r="HFO18" s="214"/>
      <c r="HFP18" s="215"/>
      <c r="HFQ18" s="214"/>
      <c r="HFR18" s="215"/>
      <c r="HFS18" s="214"/>
      <c r="HFT18" s="215"/>
      <c r="HFU18" s="214"/>
      <c r="HFV18" s="215"/>
      <c r="HFW18" s="214"/>
      <c r="HFX18" s="215"/>
      <c r="HFY18" s="214"/>
      <c r="HFZ18" s="215"/>
      <c r="HGA18" s="214"/>
      <c r="HGB18" s="215"/>
      <c r="HGC18" s="214"/>
      <c r="HGD18" s="215"/>
      <c r="HGE18" s="214"/>
      <c r="HGF18" s="215"/>
      <c r="HGG18" s="214"/>
      <c r="HGH18" s="215"/>
      <c r="HGI18" s="214"/>
      <c r="HGJ18" s="215"/>
      <c r="HGK18" s="214"/>
      <c r="HGL18" s="215"/>
      <c r="HGM18" s="214"/>
      <c r="HGN18" s="215"/>
      <c r="HGO18" s="214"/>
      <c r="HGP18" s="215"/>
      <c r="HGQ18" s="214"/>
      <c r="HGR18" s="215"/>
      <c r="HGS18" s="214"/>
      <c r="HGT18" s="215"/>
      <c r="HGU18" s="214"/>
      <c r="HGV18" s="215"/>
      <c r="HGW18" s="214"/>
      <c r="HGX18" s="215"/>
      <c r="HGY18" s="214"/>
      <c r="HGZ18" s="215"/>
      <c r="HHA18" s="214"/>
      <c r="HHB18" s="215"/>
      <c r="HHC18" s="214"/>
      <c r="HHD18" s="215"/>
      <c r="HHE18" s="214"/>
      <c r="HHF18" s="215"/>
      <c r="HHG18" s="214"/>
      <c r="HHH18" s="215"/>
      <c r="HHI18" s="214"/>
      <c r="HHJ18" s="215"/>
      <c r="HHK18" s="214"/>
      <c r="HHL18" s="215"/>
      <c r="HHM18" s="214"/>
      <c r="HHN18" s="215"/>
      <c r="HHO18" s="214"/>
      <c r="HHP18" s="215"/>
      <c r="HHQ18" s="214"/>
      <c r="HHR18" s="215"/>
      <c r="HHS18" s="214"/>
      <c r="HHT18" s="215"/>
      <c r="HHU18" s="214"/>
      <c r="HHV18" s="215"/>
      <c r="HHW18" s="214"/>
      <c r="HHX18" s="215"/>
      <c r="HHY18" s="214"/>
      <c r="HHZ18" s="215"/>
      <c r="HIA18" s="214"/>
      <c r="HIB18" s="215"/>
      <c r="HIC18" s="214"/>
      <c r="HID18" s="215"/>
      <c r="HIE18" s="214"/>
      <c r="HIF18" s="215"/>
      <c r="HIG18" s="214"/>
      <c r="HIH18" s="215"/>
      <c r="HII18" s="214"/>
      <c r="HIJ18" s="215"/>
      <c r="HIK18" s="214"/>
      <c r="HIL18" s="215"/>
      <c r="HIM18" s="214"/>
      <c r="HIN18" s="215"/>
      <c r="HIO18" s="214"/>
      <c r="HIP18" s="215"/>
      <c r="HIQ18" s="214"/>
      <c r="HIR18" s="215"/>
      <c r="HIS18" s="214"/>
      <c r="HIT18" s="215"/>
      <c r="HIU18" s="214"/>
      <c r="HIV18" s="215"/>
      <c r="HIW18" s="214"/>
      <c r="HIX18" s="215"/>
      <c r="HIY18" s="214"/>
      <c r="HIZ18" s="215"/>
      <c r="HJA18" s="214"/>
      <c r="HJB18" s="215"/>
      <c r="HJC18" s="214"/>
      <c r="HJD18" s="215"/>
      <c r="HJE18" s="214"/>
      <c r="HJF18" s="215"/>
      <c r="HJG18" s="214"/>
      <c r="HJH18" s="215"/>
      <c r="HJI18" s="214"/>
      <c r="HJJ18" s="215"/>
      <c r="HJK18" s="214"/>
      <c r="HJL18" s="215"/>
      <c r="HJM18" s="214"/>
      <c r="HJN18" s="215"/>
      <c r="HJO18" s="214"/>
      <c r="HJP18" s="215"/>
      <c r="HJQ18" s="214"/>
      <c r="HJR18" s="215"/>
      <c r="HJS18" s="214"/>
      <c r="HJT18" s="215"/>
      <c r="HJU18" s="214"/>
      <c r="HJV18" s="215"/>
      <c r="HJW18" s="214"/>
      <c r="HJX18" s="215"/>
      <c r="HJY18" s="214"/>
      <c r="HJZ18" s="215"/>
      <c r="HKA18" s="214"/>
      <c r="HKB18" s="215"/>
      <c r="HKC18" s="214"/>
      <c r="HKD18" s="215"/>
      <c r="HKE18" s="214"/>
      <c r="HKF18" s="215"/>
      <c r="HKG18" s="214"/>
      <c r="HKH18" s="215"/>
      <c r="HKI18" s="214"/>
      <c r="HKJ18" s="215"/>
      <c r="HKK18" s="214"/>
      <c r="HKL18" s="215"/>
      <c r="HKM18" s="214"/>
      <c r="HKN18" s="215"/>
      <c r="HKO18" s="214"/>
      <c r="HKP18" s="215"/>
      <c r="HKQ18" s="214"/>
      <c r="HKR18" s="215"/>
      <c r="HKS18" s="214"/>
      <c r="HKT18" s="215"/>
      <c r="HKU18" s="214"/>
      <c r="HKV18" s="215"/>
      <c r="HKW18" s="214"/>
      <c r="HKX18" s="215"/>
      <c r="HKY18" s="214"/>
      <c r="HKZ18" s="215"/>
      <c r="HLA18" s="214"/>
      <c r="HLB18" s="215"/>
      <c r="HLC18" s="214"/>
      <c r="HLD18" s="215"/>
      <c r="HLE18" s="214"/>
      <c r="HLF18" s="215"/>
      <c r="HLG18" s="214"/>
      <c r="HLH18" s="215"/>
      <c r="HLI18" s="214"/>
      <c r="HLJ18" s="215"/>
      <c r="HLK18" s="214"/>
      <c r="HLL18" s="215"/>
      <c r="HLM18" s="214"/>
      <c r="HLN18" s="215"/>
      <c r="HLO18" s="214"/>
      <c r="HLP18" s="215"/>
      <c r="HLQ18" s="214"/>
      <c r="HLR18" s="215"/>
      <c r="HLS18" s="214"/>
      <c r="HLT18" s="215"/>
      <c r="HLU18" s="214"/>
      <c r="HLV18" s="215"/>
      <c r="HLW18" s="214"/>
      <c r="HLX18" s="215"/>
      <c r="HLY18" s="214"/>
      <c r="HLZ18" s="215"/>
      <c r="HMA18" s="214"/>
      <c r="HMB18" s="215"/>
      <c r="HMC18" s="214"/>
      <c r="HMD18" s="215"/>
      <c r="HME18" s="214"/>
      <c r="HMF18" s="215"/>
      <c r="HMG18" s="214"/>
      <c r="HMH18" s="215"/>
      <c r="HMI18" s="214"/>
      <c r="HMJ18" s="215"/>
      <c r="HMK18" s="214"/>
      <c r="HML18" s="215"/>
      <c r="HMM18" s="214"/>
      <c r="HMN18" s="215"/>
      <c r="HMO18" s="214"/>
      <c r="HMP18" s="215"/>
      <c r="HMQ18" s="214"/>
      <c r="HMR18" s="215"/>
      <c r="HMS18" s="214"/>
      <c r="HMT18" s="215"/>
      <c r="HMU18" s="214"/>
      <c r="HMV18" s="215"/>
      <c r="HMW18" s="214"/>
      <c r="HMX18" s="215"/>
      <c r="HMY18" s="214"/>
      <c r="HMZ18" s="215"/>
      <c r="HNA18" s="214"/>
      <c r="HNB18" s="215"/>
      <c r="HNC18" s="214"/>
      <c r="HND18" s="215"/>
      <c r="HNE18" s="214"/>
      <c r="HNF18" s="215"/>
      <c r="HNG18" s="214"/>
      <c r="HNH18" s="215"/>
      <c r="HNI18" s="214"/>
      <c r="HNJ18" s="215"/>
      <c r="HNK18" s="214"/>
      <c r="HNL18" s="215"/>
      <c r="HNM18" s="214"/>
      <c r="HNN18" s="215"/>
      <c r="HNO18" s="214"/>
      <c r="HNP18" s="215"/>
      <c r="HNQ18" s="214"/>
      <c r="HNR18" s="215"/>
      <c r="HNS18" s="214"/>
      <c r="HNT18" s="215"/>
      <c r="HNU18" s="214"/>
      <c r="HNV18" s="215"/>
      <c r="HNW18" s="214"/>
      <c r="HNX18" s="215"/>
      <c r="HNY18" s="214"/>
      <c r="HNZ18" s="215"/>
      <c r="HOA18" s="214"/>
      <c r="HOB18" s="215"/>
      <c r="HOC18" s="214"/>
      <c r="HOD18" s="215"/>
      <c r="HOE18" s="214"/>
      <c r="HOF18" s="215"/>
      <c r="HOG18" s="214"/>
      <c r="HOH18" s="215"/>
      <c r="HOI18" s="214"/>
      <c r="HOJ18" s="215"/>
      <c r="HOK18" s="214"/>
      <c r="HOL18" s="215"/>
      <c r="HOM18" s="214"/>
      <c r="HON18" s="215"/>
      <c r="HOO18" s="214"/>
      <c r="HOP18" s="215"/>
      <c r="HOQ18" s="214"/>
      <c r="HOR18" s="215"/>
      <c r="HOS18" s="214"/>
      <c r="HOT18" s="215"/>
      <c r="HOU18" s="214"/>
      <c r="HOV18" s="215"/>
      <c r="HOW18" s="214"/>
      <c r="HOX18" s="215"/>
      <c r="HOY18" s="214"/>
      <c r="HOZ18" s="215"/>
      <c r="HPA18" s="214"/>
      <c r="HPB18" s="215"/>
      <c r="HPC18" s="214"/>
      <c r="HPD18" s="215"/>
      <c r="HPE18" s="214"/>
      <c r="HPF18" s="215"/>
      <c r="HPG18" s="214"/>
      <c r="HPH18" s="215"/>
      <c r="HPI18" s="214"/>
      <c r="HPJ18" s="215"/>
      <c r="HPK18" s="214"/>
      <c r="HPL18" s="215"/>
      <c r="HPM18" s="214"/>
      <c r="HPN18" s="215"/>
      <c r="HPO18" s="214"/>
      <c r="HPP18" s="215"/>
      <c r="HPQ18" s="214"/>
      <c r="HPR18" s="215"/>
      <c r="HPS18" s="214"/>
      <c r="HPT18" s="215"/>
      <c r="HPU18" s="214"/>
      <c r="HPV18" s="215"/>
      <c r="HPW18" s="214"/>
      <c r="HPX18" s="215"/>
      <c r="HPY18" s="214"/>
      <c r="HPZ18" s="215"/>
      <c r="HQA18" s="214"/>
      <c r="HQB18" s="215"/>
      <c r="HQC18" s="214"/>
      <c r="HQD18" s="215"/>
      <c r="HQE18" s="214"/>
      <c r="HQF18" s="215"/>
      <c r="HQG18" s="214"/>
      <c r="HQH18" s="215"/>
      <c r="HQI18" s="214"/>
      <c r="HQJ18" s="215"/>
      <c r="HQK18" s="214"/>
      <c r="HQL18" s="215"/>
      <c r="HQM18" s="214"/>
      <c r="HQN18" s="215"/>
      <c r="HQO18" s="214"/>
      <c r="HQP18" s="215"/>
      <c r="HQQ18" s="214"/>
      <c r="HQR18" s="215"/>
      <c r="HQS18" s="214"/>
      <c r="HQT18" s="215"/>
      <c r="HQU18" s="214"/>
      <c r="HQV18" s="215"/>
      <c r="HQW18" s="214"/>
      <c r="HQX18" s="215"/>
      <c r="HQY18" s="214"/>
      <c r="HQZ18" s="215"/>
      <c r="HRA18" s="214"/>
      <c r="HRB18" s="215"/>
      <c r="HRC18" s="214"/>
      <c r="HRD18" s="215"/>
      <c r="HRE18" s="214"/>
      <c r="HRF18" s="215"/>
      <c r="HRG18" s="214"/>
      <c r="HRH18" s="215"/>
      <c r="HRI18" s="214"/>
      <c r="HRJ18" s="215"/>
      <c r="HRK18" s="214"/>
      <c r="HRL18" s="215"/>
      <c r="HRM18" s="214"/>
      <c r="HRN18" s="215"/>
      <c r="HRO18" s="214"/>
      <c r="HRP18" s="215"/>
      <c r="HRQ18" s="214"/>
      <c r="HRR18" s="215"/>
      <c r="HRS18" s="214"/>
      <c r="HRT18" s="215"/>
      <c r="HRU18" s="214"/>
      <c r="HRV18" s="215"/>
      <c r="HRW18" s="214"/>
      <c r="HRX18" s="215"/>
      <c r="HRY18" s="214"/>
      <c r="HRZ18" s="215"/>
      <c r="HSA18" s="214"/>
      <c r="HSB18" s="215"/>
      <c r="HSC18" s="214"/>
      <c r="HSD18" s="215"/>
      <c r="HSE18" s="214"/>
      <c r="HSF18" s="215"/>
      <c r="HSG18" s="214"/>
      <c r="HSH18" s="215"/>
      <c r="HSI18" s="214"/>
      <c r="HSJ18" s="215"/>
      <c r="HSK18" s="214"/>
      <c r="HSL18" s="215"/>
      <c r="HSM18" s="214"/>
      <c r="HSN18" s="215"/>
      <c r="HSO18" s="214"/>
      <c r="HSP18" s="215"/>
      <c r="HSQ18" s="214"/>
      <c r="HSR18" s="215"/>
      <c r="HSS18" s="214"/>
      <c r="HST18" s="215"/>
      <c r="HSU18" s="214"/>
      <c r="HSV18" s="215"/>
      <c r="HSW18" s="214"/>
      <c r="HSX18" s="215"/>
      <c r="HSY18" s="214"/>
      <c r="HSZ18" s="215"/>
      <c r="HTA18" s="214"/>
      <c r="HTB18" s="215"/>
      <c r="HTC18" s="214"/>
      <c r="HTD18" s="215"/>
      <c r="HTE18" s="214"/>
      <c r="HTF18" s="215"/>
      <c r="HTG18" s="214"/>
      <c r="HTH18" s="215"/>
      <c r="HTI18" s="214"/>
      <c r="HTJ18" s="215"/>
      <c r="HTK18" s="214"/>
      <c r="HTL18" s="215"/>
      <c r="HTM18" s="214"/>
      <c r="HTN18" s="215"/>
      <c r="HTO18" s="214"/>
      <c r="HTP18" s="215"/>
      <c r="HTQ18" s="214"/>
      <c r="HTR18" s="215"/>
      <c r="HTS18" s="214"/>
      <c r="HTT18" s="215"/>
      <c r="HTU18" s="214"/>
      <c r="HTV18" s="215"/>
      <c r="HTW18" s="214"/>
      <c r="HTX18" s="215"/>
      <c r="HTY18" s="214"/>
      <c r="HTZ18" s="215"/>
      <c r="HUA18" s="214"/>
      <c r="HUB18" s="215"/>
      <c r="HUC18" s="214"/>
      <c r="HUD18" s="215"/>
      <c r="HUE18" s="214"/>
      <c r="HUF18" s="215"/>
      <c r="HUG18" s="214"/>
      <c r="HUH18" s="215"/>
      <c r="HUI18" s="214"/>
      <c r="HUJ18" s="215"/>
      <c r="HUK18" s="214"/>
      <c r="HUL18" s="215"/>
      <c r="HUM18" s="214"/>
      <c r="HUN18" s="215"/>
      <c r="HUO18" s="214"/>
      <c r="HUP18" s="215"/>
      <c r="HUQ18" s="214"/>
      <c r="HUR18" s="215"/>
      <c r="HUS18" s="214"/>
      <c r="HUT18" s="215"/>
      <c r="HUU18" s="214"/>
      <c r="HUV18" s="215"/>
      <c r="HUW18" s="214"/>
      <c r="HUX18" s="215"/>
      <c r="HUY18" s="214"/>
      <c r="HUZ18" s="215"/>
      <c r="HVA18" s="214"/>
      <c r="HVB18" s="215"/>
      <c r="HVC18" s="214"/>
      <c r="HVD18" s="215"/>
      <c r="HVE18" s="214"/>
      <c r="HVF18" s="215"/>
      <c r="HVG18" s="214"/>
      <c r="HVH18" s="215"/>
      <c r="HVI18" s="214"/>
      <c r="HVJ18" s="215"/>
      <c r="HVK18" s="214"/>
      <c r="HVL18" s="215"/>
      <c r="HVM18" s="214"/>
      <c r="HVN18" s="215"/>
      <c r="HVO18" s="214"/>
      <c r="HVP18" s="215"/>
      <c r="HVQ18" s="214"/>
      <c r="HVR18" s="215"/>
      <c r="HVS18" s="214"/>
      <c r="HVT18" s="215"/>
      <c r="HVU18" s="214"/>
      <c r="HVV18" s="215"/>
      <c r="HVW18" s="214"/>
      <c r="HVX18" s="215"/>
      <c r="HVY18" s="214"/>
      <c r="HVZ18" s="215"/>
      <c r="HWA18" s="214"/>
      <c r="HWB18" s="215"/>
      <c r="HWC18" s="214"/>
      <c r="HWD18" s="215"/>
      <c r="HWE18" s="214"/>
      <c r="HWF18" s="215"/>
      <c r="HWG18" s="214"/>
      <c r="HWH18" s="215"/>
      <c r="HWI18" s="214"/>
      <c r="HWJ18" s="215"/>
      <c r="HWK18" s="214"/>
      <c r="HWL18" s="215"/>
      <c r="HWM18" s="214"/>
      <c r="HWN18" s="215"/>
      <c r="HWO18" s="214"/>
      <c r="HWP18" s="215"/>
      <c r="HWQ18" s="214"/>
      <c r="HWR18" s="215"/>
      <c r="HWS18" s="214"/>
      <c r="HWT18" s="215"/>
      <c r="HWU18" s="214"/>
      <c r="HWV18" s="215"/>
      <c r="HWW18" s="214"/>
      <c r="HWX18" s="215"/>
      <c r="HWY18" s="214"/>
      <c r="HWZ18" s="215"/>
      <c r="HXA18" s="214"/>
      <c r="HXB18" s="215"/>
      <c r="HXC18" s="214"/>
      <c r="HXD18" s="215"/>
      <c r="HXE18" s="214"/>
      <c r="HXF18" s="215"/>
      <c r="HXG18" s="214"/>
      <c r="HXH18" s="215"/>
      <c r="HXI18" s="214"/>
      <c r="HXJ18" s="215"/>
      <c r="HXK18" s="214"/>
      <c r="HXL18" s="215"/>
      <c r="HXM18" s="214"/>
      <c r="HXN18" s="215"/>
      <c r="HXO18" s="214"/>
      <c r="HXP18" s="215"/>
      <c r="HXQ18" s="214"/>
      <c r="HXR18" s="215"/>
      <c r="HXS18" s="214"/>
      <c r="HXT18" s="215"/>
      <c r="HXU18" s="214"/>
      <c r="HXV18" s="215"/>
      <c r="HXW18" s="214"/>
      <c r="HXX18" s="215"/>
      <c r="HXY18" s="214"/>
      <c r="HXZ18" s="215"/>
      <c r="HYA18" s="214"/>
      <c r="HYB18" s="215"/>
      <c r="HYC18" s="214"/>
      <c r="HYD18" s="215"/>
      <c r="HYE18" s="214"/>
      <c r="HYF18" s="215"/>
      <c r="HYG18" s="214"/>
      <c r="HYH18" s="215"/>
      <c r="HYI18" s="214"/>
      <c r="HYJ18" s="215"/>
      <c r="HYK18" s="214"/>
      <c r="HYL18" s="215"/>
      <c r="HYM18" s="214"/>
      <c r="HYN18" s="215"/>
      <c r="HYO18" s="214"/>
      <c r="HYP18" s="215"/>
      <c r="HYQ18" s="214"/>
      <c r="HYR18" s="215"/>
      <c r="HYS18" s="214"/>
      <c r="HYT18" s="215"/>
      <c r="HYU18" s="214"/>
      <c r="HYV18" s="215"/>
      <c r="HYW18" s="214"/>
      <c r="HYX18" s="215"/>
      <c r="HYY18" s="214"/>
      <c r="HYZ18" s="215"/>
      <c r="HZA18" s="214"/>
      <c r="HZB18" s="215"/>
      <c r="HZC18" s="214"/>
      <c r="HZD18" s="215"/>
      <c r="HZE18" s="214"/>
      <c r="HZF18" s="215"/>
      <c r="HZG18" s="214"/>
      <c r="HZH18" s="215"/>
      <c r="HZI18" s="214"/>
      <c r="HZJ18" s="215"/>
      <c r="HZK18" s="214"/>
      <c r="HZL18" s="215"/>
      <c r="HZM18" s="214"/>
      <c r="HZN18" s="215"/>
      <c r="HZO18" s="214"/>
      <c r="HZP18" s="215"/>
      <c r="HZQ18" s="214"/>
      <c r="HZR18" s="215"/>
      <c r="HZS18" s="214"/>
      <c r="HZT18" s="215"/>
      <c r="HZU18" s="214"/>
      <c r="HZV18" s="215"/>
      <c r="HZW18" s="214"/>
      <c r="HZX18" s="215"/>
      <c r="HZY18" s="214"/>
      <c r="HZZ18" s="215"/>
      <c r="IAA18" s="214"/>
      <c r="IAB18" s="215"/>
      <c r="IAC18" s="214"/>
      <c r="IAD18" s="215"/>
      <c r="IAE18" s="214"/>
      <c r="IAF18" s="215"/>
      <c r="IAG18" s="214"/>
      <c r="IAH18" s="215"/>
      <c r="IAI18" s="214"/>
      <c r="IAJ18" s="215"/>
      <c r="IAK18" s="214"/>
      <c r="IAL18" s="215"/>
      <c r="IAM18" s="214"/>
      <c r="IAN18" s="215"/>
      <c r="IAO18" s="214"/>
      <c r="IAP18" s="215"/>
      <c r="IAQ18" s="214"/>
      <c r="IAR18" s="215"/>
      <c r="IAS18" s="214"/>
      <c r="IAT18" s="215"/>
      <c r="IAU18" s="214"/>
      <c r="IAV18" s="215"/>
      <c r="IAW18" s="214"/>
      <c r="IAX18" s="215"/>
      <c r="IAY18" s="214"/>
      <c r="IAZ18" s="215"/>
      <c r="IBA18" s="214"/>
      <c r="IBB18" s="215"/>
      <c r="IBC18" s="214"/>
      <c r="IBD18" s="215"/>
      <c r="IBE18" s="214"/>
      <c r="IBF18" s="215"/>
      <c r="IBG18" s="214"/>
      <c r="IBH18" s="215"/>
      <c r="IBI18" s="214"/>
      <c r="IBJ18" s="215"/>
      <c r="IBK18" s="214"/>
      <c r="IBL18" s="215"/>
      <c r="IBM18" s="214"/>
      <c r="IBN18" s="215"/>
      <c r="IBO18" s="214"/>
      <c r="IBP18" s="215"/>
      <c r="IBQ18" s="214"/>
      <c r="IBR18" s="215"/>
      <c r="IBS18" s="214"/>
      <c r="IBT18" s="215"/>
      <c r="IBU18" s="214"/>
      <c r="IBV18" s="215"/>
      <c r="IBW18" s="214"/>
      <c r="IBX18" s="215"/>
      <c r="IBY18" s="214"/>
      <c r="IBZ18" s="215"/>
      <c r="ICA18" s="214"/>
      <c r="ICB18" s="215"/>
      <c r="ICC18" s="214"/>
      <c r="ICD18" s="215"/>
      <c r="ICE18" s="214"/>
      <c r="ICF18" s="215"/>
      <c r="ICG18" s="214"/>
      <c r="ICH18" s="215"/>
      <c r="ICI18" s="214"/>
      <c r="ICJ18" s="215"/>
      <c r="ICK18" s="214"/>
      <c r="ICL18" s="215"/>
      <c r="ICM18" s="214"/>
      <c r="ICN18" s="215"/>
      <c r="ICO18" s="214"/>
      <c r="ICP18" s="215"/>
      <c r="ICQ18" s="214"/>
      <c r="ICR18" s="215"/>
      <c r="ICS18" s="214"/>
      <c r="ICT18" s="215"/>
      <c r="ICU18" s="214"/>
      <c r="ICV18" s="215"/>
      <c r="ICW18" s="214"/>
      <c r="ICX18" s="215"/>
      <c r="ICY18" s="214"/>
      <c r="ICZ18" s="215"/>
      <c r="IDA18" s="214"/>
      <c r="IDB18" s="215"/>
      <c r="IDC18" s="214"/>
      <c r="IDD18" s="215"/>
      <c r="IDE18" s="214"/>
      <c r="IDF18" s="215"/>
      <c r="IDG18" s="214"/>
      <c r="IDH18" s="215"/>
      <c r="IDI18" s="214"/>
      <c r="IDJ18" s="215"/>
      <c r="IDK18" s="214"/>
      <c r="IDL18" s="215"/>
      <c r="IDM18" s="214"/>
      <c r="IDN18" s="215"/>
      <c r="IDO18" s="214"/>
      <c r="IDP18" s="215"/>
      <c r="IDQ18" s="214"/>
      <c r="IDR18" s="215"/>
      <c r="IDS18" s="214"/>
      <c r="IDT18" s="215"/>
      <c r="IDU18" s="214"/>
      <c r="IDV18" s="215"/>
      <c r="IDW18" s="214"/>
      <c r="IDX18" s="215"/>
      <c r="IDY18" s="214"/>
      <c r="IDZ18" s="215"/>
      <c r="IEA18" s="214"/>
      <c r="IEB18" s="215"/>
      <c r="IEC18" s="214"/>
      <c r="IED18" s="215"/>
      <c r="IEE18" s="214"/>
      <c r="IEF18" s="215"/>
      <c r="IEG18" s="214"/>
      <c r="IEH18" s="215"/>
      <c r="IEI18" s="214"/>
      <c r="IEJ18" s="215"/>
      <c r="IEK18" s="214"/>
      <c r="IEL18" s="215"/>
      <c r="IEM18" s="214"/>
      <c r="IEN18" s="215"/>
      <c r="IEO18" s="214"/>
      <c r="IEP18" s="215"/>
      <c r="IEQ18" s="214"/>
      <c r="IER18" s="215"/>
      <c r="IES18" s="214"/>
      <c r="IET18" s="215"/>
      <c r="IEU18" s="214"/>
      <c r="IEV18" s="215"/>
      <c r="IEW18" s="214"/>
      <c r="IEX18" s="215"/>
      <c r="IEY18" s="214"/>
      <c r="IEZ18" s="215"/>
      <c r="IFA18" s="214"/>
      <c r="IFB18" s="215"/>
      <c r="IFC18" s="214"/>
      <c r="IFD18" s="215"/>
      <c r="IFE18" s="214"/>
      <c r="IFF18" s="215"/>
      <c r="IFG18" s="214"/>
      <c r="IFH18" s="215"/>
      <c r="IFI18" s="214"/>
      <c r="IFJ18" s="215"/>
      <c r="IFK18" s="214"/>
      <c r="IFL18" s="215"/>
      <c r="IFM18" s="214"/>
      <c r="IFN18" s="215"/>
      <c r="IFO18" s="214"/>
      <c r="IFP18" s="215"/>
      <c r="IFQ18" s="214"/>
      <c r="IFR18" s="215"/>
      <c r="IFS18" s="214"/>
      <c r="IFT18" s="215"/>
      <c r="IFU18" s="214"/>
      <c r="IFV18" s="215"/>
      <c r="IFW18" s="214"/>
      <c r="IFX18" s="215"/>
      <c r="IFY18" s="214"/>
      <c r="IFZ18" s="215"/>
      <c r="IGA18" s="214"/>
      <c r="IGB18" s="215"/>
      <c r="IGC18" s="214"/>
      <c r="IGD18" s="215"/>
      <c r="IGE18" s="214"/>
      <c r="IGF18" s="215"/>
      <c r="IGG18" s="214"/>
      <c r="IGH18" s="215"/>
      <c r="IGI18" s="214"/>
      <c r="IGJ18" s="215"/>
      <c r="IGK18" s="214"/>
      <c r="IGL18" s="215"/>
      <c r="IGM18" s="214"/>
      <c r="IGN18" s="215"/>
      <c r="IGO18" s="214"/>
      <c r="IGP18" s="215"/>
      <c r="IGQ18" s="214"/>
      <c r="IGR18" s="215"/>
      <c r="IGS18" s="214"/>
      <c r="IGT18" s="215"/>
      <c r="IGU18" s="214"/>
      <c r="IGV18" s="215"/>
      <c r="IGW18" s="214"/>
      <c r="IGX18" s="215"/>
      <c r="IGY18" s="214"/>
      <c r="IGZ18" s="215"/>
      <c r="IHA18" s="214"/>
      <c r="IHB18" s="215"/>
      <c r="IHC18" s="214"/>
      <c r="IHD18" s="215"/>
      <c r="IHE18" s="214"/>
      <c r="IHF18" s="215"/>
      <c r="IHG18" s="214"/>
      <c r="IHH18" s="215"/>
      <c r="IHI18" s="214"/>
      <c r="IHJ18" s="215"/>
      <c r="IHK18" s="214"/>
      <c r="IHL18" s="215"/>
      <c r="IHM18" s="214"/>
      <c r="IHN18" s="215"/>
      <c r="IHO18" s="214"/>
      <c r="IHP18" s="215"/>
      <c r="IHQ18" s="214"/>
      <c r="IHR18" s="215"/>
      <c r="IHS18" s="214"/>
      <c r="IHT18" s="215"/>
      <c r="IHU18" s="214"/>
      <c r="IHV18" s="215"/>
      <c r="IHW18" s="214"/>
      <c r="IHX18" s="215"/>
      <c r="IHY18" s="214"/>
      <c r="IHZ18" s="215"/>
      <c r="IIA18" s="214"/>
      <c r="IIB18" s="215"/>
      <c r="IIC18" s="214"/>
      <c r="IID18" s="215"/>
      <c r="IIE18" s="214"/>
      <c r="IIF18" s="215"/>
      <c r="IIG18" s="214"/>
      <c r="IIH18" s="215"/>
      <c r="III18" s="214"/>
      <c r="IIJ18" s="215"/>
      <c r="IIK18" s="214"/>
      <c r="IIL18" s="215"/>
      <c r="IIM18" s="214"/>
      <c r="IIN18" s="215"/>
      <c r="IIO18" s="214"/>
      <c r="IIP18" s="215"/>
      <c r="IIQ18" s="214"/>
      <c r="IIR18" s="215"/>
      <c r="IIS18" s="214"/>
      <c r="IIT18" s="215"/>
      <c r="IIU18" s="214"/>
      <c r="IIV18" s="215"/>
      <c r="IIW18" s="214"/>
      <c r="IIX18" s="215"/>
      <c r="IIY18" s="214"/>
      <c r="IIZ18" s="215"/>
      <c r="IJA18" s="214"/>
      <c r="IJB18" s="215"/>
      <c r="IJC18" s="214"/>
      <c r="IJD18" s="215"/>
      <c r="IJE18" s="214"/>
      <c r="IJF18" s="215"/>
      <c r="IJG18" s="214"/>
      <c r="IJH18" s="215"/>
      <c r="IJI18" s="214"/>
      <c r="IJJ18" s="215"/>
      <c r="IJK18" s="214"/>
      <c r="IJL18" s="215"/>
      <c r="IJM18" s="214"/>
      <c r="IJN18" s="215"/>
      <c r="IJO18" s="214"/>
      <c r="IJP18" s="215"/>
      <c r="IJQ18" s="214"/>
      <c r="IJR18" s="215"/>
      <c r="IJS18" s="214"/>
      <c r="IJT18" s="215"/>
      <c r="IJU18" s="214"/>
      <c r="IJV18" s="215"/>
      <c r="IJW18" s="214"/>
      <c r="IJX18" s="215"/>
      <c r="IJY18" s="214"/>
      <c r="IJZ18" s="215"/>
      <c r="IKA18" s="214"/>
      <c r="IKB18" s="215"/>
      <c r="IKC18" s="214"/>
      <c r="IKD18" s="215"/>
      <c r="IKE18" s="214"/>
      <c r="IKF18" s="215"/>
      <c r="IKG18" s="214"/>
      <c r="IKH18" s="215"/>
      <c r="IKI18" s="214"/>
      <c r="IKJ18" s="215"/>
      <c r="IKK18" s="214"/>
      <c r="IKL18" s="215"/>
      <c r="IKM18" s="214"/>
      <c r="IKN18" s="215"/>
      <c r="IKO18" s="214"/>
      <c r="IKP18" s="215"/>
      <c r="IKQ18" s="214"/>
      <c r="IKR18" s="215"/>
      <c r="IKS18" s="214"/>
      <c r="IKT18" s="215"/>
      <c r="IKU18" s="214"/>
      <c r="IKV18" s="215"/>
      <c r="IKW18" s="214"/>
      <c r="IKX18" s="215"/>
      <c r="IKY18" s="214"/>
      <c r="IKZ18" s="215"/>
      <c r="ILA18" s="214"/>
      <c r="ILB18" s="215"/>
      <c r="ILC18" s="214"/>
      <c r="ILD18" s="215"/>
      <c r="ILE18" s="214"/>
      <c r="ILF18" s="215"/>
      <c r="ILG18" s="214"/>
      <c r="ILH18" s="215"/>
      <c r="ILI18" s="214"/>
      <c r="ILJ18" s="215"/>
      <c r="ILK18" s="214"/>
      <c r="ILL18" s="215"/>
      <c r="ILM18" s="214"/>
      <c r="ILN18" s="215"/>
      <c r="ILO18" s="214"/>
      <c r="ILP18" s="215"/>
      <c r="ILQ18" s="214"/>
      <c r="ILR18" s="215"/>
      <c r="ILS18" s="214"/>
      <c r="ILT18" s="215"/>
      <c r="ILU18" s="214"/>
      <c r="ILV18" s="215"/>
      <c r="ILW18" s="214"/>
      <c r="ILX18" s="215"/>
      <c r="ILY18" s="214"/>
      <c r="ILZ18" s="215"/>
      <c r="IMA18" s="214"/>
      <c r="IMB18" s="215"/>
      <c r="IMC18" s="214"/>
      <c r="IMD18" s="215"/>
      <c r="IME18" s="214"/>
      <c r="IMF18" s="215"/>
      <c r="IMG18" s="214"/>
      <c r="IMH18" s="215"/>
      <c r="IMI18" s="214"/>
      <c r="IMJ18" s="215"/>
      <c r="IMK18" s="214"/>
      <c r="IML18" s="215"/>
      <c r="IMM18" s="214"/>
      <c r="IMN18" s="215"/>
      <c r="IMO18" s="214"/>
      <c r="IMP18" s="215"/>
      <c r="IMQ18" s="214"/>
      <c r="IMR18" s="215"/>
      <c r="IMS18" s="214"/>
      <c r="IMT18" s="215"/>
      <c r="IMU18" s="214"/>
      <c r="IMV18" s="215"/>
      <c r="IMW18" s="214"/>
      <c r="IMX18" s="215"/>
      <c r="IMY18" s="214"/>
      <c r="IMZ18" s="215"/>
      <c r="INA18" s="214"/>
      <c r="INB18" s="215"/>
      <c r="INC18" s="214"/>
      <c r="IND18" s="215"/>
      <c r="INE18" s="214"/>
      <c r="INF18" s="215"/>
      <c r="ING18" s="214"/>
      <c r="INH18" s="215"/>
      <c r="INI18" s="214"/>
      <c r="INJ18" s="215"/>
      <c r="INK18" s="214"/>
      <c r="INL18" s="215"/>
      <c r="INM18" s="214"/>
      <c r="INN18" s="215"/>
      <c r="INO18" s="214"/>
      <c r="INP18" s="215"/>
      <c r="INQ18" s="214"/>
      <c r="INR18" s="215"/>
      <c r="INS18" s="214"/>
      <c r="INT18" s="215"/>
      <c r="INU18" s="214"/>
      <c r="INV18" s="215"/>
      <c r="INW18" s="214"/>
      <c r="INX18" s="215"/>
      <c r="INY18" s="214"/>
      <c r="INZ18" s="215"/>
      <c r="IOA18" s="214"/>
      <c r="IOB18" s="215"/>
      <c r="IOC18" s="214"/>
      <c r="IOD18" s="215"/>
      <c r="IOE18" s="214"/>
      <c r="IOF18" s="215"/>
      <c r="IOG18" s="214"/>
      <c r="IOH18" s="215"/>
      <c r="IOI18" s="214"/>
      <c r="IOJ18" s="215"/>
      <c r="IOK18" s="214"/>
      <c r="IOL18" s="215"/>
      <c r="IOM18" s="214"/>
      <c r="ION18" s="215"/>
      <c r="IOO18" s="214"/>
      <c r="IOP18" s="215"/>
      <c r="IOQ18" s="214"/>
      <c r="IOR18" s="215"/>
      <c r="IOS18" s="214"/>
      <c r="IOT18" s="215"/>
      <c r="IOU18" s="214"/>
      <c r="IOV18" s="215"/>
      <c r="IOW18" s="214"/>
      <c r="IOX18" s="215"/>
      <c r="IOY18" s="214"/>
      <c r="IOZ18" s="215"/>
      <c r="IPA18" s="214"/>
      <c r="IPB18" s="215"/>
      <c r="IPC18" s="214"/>
      <c r="IPD18" s="215"/>
      <c r="IPE18" s="214"/>
      <c r="IPF18" s="215"/>
      <c r="IPG18" s="214"/>
      <c r="IPH18" s="215"/>
      <c r="IPI18" s="214"/>
      <c r="IPJ18" s="215"/>
      <c r="IPK18" s="214"/>
      <c r="IPL18" s="215"/>
      <c r="IPM18" s="214"/>
      <c r="IPN18" s="215"/>
      <c r="IPO18" s="214"/>
      <c r="IPP18" s="215"/>
      <c r="IPQ18" s="214"/>
      <c r="IPR18" s="215"/>
      <c r="IPS18" s="214"/>
      <c r="IPT18" s="215"/>
      <c r="IPU18" s="214"/>
      <c r="IPV18" s="215"/>
      <c r="IPW18" s="214"/>
      <c r="IPX18" s="215"/>
      <c r="IPY18" s="214"/>
      <c r="IPZ18" s="215"/>
      <c r="IQA18" s="214"/>
      <c r="IQB18" s="215"/>
      <c r="IQC18" s="214"/>
      <c r="IQD18" s="215"/>
      <c r="IQE18" s="214"/>
      <c r="IQF18" s="215"/>
      <c r="IQG18" s="214"/>
      <c r="IQH18" s="215"/>
      <c r="IQI18" s="214"/>
      <c r="IQJ18" s="215"/>
      <c r="IQK18" s="214"/>
      <c r="IQL18" s="215"/>
      <c r="IQM18" s="214"/>
      <c r="IQN18" s="215"/>
      <c r="IQO18" s="214"/>
      <c r="IQP18" s="215"/>
      <c r="IQQ18" s="214"/>
      <c r="IQR18" s="215"/>
      <c r="IQS18" s="214"/>
      <c r="IQT18" s="215"/>
      <c r="IQU18" s="214"/>
      <c r="IQV18" s="215"/>
      <c r="IQW18" s="214"/>
      <c r="IQX18" s="215"/>
      <c r="IQY18" s="214"/>
      <c r="IQZ18" s="215"/>
      <c r="IRA18" s="214"/>
      <c r="IRB18" s="215"/>
      <c r="IRC18" s="214"/>
      <c r="IRD18" s="215"/>
      <c r="IRE18" s="214"/>
      <c r="IRF18" s="215"/>
      <c r="IRG18" s="214"/>
      <c r="IRH18" s="215"/>
      <c r="IRI18" s="214"/>
      <c r="IRJ18" s="215"/>
      <c r="IRK18" s="214"/>
      <c r="IRL18" s="215"/>
      <c r="IRM18" s="214"/>
      <c r="IRN18" s="215"/>
      <c r="IRO18" s="214"/>
      <c r="IRP18" s="215"/>
      <c r="IRQ18" s="214"/>
      <c r="IRR18" s="215"/>
      <c r="IRS18" s="214"/>
      <c r="IRT18" s="215"/>
      <c r="IRU18" s="214"/>
      <c r="IRV18" s="215"/>
      <c r="IRW18" s="214"/>
      <c r="IRX18" s="215"/>
      <c r="IRY18" s="214"/>
      <c r="IRZ18" s="215"/>
      <c r="ISA18" s="214"/>
      <c r="ISB18" s="215"/>
      <c r="ISC18" s="214"/>
      <c r="ISD18" s="215"/>
      <c r="ISE18" s="214"/>
      <c r="ISF18" s="215"/>
      <c r="ISG18" s="214"/>
      <c r="ISH18" s="215"/>
      <c r="ISI18" s="214"/>
      <c r="ISJ18" s="215"/>
      <c r="ISK18" s="214"/>
      <c r="ISL18" s="215"/>
      <c r="ISM18" s="214"/>
      <c r="ISN18" s="215"/>
      <c r="ISO18" s="214"/>
      <c r="ISP18" s="215"/>
      <c r="ISQ18" s="214"/>
      <c r="ISR18" s="215"/>
      <c r="ISS18" s="214"/>
      <c r="IST18" s="215"/>
      <c r="ISU18" s="214"/>
      <c r="ISV18" s="215"/>
      <c r="ISW18" s="214"/>
      <c r="ISX18" s="215"/>
      <c r="ISY18" s="214"/>
      <c r="ISZ18" s="215"/>
      <c r="ITA18" s="214"/>
      <c r="ITB18" s="215"/>
      <c r="ITC18" s="214"/>
      <c r="ITD18" s="215"/>
      <c r="ITE18" s="214"/>
      <c r="ITF18" s="215"/>
      <c r="ITG18" s="214"/>
      <c r="ITH18" s="215"/>
      <c r="ITI18" s="214"/>
      <c r="ITJ18" s="215"/>
      <c r="ITK18" s="214"/>
      <c r="ITL18" s="215"/>
      <c r="ITM18" s="214"/>
      <c r="ITN18" s="215"/>
      <c r="ITO18" s="214"/>
      <c r="ITP18" s="215"/>
      <c r="ITQ18" s="214"/>
      <c r="ITR18" s="215"/>
      <c r="ITS18" s="214"/>
      <c r="ITT18" s="215"/>
      <c r="ITU18" s="214"/>
      <c r="ITV18" s="215"/>
      <c r="ITW18" s="214"/>
      <c r="ITX18" s="215"/>
      <c r="ITY18" s="214"/>
      <c r="ITZ18" s="215"/>
      <c r="IUA18" s="214"/>
      <c r="IUB18" s="215"/>
      <c r="IUC18" s="214"/>
      <c r="IUD18" s="215"/>
      <c r="IUE18" s="214"/>
      <c r="IUF18" s="215"/>
      <c r="IUG18" s="214"/>
      <c r="IUH18" s="215"/>
      <c r="IUI18" s="214"/>
      <c r="IUJ18" s="215"/>
      <c r="IUK18" s="214"/>
      <c r="IUL18" s="215"/>
      <c r="IUM18" s="214"/>
      <c r="IUN18" s="215"/>
      <c r="IUO18" s="214"/>
      <c r="IUP18" s="215"/>
      <c r="IUQ18" s="214"/>
      <c r="IUR18" s="215"/>
      <c r="IUS18" s="214"/>
      <c r="IUT18" s="215"/>
      <c r="IUU18" s="214"/>
      <c r="IUV18" s="215"/>
      <c r="IUW18" s="214"/>
      <c r="IUX18" s="215"/>
      <c r="IUY18" s="214"/>
      <c r="IUZ18" s="215"/>
      <c r="IVA18" s="214"/>
      <c r="IVB18" s="215"/>
      <c r="IVC18" s="214"/>
      <c r="IVD18" s="215"/>
      <c r="IVE18" s="214"/>
      <c r="IVF18" s="215"/>
      <c r="IVG18" s="214"/>
      <c r="IVH18" s="215"/>
      <c r="IVI18" s="214"/>
      <c r="IVJ18" s="215"/>
      <c r="IVK18" s="214"/>
      <c r="IVL18" s="215"/>
      <c r="IVM18" s="214"/>
      <c r="IVN18" s="215"/>
      <c r="IVO18" s="214"/>
      <c r="IVP18" s="215"/>
      <c r="IVQ18" s="214"/>
      <c r="IVR18" s="215"/>
      <c r="IVS18" s="214"/>
      <c r="IVT18" s="215"/>
      <c r="IVU18" s="214"/>
      <c r="IVV18" s="215"/>
      <c r="IVW18" s="214"/>
      <c r="IVX18" s="215"/>
      <c r="IVY18" s="214"/>
      <c r="IVZ18" s="215"/>
      <c r="IWA18" s="214"/>
      <c r="IWB18" s="215"/>
      <c r="IWC18" s="214"/>
      <c r="IWD18" s="215"/>
      <c r="IWE18" s="214"/>
      <c r="IWF18" s="215"/>
      <c r="IWG18" s="214"/>
      <c r="IWH18" s="215"/>
      <c r="IWI18" s="214"/>
      <c r="IWJ18" s="215"/>
      <c r="IWK18" s="214"/>
      <c r="IWL18" s="215"/>
      <c r="IWM18" s="214"/>
      <c r="IWN18" s="215"/>
      <c r="IWO18" s="214"/>
      <c r="IWP18" s="215"/>
      <c r="IWQ18" s="214"/>
      <c r="IWR18" s="215"/>
      <c r="IWS18" s="214"/>
      <c r="IWT18" s="215"/>
      <c r="IWU18" s="214"/>
      <c r="IWV18" s="215"/>
      <c r="IWW18" s="214"/>
      <c r="IWX18" s="215"/>
      <c r="IWY18" s="214"/>
      <c r="IWZ18" s="215"/>
      <c r="IXA18" s="214"/>
      <c r="IXB18" s="215"/>
      <c r="IXC18" s="214"/>
      <c r="IXD18" s="215"/>
      <c r="IXE18" s="214"/>
      <c r="IXF18" s="215"/>
      <c r="IXG18" s="214"/>
      <c r="IXH18" s="215"/>
      <c r="IXI18" s="214"/>
      <c r="IXJ18" s="215"/>
      <c r="IXK18" s="214"/>
      <c r="IXL18" s="215"/>
      <c r="IXM18" s="214"/>
      <c r="IXN18" s="215"/>
      <c r="IXO18" s="214"/>
      <c r="IXP18" s="215"/>
      <c r="IXQ18" s="214"/>
      <c r="IXR18" s="215"/>
      <c r="IXS18" s="214"/>
      <c r="IXT18" s="215"/>
      <c r="IXU18" s="214"/>
      <c r="IXV18" s="215"/>
      <c r="IXW18" s="214"/>
      <c r="IXX18" s="215"/>
      <c r="IXY18" s="214"/>
      <c r="IXZ18" s="215"/>
      <c r="IYA18" s="214"/>
      <c r="IYB18" s="215"/>
      <c r="IYC18" s="214"/>
      <c r="IYD18" s="215"/>
      <c r="IYE18" s="214"/>
      <c r="IYF18" s="215"/>
      <c r="IYG18" s="214"/>
      <c r="IYH18" s="215"/>
      <c r="IYI18" s="214"/>
      <c r="IYJ18" s="215"/>
      <c r="IYK18" s="214"/>
      <c r="IYL18" s="215"/>
      <c r="IYM18" s="214"/>
      <c r="IYN18" s="215"/>
      <c r="IYO18" s="214"/>
      <c r="IYP18" s="215"/>
      <c r="IYQ18" s="214"/>
      <c r="IYR18" s="215"/>
      <c r="IYS18" s="214"/>
      <c r="IYT18" s="215"/>
      <c r="IYU18" s="214"/>
      <c r="IYV18" s="215"/>
      <c r="IYW18" s="214"/>
      <c r="IYX18" s="215"/>
      <c r="IYY18" s="214"/>
      <c r="IYZ18" s="215"/>
      <c r="IZA18" s="214"/>
      <c r="IZB18" s="215"/>
      <c r="IZC18" s="214"/>
      <c r="IZD18" s="215"/>
      <c r="IZE18" s="214"/>
      <c r="IZF18" s="215"/>
      <c r="IZG18" s="214"/>
      <c r="IZH18" s="215"/>
      <c r="IZI18" s="214"/>
      <c r="IZJ18" s="215"/>
      <c r="IZK18" s="214"/>
      <c r="IZL18" s="215"/>
      <c r="IZM18" s="214"/>
      <c r="IZN18" s="215"/>
      <c r="IZO18" s="214"/>
      <c r="IZP18" s="215"/>
      <c r="IZQ18" s="214"/>
      <c r="IZR18" s="215"/>
      <c r="IZS18" s="214"/>
      <c r="IZT18" s="215"/>
      <c r="IZU18" s="214"/>
      <c r="IZV18" s="215"/>
      <c r="IZW18" s="214"/>
      <c r="IZX18" s="215"/>
      <c r="IZY18" s="214"/>
      <c r="IZZ18" s="215"/>
      <c r="JAA18" s="214"/>
      <c r="JAB18" s="215"/>
      <c r="JAC18" s="214"/>
      <c r="JAD18" s="215"/>
      <c r="JAE18" s="214"/>
      <c r="JAF18" s="215"/>
      <c r="JAG18" s="214"/>
      <c r="JAH18" s="215"/>
      <c r="JAI18" s="214"/>
      <c r="JAJ18" s="215"/>
      <c r="JAK18" s="214"/>
      <c r="JAL18" s="215"/>
      <c r="JAM18" s="214"/>
      <c r="JAN18" s="215"/>
      <c r="JAO18" s="214"/>
      <c r="JAP18" s="215"/>
      <c r="JAQ18" s="214"/>
      <c r="JAR18" s="215"/>
      <c r="JAS18" s="214"/>
      <c r="JAT18" s="215"/>
      <c r="JAU18" s="214"/>
      <c r="JAV18" s="215"/>
      <c r="JAW18" s="214"/>
      <c r="JAX18" s="215"/>
      <c r="JAY18" s="214"/>
      <c r="JAZ18" s="215"/>
      <c r="JBA18" s="214"/>
      <c r="JBB18" s="215"/>
      <c r="JBC18" s="214"/>
      <c r="JBD18" s="215"/>
      <c r="JBE18" s="214"/>
      <c r="JBF18" s="215"/>
      <c r="JBG18" s="214"/>
      <c r="JBH18" s="215"/>
      <c r="JBI18" s="214"/>
      <c r="JBJ18" s="215"/>
      <c r="JBK18" s="214"/>
      <c r="JBL18" s="215"/>
      <c r="JBM18" s="214"/>
      <c r="JBN18" s="215"/>
      <c r="JBO18" s="214"/>
      <c r="JBP18" s="215"/>
      <c r="JBQ18" s="214"/>
      <c r="JBR18" s="215"/>
      <c r="JBS18" s="214"/>
      <c r="JBT18" s="215"/>
      <c r="JBU18" s="214"/>
      <c r="JBV18" s="215"/>
      <c r="JBW18" s="214"/>
      <c r="JBX18" s="215"/>
      <c r="JBY18" s="214"/>
      <c r="JBZ18" s="215"/>
      <c r="JCA18" s="214"/>
      <c r="JCB18" s="215"/>
      <c r="JCC18" s="214"/>
      <c r="JCD18" s="215"/>
      <c r="JCE18" s="214"/>
      <c r="JCF18" s="215"/>
      <c r="JCG18" s="214"/>
      <c r="JCH18" s="215"/>
      <c r="JCI18" s="214"/>
      <c r="JCJ18" s="215"/>
      <c r="JCK18" s="214"/>
      <c r="JCL18" s="215"/>
      <c r="JCM18" s="214"/>
      <c r="JCN18" s="215"/>
      <c r="JCO18" s="214"/>
      <c r="JCP18" s="215"/>
      <c r="JCQ18" s="214"/>
      <c r="JCR18" s="215"/>
      <c r="JCS18" s="214"/>
      <c r="JCT18" s="215"/>
      <c r="JCU18" s="214"/>
      <c r="JCV18" s="215"/>
      <c r="JCW18" s="214"/>
      <c r="JCX18" s="215"/>
      <c r="JCY18" s="214"/>
      <c r="JCZ18" s="215"/>
      <c r="JDA18" s="214"/>
      <c r="JDB18" s="215"/>
      <c r="JDC18" s="214"/>
      <c r="JDD18" s="215"/>
      <c r="JDE18" s="214"/>
      <c r="JDF18" s="215"/>
      <c r="JDG18" s="214"/>
      <c r="JDH18" s="215"/>
      <c r="JDI18" s="214"/>
      <c r="JDJ18" s="215"/>
      <c r="JDK18" s="214"/>
      <c r="JDL18" s="215"/>
      <c r="JDM18" s="214"/>
      <c r="JDN18" s="215"/>
      <c r="JDO18" s="214"/>
      <c r="JDP18" s="215"/>
      <c r="JDQ18" s="214"/>
      <c r="JDR18" s="215"/>
      <c r="JDS18" s="214"/>
      <c r="JDT18" s="215"/>
      <c r="JDU18" s="214"/>
      <c r="JDV18" s="215"/>
      <c r="JDW18" s="214"/>
      <c r="JDX18" s="215"/>
      <c r="JDY18" s="214"/>
      <c r="JDZ18" s="215"/>
      <c r="JEA18" s="214"/>
      <c r="JEB18" s="215"/>
      <c r="JEC18" s="214"/>
      <c r="JED18" s="215"/>
      <c r="JEE18" s="214"/>
      <c r="JEF18" s="215"/>
      <c r="JEG18" s="214"/>
      <c r="JEH18" s="215"/>
      <c r="JEI18" s="214"/>
      <c r="JEJ18" s="215"/>
      <c r="JEK18" s="214"/>
      <c r="JEL18" s="215"/>
      <c r="JEM18" s="214"/>
      <c r="JEN18" s="215"/>
      <c r="JEO18" s="214"/>
      <c r="JEP18" s="215"/>
      <c r="JEQ18" s="214"/>
      <c r="JER18" s="215"/>
      <c r="JES18" s="214"/>
      <c r="JET18" s="215"/>
      <c r="JEU18" s="214"/>
      <c r="JEV18" s="215"/>
      <c r="JEW18" s="214"/>
      <c r="JEX18" s="215"/>
      <c r="JEY18" s="214"/>
      <c r="JEZ18" s="215"/>
      <c r="JFA18" s="214"/>
      <c r="JFB18" s="215"/>
      <c r="JFC18" s="214"/>
      <c r="JFD18" s="215"/>
      <c r="JFE18" s="214"/>
      <c r="JFF18" s="215"/>
      <c r="JFG18" s="214"/>
      <c r="JFH18" s="215"/>
      <c r="JFI18" s="214"/>
      <c r="JFJ18" s="215"/>
      <c r="JFK18" s="214"/>
      <c r="JFL18" s="215"/>
      <c r="JFM18" s="214"/>
      <c r="JFN18" s="215"/>
      <c r="JFO18" s="214"/>
      <c r="JFP18" s="215"/>
      <c r="JFQ18" s="214"/>
      <c r="JFR18" s="215"/>
      <c r="JFS18" s="214"/>
      <c r="JFT18" s="215"/>
      <c r="JFU18" s="214"/>
      <c r="JFV18" s="215"/>
      <c r="JFW18" s="214"/>
      <c r="JFX18" s="215"/>
      <c r="JFY18" s="214"/>
      <c r="JFZ18" s="215"/>
      <c r="JGA18" s="214"/>
      <c r="JGB18" s="215"/>
      <c r="JGC18" s="214"/>
      <c r="JGD18" s="215"/>
      <c r="JGE18" s="214"/>
      <c r="JGF18" s="215"/>
      <c r="JGG18" s="214"/>
      <c r="JGH18" s="215"/>
      <c r="JGI18" s="214"/>
      <c r="JGJ18" s="215"/>
      <c r="JGK18" s="214"/>
      <c r="JGL18" s="215"/>
      <c r="JGM18" s="214"/>
      <c r="JGN18" s="215"/>
      <c r="JGO18" s="214"/>
      <c r="JGP18" s="215"/>
      <c r="JGQ18" s="214"/>
      <c r="JGR18" s="215"/>
      <c r="JGS18" s="214"/>
      <c r="JGT18" s="215"/>
      <c r="JGU18" s="214"/>
      <c r="JGV18" s="215"/>
      <c r="JGW18" s="214"/>
      <c r="JGX18" s="215"/>
      <c r="JGY18" s="214"/>
      <c r="JGZ18" s="215"/>
      <c r="JHA18" s="214"/>
      <c r="JHB18" s="215"/>
      <c r="JHC18" s="214"/>
      <c r="JHD18" s="215"/>
      <c r="JHE18" s="214"/>
      <c r="JHF18" s="215"/>
      <c r="JHG18" s="214"/>
      <c r="JHH18" s="215"/>
      <c r="JHI18" s="214"/>
      <c r="JHJ18" s="215"/>
      <c r="JHK18" s="214"/>
      <c r="JHL18" s="215"/>
      <c r="JHM18" s="214"/>
      <c r="JHN18" s="215"/>
      <c r="JHO18" s="214"/>
      <c r="JHP18" s="215"/>
      <c r="JHQ18" s="214"/>
      <c r="JHR18" s="215"/>
      <c r="JHS18" s="214"/>
      <c r="JHT18" s="215"/>
      <c r="JHU18" s="214"/>
      <c r="JHV18" s="215"/>
      <c r="JHW18" s="214"/>
      <c r="JHX18" s="215"/>
      <c r="JHY18" s="214"/>
      <c r="JHZ18" s="215"/>
      <c r="JIA18" s="214"/>
      <c r="JIB18" s="215"/>
      <c r="JIC18" s="214"/>
      <c r="JID18" s="215"/>
      <c r="JIE18" s="214"/>
      <c r="JIF18" s="215"/>
      <c r="JIG18" s="214"/>
      <c r="JIH18" s="215"/>
      <c r="JII18" s="214"/>
      <c r="JIJ18" s="215"/>
      <c r="JIK18" s="214"/>
      <c r="JIL18" s="215"/>
      <c r="JIM18" s="214"/>
      <c r="JIN18" s="215"/>
      <c r="JIO18" s="214"/>
      <c r="JIP18" s="215"/>
      <c r="JIQ18" s="214"/>
      <c r="JIR18" s="215"/>
      <c r="JIS18" s="214"/>
      <c r="JIT18" s="215"/>
      <c r="JIU18" s="214"/>
      <c r="JIV18" s="215"/>
      <c r="JIW18" s="214"/>
      <c r="JIX18" s="215"/>
      <c r="JIY18" s="214"/>
      <c r="JIZ18" s="215"/>
      <c r="JJA18" s="214"/>
      <c r="JJB18" s="215"/>
      <c r="JJC18" s="214"/>
      <c r="JJD18" s="215"/>
      <c r="JJE18" s="214"/>
      <c r="JJF18" s="215"/>
      <c r="JJG18" s="214"/>
      <c r="JJH18" s="215"/>
      <c r="JJI18" s="214"/>
      <c r="JJJ18" s="215"/>
      <c r="JJK18" s="214"/>
      <c r="JJL18" s="215"/>
      <c r="JJM18" s="214"/>
      <c r="JJN18" s="215"/>
      <c r="JJO18" s="214"/>
      <c r="JJP18" s="215"/>
      <c r="JJQ18" s="214"/>
      <c r="JJR18" s="215"/>
      <c r="JJS18" s="214"/>
      <c r="JJT18" s="215"/>
      <c r="JJU18" s="214"/>
      <c r="JJV18" s="215"/>
      <c r="JJW18" s="214"/>
      <c r="JJX18" s="215"/>
      <c r="JJY18" s="214"/>
      <c r="JJZ18" s="215"/>
      <c r="JKA18" s="214"/>
      <c r="JKB18" s="215"/>
      <c r="JKC18" s="214"/>
      <c r="JKD18" s="215"/>
      <c r="JKE18" s="214"/>
      <c r="JKF18" s="215"/>
      <c r="JKG18" s="214"/>
      <c r="JKH18" s="215"/>
      <c r="JKI18" s="214"/>
      <c r="JKJ18" s="215"/>
      <c r="JKK18" s="214"/>
      <c r="JKL18" s="215"/>
      <c r="JKM18" s="214"/>
      <c r="JKN18" s="215"/>
      <c r="JKO18" s="214"/>
      <c r="JKP18" s="215"/>
      <c r="JKQ18" s="214"/>
      <c r="JKR18" s="215"/>
      <c r="JKS18" s="214"/>
      <c r="JKT18" s="215"/>
      <c r="JKU18" s="214"/>
      <c r="JKV18" s="215"/>
      <c r="JKW18" s="214"/>
      <c r="JKX18" s="215"/>
      <c r="JKY18" s="214"/>
      <c r="JKZ18" s="215"/>
      <c r="JLA18" s="214"/>
      <c r="JLB18" s="215"/>
      <c r="JLC18" s="214"/>
      <c r="JLD18" s="215"/>
      <c r="JLE18" s="214"/>
      <c r="JLF18" s="215"/>
      <c r="JLG18" s="214"/>
      <c r="JLH18" s="215"/>
      <c r="JLI18" s="214"/>
      <c r="JLJ18" s="215"/>
      <c r="JLK18" s="214"/>
      <c r="JLL18" s="215"/>
      <c r="JLM18" s="214"/>
      <c r="JLN18" s="215"/>
      <c r="JLO18" s="214"/>
      <c r="JLP18" s="215"/>
      <c r="JLQ18" s="214"/>
      <c r="JLR18" s="215"/>
      <c r="JLS18" s="214"/>
      <c r="JLT18" s="215"/>
      <c r="JLU18" s="214"/>
      <c r="JLV18" s="215"/>
      <c r="JLW18" s="214"/>
      <c r="JLX18" s="215"/>
      <c r="JLY18" s="214"/>
      <c r="JLZ18" s="215"/>
      <c r="JMA18" s="214"/>
      <c r="JMB18" s="215"/>
      <c r="JMC18" s="214"/>
      <c r="JMD18" s="215"/>
      <c r="JME18" s="214"/>
      <c r="JMF18" s="215"/>
      <c r="JMG18" s="214"/>
      <c r="JMH18" s="215"/>
      <c r="JMI18" s="214"/>
      <c r="JMJ18" s="215"/>
      <c r="JMK18" s="214"/>
      <c r="JML18" s="215"/>
      <c r="JMM18" s="214"/>
      <c r="JMN18" s="215"/>
      <c r="JMO18" s="214"/>
      <c r="JMP18" s="215"/>
      <c r="JMQ18" s="214"/>
      <c r="JMR18" s="215"/>
      <c r="JMS18" s="214"/>
      <c r="JMT18" s="215"/>
      <c r="JMU18" s="214"/>
      <c r="JMV18" s="215"/>
      <c r="JMW18" s="214"/>
      <c r="JMX18" s="215"/>
      <c r="JMY18" s="214"/>
      <c r="JMZ18" s="215"/>
      <c r="JNA18" s="214"/>
      <c r="JNB18" s="215"/>
      <c r="JNC18" s="214"/>
      <c r="JND18" s="215"/>
      <c r="JNE18" s="214"/>
      <c r="JNF18" s="215"/>
      <c r="JNG18" s="214"/>
      <c r="JNH18" s="215"/>
      <c r="JNI18" s="214"/>
      <c r="JNJ18" s="215"/>
      <c r="JNK18" s="214"/>
      <c r="JNL18" s="215"/>
      <c r="JNM18" s="214"/>
      <c r="JNN18" s="215"/>
      <c r="JNO18" s="214"/>
      <c r="JNP18" s="215"/>
      <c r="JNQ18" s="214"/>
      <c r="JNR18" s="215"/>
      <c r="JNS18" s="214"/>
      <c r="JNT18" s="215"/>
      <c r="JNU18" s="214"/>
      <c r="JNV18" s="215"/>
      <c r="JNW18" s="214"/>
      <c r="JNX18" s="215"/>
      <c r="JNY18" s="214"/>
      <c r="JNZ18" s="215"/>
      <c r="JOA18" s="214"/>
      <c r="JOB18" s="215"/>
      <c r="JOC18" s="214"/>
      <c r="JOD18" s="215"/>
      <c r="JOE18" s="214"/>
      <c r="JOF18" s="215"/>
      <c r="JOG18" s="214"/>
      <c r="JOH18" s="215"/>
      <c r="JOI18" s="214"/>
      <c r="JOJ18" s="215"/>
      <c r="JOK18" s="214"/>
      <c r="JOL18" s="215"/>
      <c r="JOM18" s="214"/>
      <c r="JON18" s="215"/>
      <c r="JOO18" s="214"/>
      <c r="JOP18" s="215"/>
      <c r="JOQ18" s="214"/>
      <c r="JOR18" s="215"/>
      <c r="JOS18" s="214"/>
      <c r="JOT18" s="215"/>
      <c r="JOU18" s="214"/>
      <c r="JOV18" s="215"/>
      <c r="JOW18" s="214"/>
      <c r="JOX18" s="215"/>
      <c r="JOY18" s="214"/>
      <c r="JOZ18" s="215"/>
      <c r="JPA18" s="214"/>
      <c r="JPB18" s="215"/>
      <c r="JPC18" s="214"/>
      <c r="JPD18" s="215"/>
      <c r="JPE18" s="214"/>
      <c r="JPF18" s="215"/>
      <c r="JPG18" s="214"/>
      <c r="JPH18" s="215"/>
      <c r="JPI18" s="214"/>
      <c r="JPJ18" s="215"/>
      <c r="JPK18" s="214"/>
      <c r="JPL18" s="215"/>
      <c r="JPM18" s="214"/>
      <c r="JPN18" s="215"/>
      <c r="JPO18" s="214"/>
      <c r="JPP18" s="215"/>
      <c r="JPQ18" s="214"/>
      <c r="JPR18" s="215"/>
      <c r="JPS18" s="214"/>
      <c r="JPT18" s="215"/>
      <c r="JPU18" s="214"/>
      <c r="JPV18" s="215"/>
      <c r="JPW18" s="214"/>
      <c r="JPX18" s="215"/>
      <c r="JPY18" s="214"/>
      <c r="JPZ18" s="215"/>
      <c r="JQA18" s="214"/>
      <c r="JQB18" s="215"/>
      <c r="JQC18" s="214"/>
      <c r="JQD18" s="215"/>
      <c r="JQE18" s="214"/>
      <c r="JQF18" s="215"/>
      <c r="JQG18" s="214"/>
      <c r="JQH18" s="215"/>
      <c r="JQI18" s="214"/>
      <c r="JQJ18" s="215"/>
      <c r="JQK18" s="214"/>
      <c r="JQL18" s="215"/>
      <c r="JQM18" s="214"/>
      <c r="JQN18" s="215"/>
      <c r="JQO18" s="214"/>
      <c r="JQP18" s="215"/>
      <c r="JQQ18" s="214"/>
      <c r="JQR18" s="215"/>
      <c r="JQS18" s="214"/>
      <c r="JQT18" s="215"/>
      <c r="JQU18" s="214"/>
      <c r="JQV18" s="215"/>
      <c r="JQW18" s="214"/>
      <c r="JQX18" s="215"/>
      <c r="JQY18" s="214"/>
      <c r="JQZ18" s="215"/>
      <c r="JRA18" s="214"/>
      <c r="JRB18" s="215"/>
      <c r="JRC18" s="214"/>
      <c r="JRD18" s="215"/>
      <c r="JRE18" s="214"/>
      <c r="JRF18" s="215"/>
      <c r="JRG18" s="214"/>
      <c r="JRH18" s="215"/>
      <c r="JRI18" s="214"/>
      <c r="JRJ18" s="215"/>
      <c r="JRK18" s="214"/>
      <c r="JRL18" s="215"/>
      <c r="JRM18" s="214"/>
      <c r="JRN18" s="215"/>
      <c r="JRO18" s="214"/>
      <c r="JRP18" s="215"/>
      <c r="JRQ18" s="214"/>
      <c r="JRR18" s="215"/>
      <c r="JRS18" s="214"/>
      <c r="JRT18" s="215"/>
      <c r="JRU18" s="214"/>
      <c r="JRV18" s="215"/>
      <c r="JRW18" s="214"/>
      <c r="JRX18" s="215"/>
      <c r="JRY18" s="214"/>
      <c r="JRZ18" s="215"/>
      <c r="JSA18" s="214"/>
      <c r="JSB18" s="215"/>
      <c r="JSC18" s="214"/>
      <c r="JSD18" s="215"/>
      <c r="JSE18" s="214"/>
      <c r="JSF18" s="215"/>
      <c r="JSG18" s="214"/>
      <c r="JSH18" s="215"/>
      <c r="JSI18" s="214"/>
      <c r="JSJ18" s="215"/>
      <c r="JSK18" s="214"/>
      <c r="JSL18" s="215"/>
      <c r="JSM18" s="214"/>
      <c r="JSN18" s="215"/>
      <c r="JSO18" s="214"/>
      <c r="JSP18" s="215"/>
      <c r="JSQ18" s="214"/>
      <c r="JSR18" s="215"/>
      <c r="JSS18" s="214"/>
      <c r="JST18" s="215"/>
      <c r="JSU18" s="214"/>
      <c r="JSV18" s="215"/>
      <c r="JSW18" s="214"/>
      <c r="JSX18" s="215"/>
      <c r="JSY18" s="214"/>
      <c r="JSZ18" s="215"/>
      <c r="JTA18" s="214"/>
      <c r="JTB18" s="215"/>
      <c r="JTC18" s="214"/>
      <c r="JTD18" s="215"/>
      <c r="JTE18" s="214"/>
      <c r="JTF18" s="215"/>
      <c r="JTG18" s="214"/>
      <c r="JTH18" s="215"/>
      <c r="JTI18" s="214"/>
      <c r="JTJ18" s="215"/>
      <c r="JTK18" s="214"/>
      <c r="JTL18" s="215"/>
      <c r="JTM18" s="214"/>
      <c r="JTN18" s="215"/>
      <c r="JTO18" s="214"/>
      <c r="JTP18" s="215"/>
      <c r="JTQ18" s="214"/>
      <c r="JTR18" s="215"/>
      <c r="JTS18" s="214"/>
      <c r="JTT18" s="215"/>
      <c r="JTU18" s="214"/>
      <c r="JTV18" s="215"/>
      <c r="JTW18" s="214"/>
      <c r="JTX18" s="215"/>
      <c r="JTY18" s="214"/>
      <c r="JTZ18" s="215"/>
      <c r="JUA18" s="214"/>
      <c r="JUB18" s="215"/>
      <c r="JUC18" s="214"/>
      <c r="JUD18" s="215"/>
      <c r="JUE18" s="214"/>
      <c r="JUF18" s="215"/>
      <c r="JUG18" s="214"/>
      <c r="JUH18" s="215"/>
      <c r="JUI18" s="214"/>
      <c r="JUJ18" s="215"/>
      <c r="JUK18" s="214"/>
      <c r="JUL18" s="215"/>
      <c r="JUM18" s="214"/>
      <c r="JUN18" s="215"/>
      <c r="JUO18" s="214"/>
      <c r="JUP18" s="215"/>
      <c r="JUQ18" s="214"/>
      <c r="JUR18" s="215"/>
      <c r="JUS18" s="214"/>
      <c r="JUT18" s="215"/>
      <c r="JUU18" s="214"/>
      <c r="JUV18" s="215"/>
      <c r="JUW18" s="214"/>
      <c r="JUX18" s="215"/>
      <c r="JUY18" s="214"/>
      <c r="JUZ18" s="215"/>
      <c r="JVA18" s="214"/>
      <c r="JVB18" s="215"/>
      <c r="JVC18" s="214"/>
      <c r="JVD18" s="215"/>
      <c r="JVE18" s="214"/>
      <c r="JVF18" s="215"/>
      <c r="JVG18" s="214"/>
      <c r="JVH18" s="215"/>
      <c r="JVI18" s="214"/>
      <c r="JVJ18" s="215"/>
      <c r="JVK18" s="214"/>
      <c r="JVL18" s="215"/>
      <c r="JVM18" s="214"/>
      <c r="JVN18" s="215"/>
      <c r="JVO18" s="214"/>
      <c r="JVP18" s="215"/>
      <c r="JVQ18" s="214"/>
      <c r="JVR18" s="215"/>
      <c r="JVS18" s="214"/>
      <c r="JVT18" s="215"/>
      <c r="JVU18" s="214"/>
      <c r="JVV18" s="215"/>
      <c r="JVW18" s="214"/>
      <c r="JVX18" s="215"/>
      <c r="JVY18" s="214"/>
      <c r="JVZ18" s="215"/>
      <c r="JWA18" s="214"/>
      <c r="JWB18" s="215"/>
      <c r="JWC18" s="214"/>
      <c r="JWD18" s="215"/>
      <c r="JWE18" s="214"/>
      <c r="JWF18" s="215"/>
      <c r="JWG18" s="214"/>
      <c r="JWH18" s="215"/>
      <c r="JWI18" s="214"/>
      <c r="JWJ18" s="215"/>
      <c r="JWK18" s="214"/>
      <c r="JWL18" s="215"/>
      <c r="JWM18" s="214"/>
      <c r="JWN18" s="215"/>
      <c r="JWO18" s="214"/>
      <c r="JWP18" s="215"/>
      <c r="JWQ18" s="214"/>
      <c r="JWR18" s="215"/>
      <c r="JWS18" s="214"/>
      <c r="JWT18" s="215"/>
      <c r="JWU18" s="214"/>
      <c r="JWV18" s="215"/>
      <c r="JWW18" s="214"/>
      <c r="JWX18" s="215"/>
      <c r="JWY18" s="214"/>
      <c r="JWZ18" s="215"/>
      <c r="JXA18" s="214"/>
      <c r="JXB18" s="215"/>
      <c r="JXC18" s="214"/>
      <c r="JXD18" s="215"/>
      <c r="JXE18" s="214"/>
      <c r="JXF18" s="215"/>
      <c r="JXG18" s="214"/>
      <c r="JXH18" s="215"/>
      <c r="JXI18" s="214"/>
      <c r="JXJ18" s="215"/>
      <c r="JXK18" s="214"/>
      <c r="JXL18" s="215"/>
      <c r="JXM18" s="214"/>
      <c r="JXN18" s="215"/>
      <c r="JXO18" s="214"/>
      <c r="JXP18" s="215"/>
      <c r="JXQ18" s="214"/>
      <c r="JXR18" s="215"/>
      <c r="JXS18" s="214"/>
      <c r="JXT18" s="215"/>
      <c r="JXU18" s="214"/>
      <c r="JXV18" s="215"/>
      <c r="JXW18" s="214"/>
      <c r="JXX18" s="215"/>
      <c r="JXY18" s="214"/>
      <c r="JXZ18" s="215"/>
      <c r="JYA18" s="214"/>
      <c r="JYB18" s="215"/>
      <c r="JYC18" s="214"/>
      <c r="JYD18" s="215"/>
      <c r="JYE18" s="214"/>
      <c r="JYF18" s="215"/>
      <c r="JYG18" s="214"/>
      <c r="JYH18" s="215"/>
      <c r="JYI18" s="214"/>
      <c r="JYJ18" s="215"/>
      <c r="JYK18" s="214"/>
      <c r="JYL18" s="215"/>
      <c r="JYM18" s="214"/>
      <c r="JYN18" s="215"/>
      <c r="JYO18" s="214"/>
      <c r="JYP18" s="215"/>
      <c r="JYQ18" s="214"/>
      <c r="JYR18" s="215"/>
      <c r="JYS18" s="214"/>
      <c r="JYT18" s="215"/>
      <c r="JYU18" s="214"/>
      <c r="JYV18" s="215"/>
      <c r="JYW18" s="214"/>
      <c r="JYX18" s="215"/>
      <c r="JYY18" s="214"/>
      <c r="JYZ18" s="215"/>
      <c r="JZA18" s="214"/>
      <c r="JZB18" s="215"/>
      <c r="JZC18" s="214"/>
      <c r="JZD18" s="215"/>
      <c r="JZE18" s="214"/>
      <c r="JZF18" s="215"/>
      <c r="JZG18" s="214"/>
      <c r="JZH18" s="215"/>
      <c r="JZI18" s="214"/>
      <c r="JZJ18" s="215"/>
      <c r="JZK18" s="214"/>
      <c r="JZL18" s="215"/>
      <c r="JZM18" s="214"/>
      <c r="JZN18" s="215"/>
      <c r="JZO18" s="214"/>
      <c r="JZP18" s="215"/>
      <c r="JZQ18" s="214"/>
      <c r="JZR18" s="215"/>
      <c r="JZS18" s="214"/>
      <c r="JZT18" s="215"/>
      <c r="JZU18" s="214"/>
      <c r="JZV18" s="215"/>
      <c r="JZW18" s="214"/>
      <c r="JZX18" s="215"/>
      <c r="JZY18" s="214"/>
      <c r="JZZ18" s="215"/>
      <c r="KAA18" s="214"/>
      <c r="KAB18" s="215"/>
      <c r="KAC18" s="214"/>
      <c r="KAD18" s="215"/>
      <c r="KAE18" s="214"/>
      <c r="KAF18" s="215"/>
      <c r="KAG18" s="214"/>
      <c r="KAH18" s="215"/>
      <c r="KAI18" s="214"/>
      <c r="KAJ18" s="215"/>
      <c r="KAK18" s="214"/>
      <c r="KAL18" s="215"/>
      <c r="KAM18" s="214"/>
      <c r="KAN18" s="215"/>
      <c r="KAO18" s="214"/>
      <c r="KAP18" s="215"/>
      <c r="KAQ18" s="214"/>
      <c r="KAR18" s="215"/>
      <c r="KAS18" s="214"/>
      <c r="KAT18" s="215"/>
      <c r="KAU18" s="214"/>
      <c r="KAV18" s="215"/>
      <c r="KAW18" s="214"/>
      <c r="KAX18" s="215"/>
      <c r="KAY18" s="214"/>
      <c r="KAZ18" s="215"/>
      <c r="KBA18" s="214"/>
      <c r="KBB18" s="215"/>
      <c r="KBC18" s="214"/>
      <c r="KBD18" s="215"/>
      <c r="KBE18" s="214"/>
      <c r="KBF18" s="215"/>
      <c r="KBG18" s="214"/>
      <c r="KBH18" s="215"/>
      <c r="KBI18" s="214"/>
      <c r="KBJ18" s="215"/>
      <c r="KBK18" s="214"/>
      <c r="KBL18" s="215"/>
      <c r="KBM18" s="214"/>
      <c r="KBN18" s="215"/>
      <c r="KBO18" s="214"/>
      <c r="KBP18" s="215"/>
      <c r="KBQ18" s="214"/>
      <c r="KBR18" s="215"/>
      <c r="KBS18" s="214"/>
      <c r="KBT18" s="215"/>
      <c r="KBU18" s="214"/>
      <c r="KBV18" s="215"/>
      <c r="KBW18" s="214"/>
      <c r="KBX18" s="215"/>
      <c r="KBY18" s="214"/>
      <c r="KBZ18" s="215"/>
      <c r="KCA18" s="214"/>
      <c r="KCB18" s="215"/>
      <c r="KCC18" s="214"/>
      <c r="KCD18" s="215"/>
      <c r="KCE18" s="214"/>
      <c r="KCF18" s="215"/>
      <c r="KCG18" s="214"/>
      <c r="KCH18" s="215"/>
      <c r="KCI18" s="214"/>
      <c r="KCJ18" s="215"/>
      <c r="KCK18" s="214"/>
      <c r="KCL18" s="215"/>
      <c r="KCM18" s="214"/>
      <c r="KCN18" s="215"/>
      <c r="KCO18" s="214"/>
      <c r="KCP18" s="215"/>
      <c r="KCQ18" s="214"/>
      <c r="KCR18" s="215"/>
      <c r="KCS18" s="214"/>
      <c r="KCT18" s="215"/>
      <c r="KCU18" s="214"/>
      <c r="KCV18" s="215"/>
      <c r="KCW18" s="214"/>
      <c r="KCX18" s="215"/>
      <c r="KCY18" s="214"/>
      <c r="KCZ18" s="215"/>
      <c r="KDA18" s="214"/>
      <c r="KDB18" s="215"/>
      <c r="KDC18" s="214"/>
      <c r="KDD18" s="215"/>
      <c r="KDE18" s="214"/>
      <c r="KDF18" s="215"/>
      <c r="KDG18" s="214"/>
      <c r="KDH18" s="215"/>
      <c r="KDI18" s="214"/>
      <c r="KDJ18" s="215"/>
      <c r="KDK18" s="214"/>
      <c r="KDL18" s="215"/>
      <c r="KDM18" s="214"/>
      <c r="KDN18" s="215"/>
      <c r="KDO18" s="214"/>
      <c r="KDP18" s="215"/>
      <c r="KDQ18" s="214"/>
      <c r="KDR18" s="215"/>
      <c r="KDS18" s="214"/>
      <c r="KDT18" s="215"/>
      <c r="KDU18" s="214"/>
      <c r="KDV18" s="215"/>
      <c r="KDW18" s="214"/>
      <c r="KDX18" s="215"/>
      <c r="KDY18" s="214"/>
      <c r="KDZ18" s="215"/>
      <c r="KEA18" s="214"/>
      <c r="KEB18" s="215"/>
      <c r="KEC18" s="214"/>
      <c r="KED18" s="215"/>
      <c r="KEE18" s="214"/>
      <c r="KEF18" s="215"/>
      <c r="KEG18" s="214"/>
      <c r="KEH18" s="215"/>
      <c r="KEI18" s="214"/>
      <c r="KEJ18" s="215"/>
      <c r="KEK18" s="214"/>
      <c r="KEL18" s="215"/>
      <c r="KEM18" s="214"/>
      <c r="KEN18" s="215"/>
      <c r="KEO18" s="214"/>
      <c r="KEP18" s="215"/>
      <c r="KEQ18" s="214"/>
      <c r="KER18" s="215"/>
      <c r="KES18" s="214"/>
      <c r="KET18" s="215"/>
      <c r="KEU18" s="214"/>
      <c r="KEV18" s="215"/>
      <c r="KEW18" s="214"/>
      <c r="KEX18" s="215"/>
      <c r="KEY18" s="214"/>
      <c r="KEZ18" s="215"/>
      <c r="KFA18" s="214"/>
      <c r="KFB18" s="215"/>
      <c r="KFC18" s="214"/>
      <c r="KFD18" s="215"/>
      <c r="KFE18" s="214"/>
      <c r="KFF18" s="215"/>
      <c r="KFG18" s="214"/>
      <c r="KFH18" s="215"/>
      <c r="KFI18" s="214"/>
      <c r="KFJ18" s="215"/>
      <c r="KFK18" s="214"/>
      <c r="KFL18" s="215"/>
      <c r="KFM18" s="214"/>
      <c r="KFN18" s="215"/>
      <c r="KFO18" s="214"/>
      <c r="KFP18" s="215"/>
      <c r="KFQ18" s="214"/>
      <c r="KFR18" s="215"/>
      <c r="KFS18" s="214"/>
      <c r="KFT18" s="215"/>
      <c r="KFU18" s="214"/>
      <c r="KFV18" s="215"/>
      <c r="KFW18" s="214"/>
      <c r="KFX18" s="215"/>
      <c r="KFY18" s="214"/>
      <c r="KFZ18" s="215"/>
      <c r="KGA18" s="214"/>
      <c r="KGB18" s="215"/>
      <c r="KGC18" s="214"/>
      <c r="KGD18" s="215"/>
      <c r="KGE18" s="214"/>
      <c r="KGF18" s="215"/>
      <c r="KGG18" s="214"/>
      <c r="KGH18" s="215"/>
      <c r="KGI18" s="214"/>
      <c r="KGJ18" s="215"/>
      <c r="KGK18" s="214"/>
      <c r="KGL18" s="215"/>
      <c r="KGM18" s="214"/>
      <c r="KGN18" s="215"/>
      <c r="KGO18" s="214"/>
      <c r="KGP18" s="215"/>
      <c r="KGQ18" s="214"/>
      <c r="KGR18" s="215"/>
      <c r="KGS18" s="214"/>
      <c r="KGT18" s="215"/>
      <c r="KGU18" s="214"/>
      <c r="KGV18" s="215"/>
      <c r="KGW18" s="214"/>
      <c r="KGX18" s="215"/>
      <c r="KGY18" s="214"/>
      <c r="KGZ18" s="215"/>
      <c r="KHA18" s="214"/>
      <c r="KHB18" s="215"/>
      <c r="KHC18" s="214"/>
      <c r="KHD18" s="215"/>
      <c r="KHE18" s="214"/>
      <c r="KHF18" s="215"/>
      <c r="KHG18" s="214"/>
      <c r="KHH18" s="215"/>
      <c r="KHI18" s="214"/>
      <c r="KHJ18" s="215"/>
      <c r="KHK18" s="214"/>
      <c r="KHL18" s="215"/>
      <c r="KHM18" s="214"/>
      <c r="KHN18" s="215"/>
      <c r="KHO18" s="214"/>
      <c r="KHP18" s="215"/>
      <c r="KHQ18" s="214"/>
      <c r="KHR18" s="215"/>
      <c r="KHS18" s="214"/>
      <c r="KHT18" s="215"/>
      <c r="KHU18" s="214"/>
      <c r="KHV18" s="215"/>
      <c r="KHW18" s="214"/>
      <c r="KHX18" s="215"/>
      <c r="KHY18" s="214"/>
      <c r="KHZ18" s="215"/>
      <c r="KIA18" s="214"/>
      <c r="KIB18" s="215"/>
      <c r="KIC18" s="214"/>
      <c r="KID18" s="215"/>
      <c r="KIE18" s="214"/>
      <c r="KIF18" s="215"/>
      <c r="KIG18" s="214"/>
      <c r="KIH18" s="215"/>
      <c r="KII18" s="214"/>
      <c r="KIJ18" s="215"/>
      <c r="KIK18" s="214"/>
      <c r="KIL18" s="215"/>
      <c r="KIM18" s="214"/>
      <c r="KIN18" s="215"/>
      <c r="KIO18" s="214"/>
      <c r="KIP18" s="215"/>
      <c r="KIQ18" s="214"/>
      <c r="KIR18" s="215"/>
      <c r="KIS18" s="214"/>
      <c r="KIT18" s="215"/>
      <c r="KIU18" s="214"/>
      <c r="KIV18" s="215"/>
      <c r="KIW18" s="214"/>
      <c r="KIX18" s="215"/>
      <c r="KIY18" s="214"/>
      <c r="KIZ18" s="215"/>
      <c r="KJA18" s="214"/>
      <c r="KJB18" s="215"/>
      <c r="KJC18" s="214"/>
      <c r="KJD18" s="215"/>
      <c r="KJE18" s="214"/>
      <c r="KJF18" s="215"/>
      <c r="KJG18" s="214"/>
      <c r="KJH18" s="215"/>
      <c r="KJI18" s="214"/>
      <c r="KJJ18" s="215"/>
      <c r="KJK18" s="214"/>
      <c r="KJL18" s="215"/>
      <c r="KJM18" s="214"/>
      <c r="KJN18" s="215"/>
      <c r="KJO18" s="214"/>
      <c r="KJP18" s="215"/>
      <c r="KJQ18" s="214"/>
      <c r="KJR18" s="215"/>
      <c r="KJS18" s="214"/>
      <c r="KJT18" s="215"/>
      <c r="KJU18" s="214"/>
      <c r="KJV18" s="215"/>
      <c r="KJW18" s="214"/>
      <c r="KJX18" s="215"/>
      <c r="KJY18" s="214"/>
      <c r="KJZ18" s="215"/>
      <c r="KKA18" s="214"/>
      <c r="KKB18" s="215"/>
      <c r="KKC18" s="214"/>
      <c r="KKD18" s="215"/>
      <c r="KKE18" s="214"/>
      <c r="KKF18" s="215"/>
      <c r="KKG18" s="214"/>
      <c r="KKH18" s="215"/>
      <c r="KKI18" s="214"/>
      <c r="KKJ18" s="215"/>
      <c r="KKK18" s="214"/>
      <c r="KKL18" s="215"/>
      <c r="KKM18" s="214"/>
      <c r="KKN18" s="215"/>
      <c r="KKO18" s="214"/>
      <c r="KKP18" s="215"/>
      <c r="KKQ18" s="214"/>
      <c r="KKR18" s="215"/>
      <c r="KKS18" s="214"/>
      <c r="KKT18" s="215"/>
      <c r="KKU18" s="214"/>
      <c r="KKV18" s="215"/>
      <c r="KKW18" s="214"/>
      <c r="KKX18" s="215"/>
      <c r="KKY18" s="214"/>
      <c r="KKZ18" s="215"/>
      <c r="KLA18" s="214"/>
      <c r="KLB18" s="215"/>
      <c r="KLC18" s="214"/>
      <c r="KLD18" s="215"/>
      <c r="KLE18" s="214"/>
      <c r="KLF18" s="215"/>
      <c r="KLG18" s="214"/>
      <c r="KLH18" s="215"/>
      <c r="KLI18" s="214"/>
      <c r="KLJ18" s="215"/>
      <c r="KLK18" s="214"/>
      <c r="KLL18" s="215"/>
      <c r="KLM18" s="214"/>
      <c r="KLN18" s="215"/>
      <c r="KLO18" s="214"/>
      <c r="KLP18" s="215"/>
      <c r="KLQ18" s="214"/>
      <c r="KLR18" s="215"/>
      <c r="KLS18" s="214"/>
      <c r="KLT18" s="215"/>
      <c r="KLU18" s="214"/>
      <c r="KLV18" s="215"/>
      <c r="KLW18" s="214"/>
      <c r="KLX18" s="215"/>
      <c r="KLY18" s="214"/>
      <c r="KLZ18" s="215"/>
      <c r="KMA18" s="214"/>
      <c r="KMB18" s="215"/>
      <c r="KMC18" s="214"/>
      <c r="KMD18" s="215"/>
      <c r="KME18" s="214"/>
      <c r="KMF18" s="215"/>
      <c r="KMG18" s="214"/>
      <c r="KMH18" s="215"/>
      <c r="KMI18" s="214"/>
      <c r="KMJ18" s="215"/>
      <c r="KMK18" s="214"/>
      <c r="KML18" s="215"/>
      <c r="KMM18" s="214"/>
      <c r="KMN18" s="215"/>
      <c r="KMO18" s="214"/>
      <c r="KMP18" s="215"/>
      <c r="KMQ18" s="214"/>
      <c r="KMR18" s="215"/>
      <c r="KMS18" s="214"/>
      <c r="KMT18" s="215"/>
      <c r="KMU18" s="214"/>
      <c r="KMV18" s="215"/>
      <c r="KMW18" s="214"/>
      <c r="KMX18" s="215"/>
      <c r="KMY18" s="214"/>
      <c r="KMZ18" s="215"/>
      <c r="KNA18" s="214"/>
      <c r="KNB18" s="215"/>
      <c r="KNC18" s="214"/>
      <c r="KND18" s="215"/>
      <c r="KNE18" s="214"/>
      <c r="KNF18" s="215"/>
      <c r="KNG18" s="214"/>
      <c r="KNH18" s="215"/>
      <c r="KNI18" s="214"/>
      <c r="KNJ18" s="215"/>
      <c r="KNK18" s="214"/>
      <c r="KNL18" s="215"/>
      <c r="KNM18" s="214"/>
      <c r="KNN18" s="215"/>
      <c r="KNO18" s="214"/>
      <c r="KNP18" s="215"/>
      <c r="KNQ18" s="214"/>
      <c r="KNR18" s="215"/>
      <c r="KNS18" s="214"/>
      <c r="KNT18" s="215"/>
      <c r="KNU18" s="214"/>
      <c r="KNV18" s="215"/>
      <c r="KNW18" s="214"/>
      <c r="KNX18" s="215"/>
      <c r="KNY18" s="214"/>
      <c r="KNZ18" s="215"/>
      <c r="KOA18" s="214"/>
      <c r="KOB18" s="215"/>
      <c r="KOC18" s="214"/>
      <c r="KOD18" s="215"/>
      <c r="KOE18" s="214"/>
      <c r="KOF18" s="215"/>
      <c r="KOG18" s="214"/>
      <c r="KOH18" s="215"/>
      <c r="KOI18" s="214"/>
      <c r="KOJ18" s="215"/>
      <c r="KOK18" s="214"/>
      <c r="KOL18" s="215"/>
      <c r="KOM18" s="214"/>
      <c r="KON18" s="215"/>
      <c r="KOO18" s="214"/>
      <c r="KOP18" s="215"/>
      <c r="KOQ18" s="214"/>
      <c r="KOR18" s="215"/>
      <c r="KOS18" s="214"/>
      <c r="KOT18" s="215"/>
      <c r="KOU18" s="214"/>
      <c r="KOV18" s="215"/>
      <c r="KOW18" s="214"/>
      <c r="KOX18" s="215"/>
      <c r="KOY18" s="214"/>
      <c r="KOZ18" s="215"/>
      <c r="KPA18" s="214"/>
      <c r="KPB18" s="215"/>
      <c r="KPC18" s="214"/>
      <c r="KPD18" s="215"/>
      <c r="KPE18" s="214"/>
      <c r="KPF18" s="215"/>
      <c r="KPG18" s="214"/>
      <c r="KPH18" s="215"/>
      <c r="KPI18" s="214"/>
      <c r="KPJ18" s="215"/>
      <c r="KPK18" s="214"/>
      <c r="KPL18" s="215"/>
      <c r="KPM18" s="214"/>
      <c r="KPN18" s="215"/>
      <c r="KPO18" s="214"/>
      <c r="KPP18" s="215"/>
      <c r="KPQ18" s="214"/>
      <c r="KPR18" s="215"/>
      <c r="KPS18" s="214"/>
      <c r="KPT18" s="215"/>
      <c r="KPU18" s="214"/>
      <c r="KPV18" s="215"/>
      <c r="KPW18" s="214"/>
      <c r="KPX18" s="215"/>
      <c r="KPY18" s="214"/>
      <c r="KPZ18" s="215"/>
      <c r="KQA18" s="214"/>
      <c r="KQB18" s="215"/>
      <c r="KQC18" s="214"/>
      <c r="KQD18" s="215"/>
      <c r="KQE18" s="214"/>
      <c r="KQF18" s="215"/>
      <c r="KQG18" s="214"/>
      <c r="KQH18" s="215"/>
      <c r="KQI18" s="214"/>
      <c r="KQJ18" s="215"/>
      <c r="KQK18" s="214"/>
      <c r="KQL18" s="215"/>
      <c r="KQM18" s="214"/>
      <c r="KQN18" s="215"/>
      <c r="KQO18" s="214"/>
      <c r="KQP18" s="215"/>
      <c r="KQQ18" s="214"/>
      <c r="KQR18" s="215"/>
      <c r="KQS18" s="214"/>
      <c r="KQT18" s="215"/>
      <c r="KQU18" s="214"/>
      <c r="KQV18" s="215"/>
      <c r="KQW18" s="214"/>
      <c r="KQX18" s="215"/>
      <c r="KQY18" s="214"/>
      <c r="KQZ18" s="215"/>
      <c r="KRA18" s="214"/>
      <c r="KRB18" s="215"/>
      <c r="KRC18" s="214"/>
      <c r="KRD18" s="215"/>
      <c r="KRE18" s="214"/>
      <c r="KRF18" s="215"/>
      <c r="KRG18" s="214"/>
      <c r="KRH18" s="215"/>
      <c r="KRI18" s="214"/>
      <c r="KRJ18" s="215"/>
      <c r="KRK18" s="214"/>
      <c r="KRL18" s="215"/>
      <c r="KRM18" s="214"/>
      <c r="KRN18" s="215"/>
      <c r="KRO18" s="214"/>
      <c r="KRP18" s="215"/>
      <c r="KRQ18" s="214"/>
      <c r="KRR18" s="215"/>
      <c r="KRS18" s="214"/>
      <c r="KRT18" s="215"/>
      <c r="KRU18" s="214"/>
      <c r="KRV18" s="215"/>
      <c r="KRW18" s="214"/>
      <c r="KRX18" s="215"/>
      <c r="KRY18" s="214"/>
      <c r="KRZ18" s="215"/>
      <c r="KSA18" s="214"/>
      <c r="KSB18" s="215"/>
      <c r="KSC18" s="214"/>
      <c r="KSD18" s="215"/>
      <c r="KSE18" s="214"/>
      <c r="KSF18" s="215"/>
      <c r="KSG18" s="214"/>
      <c r="KSH18" s="215"/>
      <c r="KSI18" s="214"/>
      <c r="KSJ18" s="215"/>
      <c r="KSK18" s="214"/>
      <c r="KSL18" s="215"/>
      <c r="KSM18" s="214"/>
      <c r="KSN18" s="215"/>
      <c r="KSO18" s="214"/>
      <c r="KSP18" s="215"/>
      <c r="KSQ18" s="214"/>
      <c r="KSR18" s="215"/>
      <c r="KSS18" s="214"/>
      <c r="KST18" s="215"/>
      <c r="KSU18" s="214"/>
      <c r="KSV18" s="215"/>
      <c r="KSW18" s="214"/>
      <c r="KSX18" s="215"/>
      <c r="KSY18" s="214"/>
      <c r="KSZ18" s="215"/>
      <c r="KTA18" s="214"/>
      <c r="KTB18" s="215"/>
      <c r="KTC18" s="214"/>
      <c r="KTD18" s="215"/>
      <c r="KTE18" s="214"/>
      <c r="KTF18" s="215"/>
      <c r="KTG18" s="214"/>
      <c r="KTH18" s="215"/>
      <c r="KTI18" s="214"/>
      <c r="KTJ18" s="215"/>
      <c r="KTK18" s="214"/>
      <c r="KTL18" s="215"/>
      <c r="KTM18" s="214"/>
      <c r="KTN18" s="215"/>
      <c r="KTO18" s="214"/>
      <c r="KTP18" s="215"/>
      <c r="KTQ18" s="214"/>
      <c r="KTR18" s="215"/>
      <c r="KTS18" s="214"/>
      <c r="KTT18" s="215"/>
      <c r="KTU18" s="214"/>
      <c r="KTV18" s="215"/>
      <c r="KTW18" s="214"/>
      <c r="KTX18" s="215"/>
      <c r="KTY18" s="214"/>
      <c r="KTZ18" s="215"/>
      <c r="KUA18" s="214"/>
      <c r="KUB18" s="215"/>
      <c r="KUC18" s="214"/>
      <c r="KUD18" s="215"/>
      <c r="KUE18" s="214"/>
      <c r="KUF18" s="215"/>
      <c r="KUG18" s="214"/>
      <c r="KUH18" s="215"/>
      <c r="KUI18" s="214"/>
      <c r="KUJ18" s="215"/>
      <c r="KUK18" s="214"/>
      <c r="KUL18" s="215"/>
      <c r="KUM18" s="214"/>
      <c r="KUN18" s="215"/>
      <c r="KUO18" s="214"/>
      <c r="KUP18" s="215"/>
      <c r="KUQ18" s="214"/>
      <c r="KUR18" s="215"/>
      <c r="KUS18" s="214"/>
      <c r="KUT18" s="215"/>
      <c r="KUU18" s="214"/>
      <c r="KUV18" s="215"/>
      <c r="KUW18" s="214"/>
      <c r="KUX18" s="215"/>
      <c r="KUY18" s="214"/>
      <c r="KUZ18" s="215"/>
      <c r="KVA18" s="214"/>
      <c r="KVB18" s="215"/>
      <c r="KVC18" s="214"/>
      <c r="KVD18" s="215"/>
      <c r="KVE18" s="214"/>
      <c r="KVF18" s="215"/>
      <c r="KVG18" s="214"/>
      <c r="KVH18" s="215"/>
      <c r="KVI18" s="214"/>
      <c r="KVJ18" s="215"/>
      <c r="KVK18" s="214"/>
      <c r="KVL18" s="215"/>
      <c r="KVM18" s="214"/>
      <c r="KVN18" s="215"/>
      <c r="KVO18" s="214"/>
      <c r="KVP18" s="215"/>
      <c r="KVQ18" s="214"/>
      <c r="KVR18" s="215"/>
      <c r="KVS18" s="214"/>
      <c r="KVT18" s="215"/>
      <c r="KVU18" s="214"/>
      <c r="KVV18" s="215"/>
      <c r="KVW18" s="214"/>
      <c r="KVX18" s="215"/>
      <c r="KVY18" s="214"/>
      <c r="KVZ18" s="215"/>
      <c r="KWA18" s="214"/>
      <c r="KWB18" s="215"/>
      <c r="KWC18" s="214"/>
      <c r="KWD18" s="215"/>
      <c r="KWE18" s="214"/>
      <c r="KWF18" s="215"/>
      <c r="KWG18" s="214"/>
      <c r="KWH18" s="215"/>
      <c r="KWI18" s="214"/>
      <c r="KWJ18" s="215"/>
      <c r="KWK18" s="214"/>
      <c r="KWL18" s="215"/>
      <c r="KWM18" s="214"/>
      <c r="KWN18" s="215"/>
      <c r="KWO18" s="214"/>
      <c r="KWP18" s="215"/>
      <c r="KWQ18" s="214"/>
      <c r="KWR18" s="215"/>
      <c r="KWS18" s="214"/>
      <c r="KWT18" s="215"/>
      <c r="KWU18" s="214"/>
      <c r="KWV18" s="215"/>
      <c r="KWW18" s="214"/>
      <c r="KWX18" s="215"/>
      <c r="KWY18" s="214"/>
      <c r="KWZ18" s="215"/>
      <c r="KXA18" s="214"/>
      <c r="KXB18" s="215"/>
      <c r="KXC18" s="214"/>
      <c r="KXD18" s="215"/>
      <c r="KXE18" s="214"/>
      <c r="KXF18" s="215"/>
      <c r="KXG18" s="214"/>
      <c r="KXH18" s="215"/>
      <c r="KXI18" s="214"/>
      <c r="KXJ18" s="215"/>
      <c r="KXK18" s="214"/>
      <c r="KXL18" s="215"/>
      <c r="KXM18" s="214"/>
      <c r="KXN18" s="215"/>
      <c r="KXO18" s="214"/>
      <c r="KXP18" s="215"/>
      <c r="KXQ18" s="214"/>
      <c r="KXR18" s="215"/>
      <c r="KXS18" s="214"/>
      <c r="KXT18" s="215"/>
      <c r="KXU18" s="214"/>
      <c r="KXV18" s="215"/>
      <c r="KXW18" s="214"/>
      <c r="KXX18" s="215"/>
      <c r="KXY18" s="214"/>
      <c r="KXZ18" s="215"/>
      <c r="KYA18" s="214"/>
      <c r="KYB18" s="215"/>
      <c r="KYC18" s="214"/>
      <c r="KYD18" s="215"/>
      <c r="KYE18" s="214"/>
      <c r="KYF18" s="215"/>
      <c r="KYG18" s="214"/>
      <c r="KYH18" s="215"/>
      <c r="KYI18" s="214"/>
      <c r="KYJ18" s="215"/>
      <c r="KYK18" s="214"/>
      <c r="KYL18" s="215"/>
      <c r="KYM18" s="214"/>
      <c r="KYN18" s="215"/>
      <c r="KYO18" s="214"/>
      <c r="KYP18" s="215"/>
      <c r="KYQ18" s="214"/>
      <c r="KYR18" s="215"/>
      <c r="KYS18" s="214"/>
      <c r="KYT18" s="215"/>
      <c r="KYU18" s="214"/>
      <c r="KYV18" s="215"/>
      <c r="KYW18" s="214"/>
      <c r="KYX18" s="215"/>
      <c r="KYY18" s="214"/>
      <c r="KYZ18" s="215"/>
      <c r="KZA18" s="214"/>
      <c r="KZB18" s="215"/>
      <c r="KZC18" s="214"/>
      <c r="KZD18" s="215"/>
      <c r="KZE18" s="214"/>
      <c r="KZF18" s="215"/>
      <c r="KZG18" s="214"/>
      <c r="KZH18" s="215"/>
      <c r="KZI18" s="214"/>
      <c r="KZJ18" s="215"/>
      <c r="KZK18" s="214"/>
      <c r="KZL18" s="215"/>
      <c r="KZM18" s="214"/>
      <c r="KZN18" s="215"/>
      <c r="KZO18" s="214"/>
      <c r="KZP18" s="215"/>
      <c r="KZQ18" s="214"/>
      <c r="KZR18" s="215"/>
      <c r="KZS18" s="214"/>
      <c r="KZT18" s="215"/>
      <c r="KZU18" s="214"/>
      <c r="KZV18" s="215"/>
      <c r="KZW18" s="214"/>
      <c r="KZX18" s="215"/>
      <c r="KZY18" s="214"/>
      <c r="KZZ18" s="215"/>
      <c r="LAA18" s="214"/>
      <c r="LAB18" s="215"/>
      <c r="LAC18" s="214"/>
      <c r="LAD18" s="215"/>
      <c r="LAE18" s="214"/>
      <c r="LAF18" s="215"/>
      <c r="LAG18" s="214"/>
      <c r="LAH18" s="215"/>
      <c r="LAI18" s="214"/>
      <c r="LAJ18" s="215"/>
      <c r="LAK18" s="214"/>
      <c r="LAL18" s="215"/>
      <c r="LAM18" s="214"/>
      <c r="LAN18" s="215"/>
      <c r="LAO18" s="214"/>
      <c r="LAP18" s="215"/>
      <c r="LAQ18" s="214"/>
      <c r="LAR18" s="215"/>
      <c r="LAS18" s="214"/>
      <c r="LAT18" s="215"/>
      <c r="LAU18" s="214"/>
      <c r="LAV18" s="215"/>
      <c r="LAW18" s="214"/>
      <c r="LAX18" s="215"/>
      <c r="LAY18" s="214"/>
      <c r="LAZ18" s="215"/>
      <c r="LBA18" s="214"/>
      <c r="LBB18" s="215"/>
      <c r="LBC18" s="214"/>
      <c r="LBD18" s="215"/>
      <c r="LBE18" s="214"/>
      <c r="LBF18" s="215"/>
      <c r="LBG18" s="214"/>
      <c r="LBH18" s="215"/>
      <c r="LBI18" s="214"/>
      <c r="LBJ18" s="215"/>
      <c r="LBK18" s="214"/>
      <c r="LBL18" s="215"/>
      <c r="LBM18" s="214"/>
      <c r="LBN18" s="215"/>
      <c r="LBO18" s="214"/>
      <c r="LBP18" s="215"/>
      <c r="LBQ18" s="214"/>
      <c r="LBR18" s="215"/>
      <c r="LBS18" s="214"/>
      <c r="LBT18" s="215"/>
      <c r="LBU18" s="214"/>
      <c r="LBV18" s="215"/>
      <c r="LBW18" s="214"/>
      <c r="LBX18" s="215"/>
      <c r="LBY18" s="214"/>
      <c r="LBZ18" s="215"/>
      <c r="LCA18" s="214"/>
      <c r="LCB18" s="215"/>
      <c r="LCC18" s="214"/>
      <c r="LCD18" s="215"/>
      <c r="LCE18" s="214"/>
      <c r="LCF18" s="215"/>
      <c r="LCG18" s="214"/>
      <c r="LCH18" s="215"/>
      <c r="LCI18" s="214"/>
      <c r="LCJ18" s="215"/>
      <c r="LCK18" s="214"/>
      <c r="LCL18" s="215"/>
      <c r="LCM18" s="214"/>
      <c r="LCN18" s="215"/>
      <c r="LCO18" s="214"/>
      <c r="LCP18" s="215"/>
      <c r="LCQ18" s="214"/>
      <c r="LCR18" s="215"/>
      <c r="LCS18" s="214"/>
      <c r="LCT18" s="215"/>
      <c r="LCU18" s="214"/>
      <c r="LCV18" s="215"/>
      <c r="LCW18" s="214"/>
      <c r="LCX18" s="215"/>
      <c r="LCY18" s="214"/>
      <c r="LCZ18" s="215"/>
      <c r="LDA18" s="214"/>
      <c r="LDB18" s="215"/>
      <c r="LDC18" s="214"/>
      <c r="LDD18" s="215"/>
      <c r="LDE18" s="214"/>
      <c r="LDF18" s="215"/>
      <c r="LDG18" s="214"/>
      <c r="LDH18" s="215"/>
      <c r="LDI18" s="214"/>
      <c r="LDJ18" s="215"/>
      <c r="LDK18" s="214"/>
      <c r="LDL18" s="215"/>
      <c r="LDM18" s="214"/>
      <c r="LDN18" s="215"/>
      <c r="LDO18" s="214"/>
      <c r="LDP18" s="215"/>
      <c r="LDQ18" s="214"/>
      <c r="LDR18" s="215"/>
      <c r="LDS18" s="214"/>
      <c r="LDT18" s="215"/>
      <c r="LDU18" s="214"/>
      <c r="LDV18" s="215"/>
      <c r="LDW18" s="214"/>
      <c r="LDX18" s="215"/>
      <c r="LDY18" s="214"/>
      <c r="LDZ18" s="215"/>
      <c r="LEA18" s="214"/>
      <c r="LEB18" s="215"/>
      <c r="LEC18" s="214"/>
      <c r="LED18" s="215"/>
      <c r="LEE18" s="214"/>
      <c r="LEF18" s="215"/>
      <c r="LEG18" s="214"/>
      <c r="LEH18" s="215"/>
      <c r="LEI18" s="214"/>
      <c r="LEJ18" s="215"/>
      <c r="LEK18" s="214"/>
      <c r="LEL18" s="215"/>
      <c r="LEM18" s="214"/>
      <c r="LEN18" s="215"/>
      <c r="LEO18" s="214"/>
      <c r="LEP18" s="215"/>
      <c r="LEQ18" s="214"/>
      <c r="LER18" s="215"/>
      <c r="LES18" s="214"/>
      <c r="LET18" s="215"/>
      <c r="LEU18" s="214"/>
      <c r="LEV18" s="215"/>
      <c r="LEW18" s="214"/>
      <c r="LEX18" s="215"/>
      <c r="LEY18" s="214"/>
      <c r="LEZ18" s="215"/>
      <c r="LFA18" s="214"/>
      <c r="LFB18" s="215"/>
      <c r="LFC18" s="214"/>
      <c r="LFD18" s="215"/>
      <c r="LFE18" s="214"/>
      <c r="LFF18" s="215"/>
      <c r="LFG18" s="214"/>
      <c r="LFH18" s="215"/>
      <c r="LFI18" s="214"/>
      <c r="LFJ18" s="215"/>
      <c r="LFK18" s="214"/>
      <c r="LFL18" s="215"/>
      <c r="LFM18" s="214"/>
      <c r="LFN18" s="215"/>
      <c r="LFO18" s="214"/>
      <c r="LFP18" s="215"/>
      <c r="LFQ18" s="214"/>
      <c r="LFR18" s="215"/>
      <c r="LFS18" s="214"/>
      <c r="LFT18" s="215"/>
      <c r="LFU18" s="214"/>
      <c r="LFV18" s="215"/>
      <c r="LFW18" s="214"/>
      <c r="LFX18" s="215"/>
      <c r="LFY18" s="214"/>
      <c r="LFZ18" s="215"/>
      <c r="LGA18" s="214"/>
      <c r="LGB18" s="215"/>
      <c r="LGC18" s="214"/>
      <c r="LGD18" s="215"/>
      <c r="LGE18" s="214"/>
      <c r="LGF18" s="215"/>
      <c r="LGG18" s="214"/>
      <c r="LGH18" s="215"/>
      <c r="LGI18" s="214"/>
      <c r="LGJ18" s="215"/>
      <c r="LGK18" s="214"/>
      <c r="LGL18" s="215"/>
      <c r="LGM18" s="214"/>
      <c r="LGN18" s="215"/>
      <c r="LGO18" s="214"/>
      <c r="LGP18" s="215"/>
      <c r="LGQ18" s="214"/>
      <c r="LGR18" s="215"/>
      <c r="LGS18" s="214"/>
      <c r="LGT18" s="215"/>
      <c r="LGU18" s="214"/>
      <c r="LGV18" s="215"/>
      <c r="LGW18" s="214"/>
      <c r="LGX18" s="215"/>
      <c r="LGY18" s="214"/>
      <c r="LGZ18" s="215"/>
      <c r="LHA18" s="214"/>
      <c r="LHB18" s="215"/>
      <c r="LHC18" s="214"/>
      <c r="LHD18" s="215"/>
      <c r="LHE18" s="214"/>
      <c r="LHF18" s="215"/>
      <c r="LHG18" s="214"/>
      <c r="LHH18" s="215"/>
      <c r="LHI18" s="214"/>
      <c r="LHJ18" s="215"/>
      <c r="LHK18" s="214"/>
      <c r="LHL18" s="215"/>
      <c r="LHM18" s="214"/>
      <c r="LHN18" s="215"/>
      <c r="LHO18" s="214"/>
      <c r="LHP18" s="215"/>
      <c r="LHQ18" s="214"/>
      <c r="LHR18" s="215"/>
      <c r="LHS18" s="214"/>
      <c r="LHT18" s="215"/>
      <c r="LHU18" s="214"/>
      <c r="LHV18" s="215"/>
      <c r="LHW18" s="214"/>
      <c r="LHX18" s="215"/>
      <c r="LHY18" s="214"/>
      <c r="LHZ18" s="215"/>
      <c r="LIA18" s="214"/>
      <c r="LIB18" s="215"/>
      <c r="LIC18" s="214"/>
      <c r="LID18" s="215"/>
      <c r="LIE18" s="214"/>
      <c r="LIF18" s="215"/>
      <c r="LIG18" s="214"/>
      <c r="LIH18" s="215"/>
      <c r="LII18" s="214"/>
      <c r="LIJ18" s="215"/>
      <c r="LIK18" s="214"/>
      <c r="LIL18" s="215"/>
      <c r="LIM18" s="214"/>
      <c r="LIN18" s="215"/>
      <c r="LIO18" s="214"/>
      <c r="LIP18" s="215"/>
      <c r="LIQ18" s="214"/>
      <c r="LIR18" s="215"/>
      <c r="LIS18" s="214"/>
      <c r="LIT18" s="215"/>
      <c r="LIU18" s="214"/>
      <c r="LIV18" s="215"/>
      <c r="LIW18" s="214"/>
      <c r="LIX18" s="215"/>
      <c r="LIY18" s="214"/>
      <c r="LIZ18" s="215"/>
      <c r="LJA18" s="214"/>
      <c r="LJB18" s="215"/>
      <c r="LJC18" s="214"/>
      <c r="LJD18" s="215"/>
      <c r="LJE18" s="214"/>
      <c r="LJF18" s="215"/>
      <c r="LJG18" s="214"/>
      <c r="LJH18" s="215"/>
      <c r="LJI18" s="214"/>
      <c r="LJJ18" s="215"/>
      <c r="LJK18" s="214"/>
      <c r="LJL18" s="215"/>
      <c r="LJM18" s="214"/>
      <c r="LJN18" s="215"/>
      <c r="LJO18" s="214"/>
      <c r="LJP18" s="215"/>
      <c r="LJQ18" s="214"/>
      <c r="LJR18" s="215"/>
      <c r="LJS18" s="214"/>
      <c r="LJT18" s="215"/>
      <c r="LJU18" s="214"/>
      <c r="LJV18" s="215"/>
      <c r="LJW18" s="214"/>
      <c r="LJX18" s="215"/>
      <c r="LJY18" s="214"/>
      <c r="LJZ18" s="215"/>
      <c r="LKA18" s="214"/>
      <c r="LKB18" s="215"/>
      <c r="LKC18" s="214"/>
      <c r="LKD18" s="215"/>
      <c r="LKE18" s="214"/>
      <c r="LKF18" s="215"/>
      <c r="LKG18" s="214"/>
      <c r="LKH18" s="215"/>
      <c r="LKI18" s="214"/>
      <c r="LKJ18" s="215"/>
      <c r="LKK18" s="214"/>
      <c r="LKL18" s="215"/>
      <c r="LKM18" s="214"/>
      <c r="LKN18" s="215"/>
      <c r="LKO18" s="214"/>
      <c r="LKP18" s="215"/>
      <c r="LKQ18" s="214"/>
      <c r="LKR18" s="215"/>
      <c r="LKS18" s="214"/>
      <c r="LKT18" s="215"/>
      <c r="LKU18" s="214"/>
      <c r="LKV18" s="215"/>
      <c r="LKW18" s="214"/>
      <c r="LKX18" s="215"/>
      <c r="LKY18" s="214"/>
      <c r="LKZ18" s="215"/>
      <c r="LLA18" s="214"/>
      <c r="LLB18" s="215"/>
      <c r="LLC18" s="214"/>
      <c r="LLD18" s="215"/>
      <c r="LLE18" s="214"/>
      <c r="LLF18" s="215"/>
      <c r="LLG18" s="214"/>
      <c r="LLH18" s="215"/>
      <c r="LLI18" s="214"/>
      <c r="LLJ18" s="215"/>
      <c r="LLK18" s="214"/>
      <c r="LLL18" s="215"/>
      <c r="LLM18" s="214"/>
      <c r="LLN18" s="215"/>
      <c r="LLO18" s="214"/>
      <c r="LLP18" s="215"/>
      <c r="LLQ18" s="214"/>
      <c r="LLR18" s="215"/>
      <c r="LLS18" s="214"/>
      <c r="LLT18" s="215"/>
      <c r="LLU18" s="214"/>
      <c r="LLV18" s="215"/>
      <c r="LLW18" s="214"/>
      <c r="LLX18" s="215"/>
      <c r="LLY18" s="214"/>
      <c r="LLZ18" s="215"/>
      <c r="LMA18" s="214"/>
      <c r="LMB18" s="215"/>
      <c r="LMC18" s="214"/>
      <c r="LMD18" s="215"/>
      <c r="LME18" s="214"/>
      <c r="LMF18" s="215"/>
      <c r="LMG18" s="214"/>
      <c r="LMH18" s="215"/>
      <c r="LMI18" s="214"/>
      <c r="LMJ18" s="215"/>
      <c r="LMK18" s="214"/>
      <c r="LML18" s="215"/>
      <c r="LMM18" s="214"/>
      <c r="LMN18" s="215"/>
      <c r="LMO18" s="214"/>
      <c r="LMP18" s="215"/>
      <c r="LMQ18" s="214"/>
      <c r="LMR18" s="215"/>
      <c r="LMS18" s="214"/>
      <c r="LMT18" s="215"/>
      <c r="LMU18" s="214"/>
      <c r="LMV18" s="215"/>
      <c r="LMW18" s="214"/>
      <c r="LMX18" s="215"/>
      <c r="LMY18" s="214"/>
      <c r="LMZ18" s="215"/>
      <c r="LNA18" s="214"/>
      <c r="LNB18" s="215"/>
      <c r="LNC18" s="214"/>
      <c r="LND18" s="215"/>
      <c r="LNE18" s="214"/>
      <c r="LNF18" s="215"/>
      <c r="LNG18" s="214"/>
      <c r="LNH18" s="215"/>
      <c r="LNI18" s="214"/>
      <c r="LNJ18" s="215"/>
      <c r="LNK18" s="214"/>
      <c r="LNL18" s="215"/>
      <c r="LNM18" s="214"/>
      <c r="LNN18" s="215"/>
      <c r="LNO18" s="214"/>
      <c r="LNP18" s="215"/>
      <c r="LNQ18" s="214"/>
      <c r="LNR18" s="215"/>
      <c r="LNS18" s="214"/>
      <c r="LNT18" s="215"/>
      <c r="LNU18" s="214"/>
      <c r="LNV18" s="215"/>
      <c r="LNW18" s="214"/>
      <c r="LNX18" s="215"/>
      <c r="LNY18" s="214"/>
      <c r="LNZ18" s="215"/>
      <c r="LOA18" s="214"/>
      <c r="LOB18" s="215"/>
      <c r="LOC18" s="214"/>
      <c r="LOD18" s="215"/>
      <c r="LOE18" s="214"/>
      <c r="LOF18" s="215"/>
      <c r="LOG18" s="214"/>
      <c r="LOH18" s="215"/>
      <c r="LOI18" s="214"/>
      <c r="LOJ18" s="215"/>
      <c r="LOK18" s="214"/>
      <c r="LOL18" s="215"/>
      <c r="LOM18" s="214"/>
      <c r="LON18" s="215"/>
      <c r="LOO18" s="214"/>
      <c r="LOP18" s="215"/>
      <c r="LOQ18" s="214"/>
      <c r="LOR18" s="215"/>
      <c r="LOS18" s="214"/>
      <c r="LOT18" s="215"/>
      <c r="LOU18" s="214"/>
      <c r="LOV18" s="215"/>
      <c r="LOW18" s="214"/>
      <c r="LOX18" s="215"/>
      <c r="LOY18" s="214"/>
      <c r="LOZ18" s="215"/>
      <c r="LPA18" s="214"/>
      <c r="LPB18" s="215"/>
      <c r="LPC18" s="214"/>
      <c r="LPD18" s="215"/>
      <c r="LPE18" s="214"/>
      <c r="LPF18" s="215"/>
      <c r="LPG18" s="214"/>
      <c r="LPH18" s="215"/>
      <c r="LPI18" s="214"/>
      <c r="LPJ18" s="215"/>
      <c r="LPK18" s="214"/>
      <c r="LPL18" s="215"/>
      <c r="LPM18" s="214"/>
      <c r="LPN18" s="215"/>
      <c r="LPO18" s="214"/>
      <c r="LPP18" s="215"/>
      <c r="LPQ18" s="214"/>
      <c r="LPR18" s="215"/>
      <c r="LPS18" s="214"/>
      <c r="LPT18" s="215"/>
      <c r="LPU18" s="214"/>
      <c r="LPV18" s="215"/>
      <c r="LPW18" s="214"/>
      <c r="LPX18" s="215"/>
      <c r="LPY18" s="214"/>
      <c r="LPZ18" s="215"/>
      <c r="LQA18" s="214"/>
      <c r="LQB18" s="215"/>
      <c r="LQC18" s="214"/>
      <c r="LQD18" s="215"/>
      <c r="LQE18" s="214"/>
      <c r="LQF18" s="215"/>
      <c r="LQG18" s="214"/>
      <c r="LQH18" s="215"/>
      <c r="LQI18" s="214"/>
      <c r="LQJ18" s="215"/>
      <c r="LQK18" s="214"/>
      <c r="LQL18" s="215"/>
      <c r="LQM18" s="214"/>
      <c r="LQN18" s="215"/>
      <c r="LQO18" s="214"/>
      <c r="LQP18" s="215"/>
      <c r="LQQ18" s="214"/>
      <c r="LQR18" s="215"/>
      <c r="LQS18" s="214"/>
      <c r="LQT18" s="215"/>
      <c r="LQU18" s="214"/>
      <c r="LQV18" s="215"/>
      <c r="LQW18" s="214"/>
      <c r="LQX18" s="215"/>
      <c r="LQY18" s="214"/>
      <c r="LQZ18" s="215"/>
      <c r="LRA18" s="214"/>
      <c r="LRB18" s="215"/>
      <c r="LRC18" s="214"/>
      <c r="LRD18" s="215"/>
      <c r="LRE18" s="214"/>
      <c r="LRF18" s="215"/>
      <c r="LRG18" s="214"/>
      <c r="LRH18" s="215"/>
      <c r="LRI18" s="214"/>
      <c r="LRJ18" s="215"/>
      <c r="LRK18" s="214"/>
      <c r="LRL18" s="215"/>
      <c r="LRM18" s="214"/>
      <c r="LRN18" s="215"/>
      <c r="LRO18" s="214"/>
      <c r="LRP18" s="215"/>
      <c r="LRQ18" s="214"/>
      <c r="LRR18" s="215"/>
      <c r="LRS18" s="214"/>
      <c r="LRT18" s="215"/>
      <c r="LRU18" s="214"/>
      <c r="LRV18" s="215"/>
      <c r="LRW18" s="214"/>
      <c r="LRX18" s="215"/>
      <c r="LRY18" s="214"/>
      <c r="LRZ18" s="215"/>
      <c r="LSA18" s="214"/>
      <c r="LSB18" s="215"/>
      <c r="LSC18" s="214"/>
      <c r="LSD18" s="215"/>
      <c r="LSE18" s="214"/>
      <c r="LSF18" s="215"/>
      <c r="LSG18" s="214"/>
      <c r="LSH18" s="215"/>
      <c r="LSI18" s="214"/>
      <c r="LSJ18" s="215"/>
      <c r="LSK18" s="214"/>
      <c r="LSL18" s="215"/>
      <c r="LSM18" s="214"/>
      <c r="LSN18" s="215"/>
      <c r="LSO18" s="214"/>
      <c r="LSP18" s="215"/>
      <c r="LSQ18" s="214"/>
      <c r="LSR18" s="215"/>
      <c r="LSS18" s="214"/>
      <c r="LST18" s="215"/>
      <c r="LSU18" s="214"/>
      <c r="LSV18" s="215"/>
      <c r="LSW18" s="214"/>
      <c r="LSX18" s="215"/>
      <c r="LSY18" s="214"/>
      <c r="LSZ18" s="215"/>
      <c r="LTA18" s="214"/>
      <c r="LTB18" s="215"/>
      <c r="LTC18" s="214"/>
      <c r="LTD18" s="215"/>
      <c r="LTE18" s="214"/>
      <c r="LTF18" s="215"/>
      <c r="LTG18" s="214"/>
      <c r="LTH18" s="215"/>
      <c r="LTI18" s="214"/>
      <c r="LTJ18" s="215"/>
      <c r="LTK18" s="214"/>
      <c r="LTL18" s="215"/>
      <c r="LTM18" s="214"/>
      <c r="LTN18" s="215"/>
      <c r="LTO18" s="214"/>
      <c r="LTP18" s="215"/>
      <c r="LTQ18" s="214"/>
      <c r="LTR18" s="215"/>
      <c r="LTS18" s="214"/>
      <c r="LTT18" s="215"/>
      <c r="LTU18" s="214"/>
      <c r="LTV18" s="215"/>
      <c r="LTW18" s="214"/>
      <c r="LTX18" s="215"/>
      <c r="LTY18" s="214"/>
      <c r="LTZ18" s="215"/>
      <c r="LUA18" s="214"/>
      <c r="LUB18" s="215"/>
      <c r="LUC18" s="214"/>
      <c r="LUD18" s="215"/>
      <c r="LUE18" s="214"/>
      <c r="LUF18" s="215"/>
      <c r="LUG18" s="214"/>
      <c r="LUH18" s="215"/>
      <c r="LUI18" s="214"/>
      <c r="LUJ18" s="215"/>
      <c r="LUK18" s="214"/>
      <c r="LUL18" s="215"/>
      <c r="LUM18" s="214"/>
      <c r="LUN18" s="215"/>
      <c r="LUO18" s="214"/>
      <c r="LUP18" s="215"/>
      <c r="LUQ18" s="214"/>
      <c r="LUR18" s="215"/>
      <c r="LUS18" s="214"/>
      <c r="LUT18" s="215"/>
      <c r="LUU18" s="214"/>
      <c r="LUV18" s="215"/>
      <c r="LUW18" s="214"/>
      <c r="LUX18" s="215"/>
      <c r="LUY18" s="214"/>
      <c r="LUZ18" s="215"/>
      <c r="LVA18" s="214"/>
      <c r="LVB18" s="215"/>
      <c r="LVC18" s="214"/>
      <c r="LVD18" s="215"/>
      <c r="LVE18" s="214"/>
      <c r="LVF18" s="215"/>
      <c r="LVG18" s="214"/>
      <c r="LVH18" s="215"/>
      <c r="LVI18" s="214"/>
      <c r="LVJ18" s="215"/>
      <c r="LVK18" s="214"/>
      <c r="LVL18" s="215"/>
      <c r="LVM18" s="214"/>
      <c r="LVN18" s="215"/>
      <c r="LVO18" s="214"/>
      <c r="LVP18" s="215"/>
      <c r="LVQ18" s="214"/>
      <c r="LVR18" s="215"/>
      <c r="LVS18" s="214"/>
      <c r="LVT18" s="215"/>
      <c r="LVU18" s="214"/>
      <c r="LVV18" s="215"/>
      <c r="LVW18" s="214"/>
      <c r="LVX18" s="215"/>
      <c r="LVY18" s="214"/>
      <c r="LVZ18" s="215"/>
      <c r="LWA18" s="214"/>
      <c r="LWB18" s="215"/>
      <c r="LWC18" s="214"/>
      <c r="LWD18" s="215"/>
      <c r="LWE18" s="214"/>
      <c r="LWF18" s="215"/>
      <c r="LWG18" s="214"/>
      <c r="LWH18" s="215"/>
      <c r="LWI18" s="214"/>
      <c r="LWJ18" s="215"/>
      <c r="LWK18" s="214"/>
      <c r="LWL18" s="215"/>
      <c r="LWM18" s="214"/>
      <c r="LWN18" s="215"/>
      <c r="LWO18" s="214"/>
      <c r="LWP18" s="215"/>
      <c r="LWQ18" s="214"/>
      <c r="LWR18" s="215"/>
      <c r="LWS18" s="214"/>
      <c r="LWT18" s="215"/>
      <c r="LWU18" s="214"/>
      <c r="LWV18" s="215"/>
      <c r="LWW18" s="214"/>
      <c r="LWX18" s="215"/>
      <c r="LWY18" s="214"/>
      <c r="LWZ18" s="215"/>
      <c r="LXA18" s="214"/>
      <c r="LXB18" s="215"/>
      <c r="LXC18" s="214"/>
      <c r="LXD18" s="215"/>
      <c r="LXE18" s="214"/>
      <c r="LXF18" s="215"/>
      <c r="LXG18" s="214"/>
      <c r="LXH18" s="215"/>
      <c r="LXI18" s="214"/>
      <c r="LXJ18" s="215"/>
      <c r="LXK18" s="214"/>
      <c r="LXL18" s="215"/>
      <c r="LXM18" s="214"/>
      <c r="LXN18" s="215"/>
      <c r="LXO18" s="214"/>
      <c r="LXP18" s="215"/>
      <c r="LXQ18" s="214"/>
      <c r="LXR18" s="215"/>
      <c r="LXS18" s="214"/>
      <c r="LXT18" s="215"/>
      <c r="LXU18" s="214"/>
      <c r="LXV18" s="215"/>
      <c r="LXW18" s="214"/>
      <c r="LXX18" s="215"/>
      <c r="LXY18" s="214"/>
      <c r="LXZ18" s="215"/>
      <c r="LYA18" s="214"/>
      <c r="LYB18" s="215"/>
      <c r="LYC18" s="214"/>
      <c r="LYD18" s="215"/>
      <c r="LYE18" s="214"/>
      <c r="LYF18" s="215"/>
      <c r="LYG18" s="214"/>
      <c r="LYH18" s="215"/>
      <c r="LYI18" s="214"/>
      <c r="LYJ18" s="215"/>
      <c r="LYK18" s="214"/>
      <c r="LYL18" s="215"/>
      <c r="LYM18" s="214"/>
      <c r="LYN18" s="215"/>
      <c r="LYO18" s="214"/>
      <c r="LYP18" s="215"/>
      <c r="LYQ18" s="214"/>
      <c r="LYR18" s="215"/>
      <c r="LYS18" s="214"/>
      <c r="LYT18" s="215"/>
      <c r="LYU18" s="214"/>
      <c r="LYV18" s="215"/>
      <c r="LYW18" s="214"/>
      <c r="LYX18" s="215"/>
      <c r="LYY18" s="214"/>
      <c r="LYZ18" s="215"/>
      <c r="LZA18" s="214"/>
      <c r="LZB18" s="215"/>
      <c r="LZC18" s="214"/>
      <c r="LZD18" s="215"/>
      <c r="LZE18" s="214"/>
      <c r="LZF18" s="215"/>
      <c r="LZG18" s="214"/>
      <c r="LZH18" s="215"/>
      <c r="LZI18" s="214"/>
      <c r="LZJ18" s="215"/>
      <c r="LZK18" s="214"/>
      <c r="LZL18" s="215"/>
      <c r="LZM18" s="214"/>
      <c r="LZN18" s="215"/>
      <c r="LZO18" s="214"/>
      <c r="LZP18" s="215"/>
      <c r="LZQ18" s="214"/>
      <c r="LZR18" s="215"/>
      <c r="LZS18" s="214"/>
      <c r="LZT18" s="215"/>
      <c r="LZU18" s="214"/>
      <c r="LZV18" s="215"/>
      <c r="LZW18" s="214"/>
      <c r="LZX18" s="215"/>
      <c r="LZY18" s="214"/>
      <c r="LZZ18" s="215"/>
      <c r="MAA18" s="214"/>
      <c r="MAB18" s="215"/>
      <c r="MAC18" s="214"/>
      <c r="MAD18" s="215"/>
      <c r="MAE18" s="214"/>
      <c r="MAF18" s="215"/>
      <c r="MAG18" s="214"/>
      <c r="MAH18" s="215"/>
      <c r="MAI18" s="214"/>
      <c r="MAJ18" s="215"/>
      <c r="MAK18" s="214"/>
      <c r="MAL18" s="215"/>
      <c r="MAM18" s="214"/>
      <c r="MAN18" s="215"/>
      <c r="MAO18" s="214"/>
      <c r="MAP18" s="215"/>
      <c r="MAQ18" s="214"/>
      <c r="MAR18" s="215"/>
      <c r="MAS18" s="214"/>
      <c r="MAT18" s="215"/>
      <c r="MAU18" s="214"/>
      <c r="MAV18" s="215"/>
      <c r="MAW18" s="214"/>
      <c r="MAX18" s="215"/>
      <c r="MAY18" s="214"/>
      <c r="MAZ18" s="215"/>
      <c r="MBA18" s="214"/>
      <c r="MBB18" s="215"/>
      <c r="MBC18" s="214"/>
      <c r="MBD18" s="215"/>
      <c r="MBE18" s="214"/>
      <c r="MBF18" s="215"/>
      <c r="MBG18" s="214"/>
      <c r="MBH18" s="215"/>
      <c r="MBI18" s="214"/>
      <c r="MBJ18" s="215"/>
      <c r="MBK18" s="214"/>
      <c r="MBL18" s="215"/>
      <c r="MBM18" s="214"/>
      <c r="MBN18" s="215"/>
      <c r="MBO18" s="214"/>
      <c r="MBP18" s="215"/>
      <c r="MBQ18" s="214"/>
      <c r="MBR18" s="215"/>
      <c r="MBS18" s="214"/>
      <c r="MBT18" s="215"/>
      <c r="MBU18" s="214"/>
      <c r="MBV18" s="215"/>
      <c r="MBW18" s="214"/>
      <c r="MBX18" s="215"/>
      <c r="MBY18" s="214"/>
      <c r="MBZ18" s="215"/>
      <c r="MCA18" s="214"/>
      <c r="MCB18" s="215"/>
      <c r="MCC18" s="214"/>
      <c r="MCD18" s="215"/>
      <c r="MCE18" s="214"/>
      <c r="MCF18" s="215"/>
      <c r="MCG18" s="214"/>
      <c r="MCH18" s="215"/>
      <c r="MCI18" s="214"/>
      <c r="MCJ18" s="215"/>
      <c r="MCK18" s="214"/>
      <c r="MCL18" s="215"/>
      <c r="MCM18" s="214"/>
      <c r="MCN18" s="215"/>
      <c r="MCO18" s="214"/>
      <c r="MCP18" s="215"/>
      <c r="MCQ18" s="214"/>
      <c r="MCR18" s="215"/>
      <c r="MCS18" s="214"/>
      <c r="MCT18" s="215"/>
      <c r="MCU18" s="214"/>
      <c r="MCV18" s="215"/>
      <c r="MCW18" s="214"/>
      <c r="MCX18" s="215"/>
      <c r="MCY18" s="214"/>
      <c r="MCZ18" s="215"/>
      <c r="MDA18" s="214"/>
      <c r="MDB18" s="215"/>
      <c r="MDC18" s="214"/>
      <c r="MDD18" s="215"/>
      <c r="MDE18" s="214"/>
      <c r="MDF18" s="215"/>
      <c r="MDG18" s="214"/>
      <c r="MDH18" s="215"/>
      <c r="MDI18" s="214"/>
      <c r="MDJ18" s="215"/>
      <c r="MDK18" s="214"/>
      <c r="MDL18" s="215"/>
      <c r="MDM18" s="214"/>
      <c r="MDN18" s="215"/>
      <c r="MDO18" s="214"/>
      <c r="MDP18" s="215"/>
      <c r="MDQ18" s="214"/>
      <c r="MDR18" s="215"/>
      <c r="MDS18" s="214"/>
      <c r="MDT18" s="215"/>
      <c r="MDU18" s="214"/>
      <c r="MDV18" s="215"/>
      <c r="MDW18" s="214"/>
      <c r="MDX18" s="215"/>
      <c r="MDY18" s="214"/>
      <c r="MDZ18" s="215"/>
      <c r="MEA18" s="214"/>
      <c r="MEB18" s="215"/>
      <c r="MEC18" s="214"/>
      <c r="MED18" s="215"/>
      <c r="MEE18" s="214"/>
      <c r="MEF18" s="215"/>
      <c r="MEG18" s="214"/>
      <c r="MEH18" s="215"/>
      <c r="MEI18" s="214"/>
      <c r="MEJ18" s="215"/>
      <c r="MEK18" s="214"/>
      <c r="MEL18" s="215"/>
      <c r="MEM18" s="214"/>
      <c r="MEN18" s="215"/>
      <c r="MEO18" s="214"/>
      <c r="MEP18" s="215"/>
      <c r="MEQ18" s="214"/>
      <c r="MER18" s="215"/>
      <c r="MES18" s="214"/>
      <c r="MET18" s="215"/>
      <c r="MEU18" s="214"/>
      <c r="MEV18" s="215"/>
      <c r="MEW18" s="214"/>
      <c r="MEX18" s="215"/>
      <c r="MEY18" s="214"/>
      <c r="MEZ18" s="215"/>
      <c r="MFA18" s="214"/>
      <c r="MFB18" s="215"/>
      <c r="MFC18" s="214"/>
      <c r="MFD18" s="215"/>
      <c r="MFE18" s="214"/>
      <c r="MFF18" s="215"/>
      <c r="MFG18" s="214"/>
      <c r="MFH18" s="215"/>
      <c r="MFI18" s="214"/>
      <c r="MFJ18" s="215"/>
      <c r="MFK18" s="214"/>
      <c r="MFL18" s="215"/>
      <c r="MFM18" s="214"/>
      <c r="MFN18" s="215"/>
      <c r="MFO18" s="214"/>
      <c r="MFP18" s="215"/>
      <c r="MFQ18" s="214"/>
      <c r="MFR18" s="215"/>
      <c r="MFS18" s="214"/>
      <c r="MFT18" s="215"/>
      <c r="MFU18" s="214"/>
      <c r="MFV18" s="215"/>
      <c r="MFW18" s="214"/>
      <c r="MFX18" s="215"/>
      <c r="MFY18" s="214"/>
      <c r="MFZ18" s="215"/>
      <c r="MGA18" s="214"/>
      <c r="MGB18" s="215"/>
      <c r="MGC18" s="214"/>
      <c r="MGD18" s="215"/>
      <c r="MGE18" s="214"/>
      <c r="MGF18" s="215"/>
      <c r="MGG18" s="214"/>
      <c r="MGH18" s="215"/>
      <c r="MGI18" s="214"/>
      <c r="MGJ18" s="215"/>
      <c r="MGK18" s="214"/>
      <c r="MGL18" s="215"/>
      <c r="MGM18" s="214"/>
      <c r="MGN18" s="215"/>
      <c r="MGO18" s="214"/>
      <c r="MGP18" s="215"/>
      <c r="MGQ18" s="214"/>
      <c r="MGR18" s="215"/>
      <c r="MGS18" s="214"/>
      <c r="MGT18" s="215"/>
      <c r="MGU18" s="214"/>
      <c r="MGV18" s="215"/>
      <c r="MGW18" s="214"/>
      <c r="MGX18" s="215"/>
      <c r="MGY18" s="214"/>
      <c r="MGZ18" s="215"/>
      <c r="MHA18" s="214"/>
      <c r="MHB18" s="215"/>
      <c r="MHC18" s="214"/>
      <c r="MHD18" s="215"/>
      <c r="MHE18" s="214"/>
      <c r="MHF18" s="215"/>
      <c r="MHG18" s="214"/>
      <c r="MHH18" s="215"/>
      <c r="MHI18" s="214"/>
      <c r="MHJ18" s="215"/>
      <c r="MHK18" s="214"/>
      <c r="MHL18" s="215"/>
      <c r="MHM18" s="214"/>
      <c r="MHN18" s="215"/>
      <c r="MHO18" s="214"/>
      <c r="MHP18" s="215"/>
      <c r="MHQ18" s="214"/>
      <c r="MHR18" s="215"/>
      <c r="MHS18" s="214"/>
      <c r="MHT18" s="215"/>
      <c r="MHU18" s="214"/>
      <c r="MHV18" s="215"/>
      <c r="MHW18" s="214"/>
      <c r="MHX18" s="215"/>
      <c r="MHY18" s="214"/>
      <c r="MHZ18" s="215"/>
      <c r="MIA18" s="214"/>
      <c r="MIB18" s="215"/>
      <c r="MIC18" s="214"/>
      <c r="MID18" s="215"/>
      <c r="MIE18" s="214"/>
      <c r="MIF18" s="215"/>
      <c r="MIG18" s="214"/>
      <c r="MIH18" s="215"/>
      <c r="MII18" s="214"/>
      <c r="MIJ18" s="215"/>
      <c r="MIK18" s="214"/>
      <c r="MIL18" s="215"/>
      <c r="MIM18" s="214"/>
      <c r="MIN18" s="215"/>
      <c r="MIO18" s="214"/>
      <c r="MIP18" s="215"/>
      <c r="MIQ18" s="214"/>
      <c r="MIR18" s="215"/>
      <c r="MIS18" s="214"/>
      <c r="MIT18" s="215"/>
      <c r="MIU18" s="214"/>
      <c r="MIV18" s="215"/>
      <c r="MIW18" s="214"/>
      <c r="MIX18" s="215"/>
      <c r="MIY18" s="214"/>
      <c r="MIZ18" s="215"/>
      <c r="MJA18" s="214"/>
      <c r="MJB18" s="215"/>
      <c r="MJC18" s="214"/>
      <c r="MJD18" s="215"/>
      <c r="MJE18" s="214"/>
      <c r="MJF18" s="215"/>
      <c r="MJG18" s="214"/>
      <c r="MJH18" s="215"/>
      <c r="MJI18" s="214"/>
      <c r="MJJ18" s="215"/>
      <c r="MJK18" s="214"/>
      <c r="MJL18" s="215"/>
      <c r="MJM18" s="214"/>
      <c r="MJN18" s="215"/>
      <c r="MJO18" s="214"/>
      <c r="MJP18" s="215"/>
      <c r="MJQ18" s="214"/>
      <c r="MJR18" s="215"/>
      <c r="MJS18" s="214"/>
      <c r="MJT18" s="215"/>
      <c r="MJU18" s="214"/>
      <c r="MJV18" s="215"/>
      <c r="MJW18" s="214"/>
      <c r="MJX18" s="215"/>
      <c r="MJY18" s="214"/>
      <c r="MJZ18" s="215"/>
      <c r="MKA18" s="214"/>
      <c r="MKB18" s="215"/>
      <c r="MKC18" s="214"/>
      <c r="MKD18" s="215"/>
      <c r="MKE18" s="214"/>
      <c r="MKF18" s="215"/>
      <c r="MKG18" s="214"/>
      <c r="MKH18" s="215"/>
      <c r="MKI18" s="214"/>
      <c r="MKJ18" s="215"/>
      <c r="MKK18" s="214"/>
      <c r="MKL18" s="215"/>
      <c r="MKM18" s="214"/>
      <c r="MKN18" s="215"/>
      <c r="MKO18" s="214"/>
      <c r="MKP18" s="215"/>
      <c r="MKQ18" s="214"/>
      <c r="MKR18" s="215"/>
      <c r="MKS18" s="214"/>
      <c r="MKT18" s="215"/>
      <c r="MKU18" s="214"/>
      <c r="MKV18" s="215"/>
      <c r="MKW18" s="214"/>
      <c r="MKX18" s="215"/>
      <c r="MKY18" s="214"/>
      <c r="MKZ18" s="215"/>
      <c r="MLA18" s="214"/>
      <c r="MLB18" s="215"/>
      <c r="MLC18" s="214"/>
      <c r="MLD18" s="215"/>
      <c r="MLE18" s="214"/>
      <c r="MLF18" s="215"/>
      <c r="MLG18" s="214"/>
      <c r="MLH18" s="215"/>
      <c r="MLI18" s="214"/>
      <c r="MLJ18" s="215"/>
      <c r="MLK18" s="214"/>
      <c r="MLL18" s="215"/>
      <c r="MLM18" s="214"/>
      <c r="MLN18" s="215"/>
      <c r="MLO18" s="214"/>
      <c r="MLP18" s="215"/>
      <c r="MLQ18" s="214"/>
      <c r="MLR18" s="215"/>
      <c r="MLS18" s="214"/>
      <c r="MLT18" s="215"/>
      <c r="MLU18" s="214"/>
      <c r="MLV18" s="215"/>
      <c r="MLW18" s="214"/>
      <c r="MLX18" s="215"/>
      <c r="MLY18" s="214"/>
      <c r="MLZ18" s="215"/>
      <c r="MMA18" s="214"/>
      <c r="MMB18" s="215"/>
      <c r="MMC18" s="214"/>
      <c r="MMD18" s="215"/>
      <c r="MME18" s="214"/>
      <c r="MMF18" s="215"/>
      <c r="MMG18" s="214"/>
      <c r="MMH18" s="215"/>
      <c r="MMI18" s="214"/>
      <c r="MMJ18" s="215"/>
      <c r="MMK18" s="214"/>
      <c r="MML18" s="215"/>
      <c r="MMM18" s="214"/>
      <c r="MMN18" s="215"/>
      <c r="MMO18" s="214"/>
      <c r="MMP18" s="215"/>
      <c r="MMQ18" s="214"/>
      <c r="MMR18" s="215"/>
      <c r="MMS18" s="214"/>
      <c r="MMT18" s="215"/>
      <c r="MMU18" s="214"/>
      <c r="MMV18" s="215"/>
      <c r="MMW18" s="214"/>
      <c r="MMX18" s="215"/>
      <c r="MMY18" s="214"/>
      <c r="MMZ18" s="215"/>
      <c r="MNA18" s="214"/>
      <c r="MNB18" s="215"/>
      <c r="MNC18" s="214"/>
      <c r="MND18" s="215"/>
      <c r="MNE18" s="214"/>
      <c r="MNF18" s="215"/>
      <c r="MNG18" s="214"/>
      <c r="MNH18" s="215"/>
      <c r="MNI18" s="214"/>
      <c r="MNJ18" s="215"/>
      <c r="MNK18" s="214"/>
      <c r="MNL18" s="215"/>
      <c r="MNM18" s="214"/>
      <c r="MNN18" s="215"/>
      <c r="MNO18" s="214"/>
      <c r="MNP18" s="215"/>
      <c r="MNQ18" s="214"/>
      <c r="MNR18" s="215"/>
      <c r="MNS18" s="214"/>
      <c r="MNT18" s="215"/>
      <c r="MNU18" s="214"/>
      <c r="MNV18" s="215"/>
      <c r="MNW18" s="214"/>
      <c r="MNX18" s="215"/>
      <c r="MNY18" s="214"/>
      <c r="MNZ18" s="215"/>
      <c r="MOA18" s="214"/>
      <c r="MOB18" s="215"/>
      <c r="MOC18" s="214"/>
      <c r="MOD18" s="215"/>
      <c r="MOE18" s="214"/>
      <c r="MOF18" s="215"/>
      <c r="MOG18" s="214"/>
      <c r="MOH18" s="215"/>
      <c r="MOI18" s="214"/>
      <c r="MOJ18" s="215"/>
      <c r="MOK18" s="214"/>
      <c r="MOL18" s="215"/>
      <c r="MOM18" s="214"/>
      <c r="MON18" s="215"/>
      <c r="MOO18" s="214"/>
      <c r="MOP18" s="215"/>
      <c r="MOQ18" s="214"/>
      <c r="MOR18" s="215"/>
      <c r="MOS18" s="214"/>
      <c r="MOT18" s="215"/>
      <c r="MOU18" s="214"/>
      <c r="MOV18" s="215"/>
      <c r="MOW18" s="214"/>
      <c r="MOX18" s="215"/>
      <c r="MOY18" s="214"/>
      <c r="MOZ18" s="215"/>
      <c r="MPA18" s="214"/>
      <c r="MPB18" s="215"/>
      <c r="MPC18" s="214"/>
      <c r="MPD18" s="215"/>
      <c r="MPE18" s="214"/>
      <c r="MPF18" s="215"/>
      <c r="MPG18" s="214"/>
      <c r="MPH18" s="215"/>
      <c r="MPI18" s="214"/>
      <c r="MPJ18" s="215"/>
      <c r="MPK18" s="214"/>
      <c r="MPL18" s="215"/>
      <c r="MPM18" s="214"/>
      <c r="MPN18" s="215"/>
      <c r="MPO18" s="214"/>
      <c r="MPP18" s="215"/>
      <c r="MPQ18" s="214"/>
      <c r="MPR18" s="215"/>
      <c r="MPS18" s="214"/>
      <c r="MPT18" s="215"/>
      <c r="MPU18" s="214"/>
      <c r="MPV18" s="215"/>
      <c r="MPW18" s="214"/>
      <c r="MPX18" s="215"/>
      <c r="MPY18" s="214"/>
      <c r="MPZ18" s="215"/>
      <c r="MQA18" s="214"/>
      <c r="MQB18" s="215"/>
      <c r="MQC18" s="214"/>
      <c r="MQD18" s="215"/>
      <c r="MQE18" s="214"/>
      <c r="MQF18" s="215"/>
      <c r="MQG18" s="214"/>
      <c r="MQH18" s="215"/>
      <c r="MQI18" s="214"/>
      <c r="MQJ18" s="215"/>
      <c r="MQK18" s="214"/>
      <c r="MQL18" s="215"/>
      <c r="MQM18" s="214"/>
      <c r="MQN18" s="215"/>
      <c r="MQO18" s="214"/>
      <c r="MQP18" s="215"/>
      <c r="MQQ18" s="214"/>
      <c r="MQR18" s="215"/>
      <c r="MQS18" s="214"/>
      <c r="MQT18" s="215"/>
      <c r="MQU18" s="214"/>
      <c r="MQV18" s="215"/>
      <c r="MQW18" s="214"/>
      <c r="MQX18" s="215"/>
      <c r="MQY18" s="214"/>
      <c r="MQZ18" s="215"/>
      <c r="MRA18" s="214"/>
      <c r="MRB18" s="215"/>
      <c r="MRC18" s="214"/>
      <c r="MRD18" s="215"/>
      <c r="MRE18" s="214"/>
      <c r="MRF18" s="215"/>
      <c r="MRG18" s="214"/>
      <c r="MRH18" s="215"/>
      <c r="MRI18" s="214"/>
      <c r="MRJ18" s="215"/>
      <c r="MRK18" s="214"/>
      <c r="MRL18" s="215"/>
      <c r="MRM18" s="214"/>
      <c r="MRN18" s="215"/>
      <c r="MRO18" s="214"/>
      <c r="MRP18" s="215"/>
      <c r="MRQ18" s="214"/>
      <c r="MRR18" s="215"/>
      <c r="MRS18" s="214"/>
      <c r="MRT18" s="215"/>
      <c r="MRU18" s="214"/>
      <c r="MRV18" s="215"/>
      <c r="MRW18" s="214"/>
      <c r="MRX18" s="215"/>
      <c r="MRY18" s="214"/>
      <c r="MRZ18" s="215"/>
      <c r="MSA18" s="214"/>
      <c r="MSB18" s="215"/>
      <c r="MSC18" s="214"/>
      <c r="MSD18" s="215"/>
      <c r="MSE18" s="214"/>
      <c r="MSF18" s="215"/>
      <c r="MSG18" s="214"/>
      <c r="MSH18" s="215"/>
      <c r="MSI18" s="214"/>
      <c r="MSJ18" s="215"/>
      <c r="MSK18" s="214"/>
      <c r="MSL18" s="215"/>
      <c r="MSM18" s="214"/>
      <c r="MSN18" s="215"/>
      <c r="MSO18" s="214"/>
      <c r="MSP18" s="215"/>
      <c r="MSQ18" s="214"/>
      <c r="MSR18" s="215"/>
      <c r="MSS18" s="214"/>
      <c r="MST18" s="215"/>
      <c r="MSU18" s="214"/>
      <c r="MSV18" s="215"/>
      <c r="MSW18" s="214"/>
      <c r="MSX18" s="215"/>
      <c r="MSY18" s="214"/>
      <c r="MSZ18" s="215"/>
      <c r="MTA18" s="214"/>
      <c r="MTB18" s="215"/>
      <c r="MTC18" s="214"/>
      <c r="MTD18" s="215"/>
      <c r="MTE18" s="214"/>
      <c r="MTF18" s="215"/>
      <c r="MTG18" s="214"/>
      <c r="MTH18" s="215"/>
      <c r="MTI18" s="214"/>
      <c r="MTJ18" s="215"/>
      <c r="MTK18" s="214"/>
      <c r="MTL18" s="215"/>
      <c r="MTM18" s="214"/>
      <c r="MTN18" s="215"/>
      <c r="MTO18" s="214"/>
      <c r="MTP18" s="215"/>
      <c r="MTQ18" s="214"/>
      <c r="MTR18" s="215"/>
      <c r="MTS18" s="214"/>
      <c r="MTT18" s="215"/>
      <c r="MTU18" s="214"/>
      <c r="MTV18" s="215"/>
      <c r="MTW18" s="214"/>
      <c r="MTX18" s="215"/>
      <c r="MTY18" s="214"/>
      <c r="MTZ18" s="215"/>
      <c r="MUA18" s="214"/>
      <c r="MUB18" s="215"/>
      <c r="MUC18" s="214"/>
      <c r="MUD18" s="215"/>
      <c r="MUE18" s="214"/>
      <c r="MUF18" s="215"/>
      <c r="MUG18" s="214"/>
      <c r="MUH18" s="215"/>
      <c r="MUI18" s="214"/>
      <c r="MUJ18" s="215"/>
      <c r="MUK18" s="214"/>
      <c r="MUL18" s="215"/>
      <c r="MUM18" s="214"/>
      <c r="MUN18" s="215"/>
      <c r="MUO18" s="214"/>
      <c r="MUP18" s="215"/>
      <c r="MUQ18" s="214"/>
      <c r="MUR18" s="215"/>
      <c r="MUS18" s="214"/>
      <c r="MUT18" s="215"/>
      <c r="MUU18" s="214"/>
      <c r="MUV18" s="215"/>
      <c r="MUW18" s="214"/>
      <c r="MUX18" s="215"/>
      <c r="MUY18" s="214"/>
      <c r="MUZ18" s="215"/>
      <c r="MVA18" s="214"/>
      <c r="MVB18" s="215"/>
      <c r="MVC18" s="214"/>
      <c r="MVD18" s="215"/>
      <c r="MVE18" s="214"/>
      <c r="MVF18" s="215"/>
      <c r="MVG18" s="214"/>
      <c r="MVH18" s="215"/>
      <c r="MVI18" s="214"/>
      <c r="MVJ18" s="215"/>
      <c r="MVK18" s="214"/>
      <c r="MVL18" s="215"/>
      <c r="MVM18" s="214"/>
      <c r="MVN18" s="215"/>
      <c r="MVO18" s="214"/>
      <c r="MVP18" s="215"/>
      <c r="MVQ18" s="214"/>
      <c r="MVR18" s="215"/>
      <c r="MVS18" s="214"/>
      <c r="MVT18" s="215"/>
      <c r="MVU18" s="214"/>
      <c r="MVV18" s="215"/>
      <c r="MVW18" s="214"/>
      <c r="MVX18" s="215"/>
      <c r="MVY18" s="214"/>
      <c r="MVZ18" s="215"/>
      <c r="MWA18" s="214"/>
      <c r="MWB18" s="215"/>
      <c r="MWC18" s="214"/>
      <c r="MWD18" s="215"/>
      <c r="MWE18" s="214"/>
      <c r="MWF18" s="215"/>
      <c r="MWG18" s="214"/>
      <c r="MWH18" s="215"/>
      <c r="MWI18" s="214"/>
      <c r="MWJ18" s="215"/>
      <c r="MWK18" s="214"/>
      <c r="MWL18" s="215"/>
      <c r="MWM18" s="214"/>
      <c r="MWN18" s="215"/>
      <c r="MWO18" s="214"/>
      <c r="MWP18" s="215"/>
      <c r="MWQ18" s="214"/>
      <c r="MWR18" s="215"/>
      <c r="MWS18" s="214"/>
      <c r="MWT18" s="215"/>
      <c r="MWU18" s="214"/>
      <c r="MWV18" s="215"/>
      <c r="MWW18" s="214"/>
      <c r="MWX18" s="215"/>
      <c r="MWY18" s="214"/>
      <c r="MWZ18" s="215"/>
      <c r="MXA18" s="214"/>
      <c r="MXB18" s="215"/>
      <c r="MXC18" s="214"/>
      <c r="MXD18" s="215"/>
      <c r="MXE18" s="214"/>
      <c r="MXF18" s="215"/>
      <c r="MXG18" s="214"/>
      <c r="MXH18" s="215"/>
      <c r="MXI18" s="214"/>
      <c r="MXJ18" s="215"/>
      <c r="MXK18" s="214"/>
      <c r="MXL18" s="215"/>
      <c r="MXM18" s="214"/>
      <c r="MXN18" s="215"/>
      <c r="MXO18" s="214"/>
      <c r="MXP18" s="215"/>
      <c r="MXQ18" s="214"/>
      <c r="MXR18" s="215"/>
      <c r="MXS18" s="214"/>
      <c r="MXT18" s="215"/>
      <c r="MXU18" s="214"/>
      <c r="MXV18" s="215"/>
      <c r="MXW18" s="214"/>
      <c r="MXX18" s="215"/>
      <c r="MXY18" s="214"/>
      <c r="MXZ18" s="215"/>
      <c r="MYA18" s="214"/>
      <c r="MYB18" s="215"/>
      <c r="MYC18" s="214"/>
      <c r="MYD18" s="215"/>
      <c r="MYE18" s="214"/>
      <c r="MYF18" s="215"/>
      <c r="MYG18" s="214"/>
      <c r="MYH18" s="215"/>
      <c r="MYI18" s="214"/>
      <c r="MYJ18" s="215"/>
      <c r="MYK18" s="214"/>
      <c r="MYL18" s="215"/>
      <c r="MYM18" s="214"/>
      <c r="MYN18" s="215"/>
      <c r="MYO18" s="214"/>
      <c r="MYP18" s="215"/>
      <c r="MYQ18" s="214"/>
      <c r="MYR18" s="215"/>
      <c r="MYS18" s="214"/>
      <c r="MYT18" s="215"/>
      <c r="MYU18" s="214"/>
      <c r="MYV18" s="215"/>
      <c r="MYW18" s="214"/>
      <c r="MYX18" s="215"/>
      <c r="MYY18" s="214"/>
      <c r="MYZ18" s="215"/>
      <c r="MZA18" s="214"/>
      <c r="MZB18" s="215"/>
      <c r="MZC18" s="214"/>
      <c r="MZD18" s="215"/>
      <c r="MZE18" s="214"/>
      <c r="MZF18" s="215"/>
      <c r="MZG18" s="214"/>
      <c r="MZH18" s="215"/>
      <c r="MZI18" s="214"/>
      <c r="MZJ18" s="215"/>
      <c r="MZK18" s="214"/>
      <c r="MZL18" s="215"/>
      <c r="MZM18" s="214"/>
      <c r="MZN18" s="215"/>
      <c r="MZO18" s="214"/>
      <c r="MZP18" s="215"/>
      <c r="MZQ18" s="214"/>
      <c r="MZR18" s="215"/>
      <c r="MZS18" s="214"/>
      <c r="MZT18" s="215"/>
      <c r="MZU18" s="214"/>
      <c r="MZV18" s="215"/>
      <c r="MZW18" s="214"/>
      <c r="MZX18" s="215"/>
      <c r="MZY18" s="214"/>
      <c r="MZZ18" s="215"/>
      <c r="NAA18" s="214"/>
      <c r="NAB18" s="215"/>
      <c r="NAC18" s="214"/>
      <c r="NAD18" s="215"/>
      <c r="NAE18" s="214"/>
      <c r="NAF18" s="215"/>
      <c r="NAG18" s="214"/>
      <c r="NAH18" s="215"/>
      <c r="NAI18" s="214"/>
      <c r="NAJ18" s="215"/>
      <c r="NAK18" s="214"/>
      <c r="NAL18" s="215"/>
      <c r="NAM18" s="214"/>
      <c r="NAN18" s="215"/>
      <c r="NAO18" s="214"/>
      <c r="NAP18" s="215"/>
      <c r="NAQ18" s="214"/>
      <c r="NAR18" s="215"/>
      <c r="NAS18" s="214"/>
      <c r="NAT18" s="215"/>
      <c r="NAU18" s="214"/>
      <c r="NAV18" s="215"/>
      <c r="NAW18" s="214"/>
      <c r="NAX18" s="215"/>
      <c r="NAY18" s="214"/>
      <c r="NAZ18" s="215"/>
      <c r="NBA18" s="214"/>
      <c r="NBB18" s="215"/>
      <c r="NBC18" s="214"/>
      <c r="NBD18" s="215"/>
      <c r="NBE18" s="214"/>
      <c r="NBF18" s="215"/>
      <c r="NBG18" s="214"/>
      <c r="NBH18" s="215"/>
      <c r="NBI18" s="214"/>
      <c r="NBJ18" s="215"/>
      <c r="NBK18" s="214"/>
      <c r="NBL18" s="215"/>
      <c r="NBM18" s="214"/>
      <c r="NBN18" s="215"/>
      <c r="NBO18" s="214"/>
      <c r="NBP18" s="215"/>
      <c r="NBQ18" s="214"/>
      <c r="NBR18" s="215"/>
      <c r="NBS18" s="214"/>
      <c r="NBT18" s="215"/>
      <c r="NBU18" s="214"/>
      <c r="NBV18" s="215"/>
      <c r="NBW18" s="214"/>
      <c r="NBX18" s="215"/>
      <c r="NBY18" s="214"/>
      <c r="NBZ18" s="215"/>
      <c r="NCA18" s="214"/>
      <c r="NCB18" s="215"/>
      <c r="NCC18" s="214"/>
      <c r="NCD18" s="215"/>
      <c r="NCE18" s="214"/>
      <c r="NCF18" s="215"/>
      <c r="NCG18" s="214"/>
      <c r="NCH18" s="215"/>
      <c r="NCI18" s="214"/>
      <c r="NCJ18" s="215"/>
      <c r="NCK18" s="214"/>
      <c r="NCL18" s="215"/>
      <c r="NCM18" s="214"/>
      <c r="NCN18" s="215"/>
      <c r="NCO18" s="214"/>
      <c r="NCP18" s="215"/>
      <c r="NCQ18" s="214"/>
      <c r="NCR18" s="215"/>
      <c r="NCS18" s="214"/>
      <c r="NCT18" s="215"/>
      <c r="NCU18" s="214"/>
      <c r="NCV18" s="215"/>
      <c r="NCW18" s="214"/>
      <c r="NCX18" s="215"/>
      <c r="NCY18" s="214"/>
      <c r="NCZ18" s="215"/>
      <c r="NDA18" s="214"/>
      <c r="NDB18" s="215"/>
      <c r="NDC18" s="214"/>
      <c r="NDD18" s="215"/>
      <c r="NDE18" s="214"/>
      <c r="NDF18" s="215"/>
      <c r="NDG18" s="214"/>
      <c r="NDH18" s="215"/>
      <c r="NDI18" s="214"/>
      <c r="NDJ18" s="215"/>
      <c r="NDK18" s="214"/>
      <c r="NDL18" s="215"/>
      <c r="NDM18" s="214"/>
      <c r="NDN18" s="215"/>
      <c r="NDO18" s="214"/>
      <c r="NDP18" s="215"/>
      <c r="NDQ18" s="214"/>
      <c r="NDR18" s="215"/>
      <c r="NDS18" s="214"/>
      <c r="NDT18" s="215"/>
      <c r="NDU18" s="214"/>
      <c r="NDV18" s="215"/>
      <c r="NDW18" s="214"/>
      <c r="NDX18" s="215"/>
      <c r="NDY18" s="214"/>
      <c r="NDZ18" s="215"/>
      <c r="NEA18" s="214"/>
      <c r="NEB18" s="215"/>
      <c r="NEC18" s="214"/>
      <c r="NED18" s="215"/>
      <c r="NEE18" s="214"/>
      <c r="NEF18" s="215"/>
      <c r="NEG18" s="214"/>
      <c r="NEH18" s="215"/>
      <c r="NEI18" s="214"/>
      <c r="NEJ18" s="215"/>
      <c r="NEK18" s="214"/>
      <c r="NEL18" s="215"/>
      <c r="NEM18" s="214"/>
      <c r="NEN18" s="215"/>
      <c r="NEO18" s="214"/>
      <c r="NEP18" s="215"/>
      <c r="NEQ18" s="214"/>
      <c r="NER18" s="215"/>
      <c r="NES18" s="214"/>
      <c r="NET18" s="215"/>
      <c r="NEU18" s="214"/>
      <c r="NEV18" s="215"/>
      <c r="NEW18" s="214"/>
      <c r="NEX18" s="215"/>
      <c r="NEY18" s="214"/>
      <c r="NEZ18" s="215"/>
      <c r="NFA18" s="214"/>
      <c r="NFB18" s="215"/>
      <c r="NFC18" s="214"/>
      <c r="NFD18" s="215"/>
      <c r="NFE18" s="214"/>
      <c r="NFF18" s="215"/>
      <c r="NFG18" s="214"/>
      <c r="NFH18" s="215"/>
      <c r="NFI18" s="214"/>
      <c r="NFJ18" s="215"/>
      <c r="NFK18" s="214"/>
      <c r="NFL18" s="215"/>
      <c r="NFM18" s="214"/>
      <c r="NFN18" s="215"/>
      <c r="NFO18" s="214"/>
      <c r="NFP18" s="215"/>
      <c r="NFQ18" s="214"/>
      <c r="NFR18" s="215"/>
      <c r="NFS18" s="214"/>
      <c r="NFT18" s="215"/>
      <c r="NFU18" s="214"/>
      <c r="NFV18" s="215"/>
      <c r="NFW18" s="214"/>
      <c r="NFX18" s="215"/>
      <c r="NFY18" s="214"/>
      <c r="NFZ18" s="215"/>
      <c r="NGA18" s="214"/>
      <c r="NGB18" s="215"/>
      <c r="NGC18" s="214"/>
      <c r="NGD18" s="215"/>
      <c r="NGE18" s="214"/>
      <c r="NGF18" s="215"/>
      <c r="NGG18" s="214"/>
      <c r="NGH18" s="215"/>
      <c r="NGI18" s="214"/>
      <c r="NGJ18" s="215"/>
      <c r="NGK18" s="214"/>
      <c r="NGL18" s="215"/>
      <c r="NGM18" s="214"/>
      <c r="NGN18" s="215"/>
      <c r="NGO18" s="214"/>
      <c r="NGP18" s="215"/>
      <c r="NGQ18" s="214"/>
      <c r="NGR18" s="215"/>
      <c r="NGS18" s="214"/>
      <c r="NGT18" s="215"/>
      <c r="NGU18" s="214"/>
      <c r="NGV18" s="215"/>
      <c r="NGW18" s="214"/>
      <c r="NGX18" s="215"/>
      <c r="NGY18" s="214"/>
      <c r="NGZ18" s="215"/>
      <c r="NHA18" s="214"/>
      <c r="NHB18" s="215"/>
      <c r="NHC18" s="214"/>
      <c r="NHD18" s="215"/>
      <c r="NHE18" s="214"/>
      <c r="NHF18" s="215"/>
      <c r="NHG18" s="214"/>
      <c r="NHH18" s="215"/>
      <c r="NHI18" s="214"/>
      <c r="NHJ18" s="215"/>
      <c r="NHK18" s="214"/>
      <c r="NHL18" s="215"/>
      <c r="NHM18" s="214"/>
      <c r="NHN18" s="215"/>
      <c r="NHO18" s="214"/>
      <c r="NHP18" s="215"/>
      <c r="NHQ18" s="214"/>
      <c r="NHR18" s="215"/>
      <c r="NHS18" s="214"/>
      <c r="NHT18" s="215"/>
      <c r="NHU18" s="214"/>
      <c r="NHV18" s="215"/>
      <c r="NHW18" s="214"/>
      <c r="NHX18" s="215"/>
      <c r="NHY18" s="214"/>
      <c r="NHZ18" s="215"/>
      <c r="NIA18" s="214"/>
      <c r="NIB18" s="215"/>
      <c r="NIC18" s="214"/>
      <c r="NID18" s="215"/>
      <c r="NIE18" s="214"/>
      <c r="NIF18" s="215"/>
      <c r="NIG18" s="214"/>
      <c r="NIH18" s="215"/>
      <c r="NII18" s="214"/>
      <c r="NIJ18" s="215"/>
      <c r="NIK18" s="214"/>
      <c r="NIL18" s="215"/>
      <c r="NIM18" s="214"/>
      <c r="NIN18" s="215"/>
      <c r="NIO18" s="214"/>
      <c r="NIP18" s="215"/>
      <c r="NIQ18" s="214"/>
      <c r="NIR18" s="215"/>
      <c r="NIS18" s="214"/>
      <c r="NIT18" s="215"/>
      <c r="NIU18" s="214"/>
      <c r="NIV18" s="215"/>
      <c r="NIW18" s="214"/>
      <c r="NIX18" s="215"/>
      <c r="NIY18" s="214"/>
      <c r="NIZ18" s="215"/>
      <c r="NJA18" s="214"/>
      <c r="NJB18" s="215"/>
      <c r="NJC18" s="214"/>
      <c r="NJD18" s="215"/>
      <c r="NJE18" s="214"/>
      <c r="NJF18" s="215"/>
      <c r="NJG18" s="214"/>
      <c r="NJH18" s="215"/>
      <c r="NJI18" s="214"/>
      <c r="NJJ18" s="215"/>
      <c r="NJK18" s="214"/>
      <c r="NJL18" s="215"/>
      <c r="NJM18" s="214"/>
      <c r="NJN18" s="215"/>
      <c r="NJO18" s="214"/>
      <c r="NJP18" s="215"/>
      <c r="NJQ18" s="214"/>
      <c r="NJR18" s="215"/>
      <c r="NJS18" s="214"/>
      <c r="NJT18" s="215"/>
      <c r="NJU18" s="214"/>
      <c r="NJV18" s="215"/>
      <c r="NJW18" s="214"/>
      <c r="NJX18" s="215"/>
      <c r="NJY18" s="214"/>
      <c r="NJZ18" s="215"/>
      <c r="NKA18" s="214"/>
      <c r="NKB18" s="215"/>
      <c r="NKC18" s="214"/>
      <c r="NKD18" s="215"/>
      <c r="NKE18" s="214"/>
      <c r="NKF18" s="215"/>
      <c r="NKG18" s="214"/>
      <c r="NKH18" s="215"/>
      <c r="NKI18" s="214"/>
      <c r="NKJ18" s="215"/>
      <c r="NKK18" s="214"/>
      <c r="NKL18" s="215"/>
      <c r="NKM18" s="214"/>
      <c r="NKN18" s="215"/>
      <c r="NKO18" s="214"/>
      <c r="NKP18" s="215"/>
      <c r="NKQ18" s="214"/>
      <c r="NKR18" s="215"/>
      <c r="NKS18" s="214"/>
      <c r="NKT18" s="215"/>
      <c r="NKU18" s="214"/>
      <c r="NKV18" s="215"/>
      <c r="NKW18" s="214"/>
      <c r="NKX18" s="215"/>
      <c r="NKY18" s="214"/>
      <c r="NKZ18" s="215"/>
      <c r="NLA18" s="214"/>
      <c r="NLB18" s="215"/>
      <c r="NLC18" s="214"/>
      <c r="NLD18" s="215"/>
      <c r="NLE18" s="214"/>
      <c r="NLF18" s="215"/>
      <c r="NLG18" s="214"/>
      <c r="NLH18" s="215"/>
      <c r="NLI18" s="214"/>
      <c r="NLJ18" s="215"/>
      <c r="NLK18" s="214"/>
      <c r="NLL18" s="215"/>
      <c r="NLM18" s="214"/>
      <c r="NLN18" s="215"/>
      <c r="NLO18" s="214"/>
      <c r="NLP18" s="215"/>
      <c r="NLQ18" s="214"/>
      <c r="NLR18" s="215"/>
      <c r="NLS18" s="214"/>
      <c r="NLT18" s="215"/>
      <c r="NLU18" s="214"/>
      <c r="NLV18" s="215"/>
      <c r="NLW18" s="214"/>
      <c r="NLX18" s="215"/>
      <c r="NLY18" s="214"/>
      <c r="NLZ18" s="215"/>
      <c r="NMA18" s="214"/>
      <c r="NMB18" s="215"/>
      <c r="NMC18" s="214"/>
      <c r="NMD18" s="215"/>
      <c r="NME18" s="214"/>
      <c r="NMF18" s="215"/>
      <c r="NMG18" s="214"/>
      <c r="NMH18" s="215"/>
      <c r="NMI18" s="214"/>
      <c r="NMJ18" s="215"/>
      <c r="NMK18" s="214"/>
      <c r="NML18" s="215"/>
      <c r="NMM18" s="214"/>
      <c r="NMN18" s="215"/>
      <c r="NMO18" s="214"/>
      <c r="NMP18" s="215"/>
      <c r="NMQ18" s="214"/>
      <c r="NMR18" s="215"/>
      <c r="NMS18" s="214"/>
      <c r="NMT18" s="215"/>
      <c r="NMU18" s="214"/>
      <c r="NMV18" s="215"/>
      <c r="NMW18" s="214"/>
      <c r="NMX18" s="215"/>
      <c r="NMY18" s="214"/>
      <c r="NMZ18" s="215"/>
      <c r="NNA18" s="214"/>
      <c r="NNB18" s="215"/>
      <c r="NNC18" s="214"/>
      <c r="NND18" s="215"/>
      <c r="NNE18" s="214"/>
      <c r="NNF18" s="215"/>
      <c r="NNG18" s="214"/>
      <c r="NNH18" s="215"/>
      <c r="NNI18" s="214"/>
      <c r="NNJ18" s="215"/>
      <c r="NNK18" s="214"/>
      <c r="NNL18" s="215"/>
      <c r="NNM18" s="214"/>
      <c r="NNN18" s="215"/>
      <c r="NNO18" s="214"/>
      <c r="NNP18" s="215"/>
      <c r="NNQ18" s="214"/>
      <c r="NNR18" s="215"/>
      <c r="NNS18" s="214"/>
      <c r="NNT18" s="215"/>
      <c r="NNU18" s="214"/>
      <c r="NNV18" s="215"/>
      <c r="NNW18" s="214"/>
      <c r="NNX18" s="215"/>
      <c r="NNY18" s="214"/>
      <c r="NNZ18" s="215"/>
      <c r="NOA18" s="214"/>
      <c r="NOB18" s="215"/>
      <c r="NOC18" s="214"/>
      <c r="NOD18" s="215"/>
      <c r="NOE18" s="214"/>
      <c r="NOF18" s="215"/>
      <c r="NOG18" s="214"/>
      <c r="NOH18" s="215"/>
      <c r="NOI18" s="214"/>
      <c r="NOJ18" s="215"/>
      <c r="NOK18" s="214"/>
      <c r="NOL18" s="215"/>
      <c r="NOM18" s="214"/>
      <c r="NON18" s="215"/>
      <c r="NOO18" s="214"/>
      <c r="NOP18" s="215"/>
      <c r="NOQ18" s="214"/>
      <c r="NOR18" s="215"/>
      <c r="NOS18" s="214"/>
      <c r="NOT18" s="215"/>
      <c r="NOU18" s="214"/>
      <c r="NOV18" s="215"/>
      <c r="NOW18" s="214"/>
      <c r="NOX18" s="215"/>
      <c r="NOY18" s="214"/>
      <c r="NOZ18" s="215"/>
      <c r="NPA18" s="214"/>
      <c r="NPB18" s="215"/>
      <c r="NPC18" s="214"/>
      <c r="NPD18" s="215"/>
      <c r="NPE18" s="214"/>
      <c r="NPF18" s="215"/>
      <c r="NPG18" s="214"/>
      <c r="NPH18" s="215"/>
      <c r="NPI18" s="214"/>
      <c r="NPJ18" s="215"/>
      <c r="NPK18" s="214"/>
      <c r="NPL18" s="215"/>
      <c r="NPM18" s="214"/>
      <c r="NPN18" s="215"/>
      <c r="NPO18" s="214"/>
      <c r="NPP18" s="215"/>
      <c r="NPQ18" s="214"/>
      <c r="NPR18" s="215"/>
      <c r="NPS18" s="214"/>
      <c r="NPT18" s="215"/>
      <c r="NPU18" s="214"/>
      <c r="NPV18" s="215"/>
      <c r="NPW18" s="214"/>
      <c r="NPX18" s="215"/>
      <c r="NPY18" s="214"/>
      <c r="NPZ18" s="215"/>
      <c r="NQA18" s="214"/>
      <c r="NQB18" s="215"/>
      <c r="NQC18" s="214"/>
      <c r="NQD18" s="215"/>
      <c r="NQE18" s="214"/>
      <c r="NQF18" s="215"/>
      <c r="NQG18" s="214"/>
      <c r="NQH18" s="215"/>
      <c r="NQI18" s="214"/>
      <c r="NQJ18" s="215"/>
      <c r="NQK18" s="214"/>
      <c r="NQL18" s="215"/>
      <c r="NQM18" s="214"/>
      <c r="NQN18" s="215"/>
      <c r="NQO18" s="214"/>
      <c r="NQP18" s="215"/>
      <c r="NQQ18" s="214"/>
      <c r="NQR18" s="215"/>
      <c r="NQS18" s="214"/>
      <c r="NQT18" s="215"/>
      <c r="NQU18" s="214"/>
      <c r="NQV18" s="215"/>
      <c r="NQW18" s="214"/>
      <c r="NQX18" s="215"/>
      <c r="NQY18" s="214"/>
      <c r="NQZ18" s="215"/>
      <c r="NRA18" s="214"/>
      <c r="NRB18" s="215"/>
      <c r="NRC18" s="214"/>
      <c r="NRD18" s="215"/>
      <c r="NRE18" s="214"/>
      <c r="NRF18" s="215"/>
      <c r="NRG18" s="214"/>
      <c r="NRH18" s="215"/>
      <c r="NRI18" s="214"/>
      <c r="NRJ18" s="215"/>
      <c r="NRK18" s="214"/>
      <c r="NRL18" s="215"/>
      <c r="NRM18" s="214"/>
      <c r="NRN18" s="215"/>
      <c r="NRO18" s="214"/>
      <c r="NRP18" s="215"/>
      <c r="NRQ18" s="214"/>
      <c r="NRR18" s="215"/>
      <c r="NRS18" s="214"/>
      <c r="NRT18" s="215"/>
      <c r="NRU18" s="214"/>
      <c r="NRV18" s="215"/>
      <c r="NRW18" s="214"/>
      <c r="NRX18" s="215"/>
      <c r="NRY18" s="214"/>
      <c r="NRZ18" s="215"/>
      <c r="NSA18" s="214"/>
      <c r="NSB18" s="215"/>
      <c r="NSC18" s="214"/>
      <c r="NSD18" s="215"/>
      <c r="NSE18" s="214"/>
      <c r="NSF18" s="215"/>
      <c r="NSG18" s="214"/>
      <c r="NSH18" s="215"/>
      <c r="NSI18" s="214"/>
      <c r="NSJ18" s="215"/>
      <c r="NSK18" s="214"/>
      <c r="NSL18" s="215"/>
      <c r="NSM18" s="214"/>
      <c r="NSN18" s="215"/>
      <c r="NSO18" s="214"/>
      <c r="NSP18" s="215"/>
      <c r="NSQ18" s="214"/>
      <c r="NSR18" s="215"/>
      <c r="NSS18" s="214"/>
      <c r="NST18" s="215"/>
      <c r="NSU18" s="214"/>
      <c r="NSV18" s="215"/>
      <c r="NSW18" s="214"/>
      <c r="NSX18" s="215"/>
      <c r="NSY18" s="214"/>
      <c r="NSZ18" s="215"/>
      <c r="NTA18" s="214"/>
      <c r="NTB18" s="215"/>
      <c r="NTC18" s="214"/>
      <c r="NTD18" s="215"/>
      <c r="NTE18" s="214"/>
      <c r="NTF18" s="215"/>
      <c r="NTG18" s="214"/>
      <c r="NTH18" s="215"/>
      <c r="NTI18" s="214"/>
      <c r="NTJ18" s="215"/>
      <c r="NTK18" s="214"/>
      <c r="NTL18" s="215"/>
      <c r="NTM18" s="214"/>
      <c r="NTN18" s="215"/>
      <c r="NTO18" s="214"/>
      <c r="NTP18" s="215"/>
      <c r="NTQ18" s="214"/>
      <c r="NTR18" s="215"/>
      <c r="NTS18" s="214"/>
      <c r="NTT18" s="215"/>
      <c r="NTU18" s="214"/>
      <c r="NTV18" s="215"/>
      <c r="NTW18" s="214"/>
      <c r="NTX18" s="215"/>
      <c r="NTY18" s="214"/>
      <c r="NTZ18" s="215"/>
      <c r="NUA18" s="214"/>
      <c r="NUB18" s="215"/>
      <c r="NUC18" s="214"/>
      <c r="NUD18" s="215"/>
      <c r="NUE18" s="214"/>
      <c r="NUF18" s="215"/>
      <c r="NUG18" s="214"/>
      <c r="NUH18" s="215"/>
      <c r="NUI18" s="214"/>
      <c r="NUJ18" s="215"/>
      <c r="NUK18" s="214"/>
      <c r="NUL18" s="215"/>
      <c r="NUM18" s="214"/>
      <c r="NUN18" s="215"/>
      <c r="NUO18" s="214"/>
      <c r="NUP18" s="215"/>
      <c r="NUQ18" s="214"/>
      <c r="NUR18" s="215"/>
      <c r="NUS18" s="214"/>
      <c r="NUT18" s="215"/>
      <c r="NUU18" s="214"/>
      <c r="NUV18" s="215"/>
      <c r="NUW18" s="214"/>
      <c r="NUX18" s="215"/>
      <c r="NUY18" s="214"/>
      <c r="NUZ18" s="215"/>
      <c r="NVA18" s="214"/>
      <c r="NVB18" s="215"/>
      <c r="NVC18" s="214"/>
      <c r="NVD18" s="215"/>
      <c r="NVE18" s="214"/>
      <c r="NVF18" s="215"/>
      <c r="NVG18" s="214"/>
      <c r="NVH18" s="215"/>
      <c r="NVI18" s="214"/>
      <c r="NVJ18" s="215"/>
      <c r="NVK18" s="214"/>
      <c r="NVL18" s="215"/>
      <c r="NVM18" s="214"/>
      <c r="NVN18" s="215"/>
      <c r="NVO18" s="214"/>
      <c r="NVP18" s="215"/>
      <c r="NVQ18" s="214"/>
      <c r="NVR18" s="215"/>
      <c r="NVS18" s="214"/>
      <c r="NVT18" s="215"/>
      <c r="NVU18" s="214"/>
      <c r="NVV18" s="215"/>
      <c r="NVW18" s="214"/>
      <c r="NVX18" s="215"/>
      <c r="NVY18" s="214"/>
      <c r="NVZ18" s="215"/>
      <c r="NWA18" s="214"/>
      <c r="NWB18" s="215"/>
      <c r="NWC18" s="214"/>
      <c r="NWD18" s="215"/>
      <c r="NWE18" s="214"/>
      <c r="NWF18" s="215"/>
      <c r="NWG18" s="214"/>
      <c r="NWH18" s="215"/>
      <c r="NWI18" s="214"/>
      <c r="NWJ18" s="215"/>
      <c r="NWK18" s="214"/>
      <c r="NWL18" s="215"/>
      <c r="NWM18" s="214"/>
      <c r="NWN18" s="215"/>
      <c r="NWO18" s="214"/>
      <c r="NWP18" s="215"/>
      <c r="NWQ18" s="214"/>
      <c r="NWR18" s="215"/>
      <c r="NWS18" s="214"/>
      <c r="NWT18" s="215"/>
      <c r="NWU18" s="214"/>
      <c r="NWV18" s="215"/>
      <c r="NWW18" s="214"/>
      <c r="NWX18" s="215"/>
      <c r="NWY18" s="214"/>
      <c r="NWZ18" s="215"/>
      <c r="NXA18" s="214"/>
      <c r="NXB18" s="215"/>
      <c r="NXC18" s="214"/>
      <c r="NXD18" s="215"/>
      <c r="NXE18" s="214"/>
      <c r="NXF18" s="215"/>
      <c r="NXG18" s="214"/>
      <c r="NXH18" s="215"/>
      <c r="NXI18" s="214"/>
      <c r="NXJ18" s="215"/>
      <c r="NXK18" s="214"/>
      <c r="NXL18" s="215"/>
      <c r="NXM18" s="214"/>
      <c r="NXN18" s="215"/>
      <c r="NXO18" s="214"/>
      <c r="NXP18" s="215"/>
      <c r="NXQ18" s="214"/>
      <c r="NXR18" s="215"/>
      <c r="NXS18" s="214"/>
      <c r="NXT18" s="215"/>
      <c r="NXU18" s="214"/>
      <c r="NXV18" s="215"/>
      <c r="NXW18" s="214"/>
      <c r="NXX18" s="215"/>
      <c r="NXY18" s="214"/>
      <c r="NXZ18" s="215"/>
      <c r="NYA18" s="214"/>
      <c r="NYB18" s="215"/>
      <c r="NYC18" s="214"/>
      <c r="NYD18" s="215"/>
      <c r="NYE18" s="214"/>
      <c r="NYF18" s="215"/>
      <c r="NYG18" s="214"/>
      <c r="NYH18" s="215"/>
      <c r="NYI18" s="214"/>
      <c r="NYJ18" s="215"/>
      <c r="NYK18" s="214"/>
      <c r="NYL18" s="215"/>
      <c r="NYM18" s="214"/>
      <c r="NYN18" s="215"/>
      <c r="NYO18" s="214"/>
      <c r="NYP18" s="215"/>
      <c r="NYQ18" s="214"/>
      <c r="NYR18" s="215"/>
      <c r="NYS18" s="214"/>
      <c r="NYT18" s="215"/>
      <c r="NYU18" s="214"/>
      <c r="NYV18" s="215"/>
      <c r="NYW18" s="214"/>
      <c r="NYX18" s="215"/>
      <c r="NYY18" s="214"/>
      <c r="NYZ18" s="215"/>
      <c r="NZA18" s="214"/>
      <c r="NZB18" s="215"/>
      <c r="NZC18" s="214"/>
      <c r="NZD18" s="215"/>
      <c r="NZE18" s="214"/>
      <c r="NZF18" s="215"/>
      <c r="NZG18" s="214"/>
      <c r="NZH18" s="215"/>
      <c r="NZI18" s="214"/>
      <c r="NZJ18" s="215"/>
      <c r="NZK18" s="214"/>
      <c r="NZL18" s="215"/>
      <c r="NZM18" s="214"/>
      <c r="NZN18" s="215"/>
      <c r="NZO18" s="214"/>
      <c r="NZP18" s="215"/>
      <c r="NZQ18" s="214"/>
      <c r="NZR18" s="215"/>
      <c r="NZS18" s="214"/>
      <c r="NZT18" s="215"/>
      <c r="NZU18" s="214"/>
      <c r="NZV18" s="215"/>
      <c r="NZW18" s="214"/>
      <c r="NZX18" s="215"/>
      <c r="NZY18" s="214"/>
      <c r="NZZ18" s="215"/>
      <c r="OAA18" s="214"/>
      <c r="OAB18" s="215"/>
      <c r="OAC18" s="214"/>
      <c r="OAD18" s="215"/>
      <c r="OAE18" s="214"/>
      <c r="OAF18" s="215"/>
      <c r="OAG18" s="214"/>
      <c r="OAH18" s="215"/>
      <c r="OAI18" s="214"/>
      <c r="OAJ18" s="215"/>
      <c r="OAK18" s="214"/>
      <c r="OAL18" s="215"/>
      <c r="OAM18" s="214"/>
      <c r="OAN18" s="215"/>
      <c r="OAO18" s="214"/>
      <c r="OAP18" s="215"/>
      <c r="OAQ18" s="214"/>
      <c r="OAR18" s="215"/>
      <c r="OAS18" s="214"/>
      <c r="OAT18" s="215"/>
      <c r="OAU18" s="214"/>
      <c r="OAV18" s="215"/>
      <c r="OAW18" s="214"/>
      <c r="OAX18" s="215"/>
      <c r="OAY18" s="214"/>
      <c r="OAZ18" s="215"/>
      <c r="OBA18" s="214"/>
      <c r="OBB18" s="215"/>
      <c r="OBC18" s="214"/>
      <c r="OBD18" s="215"/>
      <c r="OBE18" s="214"/>
      <c r="OBF18" s="215"/>
      <c r="OBG18" s="214"/>
      <c r="OBH18" s="215"/>
      <c r="OBI18" s="214"/>
      <c r="OBJ18" s="215"/>
      <c r="OBK18" s="214"/>
      <c r="OBL18" s="215"/>
      <c r="OBM18" s="214"/>
      <c r="OBN18" s="215"/>
      <c r="OBO18" s="214"/>
      <c r="OBP18" s="215"/>
      <c r="OBQ18" s="214"/>
      <c r="OBR18" s="215"/>
      <c r="OBS18" s="214"/>
      <c r="OBT18" s="215"/>
      <c r="OBU18" s="214"/>
      <c r="OBV18" s="215"/>
      <c r="OBW18" s="214"/>
      <c r="OBX18" s="215"/>
      <c r="OBY18" s="214"/>
      <c r="OBZ18" s="215"/>
      <c r="OCA18" s="214"/>
      <c r="OCB18" s="215"/>
      <c r="OCC18" s="214"/>
      <c r="OCD18" s="215"/>
      <c r="OCE18" s="214"/>
      <c r="OCF18" s="215"/>
      <c r="OCG18" s="214"/>
      <c r="OCH18" s="215"/>
      <c r="OCI18" s="214"/>
      <c r="OCJ18" s="215"/>
      <c r="OCK18" s="214"/>
      <c r="OCL18" s="215"/>
      <c r="OCM18" s="214"/>
      <c r="OCN18" s="215"/>
      <c r="OCO18" s="214"/>
      <c r="OCP18" s="215"/>
      <c r="OCQ18" s="214"/>
      <c r="OCR18" s="215"/>
      <c r="OCS18" s="214"/>
      <c r="OCT18" s="215"/>
      <c r="OCU18" s="214"/>
      <c r="OCV18" s="215"/>
      <c r="OCW18" s="214"/>
      <c r="OCX18" s="215"/>
      <c r="OCY18" s="214"/>
      <c r="OCZ18" s="215"/>
      <c r="ODA18" s="214"/>
      <c r="ODB18" s="215"/>
      <c r="ODC18" s="214"/>
      <c r="ODD18" s="215"/>
      <c r="ODE18" s="214"/>
      <c r="ODF18" s="215"/>
      <c r="ODG18" s="214"/>
      <c r="ODH18" s="215"/>
      <c r="ODI18" s="214"/>
      <c r="ODJ18" s="215"/>
      <c r="ODK18" s="214"/>
      <c r="ODL18" s="215"/>
      <c r="ODM18" s="214"/>
      <c r="ODN18" s="215"/>
      <c r="ODO18" s="214"/>
      <c r="ODP18" s="215"/>
      <c r="ODQ18" s="214"/>
      <c r="ODR18" s="215"/>
      <c r="ODS18" s="214"/>
      <c r="ODT18" s="215"/>
      <c r="ODU18" s="214"/>
      <c r="ODV18" s="215"/>
      <c r="ODW18" s="214"/>
      <c r="ODX18" s="215"/>
      <c r="ODY18" s="214"/>
      <c r="ODZ18" s="215"/>
      <c r="OEA18" s="214"/>
      <c r="OEB18" s="215"/>
      <c r="OEC18" s="214"/>
      <c r="OED18" s="215"/>
      <c r="OEE18" s="214"/>
      <c r="OEF18" s="215"/>
      <c r="OEG18" s="214"/>
      <c r="OEH18" s="215"/>
      <c r="OEI18" s="214"/>
      <c r="OEJ18" s="215"/>
      <c r="OEK18" s="214"/>
      <c r="OEL18" s="215"/>
      <c r="OEM18" s="214"/>
      <c r="OEN18" s="215"/>
      <c r="OEO18" s="214"/>
      <c r="OEP18" s="215"/>
      <c r="OEQ18" s="214"/>
      <c r="OER18" s="215"/>
      <c r="OES18" s="214"/>
      <c r="OET18" s="215"/>
      <c r="OEU18" s="214"/>
      <c r="OEV18" s="215"/>
      <c r="OEW18" s="214"/>
      <c r="OEX18" s="215"/>
      <c r="OEY18" s="214"/>
      <c r="OEZ18" s="215"/>
      <c r="OFA18" s="214"/>
      <c r="OFB18" s="215"/>
      <c r="OFC18" s="214"/>
      <c r="OFD18" s="215"/>
      <c r="OFE18" s="214"/>
      <c r="OFF18" s="215"/>
      <c r="OFG18" s="214"/>
      <c r="OFH18" s="215"/>
      <c r="OFI18" s="214"/>
      <c r="OFJ18" s="215"/>
      <c r="OFK18" s="214"/>
      <c r="OFL18" s="215"/>
      <c r="OFM18" s="214"/>
      <c r="OFN18" s="215"/>
      <c r="OFO18" s="214"/>
      <c r="OFP18" s="215"/>
      <c r="OFQ18" s="214"/>
      <c r="OFR18" s="215"/>
      <c r="OFS18" s="214"/>
      <c r="OFT18" s="215"/>
      <c r="OFU18" s="214"/>
      <c r="OFV18" s="215"/>
      <c r="OFW18" s="214"/>
      <c r="OFX18" s="215"/>
      <c r="OFY18" s="214"/>
      <c r="OFZ18" s="215"/>
      <c r="OGA18" s="214"/>
      <c r="OGB18" s="215"/>
      <c r="OGC18" s="214"/>
      <c r="OGD18" s="215"/>
      <c r="OGE18" s="214"/>
      <c r="OGF18" s="215"/>
      <c r="OGG18" s="214"/>
      <c r="OGH18" s="215"/>
      <c r="OGI18" s="214"/>
      <c r="OGJ18" s="215"/>
      <c r="OGK18" s="214"/>
      <c r="OGL18" s="215"/>
      <c r="OGM18" s="214"/>
      <c r="OGN18" s="215"/>
      <c r="OGO18" s="214"/>
      <c r="OGP18" s="215"/>
      <c r="OGQ18" s="214"/>
      <c r="OGR18" s="215"/>
      <c r="OGS18" s="214"/>
      <c r="OGT18" s="215"/>
      <c r="OGU18" s="214"/>
      <c r="OGV18" s="215"/>
      <c r="OGW18" s="214"/>
      <c r="OGX18" s="215"/>
      <c r="OGY18" s="214"/>
      <c r="OGZ18" s="215"/>
      <c r="OHA18" s="214"/>
      <c r="OHB18" s="215"/>
      <c r="OHC18" s="214"/>
      <c r="OHD18" s="215"/>
      <c r="OHE18" s="214"/>
      <c r="OHF18" s="215"/>
      <c r="OHG18" s="214"/>
      <c r="OHH18" s="215"/>
      <c r="OHI18" s="214"/>
      <c r="OHJ18" s="215"/>
      <c r="OHK18" s="214"/>
      <c r="OHL18" s="215"/>
      <c r="OHM18" s="214"/>
      <c r="OHN18" s="215"/>
      <c r="OHO18" s="214"/>
      <c r="OHP18" s="215"/>
      <c r="OHQ18" s="214"/>
      <c r="OHR18" s="215"/>
      <c r="OHS18" s="214"/>
      <c r="OHT18" s="215"/>
      <c r="OHU18" s="214"/>
      <c r="OHV18" s="215"/>
      <c r="OHW18" s="214"/>
      <c r="OHX18" s="215"/>
      <c r="OHY18" s="214"/>
      <c r="OHZ18" s="215"/>
      <c r="OIA18" s="214"/>
      <c r="OIB18" s="215"/>
      <c r="OIC18" s="214"/>
      <c r="OID18" s="215"/>
      <c r="OIE18" s="214"/>
      <c r="OIF18" s="215"/>
      <c r="OIG18" s="214"/>
      <c r="OIH18" s="215"/>
      <c r="OII18" s="214"/>
      <c r="OIJ18" s="215"/>
      <c r="OIK18" s="214"/>
      <c r="OIL18" s="215"/>
      <c r="OIM18" s="214"/>
      <c r="OIN18" s="215"/>
      <c r="OIO18" s="214"/>
      <c r="OIP18" s="215"/>
      <c r="OIQ18" s="214"/>
      <c r="OIR18" s="215"/>
      <c r="OIS18" s="214"/>
      <c r="OIT18" s="215"/>
      <c r="OIU18" s="214"/>
      <c r="OIV18" s="215"/>
      <c r="OIW18" s="214"/>
      <c r="OIX18" s="215"/>
      <c r="OIY18" s="214"/>
      <c r="OIZ18" s="215"/>
      <c r="OJA18" s="214"/>
      <c r="OJB18" s="215"/>
      <c r="OJC18" s="214"/>
      <c r="OJD18" s="215"/>
      <c r="OJE18" s="214"/>
      <c r="OJF18" s="215"/>
      <c r="OJG18" s="214"/>
      <c r="OJH18" s="215"/>
      <c r="OJI18" s="214"/>
      <c r="OJJ18" s="215"/>
      <c r="OJK18" s="214"/>
      <c r="OJL18" s="215"/>
      <c r="OJM18" s="214"/>
      <c r="OJN18" s="215"/>
      <c r="OJO18" s="214"/>
      <c r="OJP18" s="215"/>
      <c r="OJQ18" s="214"/>
      <c r="OJR18" s="215"/>
      <c r="OJS18" s="214"/>
      <c r="OJT18" s="215"/>
      <c r="OJU18" s="214"/>
      <c r="OJV18" s="215"/>
      <c r="OJW18" s="214"/>
      <c r="OJX18" s="215"/>
      <c r="OJY18" s="214"/>
      <c r="OJZ18" s="215"/>
      <c r="OKA18" s="214"/>
      <c r="OKB18" s="215"/>
      <c r="OKC18" s="214"/>
      <c r="OKD18" s="215"/>
      <c r="OKE18" s="214"/>
      <c r="OKF18" s="215"/>
      <c r="OKG18" s="214"/>
      <c r="OKH18" s="215"/>
      <c r="OKI18" s="214"/>
      <c r="OKJ18" s="215"/>
      <c r="OKK18" s="214"/>
      <c r="OKL18" s="215"/>
      <c r="OKM18" s="214"/>
      <c r="OKN18" s="215"/>
      <c r="OKO18" s="214"/>
      <c r="OKP18" s="215"/>
      <c r="OKQ18" s="214"/>
      <c r="OKR18" s="215"/>
      <c r="OKS18" s="214"/>
      <c r="OKT18" s="215"/>
      <c r="OKU18" s="214"/>
      <c r="OKV18" s="215"/>
      <c r="OKW18" s="214"/>
      <c r="OKX18" s="215"/>
      <c r="OKY18" s="214"/>
      <c r="OKZ18" s="215"/>
      <c r="OLA18" s="214"/>
      <c r="OLB18" s="215"/>
      <c r="OLC18" s="214"/>
      <c r="OLD18" s="215"/>
      <c r="OLE18" s="214"/>
      <c r="OLF18" s="215"/>
      <c r="OLG18" s="214"/>
      <c r="OLH18" s="215"/>
      <c r="OLI18" s="214"/>
      <c r="OLJ18" s="215"/>
      <c r="OLK18" s="214"/>
      <c r="OLL18" s="215"/>
      <c r="OLM18" s="214"/>
      <c r="OLN18" s="215"/>
      <c r="OLO18" s="214"/>
      <c r="OLP18" s="215"/>
      <c r="OLQ18" s="214"/>
      <c r="OLR18" s="215"/>
      <c r="OLS18" s="214"/>
      <c r="OLT18" s="215"/>
      <c r="OLU18" s="214"/>
      <c r="OLV18" s="215"/>
      <c r="OLW18" s="214"/>
      <c r="OLX18" s="215"/>
      <c r="OLY18" s="214"/>
      <c r="OLZ18" s="215"/>
      <c r="OMA18" s="214"/>
      <c r="OMB18" s="215"/>
      <c r="OMC18" s="214"/>
      <c r="OMD18" s="215"/>
      <c r="OME18" s="214"/>
      <c r="OMF18" s="215"/>
      <c r="OMG18" s="214"/>
      <c r="OMH18" s="215"/>
      <c r="OMI18" s="214"/>
      <c r="OMJ18" s="215"/>
      <c r="OMK18" s="214"/>
      <c r="OML18" s="215"/>
      <c r="OMM18" s="214"/>
      <c r="OMN18" s="215"/>
      <c r="OMO18" s="214"/>
      <c r="OMP18" s="215"/>
      <c r="OMQ18" s="214"/>
      <c r="OMR18" s="215"/>
      <c r="OMS18" s="214"/>
      <c r="OMT18" s="215"/>
      <c r="OMU18" s="214"/>
      <c r="OMV18" s="215"/>
      <c r="OMW18" s="214"/>
      <c r="OMX18" s="215"/>
      <c r="OMY18" s="214"/>
      <c r="OMZ18" s="215"/>
      <c r="ONA18" s="214"/>
      <c r="ONB18" s="215"/>
      <c r="ONC18" s="214"/>
      <c r="OND18" s="215"/>
      <c r="ONE18" s="214"/>
      <c r="ONF18" s="215"/>
      <c r="ONG18" s="214"/>
      <c r="ONH18" s="215"/>
      <c r="ONI18" s="214"/>
      <c r="ONJ18" s="215"/>
      <c r="ONK18" s="214"/>
      <c r="ONL18" s="215"/>
      <c r="ONM18" s="214"/>
      <c r="ONN18" s="215"/>
      <c r="ONO18" s="214"/>
      <c r="ONP18" s="215"/>
      <c r="ONQ18" s="214"/>
      <c r="ONR18" s="215"/>
      <c r="ONS18" s="214"/>
      <c r="ONT18" s="215"/>
      <c r="ONU18" s="214"/>
      <c r="ONV18" s="215"/>
      <c r="ONW18" s="214"/>
      <c r="ONX18" s="215"/>
      <c r="ONY18" s="214"/>
      <c r="ONZ18" s="215"/>
      <c r="OOA18" s="214"/>
      <c r="OOB18" s="215"/>
      <c r="OOC18" s="214"/>
      <c r="OOD18" s="215"/>
      <c r="OOE18" s="214"/>
      <c r="OOF18" s="215"/>
      <c r="OOG18" s="214"/>
      <c r="OOH18" s="215"/>
      <c r="OOI18" s="214"/>
      <c r="OOJ18" s="215"/>
      <c r="OOK18" s="214"/>
      <c r="OOL18" s="215"/>
      <c r="OOM18" s="214"/>
      <c r="OON18" s="215"/>
      <c r="OOO18" s="214"/>
      <c r="OOP18" s="215"/>
      <c r="OOQ18" s="214"/>
      <c r="OOR18" s="215"/>
      <c r="OOS18" s="214"/>
      <c r="OOT18" s="215"/>
      <c r="OOU18" s="214"/>
      <c r="OOV18" s="215"/>
      <c r="OOW18" s="214"/>
      <c r="OOX18" s="215"/>
      <c r="OOY18" s="214"/>
      <c r="OOZ18" s="215"/>
      <c r="OPA18" s="214"/>
      <c r="OPB18" s="215"/>
      <c r="OPC18" s="214"/>
      <c r="OPD18" s="215"/>
      <c r="OPE18" s="214"/>
      <c r="OPF18" s="215"/>
      <c r="OPG18" s="214"/>
      <c r="OPH18" s="215"/>
      <c r="OPI18" s="214"/>
      <c r="OPJ18" s="215"/>
      <c r="OPK18" s="214"/>
      <c r="OPL18" s="215"/>
      <c r="OPM18" s="214"/>
      <c r="OPN18" s="215"/>
      <c r="OPO18" s="214"/>
      <c r="OPP18" s="215"/>
      <c r="OPQ18" s="214"/>
      <c r="OPR18" s="215"/>
      <c r="OPS18" s="214"/>
      <c r="OPT18" s="215"/>
      <c r="OPU18" s="214"/>
      <c r="OPV18" s="215"/>
      <c r="OPW18" s="214"/>
      <c r="OPX18" s="215"/>
      <c r="OPY18" s="214"/>
      <c r="OPZ18" s="215"/>
      <c r="OQA18" s="214"/>
      <c r="OQB18" s="215"/>
      <c r="OQC18" s="214"/>
      <c r="OQD18" s="215"/>
      <c r="OQE18" s="214"/>
      <c r="OQF18" s="215"/>
      <c r="OQG18" s="214"/>
      <c r="OQH18" s="215"/>
      <c r="OQI18" s="214"/>
      <c r="OQJ18" s="215"/>
      <c r="OQK18" s="214"/>
      <c r="OQL18" s="215"/>
      <c r="OQM18" s="214"/>
      <c r="OQN18" s="215"/>
      <c r="OQO18" s="214"/>
      <c r="OQP18" s="215"/>
      <c r="OQQ18" s="214"/>
      <c r="OQR18" s="215"/>
      <c r="OQS18" s="214"/>
      <c r="OQT18" s="215"/>
      <c r="OQU18" s="214"/>
      <c r="OQV18" s="215"/>
      <c r="OQW18" s="214"/>
      <c r="OQX18" s="215"/>
      <c r="OQY18" s="214"/>
      <c r="OQZ18" s="215"/>
      <c r="ORA18" s="214"/>
      <c r="ORB18" s="215"/>
      <c r="ORC18" s="214"/>
      <c r="ORD18" s="215"/>
      <c r="ORE18" s="214"/>
      <c r="ORF18" s="215"/>
      <c r="ORG18" s="214"/>
      <c r="ORH18" s="215"/>
      <c r="ORI18" s="214"/>
      <c r="ORJ18" s="215"/>
      <c r="ORK18" s="214"/>
      <c r="ORL18" s="215"/>
      <c r="ORM18" s="214"/>
      <c r="ORN18" s="215"/>
      <c r="ORO18" s="214"/>
      <c r="ORP18" s="215"/>
      <c r="ORQ18" s="214"/>
      <c r="ORR18" s="215"/>
      <c r="ORS18" s="214"/>
      <c r="ORT18" s="215"/>
      <c r="ORU18" s="214"/>
      <c r="ORV18" s="215"/>
      <c r="ORW18" s="214"/>
      <c r="ORX18" s="215"/>
      <c r="ORY18" s="214"/>
      <c r="ORZ18" s="215"/>
      <c r="OSA18" s="214"/>
      <c r="OSB18" s="215"/>
      <c r="OSC18" s="214"/>
      <c r="OSD18" s="215"/>
      <c r="OSE18" s="214"/>
      <c r="OSF18" s="215"/>
      <c r="OSG18" s="214"/>
      <c r="OSH18" s="215"/>
      <c r="OSI18" s="214"/>
      <c r="OSJ18" s="215"/>
      <c r="OSK18" s="214"/>
      <c r="OSL18" s="215"/>
      <c r="OSM18" s="214"/>
      <c r="OSN18" s="215"/>
      <c r="OSO18" s="214"/>
      <c r="OSP18" s="215"/>
      <c r="OSQ18" s="214"/>
      <c r="OSR18" s="215"/>
      <c r="OSS18" s="214"/>
      <c r="OST18" s="215"/>
      <c r="OSU18" s="214"/>
      <c r="OSV18" s="215"/>
      <c r="OSW18" s="214"/>
      <c r="OSX18" s="215"/>
      <c r="OSY18" s="214"/>
      <c r="OSZ18" s="215"/>
      <c r="OTA18" s="214"/>
      <c r="OTB18" s="215"/>
      <c r="OTC18" s="214"/>
      <c r="OTD18" s="215"/>
      <c r="OTE18" s="214"/>
      <c r="OTF18" s="215"/>
      <c r="OTG18" s="214"/>
      <c r="OTH18" s="215"/>
      <c r="OTI18" s="214"/>
      <c r="OTJ18" s="215"/>
      <c r="OTK18" s="214"/>
      <c r="OTL18" s="215"/>
      <c r="OTM18" s="214"/>
      <c r="OTN18" s="215"/>
      <c r="OTO18" s="214"/>
      <c r="OTP18" s="215"/>
      <c r="OTQ18" s="214"/>
      <c r="OTR18" s="215"/>
      <c r="OTS18" s="214"/>
      <c r="OTT18" s="215"/>
      <c r="OTU18" s="214"/>
      <c r="OTV18" s="215"/>
      <c r="OTW18" s="214"/>
      <c r="OTX18" s="215"/>
      <c r="OTY18" s="214"/>
      <c r="OTZ18" s="215"/>
      <c r="OUA18" s="214"/>
      <c r="OUB18" s="215"/>
      <c r="OUC18" s="214"/>
      <c r="OUD18" s="215"/>
      <c r="OUE18" s="214"/>
      <c r="OUF18" s="215"/>
      <c r="OUG18" s="214"/>
      <c r="OUH18" s="215"/>
      <c r="OUI18" s="214"/>
      <c r="OUJ18" s="215"/>
      <c r="OUK18" s="214"/>
      <c r="OUL18" s="215"/>
      <c r="OUM18" s="214"/>
      <c r="OUN18" s="215"/>
      <c r="OUO18" s="214"/>
      <c r="OUP18" s="215"/>
      <c r="OUQ18" s="214"/>
      <c r="OUR18" s="215"/>
      <c r="OUS18" s="214"/>
      <c r="OUT18" s="215"/>
      <c r="OUU18" s="214"/>
      <c r="OUV18" s="215"/>
      <c r="OUW18" s="214"/>
      <c r="OUX18" s="215"/>
      <c r="OUY18" s="214"/>
      <c r="OUZ18" s="215"/>
      <c r="OVA18" s="214"/>
      <c r="OVB18" s="215"/>
      <c r="OVC18" s="214"/>
      <c r="OVD18" s="215"/>
      <c r="OVE18" s="214"/>
      <c r="OVF18" s="215"/>
      <c r="OVG18" s="214"/>
      <c r="OVH18" s="215"/>
      <c r="OVI18" s="214"/>
      <c r="OVJ18" s="215"/>
      <c r="OVK18" s="214"/>
      <c r="OVL18" s="215"/>
      <c r="OVM18" s="214"/>
      <c r="OVN18" s="215"/>
      <c r="OVO18" s="214"/>
      <c r="OVP18" s="215"/>
      <c r="OVQ18" s="214"/>
      <c r="OVR18" s="215"/>
      <c r="OVS18" s="214"/>
      <c r="OVT18" s="215"/>
      <c r="OVU18" s="214"/>
      <c r="OVV18" s="215"/>
      <c r="OVW18" s="214"/>
      <c r="OVX18" s="215"/>
      <c r="OVY18" s="214"/>
      <c r="OVZ18" s="215"/>
      <c r="OWA18" s="214"/>
      <c r="OWB18" s="215"/>
      <c r="OWC18" s="214"/>
      <c r="OWD18" s="215"/>
      <c r="OWE18" s="214"/>
      <c r="OWF18" s="215"/>
      <c r="OWG18" s="214"/>
      <c r="OWH18" s="215"/>
      <c r="OWI18" s="214"/>
      <c r="OWJ18" s="215"/>
      <c r="OWK18" s="214"/>
      <c r="OWL18" s="215"/>
      <c r="OWM18" s="214"/>
      <c r="OWN18" s="215"/>
      <c r="OWO18" s="214"/>
      <c r="OWP18" s="215"/>
      <c r="OWQ18" s="214"/>
      <c r="OWR18" s="215"/>
      <c r="OWS18" s="214"/>
      <c r="OWT18" s="215"/>
      <c r="OWU18" s="214"/>
      <c r="OWV18" s="215"/>
      <c r="OWW18" s="214"/>
      <c r="OWX18" s="215"/>
      <c r="OWY18" s="214"/>
      <c r="OWZ18" s="215"/>
      <c r="OXA18" s="214"/>
      <c r="OXB18" s="215"/>
      <c r="OXC18" s="214"/>
      <c r="OXD18" s="215"/>
      <c r="OXE18" s="214"/>
      <c r="OXF18" s="215"/>
      <c r="OXG18" s="214"/>
      <c r="OXH18" s="215"/>
      <c r="OXI18" s="214"/>
      <c r="OXJ18" s="215"/>
      <c r="OXK18" s="214"/>
      <c r="OXL18" s="215"/>
      <c r="OXM18" s="214"/>
      <c r="OXN18" s="215"/>
      <c r="OXO18" s="214"/>
      <c r="OXP18" s="215"/>
      <c r="OXQ18" s="214"/>
      <c r="OXR18" s="215"/>
      <c r="OXS18" s="214"/>
      <c r="OXT18" s="215"/>
      <c r="OXU18" s="214"/>
      <c r="OXV18" s="215"/>
      <c r="OXW18" s="214"/>
      <c r="OXX18" s="215"/>
      <c r="OXY18" s="214"/>
      <c r="OXZ18" s="215"/>
      <c r="OYA18" s="214"/>
      <c r="OYB18" s="215"/>
      <c r="OYC18" s="214"/>
      <c r="OYD18" s="215"/>
      <c r="OYE18" s="214"/>
      <c r="OYF18" s="215"/>
      <c r="OYG18" s="214"/>
      <c r="OYH18" s="215"/>
      <c r="OYI18" s="214"/>
      <c r="OYJ18" s="215"/>
      <c r="OYK18" s="214"/>
      <c r="OYL18" s="215"/>
      <c r="OYM18" s="214"/>
      <c r="OYN18" s="215"/>
      <c r="OYO18" s="214"/>
      <c r="OYP18" s="215"/>
      <c r="OYQ18" s="214"/>
      <c r="OYR18" s="215"/>
      <c r="OYS18" s="214"/>
      <c r="OYT18" s="215"/>
      <c r="OYU18" s="214"/>
      <c r="OYV18" s="215"/>
      <c r="OYW18" s="214"/>
      <c r="OYX18" s="215"/>
      <c r="OYY18" s="214"/>
      <c r="OYZ18" s="215"/>
      <c r="OZA18" s="214"/>
      <c r="OZB18" s="215"/>
      <c r="OZC18" s="214"/>
      <c r="OZD18" s="215"/>
      <c r="OZE18" s="214"/>
      <c r="OZF18" s="215"/>
      <c r="OZG18" s="214"/>
      <c r="OZH18" s="215"/>
      <c r="OZI18" s="214"/>
      <c r="OZJ18" s="215"/>
      <c r="OZK18" s="214"/>
      <c r="OZL18" s="215"/>
      <c r="OZM18" s="214"/>
      <c r="OZN18" s="215"/>
      <c r="OZO18" s="214"/>
      <c r="OZP18" s="215"/>
      <c r="OZQ18" s="214"/>
      <c r="OZR18" s="215"/>
      <c r="OZS18" s="214"/>
      <c r="OZT18" s="215"/>
      <c r="OZU18" s="214"/>
      <c r="OZV18" s="215"/>
      <c r="OZW18" s="214"/>
      <c r="OZX18" s="215"/>
      <c r="OZY18" s="214"/>
      <c r="OZZ18" s="215"/>
      <c r="PAA18" s="214"/>
      <c r="PAB18" s="215"/>
      <c r="PAC18" s="214"/>
      <c r="PAD18" s="215"/>
      <c r="PAE18" s="214"/>
      <c r="PAF18" s="215"/>
      <c r="PAG18" s="214"/>
      <c r="PAH18" s="215"/>
      <c r="PAI18" s="214"/>
      <c r="PAJ18" s="215"/>
      <c r="PAK18" s="214"/>
      <c r="PAL18" s="215"/>
      <c r="PAM18" s="214"/>
      <c r="PAN18" s="215"/>
      <c r="PAO18" s="214"/>
      <c r="PAP18" s="215"/>
      <c r="PAQ18" s="214"/>
      <c r="PAR18" s="215"/>
      <c r="PAS18" s="214"/>
      <c r="PAT18" s="215"/>
      <c r="PAU18" s="214"/>
      <c r="PAV18" s="215"/>
      <c r="PAW18" s="214"/>
      <c r="PAX18" s="215"/>
      <c r="PAY18" s="214"/>
      <c r="PAZ18" s="215"/>
      <c r="PBA18" s="214"/>
      <c r="PBB18" s="215"/>
      <c r="PBC18" s="214"/>
      <c r="PBD18" s="215"/>
      <c r="PBE18" s="214"/>
      <c r="PBF18" s="215"/>
      <c r="PBG18" s="214"/>
      <c r="PBH18" s="215"/>
      <c r="PBI18" s="214"/>
      <c r="PBJ18" s="215"/>
      <c r="PBK18" s="214"/>
      <c r="PBL18" s="215"/>
      <c r="PBM18" s="214"/>
      <c r="PBN18" s="215"/>
      <c r="PBO18" s="214"/>
      <c r="PBP18" s="215"/>
      <c r="PBQ18" s="214"/>
      <c r="PBR18" s="215"/>
      <c r="PBS18" s="214"/>
      <c r="PBT18" s="215"/>
      <c r="PBU18" s="214"/>
      <c r="PBV18" s="215"/>
      <c r="PBW18" s="214"/>
      <c r="PBX18" s="215"/>
      <c r="PBY18" s="214"/>
      <c r="PBZ18" s="215"/>
      <c r="PCA18" s="214"/>
      <c r="PCB18" s="215"/>
      <c r="PCC18" s="214"/>
      <c r="PCD18" s="215"/>
      <c r="PCE18" s="214"/>
      <c r="PCF18" s="215"/>
      <c r="PCG18" s="214"/>
      <c r="PCH18" s="215"/>
      <c r="PCI18" s="214"/>
      <c r="PCJ18" s="215"/>
      <c r="PCK18" s="214"/>
      <c r="PCL18" s="215"/>
      <c r="PCM18" s="214"/>
      <c r="PCN18" s="215"/>
      <c r="PCO18" s="214"/>
      <c r="PCP18" s="215"/>
      <c r="PCQ18" s="214"/>
      <c r="PCR18" s="215"/>
      <c r="PCS18" s="214"/>
      <c r="PCT18" s="215"/>
      <c r="PCU18" s="214"/>
      <c r="PCV18" s="215"/>
      <c r="PCW18" s="214"/>
      <c r="PCX18" s="215"/>
      <c r="PCY18" s="214"/>
      <c r="PCZ18" s="215"/>
      <c r="PDA18" s="214"/>
      <c r="PDB18" s="215"/>
      <c r="PDC18" s="214"/>
      <c r="PDD18" s="215"/>
      <c r="PDE18" s="214"/>
      <c r="PDF18" s="215"/>
      <c r="PDG18" s="214"/>
      <c r="PDH18" s="215"/>
      <c r="PDI18" s="214"/>
      <c r="PDJ18" s="215"/>
      <c r="PDK18" s="214"/>
      <c r="PDL18" s="215"/>
      <c r="PDM18" s="214"/>
      <c r="PDN18" s="215"/>
      <c r="PDO18" s="214"/>
      <c r="PDP18" s="215"/>
      <c r="PDQ18" s="214"/>
      <c r="PDR18" s="215"/>
      <c r="PDS18" s="214"/>
      <c r="PDT18" s="215"/>
      <c r="PDU18" s="214"/>
      <c r="PDV18" s="215"/>
      <c r="PDW18" s="214"/>
      <c r="PDX18" s="215"/>
      <c r="PDY18" s="214"/>
      <c r="PDZ18" s="215"/>
      <c r="PEA18" s="214"/>
      <c r="PEB18" s="215"/>
      <c r="PEC18" s="214"/>
      <c r="PED18" s="215"/>
      <c r="PEE18" s="214"/>
      <c r="PEF18" s="215"/>
      <c r="PEG18" s="214"/>
      <c r="PEH18" s="215"/>
      <c r="PEI18" s="214"/>
      <c r="PEJ18" s="215"/>
      <c r="PEK18" s="214"/>
      <c r="PEL18" s="215"/>
      <c r="PEM18" s="214"/>
      <c r="PEN18" s="215"/>
      <c r="PEO18" s="214"/>
      <c r="PEP18" s="215"/>
      <c r="PEQ18" s="214"/>
      <c r="PER18" s="215"/>
      <c r="PES18" s="214"/>
      <c r="PET18" s="215"/>
      <c r="PEU18" s="214"/>
      <c r="PEV18" s="215"/>
      <c r="PEW18" s="214"/>
      <c r="PEX18" s="215"/>
      <c r="PEY18" s="214"/>
      <c r="PEZ18" s="215"/>
      <c r="PFA18" s="214"/>
      <c r="PFB18" s="215"/>
      <c r="PFC18" s="214"/>
      <c r="PFD18" s="215"/>
      <c r="PFE18" s="214"/>
      <c r="PFF18" s="215"/>
      <c r="PFG18" s="214"/>
      <c r="PFH18" s="215"/>
      <c r="PFI18" s="214"/>
      <c r="PFJ18" s="215"/>
      <c r="PFK18" s="214"/>
      <c r="PFL18" s="215"/>
      <c r="PFM18" s="214"/>
      <c r="PFN18" s="215"/>
      <c r="PFO18" s="214"/>
      <c r="PFP18" s="215"/>
      <c r="PFQ18" s="214"/>
      <c r="PFR18" s="215"/>
      <c r="PFS18" s="214"/>
      <c r="PFT18" s="215"/>
      <c r="PFU18" s="214"/>
      <c r="PFV18" s="215"/>
      <c r="PFW18" s="214"/>
      <c r="PFX18" s="215"/>
      <c r="PFY18" s="214"/>
      <c r="PFZ18" s="215"/>
      <c r="PGA18" s="214"/>
      <c r="PGB18" s="215"/>
      <c r="PGC18" s="214"/>
      <c r="PGD18" s="215"/>
      <c r="PGE18" s="214"/>
      <c r="PGF18" s="215"/>
      <c r="PGG18" s="214"/>
      <c r="PGH18" s="215"/>
      <c r="PGI18" s="214"/>
      <c r="PGJ18" s="215"/>
      <c r="PGK18" s="214"/>
      <c r="PGL18" s="215"/>
      <c r="PGM18" s="214"/>
      <c r="PGN18" s="215"/>
      <c r="PGO18" s="214"/>
      <c r="PGP18" s="215"/>
      <c r="PGQ18" s="214"/>
      <c r="PGR18" s="215"/>
      <c r="PGS18" s="214"/>
      <c r="PGT18" s="215"/>
      <c r="PGU18" s="214"/>
      <c r="PGV18" s="215"/>
      <c r="PGW18" s="214"/>
      <c r="PGX18" s="215"/>
      <c r="PGY18" s="214"/>
      <c r="PGZ18" s="215"/>
      <c r="PHA18" s="214"/>
      <c r="PHB18" s="215"/>
      <c r="PHC18" s="214"/>
      <c r="PHD18" s="215"/>
      <c r="PHE18" s="214"/>
      <c r="PHF18" s="215"/>
      <c r="PHG18" s="214"/>
      <c r="PHH18" s="215"/>
      <c r="PHI18" s="214"/>
      <c r="PHJ18" s="215"/>
      <c r="PHK18" s="214"/>
      <c r="PHL18" s="215"/>
      <c r="PHM18" s="214"/>
      <c r="PHN18" s="215"/>
      <c r="PHO18" s="214"/>
      <c r="PHP18" s="215"/>
      <c r="PHQ18" s="214"/>
      <c r="PHR18" s="215"/>
      <c r="PHS18" s="214"/>
      <c r="PHT18" s="215"/>
      <c r="PHU18" s="214"/>
      <c r="PHV18" s="215"/>
      <c r="PHW18" s="214"/>
      <c r="PHX18" s="215"/>
      <c r="PHY18" s="214"/>
      <c r="PHZ18" s="215"/>
      <c r="PIA18" s="214"/>
      <c r="PIB18" s="215"/>
      <c r="PIC18" s="214"/>
      <c r="PID18" s="215"/>
      <c r="PIE18" s="214"/>
      <c r="PIF18" s="215"/>
      <c r="PIG18" s="214"/>
      <c r="PIH18" s="215"/>
      <c r="PII18" s="214"/>
      <c r="PIJ18" s="215"/>
      <c r="PIK18" s="214"/>
      <c r="PIL18" s="215"/>
      <c r="PIM18" s="214"/>
      <c r="PIN18" s="215"/>
      <c r="PIO18" s="214"/>
      <c r="PIP18" s="215"/>
      <c r="PIQ18" s="214"/>
      <c r="PIR18" s="215"/>
      <c r="PIS18" s="214"/>
      <c r="PIT18" s="215"/>
      <c r="PIU18" s="214"/>
      <c r="PIV18" s="215"/>
      <c r="PIW18" s="214"/>
      <c r="PIX18" s="215"/>
      <c r="PIY18" s="214"/>
      <c r="PIZ18" s="215"/>
      <c r="PJA18" s="214"/>
      <c r="PJB18" s="215"/>
      <c r="PJC18" s="214"/>
      <c r="PJD18" s="215"/>
      <c r="PJE18" s="214"/>
      <c r="PJF18" s="215"/>
      <c r="PJG18" s="214"/>
      <c r="PJH18" s="215"/>
      <c r="PJI18" s="214"/>
      <c r="PJJ18" s="215"/>
      <c r="PJK18" s="214"/>
      <c r="PJL18" s="215"/>
      <c r="PJM18" s="214"/>
      <c r="PJN18" s="215"/>
      <c r="PJO18" s="214"/>
      <c r="PJP18" s="215"/>
      <c r="PJQ18" s="214"/>
      <c r="PJR18" s="215"/>
      <c r="PJS18" s="214"/>
      <c r="PJT18" s="215"/>
      <c r="PJU18" s="214"/>
      <c r="PJV18" s="215"/>
      <c r="PJW18" s="214"/>
      <c r="PJX18" s="215"/>
      <c r="PJY18" s="214"/>
      <c r="PJZ18" s="215"/>
      <c r="PKA18" s="214"/>
      <c r="PKB18" s="215"/>
      <c r="PKC18" s="214"/>
      <c r="PKD18" s="215"/>
      <c r="PKE18" s="214"/>
      <c r="PKF18" s="215"/>
      <c r="PKG18" s="214"/>
      <c r="PKH18" s="215"/>
      <c r="PKI18" s="214"/>
      <c r="PKJ18" s="215"/>
      <c r="PKK18" s="214"/>
      <c r="PKL18" s="215"/>
      <c r="PKM18" s="214"/>
      <c r="PKN18" s="215"/>
      <c r="PKO18" s="214"/>
      <c r="PKP18" s="215"/>
      <c r="PKQ18" s="214"/>
      <c r="PKR18" s="215"/>
      <c r="PKS18" s="214"/>
      <c r="PKT18" s="215"/>
      <c r="PKU18" s="214"/>
      <c r="PKV18" s="215"/>
      <c r="PKW18" s="214"/>
      <c r="PKX18" s="215"/>
      <c r="PKY18" s="214"/>
      <c r="PKZ18" s="215"/>
      <c r="PLA18" s="214"/>
      <c r="PLB18" s="215"/>
      <c r="PLC18" s="214"/>
      <c r="PLD18" s="215"/>
      <c r="PLE18" s="214"/>
      <c r="PLF18" s="215"/>
      <c r="PLG18" s="214"/>
      <c r="PLH18" s="215"/>
      <c r="PLI18" s="214"/>
      <c r="PLJ18" s="215"/>
      <c r="PLK18" s="214"/>
      <c r="PLL18" s="215"/>
      <c r="PLM18" s="214"/>
      <c r="PLN18" s="215"/>
      <c r="PLO18" s="214"/>
      <c r="PLP18" s="215"/>
      <c r="PLQ18" s="214"/>
      <c r="PLR18" s="215"/>
      <c r="PLS18" s="214"/>
      <c r="PLT18" s="215"/>
      <c r="PLU18" s="214"/>
      <c r="PLV18" s="215"/>
      <c r="PLW18" s="214"/>
      <c r="PLX18" s="215"/>
      <c r="PLY18" s="214"/>
      <c r="PLZ18" s="215"/>
      <c r="PMA18" s="214"/>
      <c r="PMB18" s="215"/>
      <c r="PMC18" s="214"/>
      <c r="PMD18" s="215"/>
      <c r="PME18" s="214"/>
      <c r="PMF18" s="215"/>
      <c r="PMG18" s="214"/>
      <c r="PMH18" s="215"/>
      <c r="PMI18" s="214"/>
      <c r="PMJ18" s="215"/>
      <c r="PMK18" s="214"/>
      <c r="PML18" s="215"/>
      <c r="PMM18" s="214"/>
      <c r="PMN18" s="215"/>
      <c r="PMO18" s="214"/>
      <c r="PMP18" s="215"/>
      <c r="PMQ18" s="214"/>
      <c r="PMR18" s="215"/>
      <c r="PMS18" s="214"/>
      <c r="PMT18" s="215"/>
      <c r="PMU18" s="214"/>
      <c r="PMV18" s="215"/>
      <c r="PMW18" s="214"/>
      <c r="PMX18" s="215"/>
      <c r="PMY18" s="214"/>
      <c r="PMZ18" s="215"/>
      <c r="PNA18" s="214"/>
      <c r="PNB18" s="215"/>
      <c r="PNC18" s="214"/>
      <c r="PND18" s="215"/>
      <c r="PNE18" s="214"/>
      <c r="PNF18" s="215"/>
      <c r="PNG18" s="214"/>
      <c r="PNH18" s="215"/>
      <c r="PNI18" s="214"/>
      <c r="PNJ18" s="215"/>
      <c r="PNK18" s="214"/>
      <c r="PNL18" s="215"/>
      <c r="PNM18" s="214"/>
      <c r="PNN18" s="215"/>
      <c r="PNO18" s="214"/>
      <c r="PNP18" s="215"/>
      <c r="PNQ18" s="214"/>
      <c r="PNR18" s="215"/>
      <c r="PNS18" s="214"/>
      <c r="PNT18" s="215"/>
      <c r="PNU18" s="214"/>
      <c r="PNV18" s="215"/>
      <c r="PNW18" s="214"/>
      <c r="PNX18" s="215"/>
      <c r="PNY18" s="214"/>
      <c r="PNZ18" s="215"/>
      <c r="POA18" s="214"/>
      <c r="POB18" s="215"/>
      <c r="POC18" s="214"/>
      <c r="POD18" s="215"/>
      <c r="POE18" s="214"/>
      <c r="POF18" s="215"/>
      <c r="POG18" s="214"/>
      <c r="POH18" s="215"/>
      <c r="POI18" s="214"/>
      <c r="POJ18" s="215"/>
      <c r="POK18" s="214"/>
      <c r="POL18" s="215"/>
      <c r="POM18" s="214"/>
      <c r="PON18" s="215"/>
      <c r="POO18" s="214"/>
      <c r="POP18" s="215"/>
      <c r="POQ18" s="214"/>
      <c r="POR18" s="215"/>
      <c r="POS18" s="214"/>
      <c r="POT18" s="215"/>
      <c r="POU18" s="214"/>
      <c r="POV18" s="215"/>
      <c r="POW18" s="214"/>
      <c r="POX18" s="215"/>
      <c r="POY18" s="214"/>
      <c r="POZ18" s="215"/>
      <c r="PPA18" s="214"/>
      <c r="PPB18" s="215"/>
      <c r="PPC18" s="214"/>
      <c r="PPD18" s="215"/>
      <c r="PPE18" s="214"/>
      <c r="PPF18" s="215"/>
      <c r="PPG18" s="214"/>
      <c r="PPH18" s="215"/>
      <c r="PPI18" s="214"/>
      <c r="PPJ18" s="215"/>
      <c r="PPK18" s="214"/>
      <c r="PPL18" s="215"/>
      <c r="PPM18" s="214"/>
      <c r="PPN18" s="215"/>
      <c r="PPO18" s="214"/>
      <c r="PPP18" s="215"/>
      <c r="PPQ18" s="214"/>
      <c r="PPR18" s="215"/>
      <c r="PPS18" s="214"/>
      <c r="PPT18" s="215"/>
      <c r="PPU18" s="214"/>
      <c r="PPV18" s="215"/>
      <c r="PPW18" s="214"/>
      <c r="PPX18" s="215"/>
      <c r="PPY18" s="214"/>
      <c r="PPZ18" s="215"/>
      <c r="PQA18" s="214"/>
      <c r="PQB18" s="215"/>
      <c r="PQC18" s="214"/>
      <c r="PQD18" s="215"/>
      <c r="PQE18" s="214"/>
      <c r="PQF18" s="215"/>
      <c r="PQG18" s="214"/>
      <c r="PQH18" s="215"/>
      <c r="PQI18" s="214"/>
      <c r="PQJ18" s="215"/>
      <c r="PQK18" s="214"/>
      <c r="PQL18" s="215"/>
      <c r="PQM18" s="214"/>
      <c r="PQN18" s="215"/>
      <c r="PQO18" s="214"/>
      <c r="PQP18" s="215"/>
      <c r="PQQ18" s="214"/>
      <c r="PQR18" s="215"/>
      <c r="PQS18" s="214"/>
      <c r="PQT18" s="215"/>
      <c r="PQU18" s="214"/>
      <c r="PQV18" s="215"/>
      <c r="PQW18" s="214"/>
      <c r="PQX18" s="215"/>
      <c r="PQY18" s="214"/>
      <c r="PQZ18" s="215"/>
      <c r="PRA18" s="214"/>
      <c r="PRB18" s="215"/>
      <c r="PRC18" s="214"/>
      <c r="PRD18" s="215"/>
      <c r="PRE18" s="214"/>
      <c r="PRF18" s="215"/>
      <c r="PRG18" s="214"/>
      <c r="PRH18" s="215"/>
      <c r="PRI18" s="214"/>
      <c r="PRJ18" s="215"/>
      <c r="PRK18" s="214"/>
      <c r="PRL18" s="215"/>
      <c r="PRM18" s="214"/>
      <c r="PRN18" s="215"/>
      <c r="PRO18" s="214"/>
      <c r="PRP18" s="215"/>
      <c r="PRQ18" s="214"/>
      <c r="PRR18" s="215"/>
      <c r="PRS18" s="214"/>
      <c r="PRT18" s="215"/>
      <c r="PRU18" s="214"/>
      <c r="PRV18" s="215"/>
      <c r="PRW18" s="214"/>
      <c r="PRX18" s="215"/>
      <c r="PRY18" s="214"/>
      <c r="PRZ18" s="215"/>
      <c r="PSA18" s="214"/>
      <c r="PSB18" s="215"/>
      <c r="PSC18" s="214"/>
      <c r="PSD18" s="215"/>
      <c r="PSE18" s="214"/>
      <c r="PSF18" s="215"/>
      <c r="PSG18" s="214"/>
      <c r="PSH18" s="215"/>
      <c r="PSI18" s="214"/>
      <c r="PSJ18" s="215"/>
      <c r="PSK18" s="214"/>
      <c r="PSL18" s="215"/>
      <c r="PSM18" s="214"/>
      <c r="PSN18" s="215"/>
      <c r="PSO18" s="214"/>
      <c r="PSP18" s="215"/>
      <c r="PSQ18" s="214"/>
      <c r="PSR18" s="215"/>
      <c r="PSS18" s="214"/>
      <c r="PST18" s="215"/>
      <c r="PSU18" s="214"/>
      <c r="PSV18" s="215"/>
      <c r="PSW18" s="214"/>
      <c r="PSX18" s="215"/>
      <c r="PSY18" s="214"/>
      <c r="PSZ18" s="215"/>
      <c r="PTA18" s="214"/>
      <c r="PTB18" s="215"/>
      <c r="PTC18" s="214"/>
      <c r="PTD18" s="215"/>
      <c r="PTE18" s="214"/>
      <c r="PTF18" s="215"/>
      <c r="PTG18" s="214"/>
      <c r="PTH18" s="215"/>
      <c r="PTI18" s="214"/>
      <c r="PTJ18" s="215"/>
      <c r="PTK18" s="214"/>
      <c r="PTL18" s="215"/>
      <c r="PTM18" s="214"/>
      <c r="PTN18" s="215"/>
      <c r="PTO18" s="214"/>
      <c r="PTP18" s="215"/>
      <c r="PTQ18" s="214"/>
      <c r="PTR18" s="215"/>
      <c r="PTS18" s="214"/>
      <c r="PTT18" s="215"/>
      <c r="PTU18" s="214"/>
      <c r="PTV18" s="215"/>
      <c r="PTW18" s="214"/>
      <c r="PTX18" s="215"/>
      <c r="PTY18" s="214"/>
      <c r="PTZ18" s="215"/>
      <c r="PUA18" s="214"/>
      <c r="PUB18" s="215"/>
      <c r="PUC18" s="214"/>
      <c r="PUD18" s="215"/>
      <c r="PUE18" s="214"/>
      <c r="PUF18" s="215"/>
      <c r="PUG18" s="214"/>
      <c r="PUH18" s="215"/>
      <c r="PUI18" s="214"/>
      <c r="PUJ18" s="215"/>
      <c r="PUK18" s="214"/>
      <c r="PUL18" s="215"/>
      <c r="PUM18" s="214"/>
      <c r="PUN18" s="215"/>
      <c r="PUO18" s="214"/>
      <c r="PUP18" s="215"/>
      <c r="PUQ18" s="214"/>
      <c r="PUR18" s="215"/>
      <c r="PUS18" s="214"/>
      <c r="PUT18" s="215"/>
      <c r="PUU18" s="214"/>
      <c r="PUV18" s="215"/>
      <c r="PUW18" s="214"/>
      <c r="PUX18" s="215"/>
      <c r="PUY18" s="214"/>
      <c r="PUZ18" s="215"/>
      <c r="PVA18" s="214"/>
      <c r="PVB18" s="215"/>
      <c r="PVC18" s="214"/>
      <c r="PVD18" s="215"/>
      <c r="PVE18" s="214"/>
      <c r="PVF18" s="215"/>
      <c r="PVG18" s="214"/>
      <c r="PVH18" s="215"/>
      <c r="PVI18" s="214"/>
      <c r="PVJ18" s="215"/>
      <c r="PVK18" s="214"/>
      <c r="PVL18" s="215"/>
      <c r="PVM18" s="214"/>
      <c r="PVN18" s="215"/>
      <c r="PVO18" s="214"/>
      <c r="PVP18" s="215"/>
      <c r="PVQ18" s="214"/>
      <c r="PVR18" s="215"/>
      <c r="PVS18" s="214"/>
      <c r="PVT18" s="215"/>
      <c r="PVU18" s="214"/>
      <c r="PVV18" s="215"/>
      <c r="PVW18" s="214"/>
      <c r="PVX18" s="215"/>
      <c r="PVY18" s="214"/>
      <c r="PVZ18" s="215"/>
      <c r="PWA18" s="214"/>
      <c r="PWB18" s="215"/>
      <c r="PWC18" s="214"/>
      <c r="PWD18" s="215"/>
      <c r="PWE18" s="214"/>
      <c r="PWF18" s="215"/>
      <c r="PWG18" s="214"/>
      <c r="PWH18" s="215"/>
      <c r="PWI18" s="214"/>
      <c r="PWJ18" s="215"/>
      <c r="PWK18" s="214"/>
      <c r="PWL18" s="215"/>
      <c r="PWM18" s="214"/>
      <c r="PWN18" s="215"/>
      <c r="PWO18" s="214"/>
      <c r="PWP18" s="215"/>
      <c r="PWQ18" s="214"/>
      <c r="PWR18" s="215"/>
      <c r="PWS18" s="214"/>
      <c r="PWT18" s="215"/>
      <c r="PWU18" s="214"/>
      <c r="PWV18" s="215"/>
      <c r="PWW18" s="214"/>
      <c r="PWX18" s="215"/>
      <c r="PWY18" s="214"/>
      <c r="PWZ18" s="215"/>
      <c r="PXA18" s="214"/>
      <c r="PXB18" s="215"/>
      <c r="PXC18" s="214"/>
      <c r="PXD18" s="215"/>
      <c r="PXE18" s="214"/>
      <c r="PXF18" s="215"/>
      <c r="PXG18" s="214"/>
      <c r="PXH18" s="215"/>
      <c r="PXI18" s="214"/>
      <c r="PXJ18" s="215"/>
      <c r="PXK18" s="214"/>
      <c r="PXL18" s="215"/>
      <c r="PXM18" s="214"/>
      <c r="PXN18" s="215"/>
      <c r="PXO18" s="214"/>
      <c r="PXP18" s="215"/>
      <c r="PXQ18" s="214"/>
      <c r="PXR18" s="215"/>
      <c r="PXS18" s="214"/>
      <c r="PXT18" s="215"/>
      <c r="PXU18" s="214"/>
      <c r="PXV18" s="215"/>
      <c r="PXW18" s="214"/>
      <c r="PXX18" s="215"/>
      <c r="PXY18" s="214"/>
      <c r="PXZ18" s="215"/>
      <c r="PYA18" s="214"/>
      <c r="PYB18" s="215"/>
      <c r="PYC18" s="214"/>
      <c r="PYD18" s="215"/>
      <c r="PYE18" s="214"/>
      <c r="PYF18" s="215"/>
      <c r="PYG18" s="214"/>
      <c r="PYH18" s="215"/>
      <c r="PYI18" s="214"/>
      <c r="PYJ18" s="215"/>
      <c r="PYK18" s="214"/>
      <c r="PYL18" s="215"/>
      <c r="PYM18" s="214"/>
      <c r="PYN18" s="215"/>
      <c r="PYO18" s="214"/>
      <c r="PYP18" s="215"/>
      <c r="PYQ18" s="214"/>
      <c r="PYR18" s="215"/>
      <c r="PYS18" s="214"/>
      <c r="PYT18" s="215"/>
      <c r="PYU18" s="214"/>
      <c r="PYV18" s="215"/>
      <c r="PYW18" s="214"/>
      <c r="PYX18" s="215"/>
      <c r="PYY18" s="214"/>
      <c r="PYZ18" s="215"/>
      <c r="PZA18" s="214"/>
      <c r="PZB18" s="215"/>
      <c r="PZC18" s="214"/>
      <c r="PZD18" s="215"/>
      <c r="PZE18" s="214"/>
      <c r="PZF18" s="215"/>
      <c r="PZG18" s="214"/>
      <c r="PZH18" s="215"/>
      <c r="PZI18" s="214"/>
      <c r="PZJ18" s="215"/>
      <c r="PZK18" s="214"/>
      <c r="PZL18" s="215"/>
      <c r="PZM18" s="214"/>
      <c r="PZN18" s="215"/>
      <c r="PZO18" s="214"/>
      <c r="PZP18" s="215"/>
      <c r="PZQ18" s="214"/>
      <c r="PZR18" s="215"/>
      <c r="PZS18" s="214"/>
      <c r="PZT18" s="215"/>
      <c r="PZU18" s="214"/>
      <c r="PZV18" s="215"/>
      <c r="PZW18" s="214"/>
      <c r="PZX18" s="215"/>
      <c r="PZY18" s="214"/>
      <c r="PZZ18" s="215"/>
      <c r="QAA18" s="214"/>
      <c r="QAB18" s="215"/>
      <c r="QAC18" s="214"/>
      <c r="QAD18" s="215"/>
      <c r="QAE18" s="214"/>
      <c r="QAF18" s="215"/>
      <c r="QAG18" s="214"/>
      <c r="QAH18" s="215"/>
      <c r="QAI18" s="214"/>
      <c r="QAJ18" s="215"/>
      <c r="QAK18" s="214"/>
      <c r="QAL18" s="215"/>
      <c r="QAM18" s="214"/>
      <c r="QAN18" s="215"/>
      <c r="QAO18" s="214"/>
      <c r="QAP18" s="215"/>
      <c r="QAQ18" s="214"/>
      <c r="QAR18" s="215"/>
      <c r="QAS18" s="214"/>
      <c r="QAT18" s="215"/>
      <c r="QAU18" s="214"/>
      <c r="QAV18" s="215"/>
      <c r="QAW18" s="214"/>
      <c r="QAX18" s="215"/>
      <c r="QAY18" s="214"/>
      <c r="QAZ18" s="215"/>
      <c r="QBA18" s="214"/>
      <c r="QBB18" s="215"/>
      <c r="QBC18" s="214"/>
      <c r="QBD18" s="215"/>
      <c r="QBE18" s="214"/>
      <c r="QBF18" s="215"/>
      <c r="QBG18" s="214"/>
      <c r="QBH18" s="215"/>
      <c r="QBI18" s="214"/>
      <c r="QBJ18" s="215"/>
      <c r="QBK18" s="214"/>
      <c r="QBL18" s="215"/>
      <c r="QBM18" s="214"/>
      <c r="QBN18" s="215"/>
      <c r="QBO18" s="214"/>
      <c r="QBP18" s="215"/>
      <c r="QBQ18" s="214"/>
      <c r="QBR18" s="215"/>
      <c r="QBS18" s="214"/>
      <c r="QBT18" s="215"/>
      <c r="QBU18" s="214"/>
      <c r="QBV18" s="215"/>
      <c r="QBW18" s="214"/>
      <c r="QBX18" s="215"/>
      <c r="QBY18" s="214"/>
      <c r="QBZ18" s="215"/>
      <c r="QCA18" s="214"/>
      <c r="QCB18" s="215"/>
      <c r="QCC18" s="214"/>
      <c r="QCD18" s="215"/>
      <c r="QCE18" s="214"/>
      <c r="QCF18" s="215"/>
      <c r="QCG18" s="214"/>
      <c r="QCH18" s="215"/>
      <c r="QCI18" s="214"/>
      <c r="QCJ18" s="215"/>
      <c r="QCK18" s="214"/>
      <c r="QCL18" s="215"/>
      <c r="QCM18" s="214"/>
      <c r="QCN18" s="215"/>
      <c r="QCO18" s="214"/>
      <c r="QCP18" s="215"/>
      <c r="QCQ18" s="214"/>
      <c r="QCR18" s="215"/>
      <c r="QCS18" s="214"/>
      <c r="QCT18" s="215"/>
      <c r="QCU18" s="214"/>
      <c r="QCV18" s="215"/>
      <c r="QCW18" s="214"/>
      <c r="QCX18" s="215"/>
      <c r="QCY18" s="214"/>
      <c r="QCZ18" s="215"/>
      <c r="QDA18" s="214"/>
      <c r="QDB18" s="215"/>
      <c r="QDC18" s="214"/>
      <c r="QDD18" s="215"/>
      <c r="QDE18" s="214"/>
      <c r="QDF18" s="215"/>
      <c r="QDG18" s="214"/>
      <c r="QDH18" s="215"/>
      <c r="QDI18" s="214"/>
      <c r="QDJ18" s="215"/>
      <c r="QDK18" s="214"/>
      <c r="QDL18" s="215"/>
      <c r="QDM18" s="214"/>
      <c r="QDN18" s="215"/>
      <c r="QDO18" s="214"/>
      <c r="QDP18" s="215"/>
      <c r="QDQ18" s="214"/>
      <c r="QDR18" s="215"/>
      <c r="QDS18" s="214"/>
      <c r="QDT18" s="215"/>
      <c r="QDU18" s="214"/>
      <c r="QDV18" s="215"/>
      <c r="QDW18" s="214"/>
      <c r="QDX18" s="215"/>
      <c r="QDY18" s="214"/>
      <c r="QDZ18" s="215"/>
      <c r="QEA18" s="214"/>
      <c r="QEB18" s="215"/>
      <c r="QEC18" s="214"/>
      <c r="QED18" s="215"/>
      <c r="QEE18" s="214"/>
      <c r="QEF18" s="215"/>
      <c r="QEG18" s="214"/>
      <c r="QEH18" s="215"/>
      <c r="QEI18" s="214"/>
      <c r="QEJ18" s="215"/>
      <c r="QEK18" s="214"/>
      <c r="QEL18" s="215"/>
      <c r="QEM18" s="214"/>
      <c r="QEN18" s="215"/>
      <c r="QEO18" s="214"/>
      <c r="QEP18" s="215"/>
      <c r="QEQ18" s="214"/>
      <c r="QER18" s="215"/>
      <c r="QES18" s="214"/>
      <c r="QET18" s="215"/>
      <c r="QEU18" s="214"/>
      <c r="QEV18" s="215"/>
      <c r="QEW18" s="214"/>
      <c r="QEX18" s="215"/>
      <c r="QEY18" s="214"/>
      <c r="QEZ18" s="215"/>
      <c r="QFA18" s="214"/>
      <c r="QFB18" s="215"/>
      <c r="QFC18" s="214"/>
      <c r="QFD18" s="215"/>
      <c r="QFE18" s="214"/>
      <c r="QFF18" s="215"/>
      <c r="QFG18" s="214"/>
      <c r="QFH18" s="215"/>
      <c r="QFI18" s="214"/>
      <c r="QFJ18" s="215"/>
      <c r="QFK18" s="214"/>
      <c r="QFL18" s="215"/>
      <c r="QFM18" s="214"/>
      <c r="QFN18" s="215"/>
      <c r="QFO18" s="214"/>
      <c r="QFP18" s="215"/>
      <c r="QFQ18" s="214"/>
      <c r="QFR18" s="215"/>
      <c r="QFS18" s="214"/>
      <c r="QFT18" s="215"/>
      <c r="QFU18" s="214"/>
      <c r="QFV18" s="215"/>
      <c r="QFW18" s="214"/>
      <c r="QFX18" s="215"/>
      <c r="QFY18" s="214"/>
      <c r="QFZ18" s="215"/>
      <c r="QGA18" s="214"/>
      <c r="QGB18" s="215"/>
      <c r="QGC18" s="214"/>
      <c r="QGD18" s="215"/>
      <c r="QGE18" s="214"/>
      <c r="QGF18" s="215"/>
      <c r="QGG18" s="214"/>
      <c r="QGH18" s="215"/>
      <c r="QGI18" s="214"/>
      <c r="QGJ18" s="215"/>
      <c r="QGK18" s="214"/>
      <c r="QGL18" s="215"/>
      <c r="QGM18" s="214"/>
      <c r="QGN18" s="215"/>
      <c r="QGO18" s="214"/>
      <c r="QGP18" s="215"/>
      <c r="QGQ18" s="214"/>
      <c r="QGR18" s="215"/>
      <c r="QGS18" s="214"/>
      <c r="QGT18" s="215"/>
      <c r="QGU18" s="214"/>
      <c r="QGV18" s="215"/>
      <c r="QGW18" s="214"/>
      <c r="QGX18" s="215"/>
      <c r="QGY18" s="214"/>
      <c r="QGZ18" s="215"/>
      <c r="QHA18" s="214"/>
      <c r="QHB18" s="215"/>
      <c r="QHC18" s="214"/>
      <c r="QHD18" s="215"/>
      <c r="QHE18" s="214"/>
      <c r="QHF18" s="215"/>
      <c r="QHG18" s="214"/>
      <c r="QHH18" s="215"/>
      <c r="QHI18" s="214"/>
      <c r="QHJ18" s="215"/>
      <c r="QHK18" s="214"/>
      <c r="QHL18" s="215"/>
      <c r="QHM18" s="214"/>
      <c r="QHN18" s="215"/>
      <c r="QHO18" s="214"/>
      <c r="QHP18" s="215"/>
      <c r="QHQ18" s="214"/>
      <c r="QHR18" s="215"/>
      <c r="QHS18" s="214"/>
      <c r="QHT18" s="215"/>
      <c r="QHU18" s="214"/>
      <c r="QHV18" s="215"/>
      <c r="QHW18" s="214"/>
      <c r="QHX18" s="215"/>
      <c r="QHY18" s="214"/>
      <c r="QHZ18" s="215"/>
      <c r="QIA18" s="214"/>
      <c r="QIB18" s="215"/>
      <c r="QIC18" s="214"/>
      <c r="QID18" s="215"/>
      <c r="QIE18" s="214"/>
      <c r="QIF18" s="215"/>
      <c r="QIG18" s="214"/>
      <c r="QIH18" s="215"/>
      <c r="QII18" s="214"/>
      <c r="QIJ18" s="215"/>
      <c r="QIK18" s="214"/>
      <c r="QIL18" s="215"/>
      <c r="QIM18" s="214"/>
      <c r="QIN18" s="215"/>
      <c r="QIO18" s="214"/>
      <c r="QIP18" s="215"/>
      <c r="QIQ18" s="214"/>
      <c r="QIR18" s="215"/>
      <c r="QIS18" s="214"/>
      <c r="QIT18" s="215"/>
      <c r="QIU18" s="214"/>
      <c r="QIV18" s="215"/>
      <c r="QIW18" s="214"/>
      <c r="QIX18" s="215"/>
      <c r="QIY18" s="214"/>
      <c r="QIZ18" s="215"/>
      <c r="QJA18" s="214"/>
      <c r="QJB18" s="215"/>
      <c r="QJC18" s="214"/>
      <c r="QJD18" s="215"/>
      <c r="QJE18" s="214"/>
      <c r="QJF18" s="215"/>
      <c r="QJG18" s="214"/>
      <c r="QJH18" s="215"/>
      <c r="QJI18" s="214"/>
      <c r="QJJ18" s="215"/>
      <c r="QJK18" s="214"/>
      <c r="QJL18" s="215"/>
      <c r="QJM18" s="214"/>
      <c r="QJN18" s="215"/>
      <c r="QJO18" s="214"/>
      <c r="QJP18" s="215"/>
      <c r="QJQ18" s="214"/>
      <c r="QJR18" s="215"/>
      <c r="QJS18" s="214"/>
      <c r="QJT18" s="215"/>
      <c r="QJU18" s="214"/>
      <c r="QJV18" s="215"/>
      <c r="QJW18" s="214"/>
      <c r="QJX18" s="215"/>
      <c r="QJY18" s="214"/>
      <c r="QJZ18" s="215"/>
      <c r="QKA18" s="214"/>
      <c r="QKB18" s="215"/>
      <c r="QKC18" s="214"/>
      <c r="QKD18" s="215"/>
      <c r="QKE18" s="214"/>
      <c r="QKF18" s="215"/>
      <c r="QKG18" s="214"/>
      <c r="QKH18" s="215"/>
      <c r="QKI18" s="214"/>
      <c r="QKJ18" s="215"/>
      <c r="QKK18" s="214"/>
      <c r="QKL18" s="215"/>
      <c r="QKM18" s="214"/>
      <c r="QKN18" s="215"/>
      <c r="QKO18" s="214"/>
      <c r="QKP18" s="215"/>
      <c r="QKQ18" s="214"/>
      <c r="QKR18" s="215"/>
      <c r="QKS18" s="214"/>
      <c r="QKT18" s="215"/>
      <c r="QKU18" s="214"/>
      <c r="QKV18" s="215"/>
      <c r="QKW18" s="214"/>
      <c r="QKX18" s="215"/>
      <c r="QKY18" s="214"/>
      <c r="QKZ18" s="215"/>
      <c r="QLA18" s="214"/>
      <c r="QLB18" s="215"/>
      <c r="QLC18" s="214"/>
      <c r="QLD18" s="215"/>
      <c r="QLE18" s="214"/>
      <c r="QLF18" s="215"/>
      <c r="QLG18" s="214"/>
      <c r="QLH18" s="215"/>
      <c r="QLI18" s="214"/>
      <c r="QLJ18" s="215"/>
      <c r="QLK18" s="214"/>
      <c r="QLL18" s="215"/>
      <c r="QLM18" s="214"/>
      <c r="QLN18" s="215"/>
      <c r="QLO18" s="214"/>
      <c r="QLP18" s="215"/>
      <c r="QLQ18" s="214"/>
      <c r="QLR18" s="215"/>
      <c r="QLS18" s="214"/>
      <c r="QLT18" s="215"/>
      <c r="QLU18" s="214"/>
      <c r="QLV18" s="215"/>
      <c r="QLW18" s="214"/>
      <c r="QLX18" s="215"/>
      <c r="QLY18" s="214"/>
      <c r="QLZ18" s="215"/>
      <c r="QMA18" s="214"/>
      <c r="QMB18" s="215"/>
      <c r="QMC18" s="214"/>
      <c r="QMD18" s="215"/>
      <c r="QME18" s="214"/>
      <c r="QMF18" s="215"/>
      <c r="QMG18" s="214"/>
      <c r="QMH18" s="215"/>
      <c r="QMI18" s="214"/>
      <c r="QMJ18" s="215"/>
      <c r="QMK18" s="214"/>
      <c r="QML18" s="215"/>
      <c r="QMM18" s="214"/>
      <c r="QMN18" s="215"/>
      <c r="QMO18" s="214"/>
      <c r="QMP18" s="215"/>
      <c r="QMQ18" s="214"/>
      <c r="QMR18" s="215"/>
      <c r="QMS18" s="214"/>
      <c r="QMT18" s="215"/>
      <c r="QMU18" s="214"/>
      <c r="QMV18" s="215"/>
      <c r="QMW18" s="214"/>
      <c r="QMX18" s="215"/>
      <c r="QMY18" s="214"/>
      <c r="QMZ18" s="215"/>
      <c r="QNA18" s="214"/>
      <c r="QNB18" s="215"/>
      <c r="QNC18" s="214"/>
      <c r="QND18" s="215"/>
      <c r="QNE18" s="214"/>
      <c r="QNF18" s="215"/>
      <c r="QNG18" s="214"/>
      <c r="QNH18" s="215"/>
      <c r="QNI18" s="214"/>
      <c r="QNJ18" s="215"/>
      <c r="QNK18" s="214"/>
      <c r="QNL18" s="215"/>
      <c r="QNM18" s="214"/>
      <c r="QNN18" s="215"/>
      <c r="QNO18" s="214"/>
      <c r="QNP18" s="215"/>
      <c r="QNQ18" s="214"/>
      <c r="QNR18" s="215"/>
      <c r="QNS18" s="214"/>
      <c r="QNT18" s="215"/>
      <c r="QNU18" s="214"/>
      <c r="QNV18" s="215"/>
      <c r="QNW18" s="214"/>
      <c r="QNX18" s="215"/>
      <c r="QNY18" s="214"/>
      <c r="QNZ18" s="215"/>
      <c r="QOA18" s="214"/>
      <c r="QOB18" s="215"/>
      <c r="QOC18" s="214"/>
      <c r="QOD18" s="215"/>
      <c r="QOE18" s="214"/>
      <c r="QOF18" s="215"/>
      <c r="QOG18" s="214"/>
      <c r="QOH18" s="215"/>
      <c r="QOI18" s="214"/>
      <c r="QOJ18" s="215"/>
      <c r="QOK18" s="214"/>
      <c r="QOL18" s="215"/>
      <c r="QOM18" s="214"/>
      <c r="QON18" s="215"/>
      <c r="QOO18" s="214"/>
      <c r="QOP18" s="215"/>
      <c r="QOQ18" s="214"/>
      <c r="QOR18" s="215"/>
      <c r="QOS18" s="214"/>
      <c r="QOT18" s="215"/>
      <c r="QOU18" s="214"/>
      <c r="QOV18" s="215"/>
      <c r="QOW18" s="214"/>
      <c r="QOX18" s="215"/>
      <c r="QOY18" s="214"/>
      <c r="QOZ18" s="215"/>
      <c r="QPA18" s="214"/>
      <c r="QPB18" s="215"/>
      <c r="QPC18" s="214"/>
      <c r="QPD18" s="215"/>
      <c r="QPE18" s="214"/>
      <c r="QPF18" s="215"/>
      <c r="QPG18" s="214"/>
      <c r="QPH18" s="215"/>
      <c r="QPI18" s="214"/>
      <c r="QPJ18" s="215"/>
      <c r="QPK18" s="214"/>
      <c r="QPL18" s="215"/>
      <c r="QPM18" s="214"/>
      <c r="QPN18" s="215"/>
      <c r="QPO18" s="214"/>
      <c r="QPP18" s="215"/>
      <c r="QPQ18" s="214"/>
      <c r="QPR18" s="215"/>
      <c r="QPS18" s="214"/>
      <c r="QPT18" s="215"/>
      <c r="QPU18" s="214"/>
      <c r="QPV18" s="215"/>
      <c r="QPW18" s="214"/>
      <c r="QPX18" s="215"/>
      <c r="QPY18" s="214"/>
      <c r="QPZ18" s="215"/>
      <c r="QQA18" s="214"/>
      <c r="QQB18" s="215"/>
      <c r="QQC18" s="214"/>
      <c r="QQD18" s="215"/>
      <c r="QQE18" s="214"/>
      <c r="QQF18" s="215"/>
      <c r="QQG18" s="214"/>
      <c r="QQH18" s="215"/>
      <c r="QQI18" s="214"/>
      <c r="QQJ18" s="215"/>
      <c r="QQK18" s="214"/>
      <c r="QQL18" s="215"/>
      <c r="QQM18" s="214"/>
      <c r="QQN18" s="215"/>
      <c r="QQO18" s="214"/>
      <c r="QQP18" s="215"/>
      <c r="QQQ18" s="214"/>
      <c r="QQR18" s="215"/>
      <c r="QQS18" s="214"/>
      <c r="QQT18" s="215"/>
      <c r="QQU18" s="214"/>
      <c r="QQV18" s="215"/>
      <c r="QQW18" s="214"/>
      <c r="QQX18" s="215"/>
      <c r="QQY18" s="214"/>
      <c r="QQZ18" s="215"/>
      <c r="QRA18" s="214"/>
      <c r="QRB18" s="215"/>
      <c r="QRC18" s="214"/>
      <c r="QRD18" s="215"/>
      <c r="QRE18" s="214"/>
      <c r="QRF18" s="215"/>
      <c r="QRG18" s="214"/>
      <c r="QRH18" s="215"/>
      <c r="QRI18" s="214"/>
      <c r="QRJ18" s="215"/>
      <c r="QRK18" s="214"/>
      <c r="QRL18" s="215"/>
      <c r="QRM18" s="214"/>
      <c r="QRN18" s="215"/>
      <c r="QRO18" s="214"/>
      <c r="QRP18" s="215"/>
      <c r="QRQ18" s="214"/>
      <c r="QRR18" s="215"/>
      <c r="QRS18" s="214"/>
      <c r="QRT18" s="215"/>
      <c r="QRU18" s="214"/>
      <c r="QRV18" s="215"/>
      <c r="QRW18" s="214"/>
      <c r="QRX18" s="215"/>
      <c r="QRY18" s="214"/>
      <c r="QRZ18" s="215"/>
      <c r="QSA18" s="214"/>
      <c r="QSB18" s="215"/>
      <c r="QSC18" s="214"/>
      <c r="QSD18" s="215"/>
      <c r="QSE18" s="214"/>
      <c r="QSF18" s="215"/>
      <c r="QSG18" s="214"/>
      <c r="QSH18" s="215"/>
      <c r="QSI18" s="214"/>
      <c r="QSJ18" s="215"/>
      <c r="QSK18" s="214"/>
      <c r="QSL18" s="215"/>
      <c r="QSM18" s="214"/>
      <c r="QSN18" s="215"/>
      <c r="QSO18" s="214"/>
      <c r="QSP18" s="215"/>
      <c r="QSQ18" s="214"/>
      <c r="QSR18" s="215"/>
      <c r="QSS18" s="214"/>
      <c r="QST18" s="215"/>
      <c r="QSU18" s="214"/>
      <c r="QSV18" s="215"/>
      <c r="QSW18" s="214"/>
      <c r="QSX18" s="215"/>
      <c r="QSY18" s="214"/>
      <c r="QSZ18" s="215"/>
      <c r="QTA18" s="214"/>
      <c r="QTB18" s="215"/>
      <c r="QTC18" s="214"/>
      <c r="QTD18" s="215"/>
      <c r="QTE18" s="214"/>
      <c r="QTF18" s="215"/>
      <c r="QTG18" s="214"/>
      <c r="QTH18" s="215"/>
      <c r="QTI18" s="214"/>
      <c r="QTJ18" s="215"/>
      <c r="QTK18" s="214"/>
      <c r="QTL18" s="215"/>
      <c r="QTM18" s="214"/>
      <c r="QTN18" s="215"/>
      <c r="QTO18" s="214"/>
      <c r="QTP18" s="215"/>
      <c r="QTQ18" s="214"/>
      <c r="QTR18" s="215"/>
      <c r="QTS18" s="214"/>
      <c r="QTT18" s="215"/>
      <c r="QTU18" s="214"/>
      <c r="QTV18" s="215"/>
      <c r="QTW18" s="214"/>
      <c r="QTX18" s="215"/>
      <c r="QTY18" s="214"/>
      <c r="QTZ18" s="215"/>
      <c r="QUA18" s="214"/>
      <c r="QUB18" s="215"/>
      <c r="QUC18" s="214"/>
      <c r="QUD18" s="215"/>
      <c r="QUE18" s="214"/>
      <c r="QUF18" s="215"/>
      <c r="QUG18" s="214"/>
      <c r="QUH18" s="215"/>
      <c r="QUI18" s="214"/>
      <c r="QUJ18" s="215"/>
      <c r="QUK18" s="214"/>
      <c r="QUL18" s="215"/>
      <c r="QUM18" s="214"/>
      <c r="QUN18" s="215"/>
      <c r="QUO18" s="214"/>
      <c r="QUP18" s="215"/>
      <c r="QUQ18" s="214"/>
      <c r="QUR18" s="215"/>
      <c r="QUS18" s="214"/>
      <c r="QUT18" s="215"/>
      <c r="QUU18" s="214"/>
      <c r="QUV18" s="215"/>
      <c r="QUW18" s="214"/>
      <c r="QUX18" s="215"/>
      <c r="QUY18" s="214"/>
      <c r="QUZ18" s="215"/>
      <c r="QVA18" s="214"/>
      <c r="QVB18" s="215"/>
      <c r="QVC18" s="214"/>
      <c r="QVD18" s="215"/>
      <c r="QVE18" s="214"/>
      <c r="QVF18" s="215"/>
      <c r="QVG18" s="214"/>
      <c r="QVH18" s="215"/>
      <c r="QVI18" s="214"/>
      <c r="QVJ18" s="215"/>
      <c r="QVK18" s="214"/>
      <c r="QVL18" s="215"/>
      <c r="QVM18" s="214"/>
      <c r="QVN18" s="215"/>
      <c r="QVO18" s="214"/>
      <c r="QVP18" s="215"/>
      <c r="QVQ18" s="214"/>
      <c r="QVR18" s="215"/>
      <c r="QVS18" s="214"/>
      <c r="QVT18" s="215"/>
      <c r="QVU18" s="214"/>
      <c r="QVV18" s="215"/>
      <c r="QVW18" s="214"/>
      <c r="QVX18" s="215"/>
      <c r="QVY18" s="214"/>
      <c r="QVZ18" s="215"/>
      <c r="QWA18" s="214"/>
      <c r="QWB18" s="215"/>
      <c r="QWC18" s="214"/>
      <c r="QWD18" s="215"/>
      <c r="QWE18" s="214"/>
      <c r="QWF18" s="215"/>
      <c r="QWG18" s="214"/>
      <c r="QWH18" s="215"/>
      <c r="QWI18" s="214"/>
      <c r="QWJ18" s="215"/>
      <c r="QWK18" s="214"/>
      <c r="QWL18" s="215"/>
      <c r="QWM18" s="214"/>
      <c r="QWN18" s="215"/>
      <c r="QWO18" s="214"/>
      <c r="QWP18" s="215"/>
      <c r="QWQ18" s="214"/>
      <c r="QWR18" s="215"/>
      <c r="QWS18" s="214"/>
      <c r="QWT18" s="215"/>
      <c r="QWU18" s="214"/>
      <c r="QWV18" s="215"/>
      <c r="QWW18" s="214"/>
      <c r="QWX18" s="215"/>
      <c r="QWY18" s="214"/>
      <c r="QWZ18" s="215"/>
      <c r="QXA18" s="214"/>
      <c r="QXB18" s="215"/>
      <c r="QXC18" s="214"/>
      <c r="QXD18" s="215"/>
      <c r="QXE18" s="214"/>
      <c r="QXF18" s="215"/>
      <c r="QXG18" s="214"/>
      <c r="QXH18" s="215"/>
      <c r="QXI18" s="214"/>
      <c r="QXJ18" s="215"/>
      <c r="QXK18" s="214"/>
      <c r="QXL18" s="215"/>
      <c r="QXM18" s="214"/>
      <c r="QXN18" s="215"/>
      <c r="QXO18" s="214"/>
      <c r="QXP18" s="215"/>
      <c r="QXQ18" s="214"/>
      <c r="QXR18" s="215"/>
      <c r="QXS18" s="214"/>
      <c r="QXT18" s="215"/>
      <c r="QXU18" s="214"/>
      <c r="QXV18" s="215"/>
      <c r="QXW18" s="214"/>
      <c r="QXX18" s="215"/>
      <c r="QXY18" s="214"/>
      <c r="QXZ18" s="215"/>
      <c r="QYA18" s="214"/>
      <c r="QYB18" s="215"/>
      <c r="QYC18" s="214"/>
      <c r="QYD18" s="215"/>
      <c r="QYE18" s="214"/>
      <c r="QYF18" s="215"/>
      <c r="QYG18" s="214"/>
      <c r="QYH18" s="215"/>
      <c r="QYI18" s="214"/>
      <c r="QYJ18" s="215"/>
      <c r="QYK18" s="214"/>
      <c r="QYL18" s="215"/>
      <c r="QYM18" s="214"/>
      <c r="QYN18" s="215"/>
      <c r="QYO18" s="214"/>
      <c r="QYP18" s="215"/>
      <c r="QYQ18" s="214"/>
      <c r="QYR18" s="215"/>
      <c r="QYS18" s="214"/>
      <c r="QYT18" s="215"/>
      <c r="QYU18" s="214"/>
      <c r="QYV18" s="215"/>
      <c r="QYW18" s="214"/>
      <c r="QYX18" s="215"/>
      <c r="QYY18" s="214"/>
      <c r="QYZ18" s="215"/>
      <c r="QZA18" s="214"/>
      <c r="QZB18" s="215"/>
      <c r="QZC18" s="214"/>
      <c r="QZD18" s="215"/>
      <c r="QZE18" s="214"/>
      <c r="QZF18" s="215"/>
      <c r="QZG18" s="214"/>
      <c r="QZH18" s="215"/>
      <c r="QZI18" s="214"/>
      <c r="QZJ18" s="215"/>
      <c r="QZK18" s="214"/>
      <c r="QZL18" s="215"/>
      <c r="QZM18" s="214"/>
      <c r="QZN18" s="215"/>
      <c r="QZO18" s="214"/>
      <c r="QZP18" s="215"/>
      <c r="QZQ18" s="214"/>
      <c r="QZR18" s="215"/>
      <c r="QZS18" s="214"/>
      <c r="QZT18" s="215"/>
      <c r="QZU18" s="214"/>
      <c r="QZV18" s="215"/>
      <c r="QZW18" s="214"/>
      <c r="QZX18" s="215"/>
      <c r="QZY18" s="214"/>
      <c r="QZZ18" s="215"/>
      <c r="RAA18" s="214"/>
      <c r="RAB18" s="215"/>
      <c r="RAC18" s="214"/>
      <c r="RAD18" s="215"/>
      <c r="RAE18" s="214"/>
      <c r="RAF18" s="215"/>
      <c r="RAG18" s="214"/>
      <c r="RAH18" s="215"/>
      <c r="RAI18" s="214"/>
      <c r="RAJ18" s="215"/>
      <c r="RAK18" s="214"/>
      <c r="RAL18" s="215"/>
      <c r="RAM18" s="214"/>
      <c r="RAN18" s="215"/>
      <c r="RAO18" s="214"/>
      <c r="RAP18" s="215"/>
      <c r="RAQ18" s="214"/>
      <c r="RAR18" s="215"/>
      <c r="RAS18" s="214"/>
      <c r="RAT18" s="215"/>
      <c r="RAU18" s="214"/>
      <c r="RAV18" s="215"/>
      <c r="RAW18" s="214"/>
      <c r="RAX18" s="215"/>
      <c r="RAY18" s="214"/>
      <c r="RAZ18" s="215"/>
      <c r="RBA18" s="214"/>
      <c r="RBB18" s="215"/>
      <c r="RBC18" s="214"/>
      <c r="RBD18" s="215"/>
      <c r="RBE18" s="214"/>
      <c r="RBF18" s="215"/>
      <c r="RBG18" s="214"/>
      <c r="RBH18" s="215"/>
      <c r="RBI18" s="214"/>
      <c r="RBJ18" s="215"/>
      <c r="RBK18" s="214"/>
      <c r="RBL18" s="215"/>
      <c r="RBM18" s="214"/>
      <c r="RBN18" s="215"/>
      <c r="RBO18" s="214"/>
      <c r="RBP18" s="215"/>
      <c r="RBQ18" s="214"/>
      <c r="RBR18" s="215"/>
      <c r="RBS18" s="214"/>
      <c r="RBT18" s="215"/>
      <c r="RBU18" s="214"/>
      <c r="RBV18" s="215"/>
      <c r="RBW18" s="214"/>
      <c r="RBX18" s="215"/>
      <c r="RBY18" s="214"/>
      <c r="RBZ18" s="215"/>
      <c r="RCA18" s="214"/>
      <c r="RCB18" s="215"/>
      <c r="RCC18" s="214"/>
      <c r="RCD18" s="215"/>
      <c r="RCE18" s="214"/>
      <c r="RCF18" s="215"/>
      <c r="RCG18" s="214"/>
      <c r="RCH18" s="215"/>
      <c r="RCI18" s="214"/>
      <c r="RCJ18" s="215"/>
      <c r="RCK18" s="214"/>
      <c r="RCL18" s="215"/>
      <c r="RCM18" s="214"/>
      <c r="RCN18" s="215"/>
      <c r="RCO18" s="214"/>
      <c r="RCP18" s="215"/>
      <c r="RCQ18" s="214"/>
      <c r="RCR18" s="215"/>
      <c r="RCS18" s="214"/>
      <c r="RCT18" s="215"/>
      <c r="RCU18" s="214"/>
      <c r="RCV18" s="215"/>
      <c r="RCW18" s="214"/>
      <c r="RCX18" s="215"/>
      <c r="RCY18" s="214"/>
      <c r="RCZ18" s="215"/>
      <c r="RDA18" s="214"/>
      <c r="RDB18" s="215"/>
      <c r="RDC18" s="214"/>
      <c r="RDD18" s="215"/>
      <c r="RDE18" s="214"/>
      <c r="RDF18" s="215"/>
      <c r="RDG18" s="214"/>
      <c r="RDH18" s="215"/>
      <c r="RDI18" s="214"/>
      <c r="RDJ18" s="215"/>
      <c r="RDK18" s="214"/>
      <c r="RDL18" s="215"/>
      <c r="RDM18" s="214"/>
      <c r="RDN18" s="215"/>
      <c r="RDO18" s="214"/>
      <c r="RDP18" s="215"/>
      <c r="RDQ18" s="214"/>
      <c r="RDR18" s="215"/>
      <c r="RDS18" s="214"/>
      <c r="RDT18" s="215"/>
      <c r="RDU18" s="214"/>
      <c r="RDV18" s="215"/>
      <c r="RDW18" s="214"/>
      <c r="RDX18" s="215"/>
      <c r="RDY18" s="214"/>
      <c r="RDZ18" s="215"/>
      <c r="REA18" s="214"/>
      <c r="REB18" s="215"/>
      <c r="REC18" s="214"/>
      <c r="RED18" s="215"/>
      <c r="REE18" s="214"/>
      <c r="REF18" s="215"/>
      <c r="REG18" s="214"/>
      <c r="REH18" s="215"/>
      <c r="REI18" s="214"/>
      <c r="REJ18" s="215"/>
      <c r="REK18" s="214"/>
      <c r="REL18" s="215"/>
      <c r="REM18" s="214"/>
      <c r="REN18" s="215"/>
      <c r="REO18" s="214"/>
      <c r="REP18" s="215"/>
      <c r="REQ18" s="214"/>
      <c r="RER18" s="215"/>
      <c r="RES18" s="214"/>
      <c r="RET18" s="215"/>
      <c r="REU18" s="214"/>
      <c r="REV18" s="215"/>
      <c r="REW18" s="214"/>
      <c r="REX18" s="215"/>
      <c r="REY18" s="214"/>
      <c r="REZ18" s="215"/>
      <c r="RFA18" s="214"/>
      <c r="RFB18" s="215"/>
      <c r="RFC18" s="214"/>
      <c r="RFD18" s="215"/>
      <c r="RFE18" s="214"/>
      <c r="RFF18" s="215"/>
      <c r="RFG18" s="214"/>
      <c r="RFH18" s="215"/>
      <c r="RFI18" s="214"/>
      <c r="RFJ18" s="215"/>
      <c r="RFK18" s="214"/>
      <c r="RFL18" s="215"/>
      <c r="RFM18" s="214"/>
      <c r="RFN18" s="215"/>
      <c r="RFO18" s="214"/>
      <c r="RFP18" s="215"/>
      <c r="RFQ18" s="214"/>
      <c r="RFR18" s="215"/>
      <c r="RFS18" s="214"/>
      <c r="RFT18" s="215"/>
      <c r="RFU18" s="214"/>
      <c r="RFV18" s="215"/>
      <c r="RFW18" s="214"/>
      <c r="RFX18" s="215"/>
      <c r="RFY18" s="214"/>
      <c r="RFZ18" s="215"/>
      <c r="RGA18" s="214"/>
      <c r="RGB18" s="215"/>
      <c r="RGC18" s="214"/>
      <c r="RGD18" s="215"/>
      <c r="RGE18" s="214"/>
      <c r="RGF18" s="215"/>
      <c r="RGG18" s="214"/>
      <c r="RGH18" s="215"/>
      <c r="RGI18" s="214"/>
      <c r="RGJ18" s="215"/>
      <c r="RGK18" s="214"/>
      <c r="RGL18" s="215"/>
      <c r="RGM18" s="214"/>
      <c r="RGN18" s="215"/>
      <c r="RGO18" s="214"/>
      <c r="RGP18" s="215"/>
      <c r="RGQ18" s="214"/>
      <c r="RGR18" s="215"/>
      <c r="RGS18" s="214"/>
      <c r="RGT18" s="215"/>
      <c r="RGU18" s="214"/>
      <c r="RGV18" s="215"/>
      <c r="RGW18" s="214"/>
      <c r="RGX18" s="215"/>
      <c r="RGY18" s="214"/>
      <c r="RGZ18" s="215"/>
      <c r="RHA18" s="214"/>
      <c r="RHB18" s="215"/>
      <c r="RHC18" s="214"/>
      <c r="RHD18" s="215"/>
      <c r="RHE18" s="214"/>
      <c r="RHF18" s="215"/>
      <c r="RHG18" s="214"/>
      <c r="RHH18" s="215"/>
      <c r="RHI18" s="214"/>
      <c r="RHJ18" s="215"/>
      <c r="RHK18" s="214"/>
      <c r="RHL18" s="215"/>
      <c r="RHM18" s="214"/>
      <c r="RHN18" s="215"/>
      <c r="RHO18" s="214"/>
      <c r="RHP18" s="215"/>
      <c r="RHQ18" s="214"/>
      <c r="RHR18" s="215"/>
      <c r="RHS18" s="214"/>
      <c r="RHT18" s="215"/>
      <c r="RHU18" s="214"/>
      <c r="RHV18" s="215"/>
      <c r="RHW18" s="214"/>
      <c r="RHX18" s="215"/>
      <c r="RHY18" s="214"/>
      <c r="RHZ18" s="215"/>
      <c r="RIA18" s="214"/>
      <c r="RIB18" s="215"/>
      <c r="RIC18" s="214"/>
      <c r="RID18" s="215"/>
      <c r="RIE18" s="214"/>
      <c r="RIF18" s="215"/>
      <c r="RIG18" s="214"/>
      <c r="RIH18" s="215"/>
      <c r="RII18" s="214"/>
      <c r="RIJ18" s="215"/>
      <c r="RIK18" s="214"/>
      <c r="RIL18" s="215"/>
      <c r="RIM18" s="214"/>
      <c r="RIN18" s="215"/>
      <c r="RIO18" s="214"/>
      <c r="RIP18" s="215"/>
      <c r="RIQ18" s="214"/>
      <c r="RIR18" s="215"/>
      <c r="RIS18" s="214"/>
      <c r="RIT18" s="215"/>
      <c r="RIU18" s="214"/>
      <c r="RIV18" s="215"/>
      <c r="RIW18" s="214"/>
      <c r="RIX18" s="215"/>
      <c r="RIY18" s="214"/>
      <c r="RIZ18" s="215"/>
      <c r="RJA18" s="214"/>
      <c r="RJB18" s="215"/>
      <c r="RJC18" s="214"/>
      <c r="RJD18" s="215"/>
      <c r="RJE18" s="214"/>
      <c r="RJF18" s="215"/>
      <c r="RJG18" s="214"/>
      <c r="RJH18" s="215"/>
      <c r="RJI18" s="214"/>
      <c r="RJJ18" s="215"/>
      <c r="RJK18" s="214"/>
      <c r="RJL18" s="215"/>
      <c r="RJM18" s="214"/>
      <c r="RJN18" s="215"/>
      <c r="RJO18" s="214"/>
      <c r="RJP18" s="215"/>
      <c r="RJQ18" s="214"/>
      <c r="RJR18" s="215"/>
      <c r="RJS18" s="214"/>
      <c r="RJT18" s="215"/>
      <c r="RJU18" s="214"/>
      <c r="RJV18" s="215"/>
      <c r="RJW18" s="214"/>
      <c r="RJX18" s="215"/>
      <c r="RJY18" s="214"/>
      <c r="RJZ18" s="215"/>
      <c r="RKA18" s="214"/>
      <c r="RKB18" s="215"/>
      <c r="RKC18" s="214"/>
      <c r="RKD18" s="215"/>
      <c r="RKE18" s="214"/>
      <c r="RKF18" s="215"/>
      <c r="RKG18" s="214"/>
      <c r="RKH18" s="215"/>
      <c r="RKI18" s="214"/>
      <c r="RKJ18" s="215"/>
      <c r="RKK18" s="214"/>
      <c r="RKL18" s="215"/>
      <c r="RKM18" s="214"/>
      <c r="RKN18" s="215"/>
      <c r="RKO18" s="214"/>
      <c r="RKP18" s="215"/>
      <c r="RKQ18" s="214"/>
      <c r="RKR18" s="215"/>
      <c r="RKS18" s="214"/>
      <c r="RKT18" s="215"/>
      <c r="RKU18" s="214"/>
      <c r="RKV18" s="215"/>
      <c r="RKW18" s="214"/>
      <c r="RKX18" s="215"/>
      <c r="RKY18" s="214"/>
      <c r="RKZ18" s="215"/>
      <c r="RLA18" s="214"/>
      <c r="RLB18" s="215"/>
      <c r="RLC18" s="214"/>
      <c r="RLD18" s="215"/>
      <c r="RLE18" s="214"/>
      <c r="RLF18" s="215"/>
      <c r="RLG18" s="214"/>
      <c r="RLH18" s="215"/>
      <c r="RLI18" s="214"/>
      <c r="RLJ18" s="215"/>
      <c r="RLK18" s="214"/>
      <c r="RLL18" s="215"/>
      <c r="RLM18" s="214"/>
      <c r="RLN18" s="215"/>
      <c r="RLO18" s="214"/>
      <c r="RLP18" s="215"/>
      <c r="RLQ18" s="214"/>
      <c r="RLR18" s="215"/>
      <c r="RLS18" s="214"/>
      <c r="RLT18" s="215"/>
      <c r="RLU18" s="214"/>
      <c r="RLV18" s="215"/>
      <c r="RLW18" s="214"/>
      <c r="RLX18" s="215"/>
      <c r="RLY18" s="214"/>
      <c r="RLZ18" s="215"/>
      <c r="RMA18" s="214"/>
      <c r="RMB18" s="215"/>
      <c r="RMC18" s="214"/>
      <c r="RMD18" s="215"/>
      <c r="RME18" s="214"/>
      <c r="RMF18" s="215"/>
      <c r="RMG18" s="214"/>
      <c r="RMH18" s="215"/>
      <c r="RMI18" s="214"/>
      <c r="RMJ18" s="215"/>
      <c r="RMK18" s="214"/>
      <c r="RML18" s="215"/>
      <c r="RMM18" s="214"/>
      <c r="RMN18" s="215"/>
      <c r="RMO18" s="214"/>
      <c r="RMP18" s="215"/>
      <c r="RMQ18" s="214"/>
      <c r="RMR18" s="215"/>
      <c r="RMS18" s="214"/>
      <c r="RMT18" s="215"/>
      <c r="RMU18" s="214"/>
      <c r="RMV18" s="215"/>
      <c r="RMW18" s="214"/>
      <c r="RMX18" s="215"/>
      <c r="RMY18" s="214"/>
      <c r="RMZ18" s="215"/>
      <c r="RNA18" s="214"/>
      <c r="RNB18" s="215"/>
      <c r="RNC18" s="214"/>
      <c r="RND18" s="215"/>
      <c r="RNE18" s="214"/>
      <c r="RNF18" s="215"/>
      <c r="RNG18" s="214"/>
      <c r="RNH18" s="215"/>
      <c r="RNI18" s="214"/>
      <c r="RNJ18" s="215"/>
      <c r="RNK18" s="214"/>
      <c r="RNL18" s="215"/>
      <c r="RNM18" s="214"/>
      <c r="RNN18" s="215"/>
      <c r="RNO18" s="214"/>
      <c r="RNP18" s="215"/>
      <c r="RNQ18" s="214"/>
      <c r="RNR18" s="215"/>
      <c r="RNS18" s="214"/>
      <c r="RNT18" s="215"/>
      <c r="RNU18" s="214"/>
      <c r="RNV18" s="215"/>
      <c r="RNW18" s="214"/>
      <c r="RNX18" s="215"/>
      <c r="RNY18" s="214"/>
      <c r="RNZ18" s="215"/>
      <c r="ROA18" s="214"/>
      <c r="ROB18" s="215"/>
      <c r="ROC18" s="214"/>
      <c r="ROD18" s="215"/>
      <c r="ROE18" s="214"/>
      <c r="ROF18" s="215"/>
      <c r="ROG18" s="214"/>
      <c r="ROH18" s="215"/>
      <c r="ROI18" s="214"/>
      <c r="ROJ18" s="215"/>
      <c r="ROK18" s="214"/>
      <c r="ROL18" s="215"/>
      <c r="ROM18" s="214"/>
      <c r="RON18" s="215"/>
      <c r="ROO18" s="214"/>
      <c r="ROP18" s="215"/>
      <c r="ROQ18" s="214"/>
      <c r="ROR18" s="215"/>
      <c r="ROS18" s="214"/>
      <c r="ROT18" s="215"/>
      <c r="ROU18" s="214"/>
      <c r="ROV18" s="215"/>
      <c r="ROW18" s="214"/>
      <c r="ROX18" s="215"/>
      <c r="ROY18" s="214"/>
      <c r="ROZ18" s="215"/>
      <c r="RPA18" s="214"/>
      <c r="RPB18" s="215"/>
      <c r="RPC18" s="214"/>
      <c r="RPD18" s="215"/>
      <c r="RPE18" s="214"/>
      <c r="RPF18" s="215"/>
      <c r="RPG18" s="214"/>
      <c r="RPH18" s="215"/>
      <c r="RPI18" s="214"/>
      <c r="RPJ18" s="215"/>
      <c r="RPK18" s="214"/>
      <c r="RPL18" s="215"/>
      <c r="RPM18" s="214"/>
      <c r="RPN18" s="215"/>
      <c r="RPO18" s="214"/>
      <c r="RPP18" s="215"/>
      <c r="RPQ18" s="214"/>
      <c r="RPR18" s="215"/>
      <c r="RPS18" s="214"/>
      <c r="RPT18" s="215"/>
      <c r="RPU18" s="214"/>
      <c r="RPV18" s="215"/>
      <c r="RPW18" s="214"/>
      <c r="RPX18" s="215"/>
      <c r="RPY18" s="214"/>
      <c r="RPZ18" s="215"/>
      <c r="RQA18" s="214"/>
      <c r="RQB18" s="215"/>
      <c r="RQC18" s="214"/>
      <c r="RQD18" s="215"/>
      <c r="RQE18" s="214"/>
      <c r="RQF18" s="215"/>
      <c r="RQG18" s="214"/>
      <c r="RQH18" s="215"/>
      <c r="RQI18" s="214"/>
      <c r="RQJ18" s="215"/>
      <c r="RQK18" s="214"/>
      <c r="RQL18" s="215"/>
      <c r="RQM18" s="214"/>
      <c r="RQN18" s="215"/>
      <c r="RQO18" s="214"/>
      <c r="RQP18" s="215"/>
      <c r="RQQ18" s="214"/>
      <c r="RQR18" s="215"/>
      <c r="RQS18" s="214"/>
      <c r="RQT18" s="215"/>
      <c r="RQU18" s="214"/>
      <c r="RQV18" s="215"/>
      <c r="RQW18" s="214"/>
      <c r="RQX18" s="215"/>
      <c r="RQY18" s="214"/>
      <c r="RQZ18" s="215"/>
      <c r="RRA18" s="214"/>
      <c r="RRB18" s="215"/>
      <c r="RRC18" s="214"/>
      <c r="RRD18" s="215"/>
      <c r="RRE18" s="214"/>
      <c r="RRF18" s="215"/>
      <c r="RRG18" s="214"/>
      <c r="RRH18" s="215"/>
      <c r="RRI18" s="214"/>
      <c r="RRJ18" s="215"/>
      <c r="RRK18" s="214"/>
      <c r="RRL18" s="215"/>
      <c r="RRM18" s="214"/>
      <c r="RRN18" s="215"/>
      <c r="RRO18" s="214"/>
      <c r="RRP18" s="215"/>
      <c r="RRQ18" s="214"/>
      <c r="RRR18" s="215"/>
      <c r="RRS18" s="214"/>
      <c r="RRT18" s="215"/>
      <c r="RRU18" s="214"/>
      <c r="RRV18" s="215"/>
      <c r="RRW18" s="214"/>
      <c r="RRX18" s="215"/>
      <c r="RRY18" s="214"/>
      <c r="RRZ18" s="215"/>
      <c r="RSA18" s="214"/>
      <c r="RSB18" s="215"/>
      <c r="RSC18" s="214"/>
      <c r="RSD18" s="215"/>
      <c r="RSE18" s="214"/>
      <c r="RSF18" s="215"/>
      <c r="RSG18" s="214"/>
      <c r="RSH18" s="215"/>
      <c r="RSI18" s="214"/>
      <c r="RSJ18" s="215"/>
      <c r="RSK18" s="214"/>
      <c r="RSL18" s="215"/>
      <c r="RSM18" s="214"/>
      <c r="RSN18" s="215"/>
      <c r="RSO18" s="214"/>
      <c r="RSP18" s="215"/>
      <c r="RSQ18" s="214"/>
      <c r="RSR18" s="215"/>
      <c r="RSS18" s="214"/>
      <c r="RST18" s="215"/>
      <c r="RSU18" s="214"/>
      <c r="RSV18" s="215"/>
      <c r="RSW18" s="214"/>
      <c r="RSX18" s="215"/>
      <c r="RSY18" s="214"/>
      <c r="RSZ18" s="215"/>
      <c r="RTA18" s="214"/>
      <c r="RTB18" s="215"/>
      <c r="RTC18" s="214"/>
      <c r="RTD18" s="215"/>
      <c r="RTE18" s="214"/>
      <c r="RTF18" s="215"/>
      <c r="RTG18" s="214"/>
      <c r="RTH18" s="215"/>
      <c r="RTI18" s="214"/>
      <c r="RTJ18" s="215"/>
      <c r="RTK18" s="214"/>
      <c r="RTL18" s="215"/>
      <c r="RTM18" s="214"/>
      <c r="RTN18" s="215"/>
      <c r="RTO18" s="214"/>
      <c r="RTP18" s="215"/>
      <c r="RTQ18" s="214"/>
      <c r="RTR18" s="215"/>
      <c r="RTS18" s="214"/>
      <c r="RTT18" s="215"/>
      <c r="RTU18" s="214"/>
      <c r="RTV18" s="215"/>
      <c r="RTW18" s="214"/>
      <c r="RTX18" s="215"/>
      <c r="RTY18" s="214"/>
      <c r="RTZ18" s="215"/>
      <c r="RUA18" s="214"/>
      <c r="RUB18" s="215"/>
      <c r="RUC18" s="214"/>
      <c r="RUD18" s="215"/>
      <c r="RUE18" s="214"/>
      <c r="RUF18" s="215"/>
      <c r="RUG18" s="214"/>
      <c r="RUH18" s="215"/>
      <c r="RUI18" s="214"/>
      <c r="RUJ18" s="215"/>
      <c r="RUK18" s="214"/>
      <c r="RUL18" s="215"/>
      <c r="RUM18" s="214"/>
      <c r="RUN18" s="215"/>
      <c r="RUO18" s="214"/>
      <c r="RUP18" s="215"/>
      <c r="RUQ18" s="214"/>
      <c r="RUR18" s="215"/>
      <c r="RUS18" s="214"/>
      <c r="RUT18" s="215"/>
      <c r="RUU18" s="214"/>
      <c r="RUV18" s="215"/>
      <c r="RUW18" s="214"/>
      <c r="RUX18" s="215"/>
      <c r="RUY18" s="214"/>
      <c r="RUZ18" s="215"/>
      <c r="RVA18" s="214"/>
      <c r="RVB18" s="215"/>
      <c r="RVC18" s="214"/>
      <c r="RVD18" s="215"/>
      <c r="RVE18" s="214"/>
      <c r="RVF18" s="215"/>
      <c r="RVG18" s="214"/>
      <c r="RVH18" s="215"/>
      <c r="RVI18" s="214"/>
      <c r="RVJ18" s="215"/>
      <c r="RVK18" s="214"/>
      <c r="RVL18" s="215"/>
      <c r="RVM18" s="214"/>
      <c r="RVN18" s="215"/>
      <c r="RVO18" s="214"/>
      <c r="RVP18" s="215"/>
      <c r="RVQ18" s="214"/>
      <c r="RVR18" s="215"/>
      <c r="RVS18" s="214"/>
      <c r="RVT18" s="215"/>
      <c r="RVU18" s="214"/>
      <c r="RVV18" s="215"/>
      <c r="RVW18" s="214"/>
      <c r="RVX18" s="215"/>
      <c r="RVY18" s="214"/>
      <c r="RVZ18" s="215"/>
      <c r="RWA18" s="214"/>
      <c r="RWB18" s="215"/>
      <c r="RWC18" s="214"/>
      <c r="RWD18" s="215"/>
      <c r="RWE18" s="214"/>
      <c r="RWF18" s="215"/>
      <c r="RWG18" s="214"/>
      <c r="RWH18" s="215"/>
      <c r="RWI18" s="214"/>
      <c r="RWJ18" s="215"/>
      <c r="RWK18" s="214"/>
      <c r="RWL18" s="215"/>
      <c r="RWM18" s="214"/>
      <c r="RWN18" s="215"/>
      <c r="RWO18" s="214"/>
      <c r="RWP18" s="215"/>
      <c r="RWQ18" s="214"/>
      <c r="RWR18" s="215"/>
      <c r="RWS18" s="214"/>
      <c r="RWT18" s="215"/>
      <c r="RWU18" s="214"/>
      <c r="RWV18" s="215"/>
      <c r="RWW18" s="214"/>
      <c r="RWX18" s="215"/>
      <c r="RWY18" s="214"/>
      <c r="RWZ18" s="215"/>
      <c r="RXA18" s="214"/>
      <c r="RXB18" s="215"/>
      <c r="RXC18" s="214"/>
      <c r="RXD18" s="215"/>
      <c r="RXE18" s="214"/>
      <c r="RXF18" s="215"/>
      <c r="RXG18" s="214"/>
      <c r="RXH18" s="215"/>
      <c r="RXI18" s="214"/>
      <c r="RXJ18" s="215"/>
      <c r="RXK18" s="214"/>
      <c r="RXL18" s="215"/>
      <c r="RXM18" s="214"/>
      <c r="RXN18" s="215"/>
      <c r="RXO18" s="214"/>
      <c r="RXP18" s="215"/>
      <c r="RXQ18" s="214"/>
      <c r="RXR18" s="215"/>
      <c r="RXS18" s="214"/>
      <c r="RXT18" s="215"/>
      <c r="RXU18" s="214"/>
      <c r="RXV18" s="215"/>
      <c r="RXW18" s="214"/>
      <c r="RXX18" s="215"/>
      <c r="RXY18" s="214"/>
      <c r="RXZ18" s="215"/>
      <c r="RYA18" s="214"/>
      <c r="RYB18" s="215"/>
      <c r="RYC18" s="214"/>
      <c r="RYD18" s="215"/>
      <c r="RYE18" s="214"/>
      <c r="RYF18" s="215"/>
      <c r="RYG18" s="214"/>
      <c r="RYH18" s="215"/>
      <c r="RYI18" s="214"/>
      <c r="RYJ18" s="215"/>
      <c r="RYK18" s="214"/>
      <c r="RYL18" s="215"/>
      <c r="RYM18" s="214"/>
      <c r="RYN18" s="215"/>
      <c r="RYO18" s="214"/>
      <c r="RYP18" s="215"/>
      <c r="RYQ18" s="214"/>
      <c r="RYR18" s="215"/>
      <c r="RYS18" s="214"/>
      <c r="RYT18" s="215"/>
      <c r="RYU18" s="214"/>
      <c r="RYV18" s="215"/>
      <c r="RYW18" s="214"/>
      <c r="RYX18" s="215"/>
      <c r="RYY18" s="214"/>
      <c r="RYZ18" s="215"/>
      <c r="RZA18" s="214"/>
      <c r="RZB18" s="215"/>
      <c r="RZC18" s="214"/>
      <c r="RZD18" s="215"/>
      <c r="RZE18" s="214"/>
      <c r="RZF18" s="215"/>
      <c r="RZG18" s="214"/>
      <c r="RZH18" s="215"/>
      <c r="RZI18" s="214"/>
      <c r="RZJ18" s="215"/>
      <c r="RZK18" s="214"/>
      <c r="RZL18" s="215"/>
      <c r="RZM18" s="214"/>
      <c r="RZN18" s="215"/>
      <c r="RZO18" s="214"/>
      <c r="RZP18" s="215"/>
      <c r="RZQ18" s="214"/>
      <c r="RZR18" s="215"/>
      <c r="RZS18" s="214"/>
      <c r="RZT18" s="215"/>
      <c r="RZU18" s="214"/>
      <c r="RZV18" s="215"/>
      <c r="RZW18" s="214"/>
      <c r="RZX18" s="215"/>
      <c r="RZY18" s="214"/>
      <c r="RZZ18" s="215"/>
      <c r="SAA18" s="214"/>
      <c r="SAB18" s="215"/>
      <c r="SAC18" s="214"/>
      <c r="SAD18" s="215"/>
      <c r="SAE18" s="214"/>
      <c r="SAF18" s="215"/>
      <c r="SAG18" s="214"/>
      <c r="SAH18" s="215"/>
      <c r="SAI18" s="214"/>
      <c r="SAJ18" s="215"/>
      <c r="SAK18" s="214"/>
      <c r="SAL18" s="215"/>
      <c r="SAM18" s="214"/>
      <c r="SAN18" s="215"/>
      <c r="SAO18" s="214"/>
      <c r="SAP18" s="215"/>
      <c r="SAQ18" s="214"/>
      <c r="SAR18" s="215"/>
      <c r="SAS18" s="214"/>
      <c r="SAT18" s="215"/>
      <c r="SAU18" s="214"/>
      <c r="SAV18" s="215"/>
      <c r="SAW18" s="214"/>
      <c r="SAX18" s="215"/>
      <c r="SAY18" s="214"/>
      <c r="SAZ18" s="215"/>
      <c r="SBA18" s="214"/>
      <c r="SBB18" s="215"/>
      <c r="SBC18" s="214"/>
      <c r="SBD18" s="215"/>
      <c r="SBE18" s="214"/>
      <c r="SBF18" s="215"/>
      <c r="SBG18" s="214"/>
      <c r="SBH18" s="215"/>
      <c r="SBI18" s="214"/>
      <c r="SBJ18" s="215"/>
      <c r="SBK18" s="214"/>
      <c r="SBL18" s="215"/>
      <c r="SBM18" s="214"/>
      <c r="SBN18" s="215"/>
      <c r="SBO18" s="214"/>
      <c r="SBP18" s="215"/>
      <c r="SBQ18" s="214"/>
      <c r="SBR18" s="215"/>
      <c r="SBS18" s="214"/>
      <c r="SBT18" s="215"/>
      <c r="SBU18" s="214"/>
      <c r="SBV18" s="215"/>
      <c r="SBW18" s="214"/>
      <c r="SBX18" s="215"/>
      <c r="SBY18" s="214"/>
      <c r="SBZ18" s="215"/>
      <c r="SCA18" s="214"/>
      <c r="SCB18" s="215"/>
      <c r="SCC18" s="214"/>
      <c r="SCD18" s="215"/>
      <c r="SCE18" s="214"/>
      <c r="SCF18" s="215"/>
      <c r="SCG18" s="214"/>
      <c r="SCH18" s="215"/>
      <c r="SCI18" s="214"/>
      <c r="SCJ18" s="215"/>
      <c r="SCK18" s="214"/>
      <c r="SCL18" s="215"/>
      <c r="SCM18" s="214"/>
      <c r="SCN18" s="215"/>
      <c r="SCO18" s="214"/>
      <c r="SCP18" s="215"/>
      <c r="SCQ18" s="214"/>
      <c r="SCR18" s="215"/>
      <c r="SCS18" s="214"/>
      <c r="SCT18" s="215"/>
      <c r="SCU18" s="214"/>
      <c r="SCV18" s="215"/>
      <c r="SCW18" s="214"/>
      <c r="SCX18" s="215"/>
      <c r="SCY18" s="214"/>
      <c r="SCZ18" s="215"/>
      <c r="SDA18" s="214"/>
      <c r="SDB18" s="215"/>
      <c r="SDC18" s="214"/>
      <c r="SDD18" s="215"/>
      <c r="SDE18" s="214"/>
      <c r="SDF18" s="215"/>
      <c r="SDG18" s="214"/>
      <c r="SDH18" s="215"/>
      <c r="SDI18" s="214"/>
      <c r="SDJ18" s="215"/>
      <c r="SDK18" s="214"/>
      <c r="SDL18" s="215"/>
      <c r="SDM18" s="214"/>
      <c r="SDN18" s="215"/>
      <c r="SDO18" s="214"/>
      <c r="SDP18" s="215"/>
      <c r="SDQ18" s="214"/>
      <c r="SDR18" s="215"/>
      <c r="SDS18" s="214"/>
      <c r="SDT18" s="215"/>
      <c r="SDU18" s="214"/>
      <c r="SDV18" s="215"/>
      <c r="SDW18" s="214"/>
      <c r="SDX18" s="215"/>
      <c r="SDY18" s="214"/>
      <c r="SDZ18" s="215"/>
      <c r="SEA18" s="214"/>
      <c r="SEB18" s="215"/>
      <c r="SEC18" s="214"/>
      <c r="SED18" s="215"/>
      <c r="SEE18" s="214"/>
      <c r="SEF18" s="215"/>
      <c r="SEG18" s="214"/>
      <c r="SEH18" s="215"/>
      <c r="SEI18" s="214"/>
      <c r="SEJ18" s="215"/>
      <c r="SEK18" s="214"/>
      <c r="SEL18" s="215"/>
      <c r="SEM18" s="214"/>
      <c r="SEN18" s="215"/>
      <c r="SEO18" s="214"/>
      <c r="SEP18" s="215"/>
      <c r="SEQ18" s="214"/>
      <c r="SER18" s="215"/>
      <c r="SES18" s="214"/>
      <c r="SET18" s="215"/>
      <c r="SEU18" s="214"/>
      <c r="SEV18" s="215"/>
      <c r="SEW18" s="214"/>
      <c r="SEX18" s="215"/>
      <c r="SEY18" s="214"/>
      <c r="SEZ18" s="215"/>
      <c r="SFA18" s="214"/>
      <c r="SFB18" s="215"/>
      <c r="SFC18" s="214"/>
      <c r="SFD18" s="215"/>
      <c r="SFE18" s="214"/>
      <c r="SFF18" s="215"/>
      <c r="SFG18" s="214"/>
      <c r="SFH18" s="215"/>
      <c r="SFI18" s="214"/>
      <c r="SFJ18" s="215"/>
      <c r="SFK18" s="214"/>
      <c r="SFL18" s="215"/>
      <c r="SFM18" s="214"/>
      <c r="SFN18" s="215"/>
      <c r="SFO18" s="214"/>
      <c r="SFP18" s="215"/>
      <c r="SFQ18" s="214"/>
      <c r="SFR18" s="215"/>
      <c r="SFS18" s="214"/>
      <c r="SFT18" s="215"/>
      <c r="SFU18" s="214"/>
      <c r="SFV18" s="215"/>
      <c r="SFW18" s="214"/>
      <c r="SFX18" s="215"/>
      <c r="SFY18" s="214"/>
      <c r="SFZ18" s="215"/>
      <c r="SGA18" s="214"/>
      <c r="SGB18" s="215"/>
      <c r="SGC18" s="214"/>
      <c r="SGD18" s="215"/>
      <c r="SGE18" s="214"/>
      <c r="SGF18" s="215"/>
      <c r="SGG18" s="214"/>
      <c r="SGH18" s="215"/>
      <c r="SGI18" s="214"/>
      <c r="SGJ18" s="215"/>
      <c r="SGK18" s="214"/>
      <c r="SGL18" s="215"/>
      <c r="SGM18" s="214"/>
      <c r="SGN18" s="215"/>
      <c r="SGO18" s="214"/>
      <c r="SGP18" s="215"/>
      <c r="SGQ18" s="214"/>
      <c r="SGR18" s="215"/>
      <c r="SGS18" s="214"/>
      <c r="SGT18" s="215"/>
      <c r="SGU18" s="214"/>
      <c r="SGV18" s="215"/>
      <c r="SGW18" s="214"/>
      <c r="SGX18" s="215"/>
      <c r="SGY18" s="214"/>
      <c r="SGZ18" s="215"/>
      <c r="SHA18" s="214"/>
      <c r="SHB18" s="215"/>
      <c r="SHC18" s="214"/>
      <c r="SHD18" s="215"/>
      <c r="SHE18" s="214"/>
      <c r="SHF18" s="215"/>
      <c r="SHG18" s="214"/>
      <c r="SHH18" s="215"/>
      <c r="SHI18" s="214"/>
      <c r="SHJ18" s="215"/>
      <c r="SHK18" s="214"/>
      <c r="SHL18" s="215"/>
      <c r="SHM18" s="214"/>
      <c r="SHN18" s="215"/>
      <c r="SHO18" s="214"/>
      <c r="SHP18" s="215"/>
      <c r="SHQ18" s="214"/>
      <c r="SHR18" s="215"/>
      <c r="SHS18" s="214"/>
      <c r="SHT18" s="215"/>
      <c r="SHU18" s="214"/>
      <c r="SHV18" s="215"/>
      <c r="SHW18" s="214"/>
      <c r="SHX18" s="215"/>
      <c r="SHY18" s="214"/>
      <c r="SHZ18" s="215"/>
      <c r="SIA18" s="214"/>
      <c r="SIB18" s="215"/>
      <c r="SIC18" s="214"/>
      <c r="SID18" s="215"/>
      <c r="SIE18" s="214"/>
      <c r="SIF18" s="215"/>
      <c r="SIG18" s="214"/>
      <c r="SIH18" s="215"/>
      <c r="SII18" s="214"/>
      <c r="SIJ18" s="215"/>
      <c r="SIK18" s="214"/>
      <c r="SIL18" s="215"/>
      <c r="SIM18" s="214"/>
      <c r="SIN18" s="215"/>
      <c r="SIO18" s="214"/>
      <c r="SIP18" s="215"/>
      <c r="SIQ18" s="214"/>
      <c r="SIR18" s="215"/>
      <c r="SIS18" s="214"/>
      <c r="SIT18" s="215"/>
      <c r="SIU18" s="214"/>
      <c r="SIV18" s="215"/>
      <c r="SIW18" s="214"/>
      <c r="SIX18" s="215"/>
      <c r="SIY18" s="214"/>
      <c r="SIZ18" s="215"/>
      <c r="SJA18" s="214"/>
      <c r="SJB18" s="215"/>
      <c r="SJC18" s="214"/>
      <c r="SJD18" s="215"/>
      <c r="SJE18" s="214"/>
      <c r="SJF18" s="215"/>
      <c r="SJG18" s="214"/>
      <c r="SJH18" s="215"/>
      <c r="SJI18" s="214"/>
      <c r="SJJ18" s="215"/>
      <c r="SJK18" s="214"/>
      <c r="SJL18" s="215"/>
      <c r="SJM18" s="214"/>
      <c r="SJN18" s="215"/>
      <c r="SJO18" s="214"/>
      <c r="SJP18" s="215"/>
      <c r="SJQ18" s="214"/>
      <c r="SJR18" s="215"/>
      <c r="SJS18" s="214"/>
      <c r="SJT18" s="215"/>
      <c r="SJU18" s="214"/>
      <c r="SJV18" s="215"/>
      <c r="SJW18" s="214"/>
      <c r="SJX18" s="215"/>
      <c r="SJY18" s="214"/>
      <c r="SJZ18" s="215"/>
      <c r="SKA18" s="214"/>
      <c r="SKB18" s="215"/>
      <c r="SKC18" s="214"/>
      <c r="SKD18" s="215"/>
      <c r="SKE18" s="214"/>
      <c r="SKF18" s="215"/>
      <c r="SKG18" s="214"/>
      <c r="SKH18" s="215"/>
      <c r="SKI18" s="214"/>
      <c r="SKJ18" s="215"/>
      <c r="SKK18" s="214"/>
      <c r="SKL18" s="215"/>
      <c r="SKM18" s="214"/>
      <c r="SKN18" s="215"/>
      <c r="SKO18" s="214"/>
      <c r="SKP18" s="215"/>
      <c r="SKQ18" s="214"/>
      <c r="SKR18" s="215"/>
      <c r="SKS18" s="214"/>
      <c r="SKT18" s="215"/>
      <c r="SKU18" s="214"/>
      <c r="SKV18" s="215"/>
      <c r="SKW18" s="214"/>
      <c r="SKX18" s="215"/>
      <c r="SKY18" s="214"/>
      <c r="SKZ18" s="215"/>
      <c r="SLA18" s="214"/>
      <c r="SLB18" s="215"/>
      <c r="SLC18" s="214"/>
      <c r="SLD18" s="215"/>
      <c r="SLE18" s="214"/>
      <c r="SLF18" s="215"/>
      <c r="SLG18" s="214"/>
      <c r="SLH18" s="215"/>
      <c r="SLI18" s="214"/>
      <c r="SLJ18" s="215"/>
      <c r="SLK18" s="214"/>
      <c r="SLL18" s="215"/>
      <c r="SLM18" s="214"/>
      <c r="SLN18" s="215"/>
      <c r="SLO18" s="214"/>
      <c r="SLP18" s="215"/>
      <c r="SLQ18" s="214"/>
      <c r="SLR18" s="215"/>
      <c r="SLS18" s="214"/>
      <c r="SLT18" s="215"/>
      <c r="SLU18" s="214"/>
      <c r="SLV18" s="215"/>
      <c r="SLW18" s="214"/>
      <c r="SLX18" s="215"/>
      <c r="SLY18" s="214"/>
      <c r="SLZ18" s="215"/>
      <c r="SMA18" s="214"/>
      <c r="SMB18" s="215"/>
      <c r="SMC18" s="214"/>
      <c r="SMD18" s="215"/>
      <c r="SME18" s="214"/>
      <c r="SMF18" s="215"/>
      <c r="SMG18" s="214"/>
      <c r="SMH18" s="215"/>
      <c r="SMI18" s="214"/>
      <c r="SMJ18" s="215"/>
      <c r="SMK18" s="214"/>
      <c r="SML18" s="215"/>
      <c r="SMM18" s="214"/>
      <c r="SMN18" s="215"/>
      <c r="SMO18" s="214"/>
      <c r="SMP18" s="215"/>
      <c r="SMQ18" s="214"/>
      <c r="SMR18" s="215"/>
      <c r="SMS18" s="214"/>
      <c r="SMT18" s="215"/>
      <c r="SMU18" s="214"/>
      <c r="SMV18" s="215"/>
      <c r="SMW18" s="214"/>
      <c r="SMX18" s="215"/>
      <c r="SMY18" s="214"/>
      <c r="SMZ18" s="215"/>
      <c r="SNA18" s="214"/>
      <c r="SNB18" s="215"/>
      <c r="SNC18" s="214"/>
      <c r="SND18" s="215"/>
      <c r="SNE18" s="214"/>
      <c r="SNF18" s="215"/>
      <c r="SNG18" s="214"/>
      <c r="SNH18" s="215"/>
      <c r="SNI18" s="214"/>
      <c r="SNJ18" s="215"/>
      <c r="SNK18" s="214"/>
      <c r="SNL18" s="215"/>
      <c r="SNM18" s="214"/>
      <c r="SNN18" s="215"/>
      <c r="SNO18" s="214"/>
      <c r="SNP18" s="215"/>
      <c r="SNQ18" s="214"/>
      <c r="SNR18" s="215"/>
      <c r="SNS18" s="214"/>
      <c r="SNT18" s="215"/>
      <c r="SNU18" s="214"/>
      <c r="SNV18" s="215"/>
      <c r="SNW18" s="214"/>
      <c r="SNX18" s="215"/>
      <c r="SNY18" s="214"/>
      <c r="SNZ18" s="215"/>
      <c r="SOA18" s="214"/>
      <c r="SOB18" s="215"/>
      <c r="SOC18" s="214"/>
      <c r="SOD18" s="215"/>
      <c r="SOE18" s="214"/>
      <c r="SOF18" s="215"/>
      <c r="SOG18" s="214"/>
      <c r="SOH18" s="215"/>
      <c r="SOI18" s="214"/>
      <c r="SOJ18" s="215"/>
      <c r="SOK18" s="214"/>
      <c r="SOL18" s="215"/>
      <c r="SOM18" s="214"/>
      <c r="SON18" s="215"/>
      <c r="SOO18" s="214"/>
      <c r="SOP18" s="215"/>
      <c r="SOQ18" s="214"/>
      <c r="SOR18" s="215"/>
      <c r="SOS18" s="214"/>
      <c r="SOT18" s="215"/>
      <c r="SOU18" s="214"/>
      <c r="SOV18" s="215"/>
      <c r="SOW18" s="214"/>
      <c r="SOX18" s="215"/>
      <c r="SOY18" s="214"/>
      <c r="SOZ18" s="215"/>
      <c r="SPA18" s="214"/>
      <c r="SPB18" s="215"/>
      <c r="SPC18" s="214"/>
      <c r="SPD18" s="215"/>
      <c r="SPE18" s="214"/>
      <c r="SPF18" s="215"/>
      <c r="SPG18" s="214"/>
      <c r="SPH18" s="215"/>
      <c r="SPI18" s="214"/>
      <c r="SPJ18" s="215"/>
      <c r="SPK18" s="214"/>
      <c r="SPL18" s="215"/>
      <c r="SPM18" s="214"/>
      <c r="SPN18" s="215"/>
      <c r="SPO18" s="214"/>
      <c r="SPP18" s="215"/>
      <c r="SPQ18" s="214"/>
      <c r="SPR18" s="215"/>
      <c r="SPS18" s="214"/>
      <c r="SPT18" s="215"/>
      <c r="SPU18" s="214"/>
      <c r="SPV18" s="215"/>
      <c r="SPW18" s="214"/>
      <c r="SPX18" s="215"/>
      <c r="SPY18" s="214"/>
      <c r="SPZ18" s="215"/>
      <c r="SQA18" s="214"/>
      <c r="SQB18" s="215"/>
      <c r="SQC18" s="214"/>
      <c r="SQD18" s="215"/>
      <c r="SQE18" s="214"/>
      <c r="SQF18" s="215"/>
      <c r="SQG18" s="214"/>
      <c r="SQH18" s="215"/>
      <c r="SQI18" s="214"/>
      <c r="SQJ18" s="215"/>
      <c r="SQK18" s="214"/>
      <c r="SQL18" s="215"/>
      <c r="SQM18" s="214"/>
      <c r="SQN18" s="215"/>
      <c r="SQO18" s="214"/>
      <c r="SQP18" s="215"/>
      <c r="SQQ18" s="214"/>
      <c r="SQR18" s="215"/>
      <c r="SQS18" s="214"/>
      <c r="SQT18" s="215"/>
      <c r="SQU18" s="214"/>
      <c r="SQV18" s="215"/>
      <c r="SQW18" s="214"/>
      <c r="SQX18" s="215"/>
      <c r="SQY18" s="214"/>
      <c r="SQZ18" s="215"/>
      <c r="SRA18" s="214"/>
      <c r="SRB18" s="215"/>
      <c r="SRC18" s="214"/>
      <c r="SRD18" s="215"/>
      <c r="SRE18" s="214"/>
      <c r="SRF18" s="215"/>
      <c r="SRG18" s="214"/>
      <c r="SRH18" s="215"/>
      <c r="SRI18" s="214"/>
      <c r="SRJ18" s="215"/>
      <c r="SRK18" s="214"/>
      <c r="SRL18" s="215"/>
      <c r="SRM18" s="214"/>
      <c r="SRN18" s="215"/>
      <c r="SRO18" s="214"/>
      <c r="SRP18" s="215"/>
      <c r="SRQ18" s="214"/>
      <c r="SRR18" s="215"/>
      <c r="SRS18" s="214"/>
      <c r="SRT18" s="215"/>
      <c r="SRU18" s="214"/>
      <c r="SRV18" s="215"/>
      <c r="SRW18" s="214"/>
      <c r="SRX18" s="215"/>
      <c r="SRY18" s="214"/>
      <c r="SRZ18" s="215"/>
      <c r="SSA18" s="214"/>
      <c r="SSB18" s="215"/>
      <c r="SSC18" s="214"/>
      <c r="SSD18" s="215"/>
      <c r="SSE18" s="214"/>
      <c r="SSF18" s="215"/>
      <c r="SSG18" s="214"/>
      <c r="SSH18" s="215"/>
      <c r="SSI18" s="214"/>
      <c r="SSJ18" s="215"/>
      <c r="SSK18" s="214"/>
      <c r="SSL18" s="215"/>
      <c r="SSM18" s="214"/>
      <c r="SSN18" s="215"/>
      <c r="SSO18" s="214"/>
      <c r="SSP18" s="215"/>
      <c r="SSQ18" s="214"/>
      <c r="SSR18" s="215"/>
      <c r="SSS18" s="214"/>
      <c r="SST18" s="215"/>
      <c r="SSU18" s="214"/>
      <c r="SSV18" s="215"/>
      <c r="SSW18" s="214"/>
      <c r="SSX18" s="215"/>
      <c r="SSY18" s="214"/>
      <c r="SSZ18" s="215"/>
      <c r="STA18" s="214"/>
      <c r="STB18" s="215"/>
      <c r="STC18" s="214"/>
      <c r="STD18" s="215"/>
      <c r="STE18" s="214"/>
      <c r="STF18" s="215"/>
      <c r="STG18" s="214"/>
      <c r="STH18" s="215"/>
      <c r="STI18" s="214"/>
      <c r="STJ18" s="215"/>
      <c r="STK18" s="214"/>
      <c r="STL18" s="215"/>
      <c r="STM18" s="214"/>
      <c r="STN18" s="215"/>
      <c r="STO18" s="214"/>
      <c r="STP18" s="215"/>
      <c r="STQ18" s="214"/>
      <c r="STR18" s="215"/>
      <c r="STS18" s="214"/>
      <c r="STT18" s="215"/>
      <c r="STU18" s="214"/>
      <c r="STV18" s="215"/>
      <c r="STW18" s="214"/>
      <c r="STX18" s="215"/>
      <c r="STY18" s="214"/>
      <c r="STZ18" s="215"/>
      <c r="SUA18" s="214"/>
      <c r="SUB18" s="215"/>
      <c r="SUC18" s="214"/>
      <c r="SUD18" s="215"/>
      <c r="SUE18" s="214"/>
      <c r="SUF18" s="215"/>
      <c r="SUG18" s="214"/>
      <c r="SUH18" s="215"/>
      <c r="SUI18" s="214"/>
      <c r="SUJ18" s="215"/>
      <c r="SUK18" s="214"/>
      <c r="SUL18" s="215"/>
      <c r="SUM18" s="214"/>
      <c r="SUN18" s="215"/>
      <c r="SUO18" s="214"/>
      <c r="SUP18" s="215"/>
      <c r="SUQ18" s="214"/>
      <c r="SUR18" s="215"/>
      <c r="SUS18" s="214"/>
      <c r="SUT18" s="215"/>
      <c r="SUU18" s="214"/>
      <c r="SUV18" s="215"/>
      <c r="SUW18" s="214"/>
      <c r="SUX18" s="215"/>
      <c r="SUY18" s="214"/>
      <c r="SUZ18" s="215"/>
      <c r="SVA18" s="214"/>
      <c r="SVB18" s="215"/>
      <c r="SVC18" s="214"/>
      <c r="SVD18" s="215"/>
      <c r="SVE18" s="214"/>
      <c r="SVF18" s="215"/>
      <c r="SVG18" s="214"/>
      <c r="SVH18" s="215"/>
      <c r="SVI18" s="214"/>
      <c r="SVJ18" s="215"/>
      <c r="SVK18" s="214"/>
      <c r="SVL18" s="215"/>
      <c r="SVM18" s="214"/>
      <c r="SVN18" s="215"/>
      <c r="SVO18" s="214"/>
      <c r="SVP18" s="215"/>
      <c r="SVQ18" s="214"/>
      <c r="SVR18" s="215"/>
      <c r="SVS18" s="214"/>
      <c r="SVT18" s="215"/>
      <c r="SVU18" s="214"/>
      <c r="SVV18" s="215"/>
      <c r="SVW18" s="214"/>
      <c r="SVX18" s="215"/>
      <c r="SVY18" s="214"/>
      <c r="SVZ18" s="215"/>
      <c r="SWA18" s="214"/>
      <c r="SWB18" s="215"/>
      <c r="SWC18" s="214"/>
      <c r="SWD18" s="215"/>
      <c r="SWE18" s="214"/>
      <c r="SWF18" s="215"/>
      <c r="SWG18" s="214"/>
      <c r="SWH18" s="215"/>
      <c r="SWI18" s="214"/>
      <c r="SWJ18" s="215"/>
      <c r="SWK18" s="214"/>
      <c r="SWL18" s="215"/>
      <c r="SWM18" s="214"/>
      <c r="SWN18" s="215"/>
      <c r="SWO18" s="214"/>
      <c r="SWP18" s="215"/>
      <c r="SWQ18" s="214"/>
      <c r="SWR18" s="215"/>
      <c r="SWS18" s="214"/>
      <c r="SWT18" s="215"/>
      <c r="SWU18" s="214"/>
      <c r="SWV18" s="215"/>
      <c r="SWW18" s="214"/>
      <c r="SWX18" s="215"/>
      <c r="SWY18" s="214"/>
      <c r="SWZ18" s="215"/>
      <c r="SXA18" s="214"/>
      <c r="SXB18" s="215"/>
      <c r="SXC18" s="214"/>
      <c r="SXD18" s="215"/>
      <c r="SXE18" s="214"/>
      <c r="SXF18" s="215"/>
      <c r="SXG18" s="214"/>
      <c r="SXH18" s="215"/>
      <c r="SXI18" s="214"/>
      <c r="SXJ18" s="215"/>
      <c r="SXK18" s="214"/>
      <c r="SXL18" s="215"/>
      <c r="SXM18" s="214"/>
      <c r="SXN18" s="215"/>
      <c r="SXO18" s="214"/>
      <c r="SXP18" s="215"/>
      <c r="SXQ18" s="214"/>
      <c r="SXR18" s="215"/>
      <c r="SXS18" s="214"/>
      <c r="SXT18" s="215"/>
      <c r="SXU18" s="214"/>
      <c r="SXV18" s="215"/>
      <c r="SXW18" s="214"/>
      <c r="SXX18" s="215"/>
      <c r="SXY18" s="214"/>
      <c r="SXZ18" s="215"/>
      <c r="SYA18" s="214"/>
      <c r="SYB18" s="215"/>
      <c r="SYC18" s="214"/>
      <c r="SYD18" s="215"/>
      <c r="SYE18" s="214"/>
      <c r="SYF18" s="215"/>
      <c r="SYG18" s="214"/>
      <c r="SYH18" s="215"/>
      <c r="SYI18" s="214"/>
      <c r="SYJ18" s="215"/>
      <c r="SYK18" s="214"/>
      <c r="SYL18" s="215"/>
      <c r="SYM18" s="214"/>
      <c r="SYN18" s="215"/>
      <c r="SYO18" s="214"/>
      <c r="SYP18" s="215"/>
      <c r="SYQ18" s="214"/>
      <c r="SYR18" s="215"/>
      <c r="SYS18" s="214"/>
      <c r="SYT18" s="215"/>
      <c r="SYU18" s="214"/>
      <c r="SYV18" s="215"/>
      <c r="SYW18" s="214"/>
      <c r="SYX18" s="215"/>
      <c r="SYY18" s="214"/>
      <c r="SYZ18" s="215"/>
      <c r="SZA18" s="214"/>
      <c r="SZB18" s="215"/>
      <c r="SZC18" s="214"/>
      <c r="SZD18" s="215"/>
      <c r="SZE18" s="214"/>
      <c r="SZF18" s="215"/>
      <c r="SZG18" s="214"/>
      <c r="SZH18" s="215"/>
      <c r="SZI18" s="214"/>
      <c r="SZJ18" s="215"/>
      <c r="SZK18" s="214"/>
      <c r="SZL18" s="215"/>
      <c r="SZM18" s="214"/>
      <c r="SZN18" s="215"/>
      <c r="SZO18" s="214"/>
      <c r="SZP18" s="215"/>
      <c r="SZQ18" s="214"/>
      <c r="SZR18" s="215"/>
      <c r="SZS18" s="214"/>
      <c r="SZT18" s="215"/>
      <c r="SZU18" s="214"/>
      <c r="SZV18" s="215"/>
      <c r="SZW18" s="214"/>
      <c r="SZX18" s="215"/>
      <c r="SZY18" s="214"/>
      <c r="SZZ18" s="215"/>
      <c r="TAA18" s="214"/>
      <c r="TAB18" s="215"/>
      <c r="TAC18" s="214"/>
      <c r="TAD18" s="215"/>
      <c r="TAE18" s="214"/>
      <c r="TAF18" s="215"/>
      <c r="TAG18" s="214"/>
      <c r="TAH18" s="215"/>
      <c r="TAI18" s="214"/>
      <c r="TAJ18" s="215"/>
      <c r="TAK18" s="214"/>
      <c r="TAL18" s="215"/>
      <c r="TAM18" s="214"/>
      <c r="TAN18" s="215"/>
      <c r="TAO18" s="214"/>
      <c r="TAP18" s="215"/>
      <c r="TAQ18" s="214"/>
      <c r="TAR18" s="215"/>
      <c r="TAS18" s="214"/>
      <c r="TAT18" s="215"/>
      <c r="TAU18" s="214"/>
      <c r="TAV18" s="215"/>
      <c r="TAW18" s="214"/>
      <c r="TAX18" s="215"/>
      <c r="TAY18" s="214"/>
      <c r="TAZ18" s="215"/>
      <c r="TBA18" s="214"/>
      <c r="TBB18" s="215"/>
      <c r="TBC18" s="214"/>
      <c r="TBD18" s="215"/>
      <c r="TBE18" s="214"/>
      <c r="TBF18" s="215"/>
      <c r="TBG18" s="214"/>
      <c r="TBH18" s="215"/>
      <c r="TBI18" s="214"/>
      <c r="TBJ18" s="215"/>
      <c r="TBK18" s="214"/>
      <c r="TBL18" s="215"/>
      <c r="TBM18" s="214"/>
      <c r="TBN18" s="215"/>
      <c r="TBO18" s="214"/>
      <c r="TBP18" s="215"/>
      <c r="TBQ18" s="214"/>
      <c r="TBR18" s="215"/>
      <c r="TBS18" s="214"/>
      <c r="TBT18" s="215"/>
      <c r="TBU18" s="214"/>
      <c r="TBV18" s="215"/>
      <c r="TBW18" s="214"/>
      <c r="TBX18" s="215"/>
      <c r="TBY18" s="214"/>
      <c r="TBZ18" s="215"/>
      <c r="TCA18" s="214"/>
      <c r="TCB18" s="215"/>
      <c r="TCC18" s="214"/>
      <c r="TCD18" s="215"/>
      <c r="TCE18" s="214"/>
      <c r="TCF18" s="215"/>
      <c r="TCG18" s="214"/>
      <c r="TCH18" s="215"/>
      <c r="TCI18" s="214"/>
      <c r="TCJ18" s="215"/>
      <c r="TCK18" s="214"/>
      <c r="TCL18" s="215"/>
      <c r="TCM18" s="214"/>
      <c r="TCN18" s="215"/>
      <c r="TCO18" s="214"/>
      <c r="TCP18" s="215"/>
      <c r="TCQ18" s="214"/>
      <c r="TCR18" s="215"/>
      <c r="TCS18" s="214"/>
      <c r="TCT18" s="215"/>
      <c r="TCU18" s="214"/>
      <c r="TCV18" s="215"/>
      <c r="TCW18" s="214"/>
      <c r="TCX18" s="215"/>
      <c r="TCY18" s="214"/>
      <c r="TCZ18" s="215"/>
      <c r="TDA18" s="214"/>
      <c r="TDB18" s="215"/>
      <c r="TDC18" s="214"/>
      <c r="TDD18" s="215"/>
      <c r="TDE18" s="214"/>
      <c r="TDF18" s="215"/>
      <c r="TDG18" s="214"/>
      <c r="TDH18" s="215"/>
      <c r="TDI18" s="214"/>
      <c r="TDJ18" s="215"/>
      <c r="TDK18" s="214"/>
      <c r="TDL18" s="215"/>
      <c r="TDM18" s="214"/>
      <c r="TDN18" s="215"/>
      <c r="TDO18" s="214"/>
      <c r="TDP18" s="215"/>
      <c r="TDQ18" s="214"/>
      <c r="TDR18" s="215"/>
      <c r="TDS18" s="214"/>
      <c r="TDT18" s="215"/>
      <c r="TDU18" s="214"/>
      <c r="TDV18" s="215"/>
      <c r="TDW18" s="214"/>
      <c r="TDX18" s="215"/>
      <c r="TDY18" s="214"/>
      <c r="TDZ18" s="215"/>
      <c r="TEA18" s="214"/>
      <c r="TEB18" s="215"/>
      <c r="TEC18" s="214"/>
      <c r="TED18" s="215"/>
      <c r="TEE18" s="214"/>
      <c r="TEF18" s="215"/>
      <c r="TEG18" s="214"/>
      <c r="TEH18" s="215"/>
      <c r="TEI18" s="214"/>
      <c r="TEJ18" s="215"/>
      <c r="TEK18" s="214"/>
      <c r="TEL18" s="215"/>
      <c r="TEM18" s="214"/>
      <c r="TEN18" s="215"/>
      <c r="TEO18" s="214"/>
      <c r="TEP18" s="215"/>
      <c r="TEQ18" s="214"/>
      <c r="TER18" s="215"/>
      <c r="TES18" s="214"/>
      <c r="TET18" s="215"/>
      <c r="TEU18" s="214"/>
      <c r="TEV18" s="215"/>
      <c r="TEW18" s="214"/>
      <c r="TEX18" s="215"/>
      <c r="TEY18" s="214"/>
      <c r="TEZ18" s="215"/>
      <c r="TFA18" s="214"/>
      <c r="TFB18" s="215"/>
      <c r="TFC18" s="214"/>
      <c r="TFD18" s="215"/>
      <c r="TFE18" s="214"/>
      <c r="TFF18" s="215"/>
      <c r="TFG18" s="214"/>
      <c r="TFH18" s="215"/>
      <c r="TFI18" s="214"/>
      <c r="TFJ18" s="215"/>
      <c r="TFK18" s="214"/>
      <c r="TFL18" s="215"/>
      <c r="TFM18" s="214"/>
      <c r="TFN18" s="215"/>
      <c r="TFO18" s="214"/>
      <c r="TFP18" s="215"/>
      <c r="TFQ18" s="214"/>
      <c r="TFR18" s="215"/>
      <c r="TFS18" s="214"/>
      <c r="TFT18" s="215"/>
      <c r="TFU18" s="214"/>
      <c r="TFV18" s="215"/>
      <c r="TFW18" s="214"/>
      <c r="TFX18" s="215"/>
      <c r="TFY18" s="214"/>
      <c r="TFZ18" s="215"/>
      <c r="TGA18" s="214"/>
      <c r="TGB18" s="215"/>
      <c r="TGC18" s="214"/>
      <c r="TGD18" s="215"/>
      <c r="TGE18" s="214"/>
      <c r="TGF18" s="215"/>
      <c r="TGG18" s="214"/>
      <c r="TGH18" s="215"/>
      <c r="TGI18" s="214"/>
      <c r="TGJ18" s="215"/>
      <c r="TGK18" s="214"/>
      <c r="TGL18" s="215"/>
      <c r="TGM18" s="214"/>
      <c r="TGN18" s="215"/>
      <c r="TGO18" s="214"/>
      <c r="TGP18" s="215"/>
      <c r="TGQ18" s="214"/>
      <c r="TGR18" s="215"/>
      <c r="TGS18" s="214"/>
      <c r="TGT18" s="215"/>
      <c r="TGU18" s="214"/>
      <c r="TGV18" s="215"/>
      <c r="TGW18" s="214"/>
      <c r="TGX18" s="215"/>
      <c r="TGY18" s="214"/>
      <c r="TGZ18" s="215"/>
      <c r="THA18" s="214"/>
      <c r="THB18" s="215"/>
      <c r="THC18" s="214"/>
      <c r="THD18" s="215"/>
      <c r="THE18" s="214"/>
      <c r="THF18" s="215"/>
      <c r="THG18" s="214"/>
      <c r="THH18" s="215"/>
      <c r="THI18" s="214"/>
      <c r="THJ18" s="215"/>
      <c r="THK18" s="214"/>
      <c r="THL18" s="215"/>
      <c r="THM18" s="214"/>
      <c r="THN18" s="215"/>
      <c r="THO18" s="214"/>
      <c r="THP18" s="215"/>
      <c r="THQ18" s="214"/>
      <c r="THR18" s="215"/>
      <c r="THS18" s="214"/>
      <c r="THT18" s="215"/>
      <c r="THU18" s="214"/>
      <c r="THV18" s="215"/>
      <c r="THW18" s="214"/>
      <c r="THX18" s="215"/>
      <c r="THY18" s="214"/>
      <c r="THZ18" s="215"/>
      <c r="TIA18" s="214"/>
      <c r="TIB18" s="215"/>
      <c r="TIC18" s="214"/>
      <c r="TID18" s="215"/>
      <c r="TIE18" s="214"/>
      <c r="TIF18" s="215"/>
      <c r="TIG18" s="214"/>
      <c r="TIH18" s="215"/>
      <c r="TII18" s="214"/>
      <c r="TIJ18" s="215"/>
      <c r="TIK18" s="214"/>
      <c r="TIL18" s="215"/>
      <c r="TIM18" s="214"/>
      <c r="TIN18" s="215"/>
      <c r="TIO18" s="214"/>
      <c r="TIP18" s="215"/>
      <c r="TIQ18" s="214"/>
      <c r="TIR18" s="215"/>
      <c r="TIS18" s="214"/>
      <c r="TIT18" s="215"/>
      <c r="TIU18" s="214"/>
      <c r="TIV18" s="215"/>
      <c r="TIW18" s="214"/>
      <c r="TIX18" s="215"/>
      <c r="TIY18" s="214"/>
      <c r="TIZ18" s="215"/>
      <c r="TJA18" s="214"/>
      <c r="TJB18" s="215"/>
      <c r="TJC18" s="214"/>
      <c r="TJD18" s="215"/>
      <c r="TJE18" s="214"/>
      <c r="TJF18" s="215"/>
      <c r="TJG18" s="214"/>
      <c r="TJH18" s="215"/>
      <c r="TJI18" s="214"/>
      <c r="TJJ18" s="215"/>
      <c r="TJK18" s="214"/>
      <c r="TJL18" s="215"/>
      <c r="TJM18" s="214"/>
      <c r="TJN18" s="215"/>
      <c r="TJO18" s="214"/>
      <c r="TJP18" s="215"/>
      <c r="TJQ18" s="214"/>
      <c r="TJR18" s="215"/>
      <c r="TJS18" s="214"/>
      <c r="TJT18" s="215"/>
      <c r="TJU18" s="214"/>
      <c r="TJV18" s="215"/>
      <c r="TJW18" s="214"/>
      <c r="TJX18" s="215"/>
      <c r="TJY18" s="214"/>
      <c r="TJZ18" s="215"/>
      <c r="TKA18" s="214"/>
      <c r="TKB18" s="215"/>
      <c r="TKC18" s="214"/>
      <c r="TKD18" s="215"/>
      <c r="TKE18" s="214"/>
      <c r="TKF18" s="215"/>
      <c r="TKG18" s="214"/>
      <c r="TKH18" s="215"/>
      <c r="TKI18" s="214"/>
      <c r="TKJ18" s="215"/>
      <c r="TKK18" s="214"/>
      <c r="TKL18" s="215"/>
      <c r="TKM18" s="214"/>
      <c r="TKN18" s="215"/>
      <c r="TKO18" s="214"/>
      <c r="TKP18" s="215"/>
      <c r="TKQ18" s="214"/>
      <c r="TKR18" s="215"/>
      <c r="TKS18" s="214"/>
      <c r="TKT18" s="215"/>
      <c r="TKU18" s="214"/>
      <c r="TKV18" s="215"/>
      <c r="TKW18" s="214"/>
      <c r="TKX18" s="215"/>
      <c r="TKY18" s="214"/>
      <c r="TKZ18" s="215"/>
      <c r="TLA18" s="214"/>
      <c r="TLB18" s="215"/>
      <c r="TLC18" s="214"/>
      <c r="TLD18" s="215"/>
      <c r="TLE18" s="214"/>
      <c r="TLF18" s="215"/>
      <c r="TLG18" s="214"/>
      <c r="TLH18" s="215"/>
      <c r="TLI18" s="214"/>
      <c r="TLJ18" s="215"/>
      <c r="TLK18" s="214"/>
      <c r="TLL18" s="215"/>
      <c r="TLM18" s="214"/>
      <c r="TLN18" s="215"/>
      <c r="TLO18" s="214"/>
      <c r="TLP18" s="215"/>
      <c r="TLQ18" s="214"/>
      <c r="TLR18" s="215"/>
      <c r="TLS18" s="214"/>
      <c r="TLT18" s="215"/>
      <c r="TLU18" s="214"/>
      <c r="TLV18" s="215"/>
      <c r="TLW18" s="214"/>
      <c r="TLX18" s="215"/>
      <c r="TLY18" s="214"/>
      <c r="TLZ18" s="215"/>
      <c r="TMA18" s="214"/>
      <c r="TMB18" s="215"/>
      <c r="TMC18" s="214"/>
      <c r="TMD18" s="215"/>
      <c r="TME18" s="214"/>
      <c r="TMF18" s="215"/>
      <c r="TMG18" s="214"/>
      <c r="TMH18" s="215"/>
      <c r="TMI18" s="214"/>
      <c r="TMJ18" s="215"/>
      <c r="TMK18" s="214"/>
      <c r="TML18" s="215"/>
      <c r="TMM18" s="214"/>
      <c r="TMN18" s="215"/>
      <c r="TMO18" s="214"/>
      <c r="TMP18" s="215"/>
      <c r="TMQ18" s="214"/>
      <c r="TMR18" s="215"/>
      <c r="TMS18" s="214"/>
      <c r="TMT18" s="215"/>
      <c r="TMU18" s="214"/>
      <c r="TMV18" s="215"/>
      <c r="TMW18" s="214"/>
      <c r="TMX18" s="215"/>
      <c r="TMY18" s="214"/>
      <c r="TMZ18" s="215"/>
      <c r="TNA18" s="214"/>
      <c r="TNB18" s="215"/>
      <c r="TNC18" s="214"/>
      <c r="TND18" s="215"/>
      <c r="TNE18" s="214"/>
      <c r="TNF18" s="215"/>
      <c r="TNG18" s="214"/>
      <c r="TNH18" s="215"/>
      <c r="TNI18" s="214"/>
      <c r="TNJ18" s="215"/>
      <c r="TNK18" s="214"/>
      <c r="TNL18" s="215"/>
      <c r="TNM18" s="214"/>
      <c r="TNN18" s="215"/>
      <c r="TNO18" s="214"/>
      <c r="TNP18" s="215"/>
      <c r="TNQ18" s="214"/>
      <c r="TNR18" s="215"/>
      <c r="TNS18" s="214"/>
      <c r="TNT18" s="215"/>
      <c r="TNU18" s="214"/>
      <c r="TNV18" s="215"/>
      <c r="TNW18" s="214"/>
      <c r="TNX18" s="215"/>
      <c r="TNY18" s="214"/>
      <c r="TNZ18" s="215"/>
      <c r="TOA18" s="214"/>
      <c r="TOB18" s="215"/>
      <c r="TOC18" s="214"/>
      <c r="TOD18" s="215"/>
      <c r="TOE18" s="214"/>
      <c r="TOF18" s="215"/>
      <c r="TOG18" s="214"/>
      <c r="TOH18" s="215"/>
      <c r="TOI18" s="214"/>
      <c r="TOJ18" s="215"/>
      <c r="TOK18" s="214"/>
      <c r="TOL18" s="215"/>
      <c r="TOM18" s="214"/>
      <c r="TON18" s="215"/>
      <c r="TOO18" s="214"/>
      <c r="TOP18" s="215"/>
      <c r="TOQ18" s="214"/>
      <c r="TOR18" s="215"/>
      <c r="TOS18" s="214"/>
      <c r="TOT18" s="215"/>
      <c r="TOU18" s="214"/>
      <c r="TOV18" s="215"/>
      <c r="TOW18" s="214"/>
      <c r="TOX18" s="215"/>
      <c r="TOY18" s="214"/>
      <c r="TOZ18" s="215"/>
      <c r="TPA18" s="214"/>
      <c r="TPB18" s="215"/>
      <c r="TPC18" s="214"/>
      <c r="TPD18" s="215"/>
      <c r="TPE18" s="214"/>
      <c r="TPF18" s="215"/>
      <c r="TPG18" s="214"/>
      <c r="TPH18" s="215"/>
      <c r="TPI18" s="214"/>
      <c r="TPJ18" s="215"/>
      <c r="TPK18" s="214"/>
      <c r="TPL18" s="215"/>
      <c r="TPM18" s="214"/>
      <c r="TPN18" s="215"/>
      <c r="TPO18" s="214"/>
      <c r="TPP18" s="215"/>
      <c r="TPQ18" s="214"/>
      <c r="TPR18" s="215"/>
      <c r="TPS18" s="214"/>
      <c r="TPT18" s="215"/>
      <c r="TPU18" s="214"/>
      <c r="TPV18" s="215"/>
      <c r="TPW18" s="214"/>
      <c r="TPX18" s="215"/>
      <c r="TPY18" s="214"/>
      <c r="TPZ18" s="215"/>
      <c r="TQA18" s="214"/>
      <c r="TQB18" s="215"/>
      <c r="TQC18" s="214"/>
      <c r="TQD18" s="215"/>
      <c r="TQE18" s="214"/>
      <c r="TQF18" s="215"/>
      <c r="TQG18" s="214"/>
      <c r="TQH18" s="215"/>
      <c r="TQI18" s="214"/>
      <c r="TQJ18" s="215"/>
      <c r="TQK18" s="214"/>
      <c r="TQL18" s="215"/>
      <c r="TQM18" s="214"/>
      <c r="TQN18" s="215"/>
      <c r="TQO18" s="214"/>
      <c r="TQP18" s="215"/>
      <c r="TQQ18" s="214"/>
      <c r="TQR18" s="215"/>
      <c r="TQS18" s="214"/>
      <c r="TQT18" s="215"/>
      <c r="TQU18" s="214"/>
      <c r="TQV18" s="215"/>
      <c r="TQW18" s="214"/>
      <c r="TQX18" s="215"/>
      <c r="TQY18" s="214"/>
      <c r="TQZ18" s="215"/>
      <c r="TRA18" s="214"/>
      <c r="TRB18" s="215"/>
      <c r="TRC18" s="214"/>
      <c r="TRD18" s="215"/>
      <c r="TRE18" s="214"/>
      <c r="TRF18" s="215"/>
      <c r="TRG18" s="214"/>
      <c r="TRH18" s="215"/>
      <c r="TRI18" s="214"/>
      <c r="TRJ18" s="215"/>
      <c r="TRK18" s="214"/>
      <c r="TRL18" s="215"/>
      <c r="TRM18" s="214"/>
      <c r="TRN18" s="215"/>
      <c r="TRO18" s="214"/>
      <c r="TRP18" s="215"/>
      <c r="TRQ18" s="214"/>
      <c r="TRR18" s="215"/>
      <c r="TRS18" s="214"/>
      <c r="TRT18" s="215"/>
      <c r="TRU18" s="214"/>
      <c r="TRV18" s="215"/>
      <c r="TRW18" s="214"/>
      <c r="TRX18" s="215"/>
      <c r="TRY18" s="214"/>
      <c r="TRZ18" s="215"/>
      <c r="TSA18" s="214"/>
      <c r="TSB18" s="215"/>
      <c r="TSC18" s="214"/>
      <c r="TSD18" s="215"/>
      <c r="TSE18" s="214"/>
      <c r="TSF18" s="215"/>
      <c r="TSG18" s="214"/>
      <c r="TSH18" s="215"/>
      <c r="TSI18" s="214"/>
      <c r="TSJ18" s="215"/>
      <c r="TSK18" s="214"/>
      <c r="TSL18" s="215"/>
      <c r="TSM18" s="214"/>
      <c r="TSN18" s="215"/>
      <c r="TSO18" s="214"/>
      <c r="TSP18" s="215"/>
      <c r="TSQ18" s="214"/>
      <c r="TSR18" s="215"/>
      <c r="TSS18" s="214"/>
      <c r="TST18" s="215"/>
      <c r="TSU18" s="214"/>
      <c r="TSV18" s="215"/>
      <c r="TSW18" s="214"/>
      <c r="TSX18" s="215"/>
      <c r="TSY18" s="214"/>
      <c r="TSZ18" s="215"/>
      <c r="TTA18" s="214"/>
      <c r="TTB18" s="215"/>
      <c r="TTC18" s="214"/>
      <c r="TTD18" s="215"/>
      <c r="TTE18" s="214"/>
      <c r="TTF18" s="215"/>
      <c r="TTG18" s="214"/>
      <c r="TTH18" s="215"/>
      <c r="TTI18" s="214"/>
      <c r="TTJ18" s="215"/>
      <c r="TTK18" s="214"/>
      <c r="TTL18" s="215"/>
      <c r="TTM18" s="214"/>
      <c r="TTN18" s="215"/>
      <c r="TTO18" s="214"/>
      <c r="TTP18" s="215"/>
      <c r="TTQ18" s="214"/>
      <c r="TTR18" s="215"/>
      <c r="TTS18" s="214"/>
      <c r="TTT18" s="215"/>
      <c r="TTU18" s="214"/>
      <c r="TTV18" s="215"/>
      <c r="TTW18" s="214"/>
      <c r="TTX18" s="215"/>
      <c r="TTY18" s="214"/>
      <c r="TTZ18" s="215"/>
      <c r="TUA18" s="214"/>
      <c r="TUB18" s="215"/>
      <c r="TUC18" s="214"/>
      <c r="TUD18" s="215"/>
      <c r="TUE18" s="214"/>
      <c r="TUF18" s="215"/>
      <c r="TUG18" s="214"/>
      <c r="TUH18" s="215"/>
      <c r="TUI18" s="214"/>
      <c r="TUJ18" s="215"/>
      <c r="TUK18" s="214"/>
      <c r="TUL18" s="215"/>
      <c r="TUM18" s="214"/>
      <c r="TUN18" s="215"/>
      <c r="TUO18" s="214"/>
      <c r="TUP18" s="215"/>
      <c r="TUQ18" s="214"/>
      <c r="TUR18" s="215"/>
      <c r="TUS18" s="214"/>
      <c r="TUT18" s="215"/>
      <c r="TUU18" s="214"/>
      <c r="TUV18" s="215"/>
      <c r="TUW18" s="214"/>
      <c r="TUX18" s="215"/>
      <c r="TUY18" s="214"/>
      <c r="TUZ18" s="215"/>
      <c r="TVA18" s="214"/>
      <c r="TVB18" s="215"/>
      <c r="TVC18" s="214"/>
      <c r="TVD18" s="215"/>
      <c r="TVE18" s="214"/>
      <c r="TVF18" s="215"/>
      <c r="TVG18" s="214"/>
      <c r="TVH18" s="215"/>
      <c r="TVI18" s="214"/>
      <c r="TVJ18" s="215"/>
      <c r="TVK18" s="214"/>
      <c r="TVL18" s="215"/>
      <c r="TVM18" s="214"/>
      <c r="TVN18" s="215"/>
      <c r="TVO18" s="214"/>
      <c r="TVP18" s="215"/>
      <c r="TVQ18" s="214"/>
      <c r="TVR18" s="215"/>
      <c r="TVS18" s="214"/>
      <c r="TVT18" s="215"/>
      <c r="TVU18" s="214"/>
      <c r="TVV18" s="215"/>
      <c r="TVW18" s="214"/>
      <c r="TVX18" s="215"/>
      <c r="TVY18" s="214"/>
      <c r="TVZ18" s="215"/>
      <c r="TWA18" s="214"/>
      <c r="TWB18" s="215"/>
      <c r="TWC18" s="214"/>
      <c r="TWD18" s="215"/>
      <c r="TWE18" s="214"/>
      <c r="TWF18" s="215"/>
      <c r="TWG18" s="214"/>
      <c r="TWH18" s="215"/>
      <c r="TWI18" s="214"/>
      <c r="TWJ18" s="215"/>
      <c r="TWK18" s="214"/>
      <c r="TWL18" s="215"/>
      <c r="TWM18" s="214"/>
      <c r="TWN18" s="215"/>
      <c r="TWO18" s="214"/>
      <c r="TWP18" s="215"/>
      <c r="TWQ18" s="214"/>
      <c r="TWR18" s="215"/>
      <c r="TWS18" s="214"/>
      <c r="TWT18" s="215"/>
      <c r="TWU18" s="214"/>
      <c r="TWV18" s="215"/>
      <c r="TWW18" s="214"/>
      <c r="TWX18" s="215"/>
      <c r="TWY18" s="214"/>
      <c r="TWZ18" s="215"/>
      <c r="TXA18" s="214"/>
      <c r="TXB18" s="215"/>
      <c r="TXC18" s="214"/>
      <c r="TXD18" s="215"/>
      <c r="TXE18" s="214"/>
      <c r="TXF18" s="215"/>
      <c r="TXG18" s="214"/>
      <c r="TXH18" s="215"/>
      <c r="TXI18" s="214"/>
      <c r="TXJ18" s="215"/>
      <c r="TXK18" s="214"/>
      <c r="TXL18" s="215"/>
      <c r="TXM18" s="214"/>
      <c r="TXN18" s="215"/>
      <c r="TXO18" s="214"/>
      <c r="TXP18" s="215"/>
      <c r="TXQ18" s="214"/>
      <c r="TXR18" s="215"/>
      <c r="TXS18" s="214"/>
      <c r="TXT18" s="215"/>
      <c r="TXU18" s="214"/>
      <c r="TXV18" s="215"/>
      <c r="TXW18" s="214"/>
      <c r="TXX18" s="215"/>
      <c r="TXY18" s="214"/>
      <c r="TXZ18" s="215"/>
      <c r="TYA18" s="214"/>
      <c r="TYB18" s="215"/>
      <c r="TYC18" s="214"/>
      <c r="TYD18" s="215"/>
      <c r="TYE18" s="214"/>
      <c r="TYF18" s="215"/>
      <c r="TYG18" s="214"/>
      <c r="TYH18" s="215"/>
      <c r="TYI18" s="214"/>
      <c r="TYJ18" s="215"/>
      <c r="TYK18" s="214"/>
      <c r="TYL18" s="215"/>
      <c r="TYM18" s="214"/>
      <c r="TYN18" s="215"/>
      <c r="TYO18" s="214"/>
      <c r="TYP18" s="215"/>
      <c r="TYQ18" s="214"/>
      <c r="TYR18" s="215"/>
      <c r="TYS18" s="214"/>
      <c r="TYT18" s="215"/>
      <c r="TYU18" s="214"/>
      <c r="TYV18" s="215"/>
      <c r="TYW18" s="214"/>
      <c r="TYX18" s="215"/>
      <c r="TYY18" s="214"/>
      <c r="TYZ18" s="215"/>
      <c r="TZA18" s="214"/>
      <c r="TZB18" s="215"/>
      <c r="TZC18" s="214"/>
      <c r="TZD18" s="215"/>
      <c r="TZE18" s="214"/>
      <c r="TZF18" s="215"/>
      <c r="TZG18" s="214"/>
      <c r="TZH18" s="215"/>
      <c r="TZI18" s="214"/>
      <c r="TZJ18" s="215"/>
      <c r="TZK18" s="214"/>
      <c r="TZL18" s="215"/>
      <c r="TZM18" s="214"/>
      <c r="TZN18" s="215"/>
      <c r="TZO18" s="214"/>
      <c r="TZP18" s="215"/>
      <c r="TZQ18" s="214"/>
      <c r="TZR18" s="215"/>
      <c r="TZS18" s="214"/>
      <c r="TZT18" s="215"/>
      <c r="TZU18" s="214"/>
      <c r="TZV18" s="215"/>
      <c r="TZW18" s="214"/>
      <c r="TZX18" s="215"/>
      <c r="TZY18" s="214"/>
      <c r="TZZ18" s="215"/>
      <c r="UAA18" s="214"/>
      <c r="UAB18" s="215"/>
      <c r="UAC18" s="214"/>
      <c r="UAD18" s="215"/>
      <c r="UAE18" s="214"/>
      <c r="UAF18" s="215"/>
      <c r="UAG18" s="214"/>
      <c r="UAH18" s="215"/>
      <c r="UAI18" s="214"/>
      <c r="UAJ18" s="215"/>
      <c r="UAK18" s="214"/>
      <c r="UAL18" s="215"/>
      <c r="UAM18" s="214"/>
      <c r="UAN18" s="215"/>
      <c r="UAO18" s="214"/>
      <c r="UAP18" s="215"/>
      <c r="UAQ18" s="214"/>
      <c r="UAR18" s="215"/>
      <c r="UAS18" s="214"/>
      <c r="UAT18" s="215"/>
      <c r="UAU18" s="214"/>
      <c r="UAV18" s="215"/>
      <c r="UAW18" s="214"/>
      <c r="UAX18" s="215"/>
      <c r="UAY18" s="214"/>
      <c r="UAZ18" s="215"/>
      <c r="UBA18" s="214"/>
      <c r="UBB18" s="215"/>
      <c r="UBC18" s="214"/>
      <c r="UBD18" s="215"/>
      <c r="UBE18" s="214"/>
      <c r="UBF18" s="215"/>
      <c r="UBG18" s="214"/>
      <c r="UBH18" s="215"/>
      <c r="UBI18" s="214"/>
      <c r="UBJ18" s="215"/>
      <c r="UBK18" s="214"/>
      <c r="UBL18" s="215"/>
      <c r="UBM18" s="214"/>
      <c r="UBN18" s="215"/>
      <c r="UBO18" s="214"/>
      <c r="UBP18" s="215"/>
      <c r="UBQ18" s="214"/>
      <c r="UBR18" s="215"/>
      <c r="UBS18" s="214"/>
      <c r="UBT18" s="215"/>
      <c r="UBU18" s="214"/>
      <c r="UBV18" s="215"/>
      <c r="UBW18" s="214"/>
      <c r="UBX18" s="215"/>
      <c r="UBY18" s="214"/>
      <c r="UBZ18" s="215"/>
      <c r="UCA18" s="214"/>
      <c r="UCB18" s="215"/>
      <c r="UCC18" s="214"/>
      <c r="UCD18" s="215"/>
      <c r="UCE18" s="214"/>
      <c r="UCF18" s="215"/>
      <c r="UCG18" s="214"/>
      <c r="UCH18" s="215"/>
      <c r="UCI18" s="214"/>
      <c r="UCJ18" s="215"/>
      <c r="UCK18" s="214"/>
      <c r="UCL18" s="215"/>
      <c r="UCM18" s="214"/>
      <c r="UCN18" s="215"/>
      <c r="UCO18" s="214"/>
      <c r="UCP18" s="215"/>
      <c r="UCQ18" s="214"/>
      <c r="UCR18" s="215"/>
      <c r="UCS18" s="214"/>
      <c r="UCT18" s="215"/>
      <c r="UCU18" s="214"/>
      <c r="UCV18" s="215"/>
      <c r="UCW18" s="214"/>
      <c r="UCX18" s="215"/>
      <c r="UCY18" s="214"/>
      <c r="UCZ18" s="215"/>
      <c r="UDA18" s="214"/>
      <c r="UDB18" s="215"/>
      <c r="UDC18" s="214"/>
      <c r="UDD18" s="215"/>
      <c r="UDE18" s="214"/>
      <c r="UDF18" s="215"/>
      <c r="UDG18" s="214"/>
      <c r="UDH18" s="215"/>
      <c r="UDI18" s="214"/>
      <c r="UDJ18" s="215"/>
      <c r="UDK18" s="214"/>
      <c r="UDL18" s="215"/>
      <c r="UDM18" s="214"/>
      <c r="UDN18" s="215"/>
      <c r="UDO18" s="214"/>
      <c r="UDP18" s="215"/>
      <c r="UDQ18" s="214"/>
      <c r="UDR18" s="215"/>
      <c r="UDS18" s="214"/>
      <c r="UDT18" s="215"/>
      <c r="UDU18" s="214"/>
      <c r="UDV18" s="215"/>
      <c r="UDW18" s="214"/>
      <c r="UDX18" s="215"/>
      <c r="UDY18" s="214"/>
      <c r="UDZ18" s="215"/>
      <c r="UEA18" s="214"/>
      <c r="UEB18" s="215"/>
      <c r="UEC18" s="214"/>
      <c r="UED18" s="215"/>
      <c r="UEE18" s="214"/>
      <c r="UEF18" s="215"/>
      <c r="UEG18" s="214"/>
      <c r="UEH18" s="215"/>
      <c r="UEI18" s="214"/>
      <c r="UEJ18" s="215"/>
      <c r="UEK18" s="214"/>
      <c r="UEL18" s="215"/>
      <c r="UEM18" s="214"/>
      <c r="UEN18" s="215"/>
      <c r="UEO18" s="214"/>
      <c r="UEP18" s="215"/>
      <c r="UEQ18" s="214"/>
      <c r="UER18" s="215"/>
      <c r="UES18" s="214"/>
      <c r="UET18" s="215"/>
      <c r="UEU18" s="214"/>
      <c r="UEV18" s="215"/>
      <c r="UEW18" s="214"/>
      <c r="UEX18" s="215"/>
      <c r="UEY18" s="214"/>
      <c r="UEZ18" s="215"/>
      <c r="UFA18" s="214"/>
      <c r="UFB18" s="215"/>
      <c r="UFC18" s="214"/>
      <c r="UFD18" s="215"/>
      <c r="UFE18" s="214"/>
      <c r="UFF18" s="215"/>
      <c r="UFG18" s="214"/>
      <c r="UFH18" s="215"/>
      <c r="UFI18" s="214"/>
      <c r="UFJ18" s="215"/>
      <c r="UFK18" s="214"/>
      <c r="UFL18" s="215"/>
      <c r="UFM18" s="214"/>
      <c r="UFN18" s="215"/>
      <c r="UFO18" s="214"/>
      <c r="UFP18" s="215"/>
      <c r="UFQ18" s="214"/>
      <c r="UFR18" s="215"/>
      <c r="UFS18" s="214"/>
      <c r="UFT18" s="215"/>
      <c r="UFU18" s="214"/>
      <c r="UFV18" s="215"/>
      <c r="UFW18" s="214"/>
      <c r="UFX18" s="215"/>
      <c r="UFY18" s="214"/>
      <c r="UFZ18" s="215"/>
      <c r="UGA18" s="214"/>
      <c r="UGB18" s="215"/>
      <c r="UGC18" s="214"/>
      <c r="UGD18" s="215"/>
      <c r="UGE18" s="214"/>
      <c r="UGF18" s="215"/>
      <c r="UGG18" s="214"/>
      <c r="UGH18" s="215"/>
      <c r="UGI18" s="214"/>
      <c r="UGJ18" s="215"/>
      <c r="UGK18" s="214"/>
      <c r="UGL18" s="215"/>
      <c r="UGM18" s="214"/>
      <c r="UGN18" s="215"/>
      <c r="UGO18" s="214"/>
      <c r="UGP18" s="215"/>
      <c r="UGQ18" s="214"/>
      <c r="UGR18" s="215"/>
      <c r="UGS18" s="214"/>
      <c r="UGT18" s="215"/>
      <c r="UGU18" s="214"/>
      <c r="UGV18" s="215"/>
      <c r="UGW18" s="214"/>
      <c r="UGX18" s="215"/>
      <c r="UGY18" s="214"/>
      <c r="UGZ18" s="215"/>
      <c r="UHA18" s="214"/>
      <c r="UHB18" s="215"/>
      <c r="UHC18" s="214"/>
      <c r="UHD18" s="215"/>
      <c r="UHE18" s="214"/>
      <c r="UHF18" s="215"/>
      <c r="UHG18" s="214"/>
      <c r="UHH18" s="215"/>
      <c r="UHI18" s="214"/>
      <c r="UHJ18" s="215"/>
      <c r="UHK18" s="214"/>
      <c r="UHL18" s="215"/>
      <c r="UHM18" s="214"/>
      <c r="UHN18" s="215"/>
      <c r="UHO18" s="214"/>
      <c r="UHP18" s="215"/>
      <c r="UHQ18" s="214"/>
      <c r="UHR18" s="215"/>
      <c r="UHS18" s="214"/>
      <c r="UHT18" s="215"/>
      <c r="UHU18" s="214"/>
      <c r="UHV18" s="215"/>
      <c r="UHW18" s="214"/>
      <c r="UHX18" s="215"/>
      <c r="UHY18" s="214"/>
      <c r="UHZ18" s="215"/>
      <c r="UIA18" s="214"/>
      <c r="UIB18" s="215"/>
      <c r="UIC18" s="214"/>
      <c r="UID18" s="215"/>
      <c r="UIE18" s="214"/>
      <c r="UIF18" s="215"/>
      <c r="UIG18" s="214"/>
      <c r="UIH18" s="215"/>
      <c r="UII18" s="214"/>
      <c r="UIJ18" s="215"/>
      <c r="UIK18" s="214"/>
      <c r="UIL18" s="215"/>
      <c r="UIM18" s="214"/>
      <c r="UIN18" s="215"/>
      <c r="UIO18" s="214"/>
      <c r="UIP18" s="215"/>
      <c r="UIQ18" s="214"/>
      <c r="UIR18" s="215"/>
      <c r="UIS18" s="214"/>
      <c r="UIT18" s="215"/>
      <c r="UIU18" s="214"/>
      <c r="UIV18" s="215"/>
      <c r="UIW18" s="214"/>
      <c r="UIX18" s="215"/>
      <c r="UIY18" s="214"/>
      <c r="UIZ18" s="215"/>
      <c r="UJA18" s="214"/>
      <c r="UJB18" s="215"/>
      <c r="UJC18" s="214"/>
      <c r="UJD18" s="215"/>
      <c r="UJE18" s="214"/>
      <c r="UJF18" s="215"/>
      <c r="UJG18" s="214"/>
      <c r="UJH18" s="215"/>
      <c r="UJI18" s="214"/>
      <c r="UJJ18" s="215"/>
      <c r="UJK18" s="214"/>
      <c r="UJL18" s="215"/>
      <c r="UJM18" s="214"/>
      <c r="UJN18" s="215"/>
      <c r="UJO18" s="214"/>
      <c r="UJP18" s="215"/>
      <c r="UJQ18" s="214"/>
      <c r="UJR18" s="215"/>
      <c r="UJS18" s="214"/>
      <c r="UJT18" s="215"/>
      <c r="UJU18" s="214"/>
      <c r="UJV18" s="215"/>
      <c r="UJW18" s="214"/>
      <c r="UJX18" s="215"/>
      <c r="UJY18" s="214"/>
      <c r="UJZ18" s="215"/>
      <c r="UKA18" s="214"/>
      <c r="UKB18" s="215"/>
      <c r="UKC18" s="214"/>
      <c r="UKD18" s="215"/>
      <c r="UKE18" s="214"/>
      <c r="UKF18" s="215"/>
      <c r="UKG18" s="214"/>
      <c r="UKH18" s="215"/>
      <c r="UKI18" s="214"/>
      <c r="UKJ18" s="215"/>
      <c r="UKK18" s="214"/>
      <c r="UKL18" s="215"/>
      <c r="UKM18" s="214"/>
      <c r="UKN18" s="215"/>
      <c r="UKO18" s="214"/>
      <c r="UKP18" s="215"/>
      <c r="UKQ18" s="214"/>
      <c r="UKR18" s="215"/>
      <c r="UKS18" s="214"/>
      <c r="UKT18" s="215"/>
      <c r="UKU18" s="214"/>
      <c r="UKV18" s="215"/>
      <c r="UKW18" s="214"/>
      <c r="UKX18" s="215"/>
      <c r="UKY18" s="214"/>
      <c r="UKZ18" s="215"/>
      <c r="ULA18" s="214"/>
      <c r="ULB18" s="215"/>
      <c r="ULC18" s="214"/>
      <c r="ULD18" s="215"/>
      <c r="ULE18" s="214"/>
      <c r="ULF18" s="215"/>
      <c r="ULG18" s="214"/>
      <c r="ULH18" s="215"/>
      <c r="ULI18" s="214"/>
      <c r="ULJ18" s="215"/>
      <c r="ULK18" s="214"/>
      <c r="ULL18" s="215"/>
      <c r="ULM18" s="214"/>
      <c r="ULN18" s="215"/>
      <c r="ULO18" s="214"/>
      <c r="ULP18" s="215"/>
      <c r="ULQ18" s="214"/>
      <c r="ULR18" s="215"/>
      <c r="ULS18" s="214"/>
      <c r="ULT18" s="215"/>
      <c r="ULU18" s="214"/>
      <c r="ULV18" s="215"/>
      <c r="ULW18" s="214"/>
      <c r="ULX18" s="215"/>
      <c r="ULY18" s="214"/>
      <c r="ULZ18" s="215"/>
      <c r="UMA18" s="214"/>
      <c r="UMB18" s="215"/>
      <c r="UMC18" s="214"/>
      <c r="UMD18" s="215"/>
      <c r="UME18" s="214"/>
      <c r="UMF18" s="215"/>
      <c r="UMG18" s="214"/>
      <c r="UMH18" s="215"/>
      <c r="UMI18" s="214"/>
      <c r="UMJ18" s="215"/>
      <c r="UMK18" s="214"/>
      <c r="UML18" s="215"/>
      <c r="UMM18" s="214"/>
      <c r="UMN18" s="215"/>
      <c r="UMO18" s="214"/>
      <c r="UMP18" s="215"/>
      <c r="UMQ18" s="214"/>
      <c r="UMR18" s="215"/>
      <c r="UMS18" s="214"/>
      <c r="UMT18" s="215"/>
      <c r="UMU18" s="214"/>
      <c r="UMV18" s="215"/>
      <c r="UMW18" s="214"/>
      <c r="UMX18" s="215"/>
      <c r="UMY18" s="214"/>
      <c r="UMZ18" s="215"/>
      <c r="UNA18" s="214"/>
      <c r="UNB18" s="215"/>
      <c r="UNC18" s="214"/>
      <c r="UND18" s="215"/>
      <c r="UNE18" s="214"/>
      <c r="UNF18" s="215"/>
      <c r="UNG18" s="214"/>
      <c r="UNH18" s="215"/>
      <c r="UNI18" s="214"/>
      <c r="UNJ18" s="215"/>
      <c r="UNK18" s="214"/>
      <c r="UNL18" s="215"/>
      <c r="UNM18" s="214"/>
      <c r="UNN18" s="215"/>
      <c r="UNO18" s="214"/>
      <c r="UNP18" s="215"/>
      <c r="UNQ18" s="214"/>
      <c r="UNR18" s="215"/>
      <c r="UNS18" s="214"/>
      <c r="UNT18" s="215"/>
      <c r="UNU18" s="214"/>
      <c r="UNV18" s="215"/>
      <c r="UNW18" s="214"/>
      <c r="UNX18" s="215"/>
      <c r="UNY18" s="214"/>
      <c r="UNZ18" s="215"/>
      <c r="UOA18" s="214"/>
      <c r="UOB18" s="215"/>
      <c r="UOC18" s="214"/>
      <c r="UOD18" s="215"/>
      <c r="UOE18" s="214"/>
      <c r="UOF18" s="215"/>
      <c r="UOG18" s="214"/>
      <c r="UOH18" s="215"/>
      <c r="UOI18" s="214"/>
      <c r="UOJ18" s="215"/>
      <c r="UOK18" s="214"/>
      <c r="UOL18" s="215"/>
      <c r="UOM18" s="214"/>
      <c r="UON18" s="215"/>
      <c r="UOO18" s="214"/>
      <c r="UOP18" s="215"/>
      <c r="UOQ18" s="214"/>
      <c r="UOR18" s="215"/>
      <c r="UOS18" s="214"/>
      <c r="UOT18" s="215"/>
      <c r="UOU18" s="214"/>
      <c r="UOV18" s="215"/>
      <c r="UOW18" s="214"/>
      <c r="UOX18" s="215"/>
      <c r="UOY18" s="214"/>
      <c r="UOZ18" s="215"/>
      <c r="UPA18" s="214"/>
      <c r="UPB18" s="215"/>
      <c r="UPC18" s="214"/>
      <c r="UPD18" s="215"/>
      <c r="UPE18" s="214"/>
      <c r="UPF18" s="215"/>
      <c r="UPG18" s="214"/>
      <c r="UPH18" s="215"/>
      <c r="UPI18" s="214"/>
      <c r="UPJ18" s="215"/>
      <c r="UPK18" s="214"/>
      <c r="UPL18" s="215"/>
      <c r="UPM18" s="214"/>
      <c r="UPN18" s="215"/>
      <c r="UPO18" s="214"/>
      <c r="UPP18" s="215"/>
      <c r="UPQ18" s="214"/>
      <c r="UPR18" s="215"/>
      <c r="UPS18" s="214"/>
      <c r="UPT18" s="215"/>
      <c r="UPU18" s="214"/>
      <c r="UPV18" s="215"/>
      <c r="UPW18" s="214"/>
      <c r="UPX18" s="215"/>
      <c r="UPY18" s="214"/>
      <c r="UPZ18" s="215"/>
      <c r="UQA18" s="214"/>
      <c r="UQB18" s="215"/>
      <c r="UQC18" s="214"/>
      <c r="UQD18" s="215"/>
      <c r="UQE18" s="214"/>
      <c r="UQF18" s="215"/>
      <c r="UQG18" s="214"/>
      <c r="UQH18" s="215"/>
      <c r="UQI18" s="214"/>
      <c r="UQJ18" s="215"/>
      <c r="UQK18" s="214"/>
      <c r="UQL18" s="215"/>
      <c r="UQM18" s="214"/>
      <c r="UQN18" s="215"/>
      <c r="UQO18" s="214"/>
      <c r="UQP18" s="215"/>
      <c r="UQQ18" s="214"/>
      <c r="UQR18" s="215"/>
      <c r="UQS18" s="214"/>
      <c r="UQT18" s="215"/>
      <c r="UQU18" s="214"/>
      <c r="UQV18" s="215"/>
      <c r="UQW18" s="214"/>
      <c r="UQX18" s="215"/>
      <c r="UQY18" s="214"/>
      <c r="UQZ18" s="215"/>
      <c r="URA18" s="214"/>
      <c r="URB18" s="215"/>
      <c r="URC18" s="214"/>
      <c r="URD18" s="215"/>
      <c r="URE18" s="214"/>
      <c r="URF18" s="215"/>
      <c r="URG18" s="214"/>
      <c r="URH18" s="215"/>
      <c r="URI18" s="214"/>
      <c r="URJ18" s="215"/>
      <c r="URK18" s="214"/>
      <c r="URL18" s="215"/>
      <c r="URM18" s="214"/>
      <c r="URN18" s="215"/>
      <c r="URO18" s="214"/>
      <c r="URP18" s="215"/>
      <c r="URQ18" s="214"/>
      <c r="URR18" s="215"/>
      <c r="URS18" s="214"/>
      <c r="URT18" s="215"/>
      <c r="URU18" s="214"/>
      <c r="URV18" s="215"/>
      <c r="URW18" s="214"/>
      <c r="URX18" s="215"/>
      <c r="URY18" s="214"/>
      <c r="URZ18" s="215"/>
      <c r="USA18" s="214"/>
      <c r="USB18" s="215"/>
      <c r="USC18" s="214"/>
      <c r="USD18" s="215"/>
      <c r="USE18" s="214"/>
      <c r="USF18" s="215"/>
      <c r="USG18" s="214"/>
      <c r="USH18" s="215"/>
      <c r="USI18" s="214"/>
      <c r="USJ18" s="215"/>
      <c r="USK18" s="214"/>
      <c r="USL18" s="215"/>
      <c r="USM18" s="214"/>
      <c r="USN18" s="215"/>
      <c r="USO18" s="214"/>
      <c r="USP18" s="215"/>
      <c r="USQ18" s="214"/>
      <c r="USR18" s="215"/>
      <c r="USS18" s="214"/>
      <c r="UST18" s="215"/>
      <c r="USU18" s="214"/>
      <c r="USV18" s="215"/>
      <c r="USW18" s="214"/>
      <c r="USX18" s="215"/>
      <c r="USY18" s="214"/>
      <c r="USZ18" s="215"/>
      <c r="UTA18" s="214"/>
      <c r="UTB18" s="215"/>
      <c r="UTC18" s="214"/>
      <c r="UTD18" s="215"/>
      <c r="UTE18" s="214"/>
      <c r="UTF18" s="215"/>
      <c r="UTG18" s="214"/>
      <c r="UTH18" s="215"/>
      <c r="UTI18" s="214"/>
      <c r="UTJ18" s="215"/>
      <c r="UTK18" s="214"/>
      <c r="UTL18" s="215"/>
      <c r="UTM18" s="214"/>
      <c r="UTN18" s="215"/>
      <c r="UTO18" s="214"/>
      <c r="UTP18" s="215"/>
      <c r="UTQ18" s="214"/>
      <c r="UTR18" s="215"/>
      <c r="UTS18" s="214"/>
      <c r="UTT18" s="215"/>
      <c r="UTU18" s="214"/>
      <c r="UTV18" s="215"/>
      <c r="UTW18" s="214"/>
      <c r="UTX18" s="215"/>
      <c r="UTY18" s="214"/>
      <c r="UTZ18" s="215"/>
      <c r="UUA18" s="214"/>
      <c r="UUB18" s="215"/>
      <c r="UUC18" s="214"/>
      <c r="UUD18" s="215"/>
      <c r="UUE18" s="214"/>
      <c r="UUF18" s="215"/>
      <c r="UUG18" s="214"/>
      <c r="UUH18" s="215"/>
      <c r="UUI18" s="214"/>
      <c r="UUJ18" s="215"/>
      <c r="UUK18" s="214"/>
      <c r="UUL18" s="215"/>
      <c r="UUM18" s="214"/>
      <c r="UUN18" s="215"/>
      <c r="UUO18" s="214"/>
      <c r="UUP18" s="215"/>
      <c r="UUQ18" s="214"/>
      <c r="UUR18" s="215"/>
      <c r="UUS18" s="214"/>
      <c r="UUT18" s="215"/>
      <c r="UUU18" s="214"/>
      <c r="UUV18" s="215"/>
      <c r="UUW18" s="214"/>
      <c r="UUX18" s="215"/>
      <c r="UUY18" s="214"/>
      <c r="UUZ18" s="215"/>
      <c r="UVA18" s="214"/>
      <c r="UVB18" s="215"/>
      <c r="UVC18" s="214"/>
      <c r="UVD18" s="215"/>
      <c r="UVE18" s="214"/>
      <c r="UVF18" s="215"/>
      <c r="UVG18" s="214"/>
      <c r="UVH18" s="215"/>
      <c r="UVI18" s="214"/>
      <c r="UVJ18" s="215"/>
      <c r="UVK18" s="214"/>
      <c r="UVL18" s="215"/>
      <c r="UVM18" s="214"/>
      <c r="UVN18" s="215"/>
      <c r="UVO18" s="214"/>
      <c r="UVP18" s="215"/>
      <c r="UVQ18" s="214"/>
      <c r="UVR18" s="215"/>
      <c r="UVS18" s="214"/>
      <c r="UVT18" s="215"/>
      <c r="UVU18" s="214"/>
      <c r="UVV18" s="215"/>
      <c r="UVW18" s="214"/>
      <c r="UVX18" s="215"/>
      <c r="UVY18" s="214"/>
      <c r="UVZ18" s="215"/>
      <c r="UWA18" s="214"/>
      <c r="UWB18" s="215"/>
      <c r="UWC18" s="214"/>
      <c r="UWD18" s="215"/>
      <c r="UWE18" s="214"/>
      <c r="UWF18" s="215"/>
      <c r="UWG18" s="214"/>
      <c r="UWH18" s="215"/>
      <c r="UWI18" s="214"/>
      <c r="UWJ18" s="215"/>
      <c r="UWK18" s="214"/>
      <c r="UWL18" s="215"/>
      <c r="UWM18" s="214"/>
      <c r="UWN18" s="215"/>
      <c r="UWO18" s="214"/>
      <c r="UWP18" s="215"/>
      <c r="UWQ18" s="214"/>
      <c r="UWR18" s="215"/>
      <c r="UWS18" s="214"/>
      <c r="UWT18" s="215"/>
      <c r="UWU18" s="214"/>
      <c r="UWV18" s="215"/>
      <c r="UWW18" s="214"/>
      <c r="UWX18" s="215"/>
      <c r="UWY18" s="214"/>
      <c r="UWZ18" s="215"/>
      <c r="UXA18" s="214"/>
      <c r="UXB18" s="215"/>
      <c r="UXC18" s="214"/>
      <c r="UXD18" s="215"/>
      <c r="UXE18" s="214"/>
      <c r="UXF18" s="215"/>
      <c r="UXG18" s="214"/>
      <c r="UXH18" s="215"/>
      <c r="UXI18" s="214"/>
      <c r="UXJ18" s="215"/>
      <c r="UXK18" s="214"/>
      <c r="UXL18" s="215"/>
      <c r="UXM18" s="214"/>
      <c r="UXN18" s="215"/>
      <c r="UXO18" s="214"/>
      <c r="UXP18" s="215"/>
      <c r="UXQ18" s="214"/>
      <c r="UXR18" s="215"/>
      <c r="UXS18" s="214"/>
      <c r="UXT18" s="215"/>
      <c r="UXU18" s="214"/>
      <c r="UXV18" s="215"/>
      <c r="UXW18" s="214"/>
      <c r="UXX18" s="215"/>
      <c r="UXY18" s="214"/>
      <c r="UXZ18" s="215"/>
      <c r="UYA18" s="214"/>
      <c r="UYB18" s="215"/>
      <c r="UYC18" s="214"/>
      <c r="UYD18" s="215"/>
      <c r="UYE18" s="214"/>
      <c r="UYF18" s="215"/>
      <c r="UYG18" s="214"/>
      <c r="UYH18" s="215"/>
      <c r="UYI18" s="214"/>
      <c r="UYJ18" s="215"/>
      <c r="UYK18" s="214"/>
      <c r="UYL18" s="215"/>
      <c r="UYM18" s="214"/>
      <c r="UYN18" s="215"/>
      <c r="UYO18" s="214"/>
      <c r="UYP18" s="215"/>
      <c r="UYQ18" s="214"/>
      <c r="UYR18" s="215"/>
      <c r="UYS18" s="214"/>
      <c r="UYT18" s="215"/>
      <c r="UYU18" s="214"/>
      <c r="UYV18" s="215"/>
      <c r="UYW18" s="214"/>
      <c r="UYX18" s="215"/>
      <c r="UYY18" s="214"/>
      <c r="UYZ18" s="215"/>
      <c r="UZA18" s="214"/>
      <c r="UZB18" s="215"/>
      <c r="UZC18" s="214"/>
      <c r="UZD18" s="215"/>
      <c r="UZE18" s="214"/>
      <c r="UZF18" s="215"/>
      <c r="UZG18" s="214"/>
      <c r="UZH18" s="215"/>
      <c r="UZI18" s="214"/>
      <c r="UZJ18" s="215"/>
      <c r="UZK18" s="214"/>
      <c r="UZL18" s="215"/>
      <c r="UZM18" s="214"/>
      <c r="UZN18" s="215"/>
      <c r="UZO18" s="214"/>
      <c r="UZP18" s="215"/>
      <c r="UZQ18" s="214"/>
      <c r="UZR18" s="215"/>
      <c r="UZS18" s="214"/>
      <c r="UZT18" s="215"/>
      <c r="UZU18" s="214"/>
      <c r="UZV18" s="215"/>
      <c r="UZW18" s="214"/>
      <c r="UZX18" s="215"/>
      <c r="UZY18" s="214"/>
      <c r="UZZ18" s="215"/>
      <c r="VAA18" s="214"/>
      <c r="VAB18" s="215"/>
      <c r="VAC18" s="214"/>
      <c r="VAD18" s="215"/>
      <c r="VAE18" s="214"/>
      <c r="VAF18" s="215"/>
      <c r="VAG18" s="214"/>
      <c r="VAH18" s="215"/>
      <c r="VAI18" s="214"/>
      <c r="VAJ18" s="215"/>
      <c r="VAK18" s="214"/>
      <c r="VAL18" s="215"/>
      <c r="VAM18" s="214"/>
      <c r="VAN18" s="215"/>
      <c r="VAO18" s="214"/>
      <c r="VAP18" s="215"/>
      <c r="VAQ18" s="214"/>
      <c r="VAR18" s="215"/>
      <c r="VAS18" s="214"/>
      <c r="VAT18" s="215"/>
      <c r="VAU18" s="214"/>
      <c r="VAV18" s="215"/>
      <c r="VAW18" s="214"/>
      <c r="VAX18" s="215"/>
      <c r="VAY18" s="214"/>
      <c r="VAZ18" s="215"/>
      <c r="VBA18" s="214"/>
      <c r="VBB18" s="215"/>
      <c r="VBC18" s="214"/>
      <c r="VBD18" s="215"/>
      <c r="VBE18" s="214"/>
      <c r="VBF18" s="215"/>
      <c r="VBG18" s="214"/>
      <c r="VBH18" s="215"/>
      <c r="VBI18" s="214"/>
      <c r="VBJ18" s="215"/>
      <c r="VBK18" s="214"/>
      <c r="VBL18" s="215"/>
      <c r="VBM18" s="214"/>
      <c r="VBN18" s="215"/>
      <c r="VBO18" s="214"/>
      <c r="VBP18" s="215"/>
      <c r="VBQ18" s="214"/>
      <c r="VBR18" s="215"/>
      <c r="VBS18" s="214"/>
      <c r="VBT18" s="215"/>
      <c r="VBU18" s="214"/>
      <c r="VBV18" s="215"/>
      <c r="VBW18" s="214"/>
      <c r="VBX18" s="215"/>
      <c r="VBY18" s="214"/>
      <c r="VBZ18" s="215"/>
      <c r="VCA18" s="214"/>
      <c r="VCB18" s="215"/>
      <c r="VCC18" s="214"/>
      <c r="VCD18" s="215"/>
      <c r="VCE18" s="214"/>
      <c r="VCF18" s="215"/>
      <c r="VCG18" s="214"/>
      <c r="VCH18" s="215"/>
      <c r="VCI18" s="214"/>
      <c r="VCJ18" s="215"/>
      <c r="VCK18" s="214"/>
      <c r="VCL18" s="215"/>
      <c r="VCM18" s="214"/>
      <c r="VCN18" s="215"/>
      <c r="VCO18" s="214"/>
      <c r="VCP18" s="215"/>
      <c r="VCQ18" s="214"/>
      <c r="VCR18" s="215"/>
      <c r="VCS18" s="214"/>
      <c r="VCT18" s="215"/>
      <c r="VCU18" s="214"/>
      <c r="VCV18" s="215"/>
      <c r="VCW18" s="214"/>
      <c r="VCX18" s="215"/>
      <c r="VCY18" s="214"/>
      <c r="VCZ18" s="215"/>
      <c r="VDA18" s="214"/>
      <c r="VDB18" s="215"/>
      <c r="VDC18" s="214"/>
      <c r="VDD18" s="215"/>
      <c r="VDE18" s="214"/>
      <c r="VDF18" s="215"/>
      <c r="VDG18" s="214"/>
      <c r="VDH18" s="215"/>
      <c r="VDI18" s="214"/>
      <c r="VDJ18" s="215"/>
      <c r="VDK18" s="214"/>
      <c r="VDL18" s="215"/>
      <c r="VDM18" s="214"/>
      <c r="VDN18" s="215"/>
      <c r="VDO18" s="214"/>
      <c r="VDP18" s="215"/>
      <c r="VDQ18" s="214"/>
      <c r="VDR18" s="215"/>
      <c r="VDS18" s="214"/>
      <c r="VDT18" s="215"/>
      <c r="VDU18" s="214"/>
      <c r="VDV18" s="215"/>
      <c r="VDW18" s="214"/>
      <c r="VDX18" s="215"/>
      <c r="VDY18" s="214"/>
      <c r="VDZ18" s="215"/>
      <c r="VEA18" s="214"/>
      <c r="VEB18" s="215"/>
      <c r="VEC18" s="214"/>
      <c r="VED18" s="215"/>
      <c r="VEE18" s="214"/>
      <c r="VEF18" s="215"/>
      <c r="VEG18" s="214"/>
      <c r="VEH18" s="215"/>
      <c r="VEI18" s="214"/>
      <c r="VEJ18" s="215"/>
      <c r="VEK18" s="214"/>
      <c r="VEL18" s="215"/>
      <c r="VEM18" s="214"/>
      <c r="VEN18" s="215"/>
      <c r="VEO18" s="214"/>
      <c r="VEP18" s="215"/>
      <c r="VEQ18" s="214"/>
      <c r="VER18" s="215"/>
      <c r="VES18" s="214"/>
      <c r="VET18" s="215"/>
      <c r="VEU18" s="214"/>
      <c r="VEV18" s="215"/>
      <c r="VEW18" s="214"/>
      <c r="VEX18" s="215"/>
      <c r="VEY18" s="214"/>
      <c r="VEZ18" s="215"/>
      <c r="VFA18" s="214"/>
      <c r="VFB18" s="215"/>
      <c r="VFC18" s="214"/>
      <c r="VFD18" s="215"/>
      <c r="VFE18" s="214"/>
      <c r="VFF18" s="215"/>
      <c r="VFG18" s="214"/>
      <c r="VFH18" s="215"/>
      <c r="VFI18" s="214"/>
      <c r="VFJ18" s="215"/>
      <c r="VFK18" s="214"/>
      <c r="VFL18" s="215"/>
      <c r="VFM18" s="214"/>
      <c r="VFN18" s="215"/>
      <c r="VFO18" s="214"/>
      <c r="VFP18" s="215"/>
      <c r="VFQ18" s="214"/>
      <c r="VFR18" s="215"/>
      <c r="VFS18" s="214"/>
      <c r="VFT18" s="215"/>
      <c r="VFU18" s="214"/>
      <c r="VFV18" s="215"/>
      <c r="VFW18" s="214"/>
      <c r="VFX18" s="215"/>
      <c r="VFY18" s="214"/>
      <c r="VFZ18" s="215"/>
      <c r="VGA18" s="214"/>
      <c r="VGB18" s="215"/>
      <c r="VGC18" s="214"/>
      <c r="VGD18" s="215"/>
      <c r="VGE18" s="214"/>
      <c r="VGF18" s="215"/>
      <c r="VGG18" s="214"/>
      <c r="VGH18" s="215"/>
      <c r="VGI18" s="214"/>
      <c r="VGJ18" s="215"/>
      <c r="VGK18" s="214"/>
      <c r="VGL18" s="215"/>
      <c r="VGM18" s="214"/>
      <c r="VGN18" s="215"/>
      <c r="VGO18" s="214"/>
      <c r="VGP18" s="215"/>
      <c r="VGQ18" s="214"/>
      <c r="VGR18" s="215"/>
      <c r="VGS18" s="214"/>
      <c r="VGT18" s="215"/>
      <c r="VGU18" s="214"/>
      <c r="VGV18" s="215"/>
      <c r="VGW18" s="214"/>
      <c r="VGX18" s="215"/>
      <c r="VGY18" s="214"/>
      <c r="VGZ18" s="215"/>
      <c r="VHA18" s="214"/>
      <c r="VHB18" s="215"/>
      <c r="VHC18" s="214"/>
      <c r="VHD18" s="215"/>
      <c r="VHE18" s="214"/>
      <c r="VHF18" s="215"/>
      <c r="VHG18" s="214"/>
      <c r="VHH18" s="215"/>
      <c r="VHI18" s="214"/>
      <c r="VHJ18" s="215"/>
      <c r="VHK18" s="214"/>
      <c r="VHL18" s="215"/>
      <c r="VHM18" s="214"/>
      <c r="VHN18" s="215"/>
      <c r="VHO18" s="214"/>
      <c r="VHP18" s="215"/>
      <c r="VHQ18" s="214"/>
      <c r="VHR18" s="215"/>
      <c r="VHS18" s="214"/>
      <c r="VHT18" s="215"/>
      <c r="VHU18" s="214"/>
      <c r="VHV18" s="215"/>
      <c r="VHW18" s="214"/>
      <c r="VHX18" s="215"/>
      <c r="VHY18" s="214"/>
      <c r="VHZ18" s="215"/>
      <c r="VIA18" s="214"/>
      <c r="VIB18" s="215"/>
      <c r="VIC18" s="214"/>
      <c r="VID18" s="215"/>
      <c r="VIE18" s="214"/>
      <c r="VIF18" s="215"/>
      <c r="VIG18" s="214"/>
      <c r="VIH18" s="215"/>
      <c r="VII18" s="214"/>
      <c r="VIJ18" s="215"/>
      <c r="VIK18" s="214"/>
      <c r="VIL18" s="215"/>
      <c r="VIM18" s="214"/>
      <c r="VIN18" s="215"/>
      <c r="VIO18" s="214"/>
      <c r="VIP18" s="215"/>
      <c r="VIQ18" s="214"/>
      <c r="VIR18" s="215"/>
      <c r="VIS18" s="214"/>
      <c r="VIT18" s="215"/>
      <c r="VIU18" s="214"/>
      <c r="VIV18" s="215"/>
      <c r="VIW18" s="214"/>
      <c r="VIX18" s="215"/>
      <c r="VIY18" s="214"/>
      <c r="VIZ18" s="215"/>
      <c r="VJA18" s="214"/>
      <c r="VJB18" s="215"/>
      <c r="VJC18" s="214"/>
      <c r="VJD18" s="215"/>
      <c r="VJE18" s="214"/>
      <c r="VJF18" s="215"/>
      <c r="VJG18" s="214"/>
      <c r="VJH18" s="215"/>
      <c r="VJI18" s="214"/>
      <c r="VJJ18" s="215"/>
      <c r="VJK18" s="214"/>
      <c r="VJL18" s="215"/>
      <c r="VJM18" s="214"/>
      <c r="VJN18" s="215"/>
      <c r="VJO18" s="214"/>
      <c r="VJP18" s="215"/>
      <c r="VJQ18" s="214"/>
      <c r="VJR18" s="215"/>
      <c r="VJS18" s="214"/>
      <c r="VJT18" s="215"/>
      <c r="VJU18" s="214"/>
      <c r="VJV18" s="215"/>
      <c r="VJW18" s="214"/>
      <c r="VJX18" s="215"/>
      <c r="VJY18" s="214"/>
      <c r="VJZ18" s="215"/>
      <c r="VKA18" s="214"/>
      <c r="VKB18" s="215"/>
      <c r="VKC18" s="214"/>
      <c r="VKD18" s="215"/>
      <c r="VKE18" s="214"/>
      <c r="VKF18" s="215"/>
      <c r="VKG18" s="214"/>
      <c r="VKH18" s="215"/>
      <c r="VKI18" s="214"/>
      <c r="VKJ18" s="215"/>
      <c r="VKK18" s="214"/>
      <c r="VKL18" s="215"/>
      <c r="VKM18" s="214"/>
      <c r="VKN18" s="215"/>
      <c r="VKO18" s="214"/>
      <c r="VKP18" s="215"/>
      <c r="VKQ18" s="214"/>
      <c r="VKR18" s="215"/>
      <c r="VKS18" s="214"/>
      <c r="VKT18" s="215"/>
      <c r="VKU18" s="214"/>
      <c r="VKV18" s="215"/>
      <c r="VKW18" s="214"/>
      <c r="VKX18" s="215"/>
      <c r="VKY18" s="214"/>
      <c r="VKZ18" s="215"/>
      <c r="VLA18" s="214"/>
      <c r="VLB18" s="215"/>
      <c r="VLC18" s="214"/>
      <c r="VLD18" s="215"/>
      <c r="VLE18" s="214"/>
      <c r="VLF18" s="215"/>
      <c r="VLG18" s="214"/>
      <c r="VLH18" s="215"/>
      <c r="VLI18" s="214"/>
      <c r="VLJ18" s="215"/>
      <c r="VLK18" s="214"/>
      <c r="VLL18" s="215"/>
      <c r="VLM18" s="214"/>
      <c r="VLN18" s="215"/>
      <c r="VLO18" s="214"/>
      <c r="VLP18" s="215"/>
      <c r="VLQ18" s="214"/>
      <c r="VLR18" s="215"/>
      <c r="VLS18" s="214"/>
      <c r="VLT18" s="215"/>
      <c r="VLU18" s="214"/>
      <c r="VLV18" s="215"/>
      <c r="VLW18" s="214"/>
      <c r="VLX18" s="215"/>
      <c r="VLY18" s="214"/>
      <c r="VLZ18" s="215"/>
      <c r="VMA18" s="214"/>
      <c r="VMB18" s="215"/>
      <c r="VMC18" s="214"/>
      <c r="VMD18" s="215"/>
      <c r="VME18" s="214"/>
      <c r="VMF18" s="215"/>
      <c r="VMG18" s="214"/>
      <c r="VMH18" s="215"/>
      <c r="VMI18" s="214"/>
      <c r="VMJ18" s="215"/>
      <c r="VMK18" s="214"/>
      <c r="VML18" s="215"/>
      <c r="VMM18" s="214"/>
      <c r="VMN18" s="215"/>
      <c r="VMO18" s="214"/>
      <c r="VMP18" s="215"/>
      <c r="VMQ18" s="214"/>
      <c r="VMR18" s="215"/>
      <c r="VMS18" s="214"/>
      <c r="VMT18" s="215"/>
      <c r="VMU18" s="214"/>
      <c r="VMV18" s="215"/>
      <c r="VMW18" s="214"/>
      <c r="VMX18" s="215"/>
      <c r="VMY18" s="214"/>
      <c r="VMZ18" s="215"/>
      <c r="VNA18" s="214"/>
      <c r="VNB18" s="215"/>
      <c r="VNC18" s="214"/>
      <c r="VND18" s="215"/>
      <c r="VNE18" s="214"/>
      <c r="VNF18" s="215"/>
      <c r="VNG18" s="214"/>
      <c r="VNH18" s="215"/>
      <c r="VNI18" s="214"/>
      <c r="VNJ18" s="215"/>
      <c r="VNK18" s="214"/>
      <c r="VNL18" s="215"/>
      <c r="VNM18" s="214"/>
      <c r="VNN18" s="215"/>
      <c r="VNO18" s="214"/>
      <c r="VNP18" s="215"/>
      <c r="VNQ18" s="214"/>
      <c r="VNR18" s="215"/>
      <c r="VNS18" s="214"/>
      <c r="VNT18" s="215"/>
      <c r="VNU18" s="214"/>
      <c r="VNV18" s="215"/>
      <c r="VNW18" s="214"/>
      <c r="VNX18" s="215"/>
      <c r="VNY18" s="214"/>
      <c r="VNZ18" s="215"/>
      <c r="VOA18" s="214"/>
      <c r="VOB18" s="215"/>
      <c r="VOC18" s="214"/>
      <c r="VOD18" s="215"/>
      <c r="VOE18" s="214"/>
      <c r="VOF18" s="215"/>
      <c r="VOG18" s="214"/>
      <c r="VOH18" s="215"/>
      <c r="VOI18" s="214"/>
      <c r="VOJ18" s="215"/>
      <c r="VOK18" s="214"/>
      <c r="VOL18" s="215"/>
      <c r="VOM18" s="214"/>
      <c r="VON18" s="215"/>
      <c r="VOO18" s="214"/>
      <c r="VOP18" s="215"/>
      <c r="VOQ18" s="214"/>
      <c r="VOR18" s="215"/>
      <c r="VOS18" s="214"/>
      <c r="VOT18" s="215"/>
      <c r="VOU18" s="214"/>
      <c r="VOV18" s="215"/>
      <c r="VOW18" s="214"/>
      <c r="VOX18" s="215"/>
      <c r="VOY18" s="214"/>
      <c r="VOZ18" s="215"/>
      <c r="VPA18" s="214"/>
      <c r="VPB18" s="215"/>
      <c r="VPC18" s="214"/>
      <c r="VPD18" s="215"/>
      <c r="VPE18" s="214"/>
      <c r="VPF18" s="215"/>
      <c r="VPG18" s="214"/>
      <c r="VPH18" s="215"/>
      <c r="VPI18" s="214"/>
      <c r="VPJ18" s="215"/>
      <c r="VPK18" s="214"/>
      <c r="VPL18" s="215"/>
      <c r="VPM18" s="214"/>
      <c r="VPN18" s="215"/>
      <c r="VPO18" s="214"/>
      <c r="VPP18" s="215"/>
      <c r="VPQ18" s="214"/>
      <c r="VPR18" s="215"/>
      <c r="VPS18" s="214"/>
      <c r="VPT18" s="215"/>
      <c r="VPU18" s="214"/>
      <c r="VPV18" s="215"/>
      <c r="VPW18" s="214"/>
      <c r="VPX18" s="215"/>
      <c r="VPY18" s="214"/>
      <c r="VPZ18" s="215"/>
      <c r="VQA18" s="214"/>
      <c r="VQB18" s="215"/>
      <c r="VQC18" s="214"/>
      <c r="VQD18" s="215"/>
      <c r="VQE18" s="214"/>
      <c r="VQF18" s="215"/>
      <c r="VQG18" s="214"/>
      <c r="VQH18" s="215"/>
      <c r="VQI18" s="214"/>
      <c r="VQJ18" s="215"/>
      <c r="VQK18" s="214"/>
      <c r="VQL18" s="215"/>
      <c r="VQM18" s="214"/>
      <c r="VQN18" s="215"/>
      <c r="VQO18" s="214"/>
      <c r="VQP18" s="215"/>
      <c r="VQQ18" s="214"/>
      <c r="VQR18" s="215"/>
      <c r="VQS18" s="214"/>
      <c r="VQT18" s="215"/>
      <c r="VQU18" s="214"/>
      <c r="VQV18" s="215"/>
      <c r="VQW18" s="214"/>
      <c r="VQX18" s="215"/>
      <c r="VQY18" s="214"/>
      <c r="VQZ18" s="215"/>
      <c r="VRA18" s="214"/>
      <c r="VRB18" s="215"/>
      <c r="VRC18" s="214"/>
      <c r="VRD18" s="215"/>
      <c r="VRE18" s="214"/>
      <c r="VRF18" s="215"/>
      <c r="VRG18" s="214"/>
      <c r="VRH18" s="215"/>
      <c r="VRI18" s="214"/>
      <c r="VRJ18" s="215"/>
      <c r="VRK18" s="214"/>
      <c r="VRL18" s="215"/>
      <c r="VRM18" s="214"/>
      <c r="VRN18" s="215"/>
      <c r="VRO18" s="214"/>
      <c r="VRP18" s="215"/>
      <c r="VRQ18" s="214"/>
      <c r="VRR18" s="215"/>
      <c r="VRS18" s="214"/>
      <c r="VRT18" s="215"/>
      <c r="VRU18" s="214"/>
      <c r="VRV18" s="215"/>
      <c r="VRW18" s="214"/>
      <c r="VRX18" s="215"/>
      <c r="VRY18" s="214"/>
      <c r="VRZ18" s="215"/>
      <c r="VSA18" s="214"/>
      <c r="VSB18" s="215"/>
      <c r="VSC18" s="214"/>
      <c r="VSD18" s="215"/>
      <c r="VSE18" s="214"/>
      <c r="VSF18" s="215"/>
      <c r="VSG18" s="214"/>
      <c r="VSH18" s="215"/>
      <c r="VSI18" s="214"/>
      <c r="VSJ18" s="215"/>
      <c r="VSK18" s="214"/>
      <c r="VSL18" s="215"/>
      <c r="VSM18" s="214"/>
      <c r="VSN18" s="215"/>
      <c r="VSO18" s="214"/>
      <c r="VSP18" s="215"/>
      <c r="VSQ18" s="214"/>
      <c r="VSR18" s="215"/>
      <c r="VSS18" s="214"/>
      <c r="VST18" s="215"/>
      <c r="VSU18" s="214"/>
      <c r="VSV18" s="215"/>
      <c r="VSW18" s="214"/>
      <c r="VSX18" s="215"/>
      <c r="VSY18" s="214"/>
      <c r="VSZ18" s="215"/>
      <c r="VTA18" s="214"/>
      <c r="VTB18" s="215"/>
      <c r="VTC18" s="214"/>
      <c r="VTD18" s="215"/>
      <c r="VTE18" s="214"/>
      <c r="VTF18" s="215"/>
      <c r="VTG18" s="214"/>
      <c r="VTH18" s="215"/>
      <c r="VTI18" s="214"/>
      <c r="VTJ18" s="215"/>
      <c r="VTK18" s="214"/>
      <c r="VTL18" s="215"/>
      <c r="VTM18" s="214"/>
      <c r="VTN18" s="215"/>
      <c r="VTO18" s="214"/>
      <c r="VTP18" s="215"/>
      <c r="VTQ18" s="214"/>
      <c r="VTR18" s="215"/>
      <c r="VTS18" s="214"/>
      <c r="VTT18" s="215"/>
      <c r="VTU18" s="214"/>
      <c r="VTV18" s="215"/>
      <c r="VTW18" s="214"/>
      <c r="VTX18" s="215"/>
      <c r="VTY18" s="214"/>
      <c r="VTZ18" s="215"/>
      <c r="VUA18" s="214"/>
      <c r="VUB18" s="215"/>
      <c r="VUC18" s="214"/>
      <c r="VUD18" s="215"/>
      <c r="VUE18" s="214"/>
      <c r="VUF18" s="215"/>
      <c r="VUG18" s="214"/>
      <c r="VUH18" s="215"/>
      <c r="VUI18" s="214"/>
      <c r="VUJ18" s="215"/>
      <c r="VUK18" s="214"/>
      <c r="VUL18" s="215"/>
      <c r="VUM18" s="214"/>
      <c r="VUN18" s="215"/>
      <c r="VUO18" s="214"/>
      <c r="VUP18" s="215"/>
      <c r="VUQ18" s="214"/>
      <c r="VUR18" s="215"/>
      <c r="VUS18" s="214"/>
      <c r="VUT18" s="215"/>
      <c r="VUU18" s="214"/>
      <c r="VUV18" s="215"/>
      <c r="VUW18" s="214"/>
      <c r="VUX18" s="215"/>
      <c r="VUY18" s="214"/>
      <c r="VUZ18" s="215"/>
      <c r="VVA18" s="214"/>
      <c r="VVB18" s="215"/>
      <c r="VVC18" s="214"/>
      <c r="VVD18" s="215"/>
      <c r="VVE18" s="214"/>
      <c r="VVF18" s="215"/>
      <c r="VVG18" s="214"/>
      <c r="VVH18" s="215"/>
      <c r="VVI18" s="214"/>
      <c r="VVJ18" s="215"/>
      <c r="VVK18" s="214"/>
      <c r="VVL18" s="215"/>
      <c r="VVM18" s="214"/>
      <c r="VVN18" s="215"/>
      <c r="VVO18" s="214"/>
      <c r="VVP18" s="215"/>
      <c r="VVQ18" s="214"/>
      <c r="VVR18" s="215"/>
      <c r="VVS18" s="214"/>
      <c r="VVT18" s="215"/>
      <c r="VVU18" s="214"/>
      <c r="VVV18" s="215"/>
      <c r="VVW18" s="214"/>
      <c r="VVX18" s="215"/>
      <c r="VVY18" s="214"/>
      <c r="VVZ18" s="215"/>
      <c r="VWA18" s="214"/>
      <c r="VWB18" s="215"/>
      <c r="VWC18" s="214"/>
      <c r="VWD18" s="215"/>
      <c r="VWE18" s="214"/>
      <c r="VWF18" s="215"/>
      <c r="VWG18" s="214"/>
      <c r="VWH18" s="215"/>
      <c r="VWI18" s="214"/>
      <c r="VWJ18" s="215"/>
      <c r="VWK18" s="214"/>
      <c r="VWL18" s="215"/>
      <c r="VWM18" s="214"/>
      <c r="VWN18" s="215"/>
      <c r="VWO18" s="214"/>
      <c r="VWP18" s="215"/>
      <c r="VWQ18" s="214"/>
      <c r="VWR18" s="215"/>
      <c r="VWS18" s="214"/>
      <c r="VWT18" s="215"/>
      <c r="VWU18" s="214"/>
      <c r="VWV18" s="215"/>
      <c r="VWW18" s="214"/>
      <c r="VWX18" s="215"/>
      <c r="VWY18" s="214"/>
      <c r="VWZ18" s="215"/>
      <c r="VXA18" s="214"/>
      <c r="VXB18" s="215"/>
      <c r="VXC18" s="214"/>
      <c r="VXD18" s="215"/>
      <c r="VXE18" s="214"/>
      <c r="VXF18" s="215"/>
      <c r="VXG18" s="214"/>
      <c r="VXH18" s="215"/>
      <c r="VXI18" s="214"/>
      <c r="VXJ18" s="215"/>
      <c r="VXK18" s="214"/>
      <c r="VXL18" s="215"/>
      <c r="VXM18" s="214"/>
      <c r="VXN18" s="215"/>
      <c r="VXO18" s="214"/>
      <c r="VXP18" s="215"/>
      <c r="VXQ18" s="214"/>
      <c r="VXR18" s="215"/>
      <c r="VXS18" s="214"/>
      <c r="VXT18" s="215"/>
      <c r="VXU18" s="214"/>
      <c r="VXV18" s="215"/>
      <c r="VXW18" s="214"/>
      <c r="VXX18" s="215"/>
      <c r="VXY18" s="214"/>
      <c r="VXZ18" s="215"/>
      <c r="VYA18" s="214"/>
      <c r="VYB18" s="215"/>
      <c r="VYC18" s="214"/>
      <c r="VYD18" s="215"/>
      <c r="VYE18" s="214"/>
      <c r="VYF18" s="215"/>
      <c r="VYG18" s="214"/>
      <c r="VYH18" s="215"/>
      <c r="VYI18" s="214"/>
      <c r="VYJ18" s="215"/>
      <c r="VYK18" s="214"/>
      <c r="VYL18" s="215"/>
      <c r="VYM18" s="214"/>
      <c r="VYN18" s="215"/>
      <c r="VYO18" s="214"/>
      <c r="VYP18" s="215"/>
      <c r="VYQ18" s="214"/>
      <c r="VYR18" s="215"/>
      <c r="VYS18" s="214"/>
      <c r="VYT18" s="215"/>
      <c r="VYU18" s="214"/>
      <c r="VYV18" s="215"/>
      <c r="VYW18" s="214"/>
      <c r="VYX18" s="215"/>
      <c r="VYY18" s="214"/>
      <c r="VYZ18" s="215"/>
      <c r="VZA18" s="214"/>
      <c r="VZB18" s="215"/>
      <c r="VZC18" s="214"/>
      <c r="VZD18" s="215"/>
      <c r="VZE18" s="214"/>
      <c r="VZF18" s="215"/>
      <c r="VZG18" s="214"/>
      <c r="VZH18" s="215"/>
      <c r="VZI18" s="214"/>
      <c r="VZJ18" s="215"/>
      <c r="VZK18" s="214"/>
      <c r="VZL18" s="215"/>
      <c r="VZM18" s="214"/>
      <c r="VZN18" s="215"/>
      <c r="VZO18" s="214"/>
      <c r="VZP18" s="215"/>
      <c r="VZQ18" s="214"/>
      <c r="VZR18" s="215"/>
      <c r="VZS18" s="214"/>
      <c r="VZT18" s="215"/>
      <c r="VZU18" s="214"/>
      <c r="VZV18" s="215"/>
      <c r="VZW18" s="214"/>
      <c r="VZX18" s="215"/>
      <c r="VZY18" s="214"/>
      <c r="VZZ18" s="215"/>
      <c r="WAA18" s="214"/>
      <c r="WAB18" s="215"/>
      <c r="WAC18" s="214"/>
      <c r="WAD18" s="215"/>
      <c r="WAE18" s="214"/>
      <c r="WAF18" s="215"/>
      <c r="WAG18" s="214"/>
      <c r="WAH18" s="215"/>
      <c r="WAI18" s="214"/>
      <c r="WAJ18" s="215"/>
      <c r="WAK18" s="214"/>
      <c r="WAL18" s="215"/>
      <c r="WAM18" s="214"/>
      <c r="WAN18" s="215"/>
      <c r="WAO18" s="214"/>
      <c r="WAP18" s="215"/>
      <c r="WAQ18" s="214"/>
      <c r="WAR18" s="215"/>
      <c r="WAS18" s="214"/>
      <c r="WAT18" s="215"/>
      <c r="WAU18" s="214"/>
      <c r="WAV18" s="215"/>
      <c r="WAW18" s="214"/>
      <c r="WAX18" s="215"/>
      <c r="WAY18" s="214"/>
      <c r="WAZ18" s="215"/>
      <c r="WBA18" s="214"/>
      <c r="WBB18" s="215"/>
      <c r="WBC18" s="214"/>
      <c r="WBD18" s="215"/>
      <c r="WBE18" s="214"/>
      <c r="WBF18" s="215"/>
      <c r="WBG18" s="214"/>
      <c r="WBH18" s="215"/>
      <c r="WBI18" s="214"/>
      <c r="WBJ18" s="215"/>
      <c r="WBK18" s="214"/>
      <c r="WBL18" s="215"/>
      <c r="WBM18" s="214"/>
      <c r="WBN18" s="215"/>
      <c r="WBO18" s="214"/>
      <c r="WBP18" s="215"/>
      <c r="WBQ18" s="214"/>
      <c r="WBR18" s="215"/>
      <c r="WBS18" s="214"/>
      <c r="WBT18" s="215"/>
      <c r="WBU18" s="214"/>
      <c r="WBV18" s="215"/>
      <c r="WBW18" s="214"/>
      <c r="WBX18" s="215"/>
      <c r="WBY18" s="214"/>
      <c r="WBZ18" s="215"/>
      <c r="WCA18" s="214"/>
      <c r="WCB18" s="215"/>
      <c r="WCC18" s="214"/>
      <c r="WCD18" s="215"/>
      <c r="WCE18" s="214"/>
      <c r="WCF18" s="215"/>
      <c r="WCG18" s="214"/>
      <c r="WCH18" s="215"/>
      <c r="WCI18" s="214"/>
      <c r="WCJ18" s="215"/>
      <c r="WCK18" s="214"/>
      <c r="WCL18" s="215"/>
      <c r="WCM18" s="214"/>
      <c r="WCN18" s="215"/>
      <c r="WCO18" s="214"/>
      <c r="WCP18" s="215"/>
      <c r="WCQ18" s="214"/>
      <c r="WCR18" s="215"/>
      <c r="WCS18" s="214"/>
      <c r="WCT18" s="215"/>
      <c r="WCU18" s="214"/>
      <c r="WCV18" s="215"/>
      <c r="WCW18" s="214"/>
      <c r="WCX18" s="215"/>
      <c r="WCY18" s="214"/>
      <c r="WCZ18" s="215"/>
      <c r="WDA18" s="214"/>
      <c r="WDB18" s="215"/>
      <c r="WDC18" s="214"/>
      <c r="WDD18" s="215"/>
      <c r="WDE18" s="214"/>
      <c r="WDF18" s="215"/>
      <c r="WDG18" s="214"/>
      <c r="WDH18" s="215"/>
      <c r="WDI18" s="214"/>
      <c r="WDJ18" s="215"/>
      <c r="WDK18" s="214"/>
      <c r="WDL18" s="215"/>
      <c r="WDM18" s="214"/>
      <c r="WDN18" s="215"/>
      <c r="WDO18" s="214"/>
      <c r="WDP18" s="215"/>
      <c r="WDQ18" s="214"/>
      <c r="WDR18" s="215"/>
      <c r="WDS18" s="214"/>
      <c r="WDT18" s="215"/>
      <c r="WDU18" s="214"/>
      <c r="WDV18" s="215"/>
      <c r="WDW18" s="214"/>
      <c r="WDX18" s="215"/>
      <c r="WDY18" s="214"/>
      <c r="WDZ18" s="215"/>
      <c r="WEA18" s="214"/>
      <c r="WEB18" s="215"/>
      <c r="WEC18" s="214"/>
      <c r="WED18" s="215"/>
      <c r="WEE18" s="214"/>
      <c r="WEF18" s="215"/>
      <c r="WEG18" s="214"/>
      <c r="WEH18" s="215"/>
      <c r="WEI18" s="214"/>
      <c r="WEJ18" s="215"/>
      <c r="WEK18" s="214"/>
      <c r="WEL18" s="215"/>
      <c r="WEM18" s="214"/>
      <c r="WEN18" s="215"/>
      <c r="WEO18" s="214"/>
      <c r="WEP18" s="215"/>
      <c r="WEQ18" s="214"/>
      <c r="WER18" s="215"/>
      <c r="WES18" s="214"/>
      <c r="WET18" s="215"/>
      <c r="WEU18" s="214"/>
      <c r="WEV18" s="215"/>
      <c r="WEW18" s="214"/>
      <c r="WEX18" s="215"/>
      <c r="WEY18" s="214"/>
      <c r="WEZ18" s="215"/>
      <c r="WFA18" s="214"/>
      <c r="WFB18" s="215"/>
      <c r="WFC18" s="214"/>
      <c r="WFD18" s="215"/>
      <c r="WFE18" s="214"/>
      <c r="WFF18" s="215"/>
      <c r="WFG18" s="214"/>
      <c r="WFH18" s="215"/>
      <c r="WFI18" s="214"/>
      <c r="WFJ18" s="215"/>
      <c r="WFK18" s="214"/>
      <c r="WFL18" s="215"/>
      <c r="WFM18" s="214"/>
      <c r="WFN18" s="215"/>
      <c r="WFO18" s="214"/>
      <c r="WFP18" s="215"/>
      <c r="WFQ18" s="214"/>
      <c r="WFR18" s="215"/>
      <c r="WFS18" s="214"/>
      <c r="WFT18" s="215"/>
      <c r="WFU18" s="214"/>
      <c r="WFV18" s="215"/>
      <c r="WFW18" s="214"/>
      <c r="WFX18" s="215"/>
      <c r="WFY18" s="214"/>
      <c r="WFZ18" s="215"/>
      <c r="WGA18" s="214"/>
      <c r="WGB18" s="215"/>
      <c r="WGC18" s="214"/>
      <c r="WGD18" s="215"/>
      <c r="WGE18" s="214"/>
      <c r="WGF18" s="215"/>
      <c r="WGG18" s="214"/>
      <c r="WGH18" s="215"/>
      <c r="WGI18" s="214"/>
      <c r="WGJ18" s="215"/>
      <c r="WGK18" s="214"/>
      <c r="WGL18" s="215"/>
      <c r="WGM18" s="214"/>
      <c r="WGN18" s="215"/>
      <c r="WGO18" s="214"/>
      <c r="WGP18" s="215"/>
      <c r="WGQ18" s="214"/>
      <c r="WGR18" s="215"/>
      <c r="WGS18" s="214"/>
      <c r="WGT18" s="215"/>
      <c r="WGU18" s="214"/>
      <c r="WGV18" s="215"/>
      <c r="WGW18" s="214"/>
      <c r="WGX18" s="215"/>
      <c r="WGY18" s="214"/>
      <c r="WGZ18" s="215"/>
      <c r="WHA18" s="214"/>
      <c r="WHB18" s="215"/>
      <c r="WHC18" s="214"/>
      <c r="WHD18" s="215"/>
      <c r="WHE18" s="214"/>
      <c r="WHF18" s="215"/>
      <c r="WHG18" s="214"/>
      <c r="WHH18" s="215"/>
      <c r="WHI18" s="214"/>
      <c r="WHJ18" s="215"/>
      <c r="WHK18" s="214"/>
      <c r="WHL18" s="215"/>
      <c r="WHM18" s="214"/>
      <c r="WHN18" s="215"/>
      <c r="WHO18" s="214"/>
      <c r="WHP18" s="215"/>
      <c r="WHQ18" s="214"/>
      <c r="WHR18" s="215"/>
      <c r="WHS18" s="214"/>
      <c r="WHT18" s="215"/>
      <c r="WHU18" s="214"/>
      <c r="WHV18" s="215"/>
      <c r="WHW18" s="214"/>
      <c r="WHX18" s="215"/>
      <c r="WHY18" s="214"/>
      <c r="WHZ18" s="215"/>
      <c r="WIA18" s="214"/>
      <c r="WIB18" s="215"/>
      <c r="WIC18" s="214"/>
      <c r="WID18" s="215"/>
      <c r="WIE18" s="214"/>
      <c r="WIF18" s="215"/>
      <c r="WIG18" s="214"/>
      <c r="WIH18" s="215"/>
      <c r="WII18" s="214"/>
      <c r="WIJ18" s="215"/>
      <c r="WIK18" s="214"/>
      <c r="WIL18" s="215"/>
      <c r="WIM18" s="214"/>
      <c r="WIN18" s="215"/>
      <c r="WIO18" s="214"/>
      <c r="WIP18" s="215"/>
      <c r="WIQ18" s="214"/>
      <c r="WIR18" s="215"/>
      <c r="WIS18" s="214"/>
      <c r="WIT18" s="215"/>
      <c r="WIU18" s="214"/>
      <c r="WIV18" s="215"/>
      <c r="WIW18" s="214"/>
      <c r="WIX18" s="215"/>
      <c r="WIY18" s="214"/>
      <c r="WIZ18" s="215"/>
      <c r="WJA18" s="214"/>
      <c r="WJB18" s="215"/>
      <c r="WJC18" s="214"/>
      <c r="WJD18" s="215"/>
      <c r="WJE18" s="214"/>
      <c r="WJF18" s="215"/>
      <c r="WJG18" s="214"/>
      <c r="WJH18" s="215"/>
      <c r="WJI18" s="214"/>
      <c r="WJJ18" s="215"/>
      <c r="WJK18" s="214"/>
      <c r="WJL18" s="215"/>
      <c r="WJM18" s="214"/>
      <c r="WJN18" s="215"/>
      <c r="WJO18" s="214"/>
      <c r="WJP18" s="215"/>
      <c r="WJQ18" s="214"/>
      <c r="WJR18" s="215"/>
      <c r="WJS18" s="214"/>
      <c r="WJT18" s="215"/>
      <c r="WJU18" s="214"/>
      <c r="WJV18" s="215"/>
      <c r="WJW18" s="214"/>
      <c r="WJX18" s="215"/>
      <c r="WJY18" s="214"/>
      <c r="WJZ18" s="215"/>
      <c r="WKA18" s="214"/>
      <c r="WKB18" s="215"/>
      <c r="WKC18" s="214"/>
      <c r="WKD18" s="215"/>
      <c r="WKE18" s="214"/>
      <c r="WKF18" s="215"/>
      <c r="WKG18" s="214"/>
      <c r="WKH18" s="215"/>
      <c r="WKI18" s="214"/>
      <c r="WKJ18" s="215"/>
      <c r="WKK18" s="214"/>
      <c r="WKL18" s="215"/>
      <c r="WKM18" s="214"/>
      <c r="WKN18" s="215"/>
      <c r="WKO18" s="214"/>
      <c r="WKP18" s="215"/>
      <c r="WKQ18" s="214"/>
      <c r="WKR18" s="215"/>
      <c r="WKS18" s="214"/>
      <c r="WKT18" s="215"/>
      <c r="WKU18" s="214"/>
      <c r="WKV18" s="215"/>
      <c r="WKW18" s="214"/>
      <c r="WKX18" s="215"/>
      <c r="WKY18" s="214"/>
      <c r="WKZ18" s="215"/>
      <c r="WLA18" s="214"/>
      <c r="WLB18" s="215"/>
      <c r="WLC18" s="214"/>
      <c r="WLD18" s="215"/>
      <c r="WLE18" s="214"/>
      <c r="WLF18" s="215"/>
      <c r="WLG18" s="214"/>
      <c r="WLH18" s="215"/>
      <c r="WLI18" s="214"/>
      <c r="WLJ18" s="215"/>
      <c r="WLK18" s="214"/>
      <c r="WLL18" s="215"/>
      <c r="WLM18" s="214"/>
      <c r="WLN18" s="215"/>
      <c r="WLO18" s="214"/>
      <c r="WLP18" s="215"/>
      <c r="WLQ18" s="214"/>
      <c r="WLR18" s="215"/>
      <c r="WLS18" s="214"/>
      <c r="WLT18" s="215"/>
      <c r="WLU18" s="214"/>
      <c r="WLV18" s="215"/>
      <c r="WLW18" s="214"/>
      <c r="WLX18" s="215"/>
      <c r="WLY18" s="214"/>
      <c r="WLZ18" s="215"/>
      <c r="WMA18" s="214"/>
      <c r="WMB18" s="215"/>
      <c r="WMC18" s="214"/>
      <c r="WMD18" s="215"/>
      <c r="WME18" s="214"/>
      <c r="WMF18" s="215"/>
      <c r="WMG18" s="214"/>
      <c r="WMH18" s="215"/>
      <c r="WMI18" s="214"/>
      <c r="WMJ18" s="215"/>
      <c r="WMK18" s="214"/>
      <c r="WML18" s="215"/>
      <c r="WMM18" s="214"/>
      <c r="WMN18" s="215"/>
      <c r="WMO18" s="214"/>
      <c r="WMP18" s="215"/>
      <c r="WMQ18" s="214"/>
      <c r="WMR18" s="215"/>
      <c r="WMS18" s="214"/>
      <c r="WMT18" s="215"/>
      <c r="WMU18" s="214"/>
      <c r="WMV18" s="215"/>
      <c r="WMW18" s="214"/>
      <c r="WMX18" s="215"/>
      <c r="WMY18" s="214"/>
      <c r="WMZ18" s="215"/>
      <c r="WNA18" s="214"/>
      <c r="WNB18" s="215"/>
      <c r="WNC18" s="214"/>
      <c r="WND18" s="215"/>
      <c r="WNE18" s="214"/>
      <c r="WNF18" s="215"/>
      <c r="WNG18" s="214"/>
      <c r="WNH18" s="215"/>
      <c r="WNI18" s="214"/>
      <c r="WNJ18" s="215"/>
      <c r="WNK18" s="214"/>
      <c r="WNL18" s="215"/>
      <c r="WNM18" s="214"/>
      <c r="WNN18" s="215"/>
      <c r="WNO18" s="214"/>
      <c r="WNP18" s="215"/>
      <c r="WNQ18" s="214"/>
      <c r="WNR18" s="215"/>
      <c r="WNS18" s="214"/>
      <c r="WNT18" s="215"/>
      <c r="WNU18" s="214"/>
      <c r="WNV18" s="215"/>
      <c r="WNW18" s="214"/>
      <c r="WNX18" s="215"/>
      <c r="WNY18" s="214"/>
      <c r="WNZ18" s="215"/>
      <c r="WOA18" s="214"/>
      <c r="WOB18" s="215"/>
      <c r="WOC18" s="214"/>
      <c r="WOD18" s="215"/>
      <c r="WOE18" s="214"/>
      <c r="WOF18" s="215"/>
      <c r="WOG18" s="214"/>
      <c r="WOH18" s="215"/>
      <c r="WOI18" s="214"/>
      <c r="WOJ18" s="215"/>
      <c r="WOK18" s="214"/>
      <c r="WOL18" s="215"/>
      <c r="WOM18" s="214"/>
      <c r="WON18" s="215"/>
      <c r="WOO18" s="214"/>
      <c r="WOP18" s="215"/>
      <c r="WOQ18" s="214"/>
      <c r="WOR18" s="215"/>
      <c r="WOS18" s="214"/>
      <c r="WOT18" s="215"/>
      <c r="WOU18" s="214"/>
      <c r="WOV18" s="215"/>
      <c r="WOW18" s="214"/>
      <c r="WOX18" s="215"/>
      <c r="WOY18" s="214"/>
      <c r="WOZ18" s="215"/>
      <c r="WPA18" s="214"/>
      <c r="WPB18" s="215"/>
      <c r="WPC18" s="214"/>
      <c r="WPD18" s="215"/>
      <c r="WPE18" s="214"/>
      <c r="WPF18" s="215"/>
      <c r="WPG18" s="214"/>
      <c r="WPH18" s="215"/>
      <c r="WPI18" s="214"/>
      <c r="WPJ18" s="215"/>
      <c r="WPK18" s="214"/>
      <c r="WPL18" s="215"/>
      <c r="WPM18" s="214"/>
      <c r="WPN18" s="215"/>
      <c r="WPO18" s="214"/>
      <c r="WPP18" s="215"/>
      <c r="WPQ18" s="214"/>
      <c r="WPR18" s="215"/>
      <c r="WPS18" s="214"/>
      <c r="WPT18" s="215"/>
      <c r="WPU18" s="214"/>
      <c r="WPV18" s="215"/>
      <c r="WPW18" s="214"/>
      <c r="WPX18" s="215"/>
      <c r="WPY18" s="214"/>
      <c r="WPZ18" s="215"/>
      <c r="WQA18" s="214"/>
      <c r="WQB18" s="215"/>
      <c r="WQC18" s="214"/>
      <c r="WQD18" s="215"/>
      <c r="WQE18" s="214"/>
      <c r="WQF18" s="215"/>
      <c r="WQG18" s="214"/>
      <c r="WQH18" s="215"/>
      <c r="WQI18" s="214"/>
      <c r="WQJ18" s="215"/>
      <c r="WQK18" s="214"/>
      <c r="WQL18" s="215"/>
      <c r="WQM18" s="214"/>
      <c r="WQN18" s="215"/>
      <c r="WQO18" s="214"/>
      <c r="WQP18" s="215"/>
      <c r="WQQ18" s="214"/>
      <c r="WQR18" s="215"/>
      <c r="WQS18" s="214"/>
      <c r="WQT18" s="215"/>
      <c r="WQU18" s="214"/>
      <c r="WQV18" s="215"/>
      <c r="WQW18" s="214"/>
      <c r="WQX18" s="215"/>
      <c r="WQY18" s="214"/>
      <c r="WQZ18" s="215"/>
      <c r="WRA18" s="214"/>
      <c r="WRB18" s="215"/>
      <c r="WRC18" s="214"/>
      <c r="WRD18" s="215"/>
      <c r="WRE18" s="214"/>
      <c r="WRF18" s="215"/>
      <c r="WRG18" s="214"/>
      <c r="WRH18" s="215"/>
      <c r="WRI18" s="214"/>
      <c r="WRJ18" s="215"/>
      <c r="WRK18" s="214"/>
      <c r="WRL18" s="215"/>
      <c r="WRM18" s="214"/>
      <c r="WRN18" s="215"/>
      <c r="WRO18" s="214"/>
      <c r="WRP18" s="215"/>
      <c r="WRQ18" s="214"/>
      <c r="WRR18" s="215"/>
      <c r="WRS18" s="214"/>
      <c r="WRT18" s="215"/>
      <c r="WRU18" s="214"/>
      <c r="WRV18" s="215"/>
      <c r="WRW18" s="214"/>
      <c r="WRX18" s="215"/>
      <c r="WRY18" s="214"/>
      <c r="WRZ18" s="215"/>
      <c r="WSA18" s="214"/>
      <c r="WSB18" s="215"/>
      <c r="WSC18" s="214"/>
      <c r="WSD18" s="215"/>
      <c r="WSE18" s="214"/>
      <c r="WSF18" s="215"/>
      <c r="WSG18" s="214"/>
      <c r="WSH18" s="215"/>
      <c r="WSI18" s="214"/>
      <c r="WSJ18" s="215"/>
      <c r="WSK18" s="214"/>
      <c r="WSL18" s="215"/>
      <c r="WSM18" s="214"/>
      <c r="WSN18" s="215"/>
      <c r="WSO18" s="214"/>
      <c r="WSP18" s="215"/>
      <c r="WSQ18" s="214"/>
      <c r="WSR18" s="215"/>
      <c r="WSS18" s="214"/>
      <c r="WST18" s="215"/>
      <c r="WSU18" s="214"/>
      <c r="WSV18" s="215"/>
      <c r="WSW18" s="214"/>
      <c r="WSX18" s="215"/>
      <c r="WSY18" s="214"/>
      <c r="WSZ18" s="215"/>
      <c r="WTA18" s="214"/>
      <c r="WTB18" s="215"/>
      <c r="WTC18" s="214"/>
      <c r="WTD18" s="215"/>
      <c r="WTE18" s="214"/>
      <c r="WTF18" s="215"/>
      <c r="WTG18" s="214"/>
      <c r="WTH18" s="215"/>
      <c r="WTI18" s="214"/>
      <c r="WTJ18" s="215"/>
      <c r="WTK18" s="214"/>
      <c r="WTL18" s="215"/>
      <c r="WTM18" s="214"/>
      <c r="WTN18" s="215"/>
      <c r="WTO18" s="214"/>
      <c r="WTP18" s="215"/>
      <c r="WTQ18" s="214"/>
      <c r="WTR18" s="215"/>
      <c r="WTS18" s="214"/>
      <c r="WTT18" s="215"/>
      <c r="WTU18" s="214"/>
      <c r="WTV18" s="215"/>
      <c r="WTW18" s="214"/>
      <c r="WTX18" s="215"/>
      <c r="WTY18" s="214"/>
      <c r="WTZ18" s="215"/>
      <c r="WUA18" s="214"/>
      <c r="WUB18" s="215"/>
      <c r="WUC18" s="214"/>
      <c r="WUD18" s="215"/>
      <c r="WUE18" s="214"/>
      <c r="WUF18" s="215"/>
      <c r="WUG18" s="214"/>
      <c r="WUH18" s="215"/>
      <c r="WUI18" s="214"/>
      <c r="WUJ18" s="215"/>
      <c r="WUK18" s="214"/>
      <c r="WUL18" s="215"/>
      <c r="WUM18" s="214"/>
      <c r="WUN18" s="215"/>
      <c r="WUO18" s="214"/>
      <c r="WUP18" s="215"/>
      <c r="WUQ18" s="214"/>
      <c r="WUR18" s="215"/>
      <c r="WUS18" s="214"/>
      <c r="WUT18" s="215"/>
      <c r="WUU18" s="214"/>
      <c r="WUV18" s="215"/>
      <c r="WUW18" s="214"/>
      <c r="WUX18" s="215"/>
      <c r="WUY18" s="214"/>
      <c r="WUZ18" s="215"/>
      <c r="WVA18" s="214"/>
      <c r="WVB18" s="215"/>
      <c r="WVC18" s="214"/>
      <c r="WVD18" s="215"/>
      <c r="WVE18" s="214"/>
      <c r="WVF18" s="215"/>
      <c r="WVG18" s="214"/>
      <c r="WVH18" s="215"/>
      <c r="WVI18" s="214"/>
      <c r="WVJ18" s="215"/>
      <c r="WVK18" s="214"/>
      <c r="WVL18" s="215"/>
      <c r="WVM18" s="214"/>
      <c r="WVN18" s="215"/>
      <c r="WVO18" s="214"/>
      <c r="WVP18" s="215"/>
      <c r="WVQ18" s="214"/>
      <c r="WVR18" s="215"/>
      <c r="WVS18" s="214"/>
      <c r="WVT18" s="215"/>
      <c r="WVU18" s="214"/>
      <c r="WVV18" s="215"/>
      <c r="WVW18" s="214"/>
      <c r="WVX18" s="215"/>
      <c r="WVY18" s="214"/>
      <c r="WVZ18" s="215"/>
      <c r="WWA18" s="214"/>
      <c r="WWB18" s="215"/>
      <c r="WWC18" s="214"/>
      <c r="WWD18" s="215"/>
      <c r="WWE18" s="214"/>
      <c r="WWF18" s="215"/>
      <c r="WWG18" s="214"/>
      <c r="WWH18" s="215"/>
      <c r="WWI18" s="214"/>
      <c r="WWJ18" s="215"/>
      <c r="WWK18" s="214"/>
      <c r="WWL18" s="215"/>
      <c r="WWM18" s="214"/>
      <c r="WWN18" s="215"/>
      <c r="WWO18" s="214"/>
      <c r="WWP18" s="215"/>
      <c r="WWQ18" s="214"/>
      <c r="WWR18" s="215"/>
      <c r="WWS18" s="214"/>
      <c r="WWT18" s="215"/>
      <c r="WWU18" s="214"/>
      <c r="WWV18" s="215"/>
      <c r="WWW18" s="214"/>
      <c r="WWX18" s="215"/>
      <c r="WWY18" s="214"/>
      <c r="WWZ18" s="215"/>
      <c r="WXA18" s="214"/>
      <c r="WXB18" s="215"/>
      <c r="WXC18" s="214"/>
      <c r="WXD18" s="215"/>
      <c r="WXE18" s="214"/>
      <c r="WXF18" s="215"/>
      <c r="WXG18" s="214"/>
      <c r="WXH18" s="215"/>
      <c r="WXI18" s="214"/>
      <c r="WXJ18" s="215"/>
      <c r="WXK18" s="214"/>
      <c r="WXL18" s="215"/>
      <c r="WXM18" s="214"/>
      <c r="WXN18" s="215"/>
      <c r="WXO18" s="214"/>
      <c r="WXP18" s="215"/>
      <c r="WXQ18" s="214"/>
      <c r="WXR18" s="215"/>
      <c r="WXS18" s="214"/>
      <c r="WXT18" s="215"/>
      <c r="WXU18" s="214"/>
      <c r="WXV18" s="215"/>
      <c r="WXW18" s="214"/>
      <c r="WXX18" s="215"/>
      <c r="WXY18" s="214"/>
      <c r="WXZ18" s="215"/>
      <c r="WYA18" s="214"/>
      <c r="WYB18" s="215"/>
      <c r="WYC18" s="214"/>
      <c r="WYD18" s="215"/>
      <c r="WYE18" s="214"/>
      <c r="WYF18" s="215"/>
      <c r="WYG18" s="214"/>
      <c r="WYH18" s="215"/>
      <c r="WYI18" s="214"/>
      <c r="WYJ18" s="215"/>
      <c r="WYK18" s="214"/>
      <c r="WYL18" s="215"/>
      <c r="WYM18" s="214"/>
      <c r="WYN18" s="215"/>
      <c r="WYO18" s="214"/>
      <c r="WYP18" s="215"/>
      <c r="WYQ18" s="214"/>
      <c r="WYR18" s="215"/>
      <c r="WYS18" s="214"/>
      <c r="WYT18" s="215"/>
      <c r="WYU18" s="214"/>
      <c r="WYV18" s="215"/>
      <c r="WYW18" s="214"/>
      <c r="WYX18" s="215"/>
      <c r="WYY18" s="214"/>
      <c r="WYZ18" s="215"/>
      <c r="WZA18" s="214"/>
      <c r="WZB18" s="215"/>
      <c r="WZC18" s="214"/>
      <c r="WZD18" s="215"/>
      <c r="WZE18" s="214"/>
      <c r="WZF18" s="215"/>
      <c r="WZG18" s="214"/>
      <c r="WZH18" s="215"/>
      <c r="WZI18" s="214"/>
      <c r="WZJ18" s="215"/>
      <c r="WZK18" s="214"/>
      <c r="WZL18" s="215"/>
      <c r="WZM18" s="214"/>
      <c r="WZN18" s="215"/>
      <c r="WZO18" s="214"/>
      <c r="WZP18" s="215"/>
      <c r="WZQ18" s="214"/>
      <c r="WZR18" s="215"/>
      <c r="WZS18" s="214"/>
      <c r="WZT18" s="215"/>
      <c r="WZU18" s="214"/>
      <c r="WZV18" s="215"/>
      <c r="WZW18" s="214"/>
      <c r="WZX18" s="215"/>
      <c r="WZY18" s="214"/>
      <c r="WZZ18" s="215"/>
      <c r="XAA18" s="214"/>
      <c r="XAB18" s="215"/>
      <c r="XAC18" s="214"/>
      <c r="XAD18" s="215"/>
      <c r="XAE18" s="214"/>
      <c r="XAF18" s="215"/>
      <c r="XAG18" s="214"/>
      <c r="XAH18" s="215"/>
      <c r="XAI18" s="214"/>
      <c r="XAJ18" s="215"/>
      <c r="XAK18" s="214"/>
      <c r="XAL18" s="215"/>
      <c r="XAM18" s="214"/>
      <c r="XAN18" s="215"/>
      <c r="XAO18" s="214"/>
      <c r="XAP18" s="215"/>
      <c r="XAQ18" s="214"/>
      <c r="XAR18" s="215"/>
      <c r="XAS18" s="214"/>
      <c r="XAT18" s="215"/>
      <c r="XAU18" s="214"/>
      <c r="XAV18" s="215"/>
      <c r="XAW18" s="214"/>
      <c r="XAX18" s="215"/>
      <c r="XAY18" s="214"/>
      <c r="XAZ18" s="215"/>
      <c r="XBA18" s="214"/>
      <c r="XBB18" s="215"/>
      <c r="XBC18" s="214"/>
      <c r="XBD18" s="215"/>
      <c r="XBE18" s="214"/>
      <c r="XBF18" s="215"/>
      <c r="XBG18" s="214"/>
      <c r="XBH18" s="215"/>
      <c r="XBI18" s="214"/>
      <c r="XBJ18" s="215"/>
      <c r="XBK18" s="214"/>
      <c r="XBL18" s="215"/>
      <c r="XBM18" s="214"/>
      <c r="XBN18" s="215"/>
      <c r="XBO18" s="214"/>
      <c r="XBP18" s="215"/>
      <c r="XBQ18" s="214"/>
      <c r="XBR18" s="215"/>
      <c r="XBS18" s="214"/>
      <c r="XBT18" s="215"/>
      <c r="XBU18" s="214"/>
      <c r="XBV18" s="215"/>
      <c r="XBW18" s="214"/>
      <c r="XBX18" s="215"/>
      <c r="XBY18" s="214"/>
      <c r="XBZ18" s="215"/>
      <c r="XCA18" s="214"/>
      <c r="XCB18" s="215"/>
      <c r="XCC18" s="214"/>
      <c r="XCD18" s="215"/>
      <c r="XCE18" s="214"/>
      <c r="XCF18" s="215"/>
      <c r="XCG18" s="214"/>
      <c r="XCH18" s="215"/>
      <c r="XCI18" s="214"/>
      <c r="XCJ18" s="215"/>
      <c r="XCK18" s="214"/>
      <c r="XCL18" s="215"/>
      <c r="XCM18" s="214"/>
      <c r="XCN18" s="215"/>
      <c r="XCO18" s="214"/>
      <c r="XCP18" s="215"/>
      <c r="XCQ18" s="214"/>
      <c r="XCR18" s="215"/>
      <c r="XCS18" s="214"/>
      <c r="XCT18" s="215"/>
      <c r="XCU18" s="214"/>
      <c r="XCV18" s="215"/>
      <c r="XCW18" s="214"/>
      <c r="XCX18" s="215"/>
      <c r="XCY18" s="214"/>
      <c r="XCZ18" s="215"/>
      <c r="XDA18" s="214"/>
      <c r="XDB18" s="215"/>
      <c r="XDC18" s="214"/>
      <c r="XDD18" s="215"/>
      <c r="XDE18" s="214"/>
      <c r="XDF18" s="215"/>
      <c r="XDG18" s="214"/>
      <c r="XDH18" s="215"/>
      <c r="XDI18" s="214"/>
      <c r="XDJ18" s="215"/>
      <c r="XDK18" s="214"/>
      <c r="XDL18" s="215"/>
      <c r="XDM18" s="214"/>
      <c r="XDN18" s="215"/>
      <c r="XDO18" s="214"/>
      <c r="XDP18" s="215"/>
      <c r="XDQ18" s="214"/>
      <c r="XDR18" s="215"/>
      <c r="XDS18" s="214"/>
      <c r="XDT18" s="215"/>
      <c r="XDU18" s="214"/>
      <c r="XDV18" s="215"/>
      <c r="XDW18" s="214"/>
      <c r="XDX18" s="215"/>
      <c r="XDY18" s="214"/>
      <c r="XDZ18" s="215"/>
      <c r="XEA18" s="214"/>
      <c r="XEB18" s="215"/>
      <c r="XEC18" s="214"/>
      <c r="XED18" s="215"/>
      <c r="XEE18" s="214"/>
      <c r="XEF18" s="215"/>
      <c r="XEG18" s="214"/>
      <c r="XEH18" s="215"/>
      <c r="XEI18" s="214"/>
      <c r="XEJ18" s="215"/>
      <c r="XEK18" s="214"/>
      <c r="XEL18" s="215"/>
      <c r="XEM18" s="214"/>
      <c r="XEN18" s="215"/>
      <c r="XEO18" s="214"/>
      <c r="XEP18" s="215"/>
      <c r="XEQ18" s="214"/>
      <c r="XER18" s="215"/>
      <c r="XES18" s="214"/>
      <c r="XET18" s="215"/>
      <c r="XEU18" s="214"/>
      <c r="XEV18" s="215"/>
      <c r="XEW18" s="214"/>
      <c r="XEX18" s="215"/>
      <c r="XEY18" s="214"/>
      <c r="XEZ18" s="215"/>
      <c r="XFA18" s="214"/>
      <c r="XFB18" s="215"/>
      <c r="XFC18" s="214"/>
      <c r="XFD18" s="215"/>
    </row>
    <row r="19" spans="1:16384" ht="27" customHeight="1" x14ac:dyDescent="0.25">
      <c r="A19" s="214"/>
      <c r="B19" s="215"/>
      <c r="C19" s="216" t="s">
        <v>96</v>
      </c>
      <c r="D19" s="12" t="s">
        <v>24</v>
      </c>
      <c r="E19" s="12" t="s">
        <v>101</v>
      </c>
      <c r="F19" s="12" t="s">
        <v>99</v>
      </c>
      <c r="G19" s="217" t="s">
        <v>215</v>
      </c>
      <c r="H19" s="13" t="s">
        <v>25</v>
      </c>
    </row>
    <row r="20" spans="1:16384" x14ac:dyDescent="0.25">
      <c r="A20" s="224" t="str">
        <f t="shared" ref="A20:A21" si="1">$A$17</f>
        <v>15.</v>
      </c>
      <c r="B20" s="242" t="s">
        <v>117</v>
      </c>
      <c r="C20" s="52" t="s">
        <v>976</v>
      </c>
      <c r="D20" s="29"/>
      <c r="E20" s="29"/>
      <c r="F20" s="29" t="s">
        <v>0</v>
      </c>
      <c r="G20" s="29">
        <v>30</v>
      </c>
      <c r="H20" s="29"/>
    </row>
    <row r="21" spans="1:16384" x14ac:dyDescent="0.25">
      <c r="A21" s="224" t="str">
        <f t="shared" si="1"/>
        <v>15.</v>
      </c>
      <c r="B21" s="242" t="s">
        <v>115</v>
      </c>
      <c r="C21" s="52" t="s">
        <v>977</v>
      </c>
      <c r="D21" s="29"/>
      <c r="E21" s="29"/>
      <c r="F21" s="29" t="s">
        <v>0</v>
      </c>
      <c r="G21" s="29">
        <v>30</v>
      </c>
      <c r="H21" s="29"/>
    </row>
    <row r="22" spans="1:16384" s="21" customFormat="1" ht="14.4" customHeight="1" x14ac:dyDescent="0.25">
      <c r="A22" s="233"/>
      <c r="B22" s="234"/>
      <c r="C22" s="332" t="str">
        <f>CONCATENATE("Cena par ",A20,"1. pozīciju EUR, bez PVN:")</f>
        <v>Cena par 15.1. pozīciju EUR, bez PVN:</v>
      </c>
      <c r="D22" s="333"/>
      <c r="E22" s="333"/>
      <c r="F22" s="333"/>
      <c r="G22" s="334"/>
      <c r="H22" s="20">
        <f>SUMPRODUCT(G20:G21,H20:H21)</f>
        <v>0</v>
      </c>
    </row>
    <row r="23" spans="1:16384" s="24" customFormat="1" x14ac:dyDescent="0.25">
      <c r="A23" s="214"/>
      <c r="B23" s="215"/>
      <c r="C23" s="216" t="s">
        <v>28</v>
      </c>
      <c r="D23" s="335" t="s">
        <v>26</v>
      </c>
      <c r="E23" s="336"/>
      <c r="F23" s="337"/>
      <c r="G23" s="335" t="s">
        <v>27</v>
      </c>
      <c r="H23" s="337"/>
    </row>
    <row r="24" spans="1:16384" x14ac:dyDescent="0.25">
      <c r="A24" s="224" t="str">
        <f t="shared" ref="A24:A44" si="2">$A$17</f>
        <v>15.</v>
      </c>
      <c r="B24" s="242" t="s">
        <v>116</v>
      </c>
      <c r="C24" s="52" t="s">
        <v>57</v>
      </c>
      <c r="D24" s="338"/>
      <c r="E24" s="330"/>
      <c r="F24" s="331"/>
      <c r="G24" s="338"/>
      <c r="H24" s="331"/>
    </row>
    <row r="25" spans="1:16384" x14ac:dyDescent="0.25">
      <c r="A25" s="224" t="str">
        <f t="shared" si="2"/>
        <v>15.</v>
      </c>
      <c r="B25" s="242" t="s">
        <v>118</v>
      </c>
      <c r="C25" s="52" t="s">
        <v>978</v>
      </c>
      <c r="D25" s="338"/>
      <c r="E25" s="330"/>
      <c r="F25" s="331"/>
      <c r="G25" s="338"/>
      <c r="H25" s="331"/>
    </row>
    <row r="26" spans="1:16384" x14ac:dyDescent="0.25">
      <c r="A26" s="224" t="str">
        <f t="shared" si="2"/>
        <v>15.</v>
      </c>
      <c r="B26" s="242" t="s">
        <v>218</v>
      </c>
      <c r="C26" s="52" t="s">
        <v>266</v>
      </c>
      <c r="D26" s="338"/>
      <c r="E26" s="330"/>
      <c r="F26" s="331"/>
      <c r="G26" s="338"/>
      <c r="H26" s="331"/>
    </row>
    <row r="27" spans="1:16384" ht="16.5" customHeight="1" x14ac:dyDescent="0.25">
      <c r="A27" s="224" t="str">
        <f t="shared" si="2"/>
        <v>15.</v>
      </c>
      <c r="B27" s="242" t="s">
        <v>219</v>
      </c>
      <c r="C27" s="52" t="s">
        <v>979</v>
      </c>
      <c r="D27" s="309"/>
      <c r="E27" s="309"/>
      <c r="F27" s="309"/>
      <c r="G27" s="309"/>
      <c r="H27" s="309"/>
    </row>
    <row r="28" spans="1:16384" ht="26.4" x14ac:dyDescent="0.25">
      <c r="A28" s="224" t="str">
        <f t="shared" si="2"/>
        <v>15.</v>
      </c>
      <c r="B28" s="242" t="s">
        <v>232</v>
      </c>
      <c r="C28" s="52" t="s">
        <v>980</v>
      </c>
      <c r="D28" s="309"/>
      <c r="E28" s="309"/>
      <c r="F28" s="309"/>
      <c r="G28" s="309"/>
      <c r="H28" s="309"/>
    </row>
    <row r="29" spans="1:16384" ht="12" customHeight="1" x14ac:dyDescent="0.25">
      <c r="A29" s="224" t="str">
        <f t="shared" si="2"/>
        <v>15.</v>
      </c>
      <c r="B29" s="242" t="s">
        <v>233</v>
      </c>
      <c r="C29" s="52" t="s">
        <v>269</v>
      </c>
      <c r="D29" s="309"/>
      <c r="E29" s="309"/>
      <c r="F29" s="309"/>
      <c r="G29" s="309"/>
      <c r="H29" s="309"/>
    </row>
    <row r="30" spans="1:16384" ht="26.4" x14ac:dyDescent="0.25">
      <c r="A30" s="224" t="str">
        <f t="shared" si="2"/>
        <v>15.</v>
      </c>
      <c r="B30" s="242" t="s">
        <v>234</v>
      </c>
      <c r="C30" s="52" t="s">
        <v>981</v>
      </c>
      <c r="D30" s="309"/>
      <c r="E30" s="309"/>
      <c r="F30" s="309"/>
      <c r="G30" s="309"/>
      <c r="H30" s="309"/>
    </row>
    <row r="31" spans="1:16384" x14ac:dyDescent="0.25">
      <c r="A31" s="224" t="str">
        <f t="shared" si="2"/>
        <v>15.</v>
      </c>
      <c r="B31" s="242" t="s">
        <v>235</v>
      </c>
      <c r="C31" s="52" t="s">
        <v>271</v>
      </c>
      <c r="D31" s="309"/>
      <c r="E31" s="309"/>
      <c r="F31" s="309"/>
      <c r="G31" s="330"/>
      <c r="H31" s="331"/>
    </row>
    <row r="32" spans="1:16384" x14ac:dyDescent="0.25">
      <c r="A32" s="224" t="str">
        <f t="shared" si="2"/>
        <v>15.</v>
      </c>
      <c r="B32" s="242" t="s">
        <v>244</v>
      </c>
      <c r="C32" s="52" t="s">
        <v>263</v>
      </c>
      <c r="D32" s="309"/>
      <c r="E32" s="309"/>
      <c r="F32" s="309"/>
      <c r="G32" s="330"/>
      <c r="H32" s="331"/>
    </row>
    <row r="33" spans="1:8" ht="75.75" customHeight="1" x14ac:dyDescent="0.25">
      <c r="A33" s="247" t="str">
        <f t="shared" si="2"/>
        <v>15.</v>
      </c>
      <c r="B33" s="248">
        <v>2</v>
      </c>
      <c r="C33" s="86" t="s">
        <v>982</v>
      </c>
      <c r="D33" s="244"/>
      <c r="E33" s="244"/>
      <c r="F33" s="244"/>
      <c r="G33" s="244"/>
      <c r="H33" s="249"/>
    </row>
    <row r="34" spans="1:8" ht="27" customHeight="1" x14ac:dyDescent="0.25">
      <c r="A34" s="214"/>
      <c r="B34" s="215"/>
      <c r="C34" s="216" t="s">
        <v>96</v>
      </c>
      <c r="D34" s="12" t="s">
        <v>24</v>
      </c>
      <c r="E34" s="12" t="s">
        <v>101</v>
      </c>
      <c r="F34" s="12" t="s">
        <v>99</v>
      </c>
      <c r="G34" s="217" t="s">
        <v>215</v>
      </c>
      <c r="H34" s="13" t="s">
        <v>25</v>
      </c>
    </row>
    <row r="35" spans="1:8" x14ac:dyDescent="0.25">
      <c r="A35" s="224" t="str">
        <f t="shared" si="2"/>
        <v>15.</v>
      </c>
      <c r="B35" s="242" t="s">
        <v>84</v>
      </c>
      <c r="C35" s="52" t="s">
        <v>983</v>
      </c>
      <c r="D35" s="29"/>
      <c r="E35" s="29"/>
      <c r="F35" s="29" t="s">
        <v>0</v>
      </c>
      <c r="G35" s="29">
        <v>20</v>
      </c>
      <c r="H35" s="29"/>
    </row>
    <row r="36" spans="1:8" x14ac:dyDescent="0.25">
      <c r="A36" s="224" t="str">
        <f t="shared" si="2"/>
        <v>15.</v>
      </c>
      <c r="B36" s="242" t="s">
        <v>85</v>
      </c>
      <c r="C36" s="52" t="s">
        <v>984</v>
      </c>
      <c r="D36" s="29"/>
      <c r="E36" s="29"/>
      <c r="F36" s="29" t="s">
        <v>0</v>
      </c>
      <c r="G36" s="29">
        <v>20</v>
      </c>
      <c r="H36" s="29"/>
    </row>
    <row r="37" spans="1:8" s="21" customFormat="1" ht="14.4" customHeight="1" x14ac:dyDescent="0.25">
      <c r="A37" s="233"/>
      <c r="B37" s="234"/>
      <c r="C37" s="332" t="str">
        <f>CONCATENATE("Cena par ",A33,"2. pozīciju EUR, bez PVN:")</f>
        <v>Cena par 15.2. pozīciju EUR, bez PVN:</v>
      </c>
      <c r="D37" s="333"/>
      <c r="E37" s="333"/>
      <c r="F37" s="333"/>
      <c r="G37" s="334"/>
      <c r="H37" s="20">
        <f>SUMPRODUCT(G35:G36,H35:H36)</f>
        <v>0</v>
      </c>
    </row>
    <row r="38" spans="1:8" ht="22.5" customHeight="1" x14ac:dyDescent="0.25">
      <c r="A38" s="247" t="str">
        <f t="shared" si="2"/>
        <v>15.</v>
      </c>
      <c r="B38" s="248">
        <v>3</v>
      </c>
      <c r="C38" s="86" t="s">
        <v>986</v>
      </c>
      <c r="D38" s="244"/>
      <c r="E38" s="244"/>
      <c r="F38" s="244"/>
      <c r="G38" s="244"/>
      <c r="H38" s="249"/>
    </row>
    <row r="39" spans="1:8" ht="27" customHeight="1" x14ac:dyDescent="0.25">
      <c r="A39" s="214"/>
      <c r="B39" s="215"/>
      <c r="C39" s="216" t="s">
        <v>96</v>
      </c>
      <c r="D39" s="12" t="s">
        <v>24</v>
      </c>
      <c r="E39" s="12" t="s">
        <v>101</v>
      </c>
      <c r="F39" s="12" t="s">
        <v>99</v>
      </c>
      <c r="G39" s="217" t="s">
        <v>215</v>
      </c>
      <c r="H39" s="13" t="s">
        <v>25</v>
      </c>
    </row>
    <row r="40" spans="1:8" ht="26.4" x14ac:dyDescent="0.25">
      <c r="A40" s="224" t="str">
        <f t="shared" si="2"/>
        <v>15.</v>
      </c>
      <c r="B40" s="242" t="s">
        <v>88</v>
      </c>
      <c r="C40" s="245" t="s">
        <v>987</v>
      </c>
      <c r="D40" s="29"/>
      <c r="E40" s="29"/>
      <c r="F40" s="29" t="s">
        <v>0</v>
      </c>
      <c r="G40" s="29">
        <v>20</v>
      </c>
      <c r="H40" s="29"/>
    </row>
    <row r="41" spans="1:8" ht="26.4" x14ac:dyDescent="0.25">
      <c r="A41" s="224" t="str">
        <f t="shared" si="2"/>
        <v>15.</v>
      </c>
      <c r="B41" s="242" t="s">
        <v>89</v>
      </c>
      <c r="C41" s="246" t="s">
        <v>988</v>
      </c>
      <c r="D41" s="29"/>
      <c r="E41" s="29"/>
      <c r="F41" s="29" t="s">
        <v>0</v>
      </c>
      <c r="G41" s="29">
        <v>20</v>
      </c>
      <c r="H41" s="29"/>
    </row>
    <row r="42" spans="1:8" ht="26.4" x14ac:dyDescent="0.25">
      <c r="A42" s="224" t="str">
        <f t="shared" si="2"/>
        <v>15.</v>
      </c>
      <c r="B42" s="242" t="s">
        <v>90</v>
      </c>
      <c r="C42" s="246" t="s">
        <v>989</v>
      </c>
      <c r="D42" s="29"/>
      <c r="E42" s="29"/>
      <c r="F42" s="29" t="s">
        <v>0</v>
      </c>
      <c r="G42" s="29">
        <v>20</v>
      </c>
      <c r="H42" s="29"/>
    </row>
    <row r="43" spans="1:8" ht="26.4" x14ac:dyDescent="0.25">
      <c r="A43" s="224" t="str">
        <f t="shared" si="2"/>
        <v>15.</v>
      </c>
      <c r="B43" s="242" t="s">
        <v>91</v>
      </c>
      <c r="C43" s="246" t="s">
        <v>990</v>
      </c>
      <c r="D43" s="29"/>
      <c r="E43" s="29"/>
      <c r="F43" s="29" t="s">
        <v>0</v>
      </c>
      <c r="G43" s="29">
        <v>20</v>
      </c>
      <c r="H43" s="29"/>
    </row>
    <row r="44" spans="1:8" ht="26.4" x14ac:dyDescent="0.25">
      <c r="A44" s="224" t="str">
        <f t="shared" si="2"/>
        <v>15.</v>
      </c>
      <c r="B44" s="242" t="s">
        <v>452</v>
      </c>
      <c r="C44" s="246" t="s">
        <v>991</v>
      </c>
      <c r="D44" s="29"/>
      <c r="E44" s="29"/>
      <c r="F44" s="29" t="s">
        <v>0</v>
      </c>
      <c r="G44" s="29">
        <v>20</v>
      </c>
      <c r="H44" s="29"/>
    </row>
    <row r="45" spans="1:8" s="21" customFormat="1" ht="14.4" customHeight="1" x14ac:dyDescent="0.25">
      <c r="A45" s="233"/>
      <c r="B45" s="234"/>
      <c r="C45" s="332" t="str">
        <f>CONCATENATE("Cena par ",A38,"3. pozīciju EUR, bez PVN:")</f>
        <v>Cena par 15.3. pozīciju EUR, bez PVN:</v>
      </c>
      <c r="D45" s="333"/>
      <c r="E45" s="333"/>
      <c r="F45" s="333"/>
      <c r="G45" s="334"/>
      <c r="H45" s="20">
        <f>SUMPRODUCT(G40:G44,H40:H44)</f>
        <v>0</v>
      </c>
    </row>
    <row r="46" spans="1:8" s="24" customFormat="1" x14ac:dyDescent="0.25">
      <c r="A46" s="214"/>
      <c r="B46" s="215"/>
      <c r="C46" s="216" t="s">
        <v>28</v>
      </c>
      <c r="D46" s="335" t="s">
        <v>26</v>
      </c>
      <c r="E46" s="336"/>
      <c r="F46" s="337"/>
      <c r="G46" s="335" t="s">
        <v>27</v>
      </c>
      <c r="H46" s="337"/>
    </row>
    <row r="47" spans="1:8" x14ac:dyDescent="0.25">
      <c r="A47" s="224" t="str">
        <f t="shared" ref="A47:A52" si="3">$A$17</f>
        <v>15.</v>
      </c>
      <c r="B47" s="242" t="s">
        <v>453</v>
      </c>
      <c r="C47" s="113" t="s">
        <v>992</v>
      </c>
      <c r="D47" s="309"/>
      <c r="E47" s="309"/>
      <c r="F47" s="309"/>
      <c r="G47" s="309"/>
      <c r="H47" s="309"/>
    </row>
    <row r="48" spans="1:8" x14ac:dyDescent="0.25">
      <c r="A48" s="224" t="str">
        <f t="shared" si="3"/>
        <v>15.</v>
      </c>
      <c r="B48" s="242" t="s">
        <v>454</v>
      </c>
      <c r="C48" s="113" t="s">
        <v>273</v>
      </c>
      <c r="D48" s="338"/>
      <c r="E48" s="330"/>
      <c r="F48" s="331"/>
      <c r="G48" s="338"/>
      <c r="H48" s="331"/>
    </row>
    <row r="49" spans="1:8" x14ac:dyDescent="0.25">
      <c r="A49" s="224" t="str">
        <f t="shared" si="3"/>
        <v>15.</v>
      </c>
      <c r="B49" s="242" t="s">
        <v>705</v>
      </c>
      <c r="C49" s="113" t="s">
        <v>993</v>
      </c>
      <c r="D49" s="309"/>
      <c r="E49" s="309"/>
      <c r="F49" s="309"/>
      <c r="G49" s="309"/>
      <c r="H49" s="309"/>
    </row>
    <row r="50" spans="1:8" ht="15" customHeight="1" x14ac:dyDescent="0.25">
      <c r="A50" s="247" t="str">
        <f t="shared" si="3"/>
        <v>15.</v>
      </c>
      <c r="B50" s="248">
        <v>4</v>
      </c>
      <c r="C50" s="86" t="s">
        <v>994</v>
      </c>
      <c r="D50" s="244"/>
      <c r="E50" s="244"/>
      <c r="F50" s="244"/>
      <c r="G50" s="244"/>
      <c r="H50" s="249"/>
    </row>
    <row r="51" spans="1:8" ht="27" customHeight="1" x14ac:dyDescent="0.25">
      <c r="A51" s="214"/>
      <c r="B51" s="215"/>
      <c r="C51" s="216" t="s">
        <v>96</v>
      </c>
      <c r="D51" s="12" t="s">
        <v>24</v>
      </c>
      <c r="E51" s="12" t="s">
        <v>101</v>
      </c>
      <c r="F51" s="12" t="s">
        <v>99</v>
      </c>
      <c r="G51" s="217" t="s">
        <v>215</v>
      </c>
      <c r="H51" s="13" t="s">
        <v>25</v>
      </c>
    </row>
    <row r="52" spans="1:8" ht="77.25" customHeight="1" x14ac:dyDescent="0.25">
      <c r="A52" s="224" t="str">
        <f t="shared" si="3"/>
        <v>15.</v>
      </c>
      <c r="B52" s="242" t="s">
        <v>92</v>
      </c>
      <c r="C52" s="245" t="s">
        <v>995</v>
      </c>
      <c r="D52" s="29"/>
      <c r="E52" s="29"/>
      <c r="F52" s="29" t="s">
        <v>0</v>
      </c>
      <c r="G52" s="29">
        <v>30</v>
      </c>
      <c r="H52" s="29"/>
    </row>
    <row r="53" spans="1:8" s="21" customFormat="1" ht="15" customHeight="1" x14ac:dyDescent="0.25">
      <c r="A53" s="233"/>
      <c r="B53" s="234"/>
      <c r="C53" s="332" t="str">
        <f>CONCATENATE("Cena par ",A50,"4. pozīciju EUR, bez PVN:")</f>
        <v>Cena par 15.4. pozīciju EUR, bez PVN:</v>
      </c>
      <c r="D53" s="333"/>
      <c r="E53" s="333"/>
      <c r="F53" s="333"/>
      <c r="G53" s="334"/>
      <c r="H53" s="20">
        <f>H52*G52</f>
        <v>0</v>
      </c>
    </row>
    <row r="54" spans="1:8" s="21" customFormat="1" ht="15" customHeight="1" x14ac:dyDescent="0.25">
      <c r="A54" s="250"/>
      <c r="B54" s="251"/>
      <c r="C54" s="351" t="str">
        <f>CONCATENATE("Kopējā cena par ",A17,"pozīciju, bez PVN,EUR:")</f>
        <v>Kopējā cena par 15.pozīciju, bez PVN,EUR:</v>
      </c>
      <c r="D54" s="352"/>
      <c r="E54" s="352"/>
      <c r="F54" s="352"/>
      <c r="G54" s="327">
        <f>H22+H37+H45+H53</f>
        <v>0</v>
      </c>
      <c r="H54" s="327"/>
    </row>
  </sheetData>
  <mergeCells count="60">
    <mergeCell ref="D48:F48"/>
    <mergeCell ref="G48:H48"/>
    <mergeCell ref="C53:G53"/>
    <mergeCell ref="C54:F54"/>
    <mergeCell ref="G54:H54"/>
    <mergeCell ref="D49:F49"/>
    <mergeCell ref="G49:H49"/>
    <mergeCell ref="A7:B7"/>
    <mergeCell ref="C7:G7"/>
    <mergeCell ref="B2:H2"/>
    <mergeCell ref="B3:H3"/>
    <mergeCell ref="B4:H4"/>
    <mergeCell ref="A6:B6"/>
    <mergeCell ref="C6:G6"/>
    <mergeCell ref="A8:B8"/>
    <mergeCell ref="C8:G8"/>
    <mergeCell ref="A9:B9"/>
    <mergeCell ref="C9:G9"/>
    <mergeCell ref="A10:B10"/>
    <mergeCell ref="C10:G10"/>
    <mergeCell ref="A17:B17"/>
    <mergeCell ref="D17:H17"/>
    <mergeCell ref="A11:B11"/>
    <mergeCell ref="C11:G11"/>
    <mergeCell ref="A12:B12"/>
    <mergeCell ref="C12:G12"/>
    <mergeCell ref="A13:B13"/>
    <mergeCell ref="C13:G13"/>
    <mergeCell ref="A14:B14"/>
    <mergeCell ref="C14:G14"/>
    <mergeCell ref="A15:B15"/>
    <mergeCell ref="C15:G15"/>
    <mergeCell ref="B16:H16"/>
    <mergeCell ref="D25:F25"/>
    <mergeCell ref="G25:H25"/>
    <mergeCell ref="D26:F26"/>
    <mergeCell ref="C45:G45"/>
    <mergeCell ref="D46:F46"/>
    <mergeCell ref="G46:H46"/>
    <mergeCell ref="D30:F30"/>
    <mergeCell ref="G30:H30"/>
    <mergeCell ref="D27:F27"/>
    <mergeCell ref="G27:H27"/>
    <mergeCell ref="D28:F28"/>
    <mergeCell ref="G28:H28"/>
    <mergeCell ref="D29:F29"/>
    <mergeCell ref="G29:H29"/>
    <mergeCell ref="G26:H26"/>
    <mergeCell ref="D31:F31"/>
    <mergeCell ref="C22:G22"/>
    <mergeCell ref="D23:F23"/>
    <mergeCell ref="G23:H23"/>
    <mergeCell ref="D24:F24"/>
    <mergeCell ref="G24:H24"/>
    <mergeCell ref="D32:F32"/>
    <mergeCell ref="G31:H31"/>
    <mergeCell ref="G32:H32"/>
    <mergeCell ref="D47:F47"/>
    <mergeCell ref="G47:H47"/>
    <mergeCell ref="C37:G37"/>
  </mergeCells>
  <phoneticPr fontId="20" type="noConversion"/>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tabColor theme="0" tint="-0.14999847407452621"/>
  </sheetPr>
  <dimension ref="A1:H64"/>
  <sheetViews>
    <sheetView topLeftCell="A30" workbookViewId="0">
      <selection activeCell="I29" sqref="I29:J29"/>
    </sheetView>
  </sheetViews>
  <sheetFormatPr defaultColWidth="9.109375" defaultRowHeight="13.8" x14ac:dyDescent="0.25"/>
  <cols>
    <col min="1" max="2" width="4.88671875" style="2" customWidth="1"/>
    <col min="3" max="3" width="63.109375" style="2" customWidth="1"/>
    <col min="4" max="4" width="35.6640625" style="2" customWidth="1"/>
    <col min="5" max="5" width="28.109375" style="2" customWidth="1"/>
    <col min="6" max="6" width="12"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16.pozīcija Universālie laparoskopiskie šuvēji un kasetes 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44</v>
      </c>
      <c r="B17" s="299"/>
      <c r="C17" s="28" t="s">
        <v>132</v>
      </c>
      <c r="D17" s="300" t="s">
        <v>23</v>
      </c>
      <c r="E17" s="301"/>
      <c r="F17" s="301"/>
      <c r="G17" s="301"/>
      <c r="H17" s="302"/>
    </row>
    <row r="18" spans="1:8" ht="27" customHeight="1" x14ac:dyDescent="0.25">
      <c r="A18" s="9"/>
      <c r="B18" s="10"/>
      <c r="C18" s="11" t="s">
        <v>96</v>
      </c>
      <c r="D18" s="12" t="s">
        <v>24</v>
      </c>
      <c r="E18" s="12" t="s">
        <v>101</v>
      </c>
      <c r="F18" s="12" t="s">
        <v>99</v>
      </c>
      <c r="G18" s="60" t="s">
        <v>215</v>
      </c>
      <c r="H18" s="13" t="s">
        <v>25</v>
      </c>
    </row>
    <row r="19" spans="1:8" ht="18.75" customHeight="1" x14ac:dyDescent="0.25">
      <c r="A19" s="161" t="str">
        <f t="shared" ref="A19" si="0">$A$17</f>
        <v>16.</v>
      </c>
      <c r="B19" s="162" t="s">
        <v>252</v>
      </c>
      <c r="C19" s="256" t="s">
        <v>276</v>
      </c>
      <c r="D19" s="29"/>
      <c r="E19" s="29"/>
      <c r="F19" s="29" t="s">
        <v>0</v>
      </c>
      <c r="G19" s="29">
        <v>600</v>
      </c>
      <c r="H19" s="29"/>
    </row>
    <row r="20" spans="1:8" s="21" customFormat="1" ht="14.4" customHeight="1" x14ac:dyDescent="0.25">
      <c r="A20" s="18"/>
      <c r="B20" s="19"/>
      <c r="C20" s="303" t="str">
        <f>CONCATENATE("Cena par ",A19,"1. pozīciju EUR, bez PVN:")</f>
        <v>Cena par 16.1. pozīciju EUR, bez PVN:</v>
      </c>
      <c r="D20" s="304"/>
      <c r="E20" s="304"/>
      <c r="F20" s="304"/>
      <c r="G20" s="305"/>
      <c r="H20" s="20">
        <f>H19*G19</f>
        <v>0</v>
      </c>
    </row>
    <row r="21" spans="1:8" s="24" customFormat="1" x14ac:dyDescent="0.25">
      <c r="A21" s="9"/>
      <c r="B21" s="10"/>
      <c r="C21" s="11" t="s">
        <v>28</v>
      </c>
      <c r="D21" s="306" t="s">
        <v>26</v>
      </c>
      <c r="E21" s="307"/>
      <c r="F21" s="308"/>
      <c r="G21" s="306" t="s">
        <v>27</v>
      </c>
      <c r="H21" s="308"/>
    </row>
    <row r="22" spans="1:8" x14ac:dyDescent="0.25">
      <c r="A22" s="14" t="str">
        <f t="shared" ref="A22:A62" si="1">$A$17</f>
        <v>16.</v>
      </c>
      <c r="B22" s="45" t="s">
        <v>117</v>
      </c>
      <c r="C22" s="114" t="s">
        <v>277</v>
      </c>
      <c r="D22" s="282"/>
      <c r="E22" s="283"/>
      <c r="F22" s="284"/>
      <c r="G22" s="282"/>
      <c r="H22" s="284"/>
    </row>
    <row r="23" spans="1:8" x14ac:dyDescent="0.25">
      <c r="A23" s="14" t="str">
        <f t="shared" si="1"/>
        <v>16.</v>
      </c>
      <c r="B23" s="45" t="s">
        <v>115</v>
      </c>
      <c r="C23" s="115" t="s">
        <v>278</v>
      </c>
      <c r="D23" s="282"/>
      <c r="E23" s="283"/>
      <c r="F23" s="284"/>
      <c r="G23" s="282"/>
      <c r="H23" s="284"/>
    </row>
    <row r="24" spans="1:8" ht="26.4" x14ac:dyDescent="0.25">
      <c r="A24" s="14" t="str">
        <f t="shared" si="1"/>
        <v>16.</v>
      </c>
      <c r="B24" s="45" t="s">
        <v>116</v>
      </c>
      <c r="C24" s="115" t="s">
        <v>279</v>
      </c>
      <c r="D24" s="282"/>
      <c r="E24" s="283"/>
      <c r="F24" s="284"/>
      <c r="G24" s="282"/>
      <c r="H24" s="284"/>
    </row>
    <row r="25" spans="1:8" ht="26.4" x14ac:dyDescent="0.25">
      <c r="A25" s="14" t="str">
        <f t="shared" si="1"/>
        <v>16.</v>
      </c>
      <c r="B25" s="45" t="s">
        <v>118</v>
      </c>
      <c r="C25" s="97" t="s">
        <v>280</v>
      </c>
      <c r="D25" s="309"/>
      <c r="E25" s="309"/>
      <c r="F25" s="309"/>
      <c r="G25" s="309"/>
      <c r="H25" s="309"/>
    </row>
    <row r="26" spans="1:8" ht="16.5" customHeight="1" x14ac:dyDescent="0.25">
      <c r="A26" s="14" t="str">
        <f t="shared" si="1"/>
        <v>16.</v>
      </c>
      <c r="B26" s="45" t="s">
        <v>218</v>
      </c>
      <c r="C26" s="97" t="s">
        <v>281</v>
      </c>
      <c r="D26" s="309"/>
      <c r="E26" s="309"/>
      <c r="F26" s="309"/>
      <c r="G26" s="309"/>
      <c r="H26" s="309"/>
    </row>
    <row r="27" spans="1:8" ht="26.25" customHeight="1" x14ac:dyDescent="0.25">
      <c r="A27" s="14" t="str">
        <f t="shared" si="1"/>
        <v>16.</v>
      </c>
      <c r="B27" s="45" t="s">
        <v>219</v>
      </c>
      <c r="C27" s="97" t="s">
        <v>825</v>
      </c>
      <c r="D27" s="309"/>
      <c r="E27" s="309"/>
      <c r="F27" s="309"/>
      <c r="G27" s="309"/>
      <c r="H27" s="309"/>
    </row>
    <row r="28" spans="1:8" ht="17.25" customHeight="1" x14ac:dyDescent="0.25">
      <c r="A28" s="14" t="str">
        <f t="shared" si="1"/>
        <v>16.</v>
      </c>
      <c r="B28" s="45" t="s">
        <v>232</v>
      </c>
      <c r="C28" s="97" t="s">
        <v>282</v>
      </c>
      <c r="D28" s="309"/>
      <c r="E28" s="309"/>
      <c r="F28" s="309"/>
      <c r="G28" s="309"/>
      <c r="H28" s="309"/>
    </row>
    <row r="29" spans="1:8" x14ac:dyDescent="0.25">
      <c r="A29" s="14" t="str">
        <f t="shared" si="1"/>
        <v>16.</v>
      </c>
      <c r="B29" s="45" t="s">
        <v>233</v>
      </c>
      <c r="C29" s="25" t="s">
        <v>283</v>
      </c>
      <c r="D29" s="317"/>
      <c r="E29" s="309"/>
      <c r="F29" s="309"/>
      <c r="G29" s="309"/>
      <c r="H29" s="309"/>
    </row>
    <row r="30" spans="1:8" ht="26.4" x14ac:dyDescent="0.25">
      <c r="A30" s="14" t="str">
        <f t="shared" si="1"/>
        <v>16.</v>
      </c>
      <c r="B30" s="45" t="s">
        <v>234</v>
      </c>
      <c r="C30" s="25" t="s">
        <v>284</v>
      </c>
      <c r="D30" s="309"/>
      <c r="E30" s="309"/>
      <c r="F30" s="309"/>
      <c r="G30" s="309"/>
      <c r="H30" s="309"/>
    </row>
    <row r="31" spans="1:8" x14ac:dyDescent="0.25">
      <c r="A31" s="14" t="str">
        <f t="shared" si="1"/>
        <v>16.</v>
      </c>
      <c r="B31" s="45" t="s">
        <v>235</v>
      </c>
      <c r="C31" s="25" t="s">
        <v>285</v>
      </c>
      <c r="D31" s="309"/>
      <c r="E31" s="309"/>
      <c r="F31" s="309"/>
      <c r="G31" s="309"/>
      <c r="H31" s="309"/>
    </row>
    <row r="32" spans="1:8" ht="26.4" x14ac:dyDescent="0.25">
      <c r="A32" s="14" t="str">
        <f t="shared" si="1"/>
        <v>16.</v>
      </c>
      <c r="B32" s="45" t="s">
        <v>244</v>
      </c>
      <c r="C32" s="112" t="s">
        <v>286</v>
      </c>
      <c r="D32" s="309"/>
      <c r="E32" s="309"/>
      <c r="F32" s="309"/>
      <c r="G32" s="309"/>
      <c r="H32" s="309"/>
    </row>
    <row r="33" spans="1:8" x14ac:dyDescent="0.25">
      <c r="A33" s="14" t="str">
        <f t="shared" si="1"/>
        <v>16.</v>
      </c>
      <c r="B33" s="45" t="s">
        <v>257</v>
      </c>
      <c r="C33" s="112" t="s">
        <v>287</v>
      </c>
      <c r="D33" s="309"/>
      <c r="E33" s="309"/>
      <c r="F33" s="309"/>
      <c r="G33" s="309"/>
      <c r="H33" s="309"/>
    </row>
    <row r="34" spans="1:8" ht="26.4" x14ac:dyDescent="0.25">
      <c r="A34" s="14" t="str">
        <f t="shared" si="1"/>
        <v>16.</v>
      </c>
      <c r="B34" s="45" t="s">
        <v>259</v>
      </c>
      <c r="C34" s="112" t="s">
        <v>288</v>
      </c>
      <c r="D34" s="309"/>
      <c r="E34" s="309"/>
      <c r="F34" s="309"/>
      <c r="G34" s="309"/>
      <c r="H34" s="309"/>
    </row>
    <row r="35" spans="1:8" ht="27" customHeight="1" x14ac:dyDescent="0.25">
      <c r="A35" s="85" t="str">
        <f t="shared" si="1"/>
        <v>16.</v>
      </c>
      <c r="B35" s="81">
        <v>2</v>
      </c>
      <c r="C35" s="86" t="s">
        <v>830</v>
      </c>
      <c r="D35" s="87"/>
      <c r="E35" s="87"/>
      <c r="F35" s="87"/>
      <c r="G35" s="87"/>
      <c r="H35" s="88"/>
    </row>
    <row r="36" spans="1:8" ht="27" customHeight="1" x14ac:dyDescent="0.25">
      <c r="A36" s="9"/>
      <c r="B36" s="10"/>
      <c r="C36" s="11" t="s">
        <v>96</v>
      </c>
      <c r="D36" s="12" t="s">
        <v>24</v>
      </c>
      <c r="E36" s="12" t="s">
        <v>101</v>
      </c>
      <c r="F36" s="12" t="s">
        <v>99</v>
      </c>
      <c r="G36" s="60" t="s">
        <v>215</v>
      </c>
      <c r="H36" s="13" t="s">
        <v>25</v>
      </c>
    </row>
    <row r="37" spans="1:8" x14ac:dyDescent="0.25">
      <c r="A37" s="14" t="str">
        <f t="shared" si="1"/>
        <v>16.</v>
      </c>
      <c r="B37" s="45" t="s">
        <v>84</v>
      </c>
      <c r="C37" s="95" t="s">
        <v>828</v>
      </c>
      <c r="D37" s="29"/>
      <c r="E37" s="29"/>
      <c r="F37" s="29" t="s">
        <v>0</v>
      </c>
      <c r="G37" s="29">
        <v>20</v>
      </c>
      <c r="H37" s="29"/>
    </row>
    <row r="38" spans="1:8" x14ac:dyDescent="0.25">
      <c r="A38" s="14" t="str">
        <f t="shared" si="1"/>
        <v>16.</v>
      </c>
      <c r="B38" s="45" t="s">
        <v>85</v>
      </c>
      <c r="C38" s="95" t="s">
        <v>289</v>
      </c>
      <c r="D38" s="29"/>
      <c r="E38" s="29"/>
      <c r="F38" s="29" t="s">
        <v>0</v>
      </c>
      <c r="G38" s="29">
        <v>100</v>
      </c>
      <c r="H38" s="29"/>
    </row>
    <row r="39" spans="1:8" x14ac:dyDescent="0.25">
      <c r="A39" s="14" t="str">
        <f t="shared" si="1"/>
        <v>16.</v>
      </c>
      <c r="B39" s="45" t="s">
        <v>86</v>
      </c>
      <c r="C39" s="95" t="s">
        <v>290</v>
      </c>
      <c r="D39" s="29"/>
      <c r="E39" s="29"/>
      <c r="F39" s="29" t="s">
        <v>0</v>
      </c>
      <c r="G39" s="29">
        <v>250</v>
      </c>
      <c r="H39" s="29"/>
    </row>
    <row r="40" spans="1:8" x14ac:dyDescent="0.25">
      <c r="A40" s="14" t="str">
        <f t="shared" si="1"/>
        <v>16.</v>
      </c>
      <c r="B40" s="45" t="s">
        <v>87</v>
      </c>
      <c r="C40" s="95" t="s">
        <v>291</v>
      </c>
      <c r="D40" s="29"/>
      <c r="E40" s="29"/>
      <c r="F40" s="29" t="s">
        <v>0</v>
      </c>
      <c r="G40" s="29">
        <v>20</v>
      </c>
      <c r="H40" s="29"/>
    </row>
    <row r="41" spans="1:8" x14ac:dyDescent="0.25">
      <c r="A41" s="14" t="str">
        <f t="shared" si="1"/>
        <v>16.</v>
      </c>
      <c r="B41" s="45" t="s">
        <v>94</v>
      </c>
      <c r="C41" s="95" t="s">
        <v>292</v>
      </c>
      <c r="D41" s="29"/>
      <c r="E41" s="29"/>
      <c r="F41" s="29" t="s">
        <v>0</v>
      </c>
      <c r="G41" s="29">
        <v>10</v>
      </c>
      <c r="H41" s="29"/>
    </row>
    <row r="42" spans="1:8" x14ac:dyDescent="0.25">
      <c r="A42" s="14" t="str">
        <f t="shared" si="1"/>
        <v>16.</v>
      </c>
      <c r="B42" s="45" t="s">
        <v>220</v>
      </c>
      <c r="C42" s="95" t="s">
        <v>293</v>
      </c>
      <c r="D42" s="29"/>
      <c r="E42" s="29"/>
      <c r="F42" s="29" t="s">
        <v>0</v>
      </c>
      <c r="G42" s="29">
        <v>100</v>
      </c>
      <c r="H42" s="29"/>
    </row>
    <row r="43" spans="1:8" x14ac:dyDescent="0.25">
      <c r="A43" s="14" t="str">
        <f t="shared" si="1"/>
        <v>16.</v>
      </c>
      <c r="B43" s="45" t="s">
        <v>217</v>
      </c>
      <c r="C43" s="95" t="s">
        <v>294</v>
      </c>
      <c r="D43" s="29"/>
      <c r="E43" s="29"/>
      <c r="F43" s="29" t="s">
        <v>0</v>
      </c>
      <c r="G43" s="29">
        <v>300</v>
      </c>
      <c r="H43" s="29"/>
    </row>
    <row r="44" spans="1:8" x14ac:dyDescent="0.25">
      <c r="A44" s="14" t="str">
        <f t="shared" si="1"/>
        <v>16.</v>
      </c>
      <c r="B44" s="45" t="s">
        <v>242</v>
      </c>
      <c r="C44" s="95" t="s">
        <v>295</v>
      </c>
      <c r="D44" s="29"/>
      <c r="E44" s="29"/>
      <c r="F44" s="29" t="s">
        <v>0</v>
      </c>
      <c r="G44" s="29">
        <v>20</v>
      </c>
      <c r="H44" s="29"/>
    </row>
    <row r="45" spans="1:8" x14ac:dyDescent="0.25">
      <c r="A45" s="14" t="str">
        <f t="shared" si="1"/>
        <v>16.</v>
      </c>
      <c r="B45" s="45" t="s">
        <v>302</v>
      </c>
      <c r="C45" s="97" t="s">
        <v>296</v>
      </c>
      <c r="D45" s="29"/>
      <c r="E45" s="29"/>
      <c r="F45" s="29" t="s">
        <v>0</v>
      </c>
      <c r="G45" s="29">
        <v>200</v>
      </c>
      <c r="H45" s="29"/>
    </row>
    <row r="46" spans="1:8" x14ac:dyDescent="0.25">
      <c r="A46" s="14" t="str">
        <f t="shared" si="1"/>
        <v>16.</v>
      </c>
      <c r="B46" s="45" t="s">
        <v>303</v>
      </c>
      <c r="C46" s="97" t="s">
        <v>297</v>
      </c>
      <c r="D46" s="29"/>
      <c r="E46" s="29"/>
      <c r="F46" s="29" t="s">
        <v>0</v>
      </c>
      <c r="G46" s="29">
        <v>10</v>
      </c>
      <c r="H46" s="29"/>
    </row>
    <row r="47" spans="1:8" x14ac:dyDescent="0.25">
      <c r="A47" s="14" t="str">
        <f t="shared" si="1"/>
        <v>16.</v>
      </c>
      <c r="B47" s="45" t="s">
        <v>304</v>
      </c>
      <c r="C47" s="97" t="s">
        <v>298</v>
      </c>
      <c r="D47" s="29"/>
      <c r="E47" s="29"/>
      <c r="F47" s="29" t="s">
        <v>0</v>
      </c>
      <c r="G47" s="29">
        <v>50</v>
      </c>
      <c r="H47" s="29"/>
    </row>
    <row r="48" spans="1:8" x14ac:dyDescent="0.25">
      <c r="A48" s="14" t="str">
        <f t="shared" si="1"/>
        <v>16.</v>
      </c>
      <c r="B48" s="45" t="s">
        <v>305</v>
      </c>
      <c r="C48" s="97" t="s">
        <v>299</v>
      </c>
      <c r="D48" s="29"/>
      <c r="E48" s="29"/>
      <c r="F48" s="29" t="s">
        <v>0</v>
      </c>
      <c r="G48" s="29">
        <v>20</v>
      </c>
      <c r="H48" s="29"/>
    </row>
    <row r="49" spans="1:8" x14ac:dyDescent="0.25">
      <c r="A49" s="14" t="str">
        <f t="shared" si="1"/>
        <v>16.</v>
      </c>
      <c r="B49" s="45" t="s">
        <v>306</v>
      </c>
      <c r="C49" s="97" t="s">
        <v>300</v>
      </c>
      <c r="D49" s="29"/>
      <c r="E49" s="29"/>
      <c r="F49" s="29" t="s">
        <v>0</v>
      </c>
      <c r="G49" s="29">
        <v>70</v>
      </c>
      <c r="H49" s="29"/>
    </row>
    <row r="50" spans="1:8" x14ac:dyDescent="0.25">
      <c r="A50" s="14" t="str">
        <f t="shared" si="1"/>
        <v>16.</v>
      </c>
      <c r="B50" s="45" t="s">
        <v>309</v>
      </c>
      <c r="C50" s="97" t="s">
        <v>301</v>
      </c>
      <c r="D50" s="29"/>
      <c r="E50" s="29"/>
      <c r="F50" s="29" t="s">
        <v>0</v>
      </c>
      <c r="G50" s="29">
        <v>250</v>
      </c>
      <c r="H50" s="29"/>
    </row>
    <row r="51" spans="1:8" s="21" customFormat="1" ht="14.4" customHeight="1" x14ac:dyDescent="0.25">
      <c r="A51" s="18"/>
      <c r="B51" s="19"/>
      <c r="C51" s="303" t="str">
        <f>CONCATENATE("Cena par ",A35,"2. pozīciju EUR, bez PVN:")</f>
        <v>Cena par 16.2. pozīciju EUR, bez PVN:</v>
      </c>
      <c r="D51" s="304"/>
      <c r="E51" s="304"/>
      <c r="F51" s="304"/>
      <c r="G51" s="305"/>
      <c r="H51" s="20">
        <f>SUMPRODUCT(G37:G50,H37:H50)</f>
        <v>0</v>
      </c>
    </row>
    <row r="52" spans="1:8" ht="24" customHeight="1" x14ac:dyDescent="0.25">
      <c r="A52" s="85" t="str">
        <f t="shared" si="1"/>
        <v>16.</v>
      </c>
      <c r="B52" s="81">
        <v>3</v>
      </c>
      <c r="C52" s="86" t="s">
        <v>829</v>
      </c>
      <c r="D52" s="87"/>
      <c r="E52" s="87"/>
      <c r="F52" s="87"/>
      <c r="G52" s="87"/>
      <c r="H52" s="88"/>
    </row>
    <row r="53" spans="1:8" ht="27" customHeight="1" x14ac:dyDescent="0.25">
      <c r="A53" s="9"/>
      <c r="B53" s="10"/>
      <c r="C53" s="11" t="s">
        <v>96</v>
      </c>
      <c r="D53" s="12" t="s">
        <v>24</v>
      </c>
      <c r="E53" s="12" t="s">
        <v>101</v>
      </c>
      <c r="F53" s="12" t="s">
        <v>99</v>
      </c>
      <c r="G53" s="60" t="s">
        <v>215</v>
      </c>
      <c r="H53" s="13" t="s">
        <v>25</v>
      </c>
    </row>
    <row r="54" spans="1:8" s="21" customFormat="1" ht="14.4" customHeight="1" x14ac:dyDescent="0.25">
      <c r="A54" s="14" t="str">
        <f t="shared" si="1"/>
        <v>16.</v>
      </c>
      <c r="B54" s="45" t="s">
        <v>88</v>
      </c>
      <c r="C54" s="112" t="s">
        <v>828</v>
      </c>
      <c r="D54" s="187"/>
      <c r="E54" s="187"/>
      <c r="F54" s="29" t="s">
        <v>0</v>
      </c>
      <c r="G54" s="208">
        <v>15</v>
      </c>
      <c r="H54" s="20"/>
    </row>
    <row r="55" spans="1:8" s="21" customFormat="1" ht="14.4" customHeight="1" x14ac:dyDescent="0.25">
      <c r="A55" s="14" t="str">
        <f t="shared" si="1"/>
        <v>16.</v>
      </c>
      <c r="B55" s="45" t="s">
        <v>89</v>
      </c>
      <c r="C55" s="112" t="s">
        <v>289</v>
      </c>
      <c r="D55" s="187"/>
      <c r="E55" s="187"/>
      <c r="F55" s="29" t="s">
        <v>0</v>
      </c>
      <c r="G55" s="208">
        <v>15</v>
      </c>
      <c r="H55" s="20"/>
    </row>
    <row r="56" spans="1:8" s="21" customFormat="1" ht="14.4" customHeight="1" x14ac:dyDescent="0.25">
      <c r="A56" s="14" t="str">
        <f t="shared" si="1"/>
        <v>16.</v>
      </c>
      <c r="B56" s="45" t="s">
        <v>90</v>
      </c>
      <c r="C56" s="112" t="s">
        <v>290</v>
      </c>
      <c r="D56" s="187"/>
      <c r="E56" s="187"/>
      <c r="F56" s="29" t="s">
        <v>0</v>
      </c>
      <c r="G56" s="208">
        <v>15</v>
      </c>
      <c r="H56" s="20"/>
    </row>
    <row r="57" spans="1:8" s="21" customFormat="1" ht="14.4" customHeight="1" x14ac:dyDescent="0.25">
      <c r="A57" s="14" t="str">
        <f t="shared" si="1"/>
        <v>16.</v>
      </c>
      <c r="B57" s="45" t="s">
        <v>91</v>
      </c>
      <c r="C57" s="112" t="s">
        <v>291</v>
      </c>
      <c r="D57" s="187"/>
      <c r="E57" s="187"/>
      <c r="F57" s="29" t="s">
        <v>0</v>
      </c>
      <c r="G57" s="208">
        <v>15</v>
      </c>
      <c r="H57" s="20"/>
    </row>
    <row r="58" spans="1:8" s="21" customFormat="1" ht="14.4" customHeight="1" x14ac:dyDescent="0.25">
      <c r="A58" s="14" t="str">
        <f t="shared" si="1"/>
        <v>16.</v>
      </c>
      <c r="B58" s="45" t="s">
        <v>452</v>
      </c>
      <c r="C58" s="112" t="s">
        <v>292</v>
      </c>
      <c r="D58" s="187"/>
      <c r="E58" s="187"/>
      <c r="F58" s="29" t="s">
        <v>0</v>
      </c>
      <c r="G58" s="208">
        <v>15</v>
      </c>
      <c r="H58" s="20"/>
    </row>
    <row r="59" spans="1:8" s="21" customFormat="1" ht="14.4" customHeight="1" x14ac:dyDescent="0.25">
      <c r="A59" s="14" t="str">
        <f t="shared" si="1"/>
        <v>16.</v>
      </c>
      <c r="B59" s="45" t="s">
        <v>453</v>
      </c>
      <c r="C59" s="112" t="s">
        <v>293</v>
      </c>
      <c r="D59" s="187"/>
      <c r="E59" s="187"/>
      <c r="F59" s="29" t="s">
        <v>0</v>
      </c>
      <c r="G59" s="208">
        <v>15</v>
      </c>
      <c r="H59" s="20"/>
    </row>
    <row r="60" spans="1:8" s="21" customFormat="1" ht="14.4" customHeight="1" x14ac:dyDescent="0.25">
      <c r="A60" s="14" t="str">
        <f t="shared" si="1"/>
        <v>16.</v>
      </c>
      <c r="B60" s="45" t="s">
        <v>454</v>
      </c>
      <c r="C60" s="112" t="s">
        <v>294</v>
      </c>
      <c r="D60" s="187"/>
      <c r="E60" s="187"/>
      <c r="F60" s="29" t="s">
        <v>0</v>
      </c>
      <c r="G60" s="208">
        <v>15</v>
      </c>
      <c r="H60" s="20"/>
    </row>
    <row r="61" spans="1:8" s="21" customFormat="1" ht="14.4" customHeight="1" x14ac:dyDescent="0.25">
      <c r="A61" s="14" t="str">
        <f t="shared" si="1"/>
        <v>16.</v>
      </c>
      <c r="B61" s="45" t="s">
        <v>705</v>
      </c>
      <c r="C61" s="112" t="s">
        <v>295</v>
      </c>
      <c r="D61" s="187"/>
      <c r="E61" s="187"/>
      <c r="F61" s="29" t="s">
        <v>0</v>
      </c>
      <c r="G61" s="208">
        <v>15</v>
      </c>
      <c r="H61" s="20"/>
    </row>
    <row r="62" spans="1:8" s="21" customFormat="1" ht="14.4" customHeight="1" x14ac:dyDescent="0.25">
      <c r="A62" s="14" t="str">
        <f t="shared" si="1"/>
        <v>16.</v>
      </c>
      <c r="B62" s="45" t="s">
        <v>707</v>
      </c>
      <c r="C62" s="25" t="s">
        <v>296</v>
      </c>
      <c r="D62" s="187"/>
      <c r="E62" s="187"/>
      <c r="F62" s="29" t="s">
        <v>0</v>
      </c>
      <c r="G62" s="208">
        <v>15</v>
      </c>
      <c r="H62" s="20"/>
    </row>
    <row r="63" spans="1:8" s="21" customFormat="1" ht="14.4" customHeight="1" x14ac:dyDescent="0.25">
      <c r="A63" s="18"/>
      <c r="B63" s="19"/>
      <c r="C63" s="303" t="str">
        <f>CONCATENATE("Cena par ",A47,"3. pozīciju EUR, bez PVN:")</f>
        <v>Cena par 16.3. pozīciju EUR, bez PVN:</v>
      </c>
      <c r="D63" s="304"/>
      <c r="E63" s="304"/>
      <c r="F63" s="304"/>
      <c r="G63" s="305"/>
      <c r="H63" s="20">
        <f>SUMPRODUCT(G49:G62,H49:H62)</f>
        <v>0</v>
      </c>
    </row>
    <row r="64" spans="1:8" s="21" customFormat="1" ht="18" customHeight="1" x14ac:dyDescent="0.25">
      <c r="A64" s="91"/>
      <c r="B64" s="92"/>
      <c r="C64" s="328" t="str">
        <f>CONCATENATE("Kopējā cena par ",A17,"pozīciju, bez PVN,EUR:")</f>
        <v>Kopējā cena par 16.pozīciju, bez PVN,EUR:</v>
      </c>
      <c r="D64" s="329"/>
      <c r="E64" s="329"/>
      <c r="F64" s="329"/>
      <c r="G64" s="353">
        <f>H20+H51+H63</f>
        <v>0</v>
      </c>
      <c r="H64" s="353"/>
    </row>
  </sheetData>
  <mergeCells count="59">
    <mergeCell ref="D24:F24"/>
    <mergeCell ref="G24:H24"/>
    <mergeCell ref="D22:F22"/>
    <mergeCell ref="G22:H22"/>
    <mergeCell ref="D23:F23"/>
    <mergeCell ref="G23:H23"/>
    <mergeCell ref="A17:B17"/>
    <mergeCell ref="D17:H17"/>
    <mergeCell ref="C20:G20"/>
    <mergeCell ref="D21:F21"/>
    <mergeCell ref="G21:H21"/>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25:F25"/>
    <mergeCell ref="G25:H25"/>
    <mergeCell ref="D26:F26"/>
    <mergeCell ref="G26:H26"/>
    <mergeCell ref="D27:F27"/>
    <mergeCell ref="G27:H27"/>
    <mergeCell ref="D28:F28"/>
    <mergeCell ref="G28:H28"/>
    <mergeCell ref="D29:F29"/>
    <mergeCell ref="G29:H29"/>
    <mergeCell ref="C51:G51"/>
    <mergeCell ref="C64:F64"/>
    <mergeCell ref="G64:H64"/>
    <mergeCell ref="D30:F30"/>
    <mergeCell ref="D31:F31"/>
    <mergeCell ref="D32:F32"/>
    <mergeCell ref="D33:F33"/>
    <mergeCell ref="D34:F34"/>
    <mergeCell ref="G30:H30"/>
    <mergeCell ref="G31:H31"/>
    <mergeCell ref="G32:H32"/>
    <mergeCell ref="G33:H33"/>
    <mergeCell ref="G34:H34"/>
    <mergeCell ref="C63:G63"/>
  </mergeCells>
  <phoneticPr fontId="20" type="noConversion"/>
  <pageMargins left="0.7" right="0.7" top="0.75" bottom="0.75" header="0.3" footer="0.3"/>
  <pageSetup paperSize="9" orientation="portrait" verticalDpi="0"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tabColor theme="0" tint="-0.14999847407452621"/>
  </sheetPr>
  <dimension ref="A1:H51"/>
  <sheetViews>
    <sheetView topLeftCell="A39" workbookViewId="0">
      <selection activeCell="I38" sqref="I38"/>
    </sheetView>
  </sheetViews>
  <sheetFormatPr defaultColWidth="9.109375" defaultRowHeight="13.8" x14ac:dyDescent="0.25"/>
  <cols>
    <col min="1" max="2" width="4.88671875" style="2" customWidth="1"/>
    <col min="3" max="3" width="59" style="2" customWidth="1"/>
    <col min="4" max="4" width="28.109375" style="2" customWidth="1"/>
    <col min="5" max="5" width="24.6640625" style="2" customWidth="1"/>
    <col min="6" max="6" width="14.3320312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17.pozīcija Universālie laparoskopiskie šuvēji un kasetes II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114</v>
      </c>
      <c r="B17" s="299"/>
      <c r="C17" s="28" t="s">
        <v>133</v>
      </c>
      <c r="D17" s="300" t="s">
        <v>23</v>
      </c>
      <c r="E17" s="301"/>
      <c r="F17" s="301"/>
      <c r="G17" s="301"/>
      <c r="H17" s="302"/>
    </row>
    <row r="18" spans="1:8" ht="27" customHeight="1" x14ac:dyDescent="0.25">
      <c r="A18" s="9"/>
      <c r="B18" s="10"/>
      <c r="C18" s="11" t="s">
        <v>96</v>
      </c>
      <c r="D18" s="12" t="s">
        <v>24</v>
      </c>
      <c r="E18" s="12" t="s">
        <v>101</v>
      </c>
      <c r="F18" s="12" t="s">
        <v>99</v>
      </c>
      <c r="G18" s="60" t="s">
        <v>215</v>
      </c>
      <c r="H18" s="13" t="s">
        <v>25</v>
      </c>
    </row>
    <row r="19" spans="1:8" ht="17.25" customHeight="1" x14ac:dyDescent="0.25">
      <c r="A19" s="161" t="str">
        <f t="shared" ref="A19" si="0">$A$17</f>
        <v>17.</v>
      </c>
      <c r="B19" s="162" t="s">
        <v>252</v>
      </c>
      <c r="C19" s="172" t="s">
        <v>276</v>
      </c>
      <c r="D19" s="29"/>
      <c r="E19" s="29"/>
      <c r="F19" s="29" t="s">
        <v>0</v>
      </c>
      <c r="G19" s="29">
        <v>200</v>
      </c>
      <c r="H19" s="29"/>
    </row>
    <row r="20" spans="1:8" s="21" customFormat="1" ht="14.4" customHeight="1" x14ac:dyDescent="0.25">
      <c r="A20" s="18"/>
      <c r="B20" s="19"/>
      <c r="C20" s="303" t="str">
        <f>CONCATENATE("Cena par ",A19,"1. pozīciju EUR, bez PVN:")</f>
        <v>Cena par 17.1. pozīciju EUR, bez PVN:</v>
      </c>
      <c r="D20" s="304"/>
      <c r="E20" s="304"/>
      <c r="F20" s="304"/>
      <c r="G20" s="305"/>
      <c r="H20" s="20">
        <f>H19*G19</f>
        <v>0</v>
      </c>
    </row>
    <row r="21" spans="1:8" s="24" customFormat="1" x14ac:dyDescent="0.25">
      <c r="A21" s="9"/>
      <c r="B21" s="10"/>
      <c r="C21" s="11" t="s">
        <v>28</v>
      </c>
      <c r="D21" s="306" t="s">
        <v>26</v>
      </c>
      <c r="E21" s="307"/>
      <c r="F21" s="308"/>
      <c r="G21" s="306" t="s">
        <v>27</v>
      </c>
      <c r="H21" s="308"/>
    </row>
    <row r="22" spans="1:8" x14ac:dyDescent="0.25">
      <c r="A22" s="14" t="str">
        <f t="shared" ref="A22:A30" si="1">$A$17</f>
        <v>17.</v>
      </c>
      <c r="B22" s="45" t="s">
        <v>117</v>
      </c>
      <c r="C22" s="116" t="s">
        <v>689</v>
      </c>
      <c r="D22" s="282"/>
      <c r="E22" s="283"/>
      <c r="F22" s="284"/>
      <c r="G22" s="282"/>
      <c r="H22" s="284"/>
    </row>
    <row r="23" spans="1:8" x14ac:dyDescent="0.25">
      <c r="A23" s="14" t="str">
        <f t="shared" si="1"/>
        <v>17.</v>
      </c>
      <c r="B23" s="45" t="s">
        <v>115</v>
      </c>
      <c r="C23" s="116" t="s">
        <v>690</v>
      </c>
      <c r="D23" s="282"/>
      <c r="E23" s="283"/>
      <c r="F23" s="284"/>
      <c r="G23" s="282"/>
      <c r="H23" s="284"/>
    </row>
    <row r="24" spans="1:8" x14ac:dyDescent="0.25">
      <c r="A24" s="14" t="str">
        <f t="shared" si="1"/>
        <v>17.</v>
      </c>
      <c r="B24" s="45" t="s">
        <v>116</v>
      </c>
      <c r="C24" s="116" t="s">
        <v>691</v>
      </c>
      <c r="D24" s="282"/>
      <c r="E24" s="283"/>
      <c r="F24" s="284"/>
      <c r="G24" s="282"/>
      <c r="H24" s="284"/>
    </row>
    <row r="25" spans="1:8" x14ac:dyDescent="0.25">
      <c r="A25" s="14" t="str">
        <f t="shared" si="1"/>
        <v>17.</v>
      </c>
      <c r="B25" s="45" t="s">
        <v>118</v>
      </c>
      <c r="C25" s="116" t="s">
        <v>283</v>
      </c>
      <c r="D25" s="309"/>
      <c r="E25" s="309"/>
      <c r="F25" s="309"/>
      <c r="G25" s="309"/>
      <c r="H25" s="309"/>
    </row>
    <row r="26" spans="1:8" x14ac:dyDescent="0.25">
      <c r="A26" s="14" t="str">
        <f t="shared" si="1"/>
        <v>17.</v>
      </c>
      <c r="B26" s="45" t="s">
        <v>218</v>
      </c>
      <c r="C26" s="116" t="s">
        <v>692</v>
      </c>
      <c r="D26" s="309"/>
      <c r="E26" s="309"/>
      <c r="F26" s="309"/>
      <c r="G26" s="309"/>
      <c r="H26" s="309"/>
    </row>
    <row r="27" spans="1:8" x14ac:dyDescent="0.25">
      <c r="A27" s="14" t="str">
        <f t="shared" si="1"/>
        <v>17.</v>
      </c>
      <c r="B27" s="45" t="s">
        <v>219</v>
      </c>
      <c r="C27" s="181" t="s">
        <v>693</v>
      </c>
      <c r="D27" s="309"/>
      <c r="E27" s="309"/>
      <c r="F27" s="309"/>
      <c r="G27" s="309"/>
      <c r="H27" s="309"/>
    </row>
    <row r="28" spans="1:8" x14ac:dyDescent="0.25">
      <c r="A28" s="14" t="str">
        <f t="shared" si="1"/>
        <v>17.</v>
      </c>
      <c r="B28" s="45" t="s">
        <v>232</v>
      </c>
      <c r="C28" s="181" t="s">
        <v>694</v>
      </c>
      <c r="D28" s="309"/>
      <c r="E28" s="309"/>
      <c r="F28" s="309"/>
      <c r="G28" s="309"/>
      <c r="H28" s="309"/>
    </row>
    <row r="29" spans="1:8" x14ac:dyDescent="0.25">
      <c r="A29" s="14" t="str">
        <f t="shared" si="1"/>
        <v>17.</v>
      </c>
      <c r="B29" s="45" t="s">
        <v>233</v>
      </c>
      <c r="C29" s="116" t="s">
        <v>695</v>
      </c>
      <c r="D29" s="309"/>
      <c r="E29" s="309"/>
      <c r="F29" s="309"/>
      <c r="G29" s="316"/>
      <c r="H29" s="317"/>
    </row>
    <row r="30" spans="1:8" x14ac:dyDescent="0.25">
      <c r="A30" s="14" t="str">
        <f t="shared" si="1"/>
        <v>17.</v>
      </c>
      <c r="B30" s="45" t="s">
        <v>234</v>
      </c>
      <c r="C30" s="42" t="s">
        <v>696</v>
      </c>
      <c r="D30" s="309"/>
      <c r="E30" s="309"/>
      <c r="F30" s="309"/>
      <c r="G30" s="316"/>
      <c r="H30" s="317"/>
    </row>
    <row r="31" spans="1:8" ht="22.5" customHeight="1" x14ac:dyDescent="0.25">
      <c r="A31" s="85" t="str">
        <f t="shared" ref="A31" si="2">$A$17</f>
        <v>17.</v>
      </c>
      <c r="B31" s="81">
        <v>2</v>
      </c>
      <c r="C31" s="354" t="s">
        <v>697</v>
      </c>
      <c r="D31" s="355"/>
      <c r="E31" s="355"/>
      <c r="F31" s="355"/>
      <c r="G31" s="355"/>
      <c r="H31" s="356"/>
    </row>
    <row r="32" spans="1:8" ht="27" customHeight="1" x14ac:dyDescent="0.25">
      <c r="A32" s="9"/>
      <c r="B32" s="10"/>
      <c r="C32" s="11" t="s">
        <v>96</v>
      </c>
      <c r="D32" s="12" t="s">
        <v>24</v>
      </c>
      <c r="E32" s="12" t="s">
        <v>101</v>
      </c>
      <c r="F32" s="12" t="s">
        <v>99</v>
      </c>
      <c r="G32" s="60" t="s">
        <v>215</v>
      </c>
      <c r="H32" s="13" t="s">
        <v>25</v>
      </c>
    </row>
    <row r="33" spans="1:8" ht="26.4" x14ac:dyDescent="0.25">
      <c r="A33" s="14" t="s">
        <v>831</v>
      </c>
      <c r="B33" s="45" t="s">
        <v>84</v>
      </c>
      <c r="C33" s="181" t="s">
        <v>698</v>
      </c>
      <c r="D33" s="17"/>
      <c r="E33" s="17"/>
      <c r="F33" s="29" t="s">
        <v>0</v>
      </c>
      <c r="G33" s="29">
        <v>100</v>
      </c>
      <c r="H33" s="17"/>
    </row>
    <row r="34" spans="1:8" ht="26.4" x14ac:dyDescent="0.25">
      <c r="A34" s="14" t="s">
        <v>831</v>
      </c>
      <c r="B34" s="45" t="s">
        <v>85</v>
      </c>
      <c r="C34" s="181" t="s">
        <v>699</v>
      </c>
      <c r="D34" s="17"/>
      <c r="E34" s="17"/>
      <c r="F34" s="29" t="s">
        <v>0</v>
      </c>
      <c r="G34" s="29">
        <v>50</v>
      </c>
      <c r="H34" s="17"/>
    </row>
    <row r="35" spans="1:8" ht="26.4" x14ac:dyDescent="0.25">
      <c r="A35" s="14" t="s">
        <v>831</v>
      </c>
      <c r="B35" s="45" t="s">
        <v>86</v>
      </c>
      <c r="C35" s="181" t="s">
        <v>700</v>
      </c>
      <c r="D35" s="17"/>
      <c r="E35" s="17"/>
      <c r="F35" s="29" t="s">
        <v>0</v>
      </c>
      <c r="G35" s="29">
        <v>50</v>
      </c>
      <c r="H35" s="17"/>
    </row>
    <row r="36" spans="1:8" ht="26.4" x14ac:dyDescent="0.25">
      <c r="A36" s="14" t="s">
        <v>831</v>
      </c>
      <c r="B36" s="45" t="s">
        <v>87</v>
      </c>
      <c r="C36" s="181" t="s">
        <v>701</v>
      </c>
      <c r="D36" s="17"/>
      <c r="E36" s="17"/>
      <c r="F36" s="29" t="s">
        <v>0</v>
      </c>
      <c r="G36" s="29">
        <v>10</v>
      </c>
      <c r="H36" s="17"/>
    </row>
    <row r="37" spans="1:8" ht="26.4" x14ac:dyDescent="0.25">
      <c r="A37" s="14" t="s">
        <v>831</v>
      </c>
      <c r="B37" s="45" t="s">
        <v>94</v>
      </c>
      <c r="C37" s="181" t="s">
        <v>702</v>
      </c>
      <c r="D37" s="17"/>
      <c r="E37" s="17"/>
      <c r="F37" s="29" t="s">
        <v>0</v>
      </c>
      <c r="G37" s="29">
        <v>10</v>
      </c>
      <c r="H37" s="17"/>
    </row>
    <row r="38" spans="1:8" ht="26.4" x14ac:dyDescent="0.25">
      <c r="A38" s="14" t="s">
        <v>831</v>
      </c>
      <c r="B38" s="45" t="s">
        <v>220</v>
      </c>
      <c r="C38" s="181" t="s">
        <v>703</v>
      </c>
      <c r="D38" s="17"/>
      <c r="E38" s="17"/>
      <c r="F38" s="29" t="s">
        <v>0</v>
      </c>
      <c r="G38" s="29">
        <v>100</v>
      </c>
      <c r="H38" s="17"/>
    </row>
    <row r="39" spans="1:8" ht="26.4" x14ac:dyDescent="0.25">
      <c r="A39" s="14" t="s">
        <v>831</v>
      </c>
      <c r="B39" s="45" t="s">
        <v>217</v>
      </c>
      <c r="C39" s="181" t="s">
        <v>704</v>
      </c>
      <c r="D39" s="17"/>
      <c r="E39" s="17"/>
      <c r="F39" s="29" t="s">
        <v>0</v>
      </c>
      <c r="G39" s="29">
        <v>10</v>
      </c>
      <c r="H39" s="17"/>
    </row>
    <row r="40" spans="1:8" ht="26.4" x14ac:dyDescent="0.25">
      <c r="A40" s="14" t="s">
        <v>831</v>
      </c>
      <c r="B40" s="45" t="s">
        <v>242</v>
      </c>
      <c r="C40" s="181" t="s">
        <v>706</v>
      </c>
      <c r="D40" s="17"/>
      <c r="E40" s="17"/>
      <c r="F40" s="29" t="s">
        <v>0</v>
      </c>
      <c r="G40" s="29">
        <v>10</v>
      </c>
      <c r="H40" s="17"/>
    </row>
    <row r="41" spans="1:8" ht="26.4" x14ac:dyDescent="0.25">
      <c r="A41" s="14" t="s">
        <v>831</v>
      </c>
      <c r="B41" s="45" t="s">
        <v>302</v>
      </c>
      <c r="C41" s="181" t="s">
        <v>708</v>
      </c>
      <c r="D41" s="17"/>
      <c r="E41" s="17"/>
      <c r="F41" s="29" t="s">
        <v>0</v>
      </c>
      <c r="G41" s="29">
        <v>300</v>
      </c>
      <c r="H41" s="17"/>
    </row>
    <row r="42" spans="1:8" ht="26.4" x14ac:dyDescent="0.25">
      <c r="A42" s="14" t="s">
        <v>831</v>
      </c>
      <c r="B42" s="45" t="s">
        <v>303</v>
      </c>
      <c r="C42" s="181" t="s">
        <v>710</v>
      </c>
      <c r="D42" s="17"/>
      <c r="E42" s="17"/>
      <c r="F42" s="29" t="s">
        <v>0</v>
      </c>
      <c r="G42" s="29">
        <v>10</v>
      </c>
      <c r="H42" s="17"/>
    </row>
    <row r="43" spans="1:8" ht="26.4" x14ac:dyDescent="0.25">
      <c r="A43" s="14" t="s">
        <v>831</v>
      </c>
      <c r="B43" s="45" t="s">
        <v>304</v>
      </c>
      <c r="C43" s="181" t="s">
        <v>712</v>
      </c>
      <c r="D43" s="17"/>
      <c r="E43" s="17"/>
      <c r="F43" s="29" t="s">
        <v>0</v>
      </c>
      <c r="G43" s="29">
        <v>350</v>
      </c>
      <c r="H43" s="17"/>
    </row>
    <row r="44" spans="1:8" ht="26.4" x14ac:dyDescent="0.25">
      <c r="A44" s="14" t="s">
        <v>831</v>
      </c>
      <c r="B44" s="45" t="s">
        <v>305</v>
      </c>
      <c r="C44" s="181" t="s">
        <v>714</v>
      </c>
      <c r="D44" s="17"/>
      <c r="E44" s="17"/>
      <c r="F44" s="29" t="s">
        <v>0</v>
      </c>
      <c r="G44" s="29">
        <v>10</v>
      </c>
      <c r="H44" s="17"/>
    </row>
    <row r="45" spans="1:8" ht="26.4" x14ac:dyDescent="0.25">
      <c r="A45" s="14" t="s">
        <v>831</v>
      </c>
      <c r="B45" s="45" t="s">
        <v>306</v>
      </c>
      <c r="C45" s="181" t="s">
        <v>716</v>
      </c>
      <c r="D45" s="17"/>
      <c r="E45" s="17"/>
      <c r="F45" s="29" t="s">
        <v>0</v>
      </c>
      <c r="G45" s="29">
        <v>10</v>
      </c>
      <c r="H45" s="17"/>
    </row>
    <row r="46" spans="1:8" ht="26.4" x14ac:dyDescent="0.25">
      <c r="A46" s="14" t="s">
        <v>831</v>
      </c>
      <c r="B46" s="45" t="s">
        <v>309</v>
      </c>
      <c r="C46" s="181" t="s">
        <v>718</v>
      </c>
      <c r="D46" s="17"/>
      <c r="E46" s="17"/>
      <c r="F46" s="29" t="s">
        <v>0</v>
      </c>
      <c r="G46" s="29">
        <v>10</v>
      </c>
      <c r="H46" s="17"/>
    </row>
    <row r="47" spans="1:8" s="21" customFormat="1" ht="14.4" customHeight="1" x14ac:dyDescent="0.25">
      <c r="A47" s="18"/>
      <c r="B47" s="19"/>
      <c r="C47" s="303" t="str">
        <f>CONCATENATE("Cena par ",A31,"2. pozīciju EUR, bez PVN:")</f>
        <v>Cena par 17.2. pozīciju EUR, bez PVN:</v>
      </c>
      <c r="D47" s="304"/>
      <c r="E47" s="304"/>
      <c r="F47" s="304"/>
      <c r="G47" s="305"/>
      <c r="H47" s="20">
        <f>SUMPRODUCT(G33:G46,H33:H46)</f>
        <v>0</v>
      </c>
    </row>
    <row r="48" spans="1:8" s="24" customFormat="1" x14ac:dyDescent="0.25">
      <c r="A48" s="9"/>
      <c r="B48" s="10"/>
      <c r="C48" s="11" t="s">
        <v>28</v>
      </c>
      <c r="D48" s="306" t="s">
        <v>26</v>
      </c>
      <c r="E48" s="307"/>
      <c r="F48" s="308"/>
      <c r="G48" s="306" t="s">
        <v>27</v>
      </c>
      <c r="H48" s="308"/>
    </row>
    <row r="49" spans="1:8" ht="26.4" x14ac:dyDescent="0.25">
      <c r="A49" s="14" t="str">
        <f t="shared" ref="A49:A50" si="3">$A$17</f>
        <v>17.</v>
      </c>
      <c r="B49" s="45" t="s">
        <v>719</v>
      </c>
      <c r="C49" s="116" t="s">
        <v>307</v>
      </c>
      <c r="D49" s="309"/>
      <c r="E49" s="309"/>
      <c r="F49" s="309"/>
      <c r="G49" s="309"/>
      <c r="H49" s="309"/>
    </row>
    <row r="50" spans="1:8" ht="29.25" customHeight="1" x14ac:dyDescent="0.25">
      <c r="A50" s="14" t="str">
        <f t="shared" si="3"/>
        <v>17.</v>
      </c>
      <c r="B50" s="45" t="s">
        <v>720</v>
      </c>
      <c r="C50" s="116" t="s">
        <v>308</v>
      </c>
      <c r="D50" s="309"/>
      <c r="E50" s="309"/>
      <c r="F50" s="309"/>
      <c r="G50" s="309"/>
      <c r="H50" s="309"/>
    </row>
    <row r="51" spans="1:8" s="21" customFormat="1" ht="15" customHeight="1" x14ac:dyDescent="0.25">
      <c r="A51" s="91"/>
      <c r="B51" s="92"/>
      <c r="C51" s="328" t="str">
        <f>CONCATENATE("Kopējā cena par ",A17,"pozīciju, bez PVN,EUR:")</f>
        <v>Kopējā cena par 17.pozīciju, bez PVN,EUR:</v>
      </c>
      <c r="D51" s="329"/>
      <c r="E51" s="329"/>
      <c r="F51" s="329"/>
      <c r="G51" s="327">
        <f>H20+H47</f>
        <v>0</v>
      </c>
      <c r="H51" s="327"/>
    </row>
  </sheetData>
  <mergeCells count="57">
    <mergeCell ref="D23:F23"/>
    <mergeCell ref="G23:H23"/>
    <mergeCell ref="D24:F24"/>
    <mergeCell ref="A14:B14"/>
    <mergeCell ref="C14:G14"/>
    <mergeCell ref="A15:B15"/>
    <mergeCell ref="C15:G15"/>
    <mergeCell ref="D22:F22"/>
    <mergeCell ref="G22:H22"/>
    <mergeCell ref="B16:H16"/>
    <mergeCell ref="A17:B17"/>
    <mergeCell ref="D17:H17"/>
    <mergeCell ref="C20:G20"/>
    <mergeCell ref="D21:F21"/>
    <mergeCell ref="G21:H21"/>
    <mergeCell ref="G24:H24"/>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25:F25"/>
    <mergeCell ref="G25:H25"/>
    <mergeCell ref="D26:F26"/>
    <mergeCell ref="G26:H26"/>
    <mergeCell ref="D27:F27"/>
    <mergeCell ref="G27:H27"/>
    <mergeCell ref="D28:F28"/>
    <mergeCell ref="G28:H28"/>
    <mergeCell ref="D29:F29"/>
    <mergeCell ref="G29:H29"/>
    <mergeCell ref="C51:F51"/>
    <mergeCell ref="G51:H51"/>
    <mergeCell ref="C31:H31"/>
    <mergeCell ref="D48:F48"/>
    <mergeCell ref="G48:H48"/>
    <mergeCell ref="D49:F49"/>
    <mergeCell ref="G49:H49"/>
    <mergeCell ref="C47:G47"/>
    <mergeCell ref="D50:F50"/>
    <mergeCell ref="G50:H50"/>
    <mergeCell ref="D30:F30"/>
    <mergeCell ref="G30:H30"/>
  </mergeCells>
  <phoneticPr fontId="20" type="noConversion"/>
  <pageMargins left="0.7" right="0.7" top="0.75" bottom="0.75" header="0.3" footer="0.3"/>
  <pageSetup paperSize="9" orientation="portrait" verticalDpi="300"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tabColor theme="0" tint="-0.14999847407452621"/>
  </sheetPr>
  <dimension ref="A1:H24"/>
  <sheetViews>
    <sheetView topLeftCell="A4" workbookViewId="0">
      <selection activeCell="D27" sqref="D27"/>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 xml:space="preserve">18.pozīcija Trūču plastikas tīkls </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113</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45</v>
      </c>
      <c r="B17" s="299"/>
      <c r="C17" s="28" t="s">
        <v>832</v>
      </c>
      <c r="D17" s="300" t="s">
        <v>23</v>
      </c>
      <c r="E17" s="301"/>
      <c r="F17" s="301"/>
      <c r="G17" s="301"/>
      <c r="H17" s="302"/>
    </row>
    <row r="18" spans="1:8" ht="37.950000000000003" customHeight="1" x14ac:dyDescent="0.25">
      <c r="A18" s="9"/>
      <c r="B18" s="10"/>
      <c r="C18" s="11" t="s">
        <v>96</v>
      </c>
      <c r="D18" s="12" t="s">
        <v>24</v>
      </c>
      <c r="E18" s="12" t="s">
        <v>101</v>
      </c>
      <c r="F18" s="12" t="s">
        <v>99</v>
      </c>
      <c r="G18" s="60" t="s">
        <v>103</v>
      </c>
      <c r="H18" s="13" t="s">
        <v>25</v>
      </c>
    </row>
    <row r="19" spans="1:8" x14ac:dyDescent="0.25">
      <c r="A19" s="14" t="str">
        <f>$A$17</f>
        <v>18.</v>
      </c>
      <c r="B19" s="15">
        <v>1</v>
      </c>
      <c r="C19" s="73" t="s">
        <v>312</v>
      </c>
      <c r="D19" s="17"/>
      <c r="E19" s="17"/>
      <c r="F19" s="29" t="s">
        <v>0</v>
      </c>
      <c r="G19" s="44">
        <v>30</v>
      </c>
      <c r="H19" s="54"/>
    </row>
    <row r="20" spans="1:8" x14ac:dyDescent="0.25">
      <c r="A20" s="14"/>
      <c r="B20" s="15"/>
      <c r="C20" s="27"/>
      <c r="D20" s="64"/>
      <c r="E20" s="64"/>
      <c r="F20" s="117"/>
      <c r="G20" s="46"/>
      <c r="H20" s="54"/>
    </row>
    <row r="21" spans="1:8" s="21" customFormat="1" ht="14.4" customHeight="1" x14ac:dyDescent="0.25">
      <c r="A21" s="18"/>
      <c r="B21" s="19"/>
      <c r="C21" s="303" t="str">
        <f>CONCATENATE("Kopējā cena par ",A17,"pozīciju, bez PVN,EUR:")</f>
        <v>Kopējā cena par 18.pozīciju, bez PVN,EUR:</v>
      </c>
      <c r="D21" s="304"/>
      <c r="E21" s="304"/>
      <c r="F21" s="304"/>
      <c r="G21" s="305"/>
      <c r="H21" s="20">
        <f>G19*H19</f>
        <v>0</v>
      </c>
    </row>
    <row r="22" spans="1:8" s="24" customFormat="1" x14ac:dyDescent="0.25">
      <c r="A22" s="9"/>
      <c r="B22" s="10"/>
      <c r="C22" s="11" t="s">
        <v>28</v>
      </c>
      <c r="D22" s="306" t="s">
        <v>26</v>
      </c>
      <c r="E22" s="307"/>
      <c r="F22" s="308"/>
      <c r="G22" s="306" t="s">
        <v>27</v>
      </c>
      <c r="H22" s="308"/>
    </row>
    <row r="23" spans="1:8" ht="26.4" x14ac:dyDescent="0.25">
      <c r="A23" s="22" t="str">
        <f>$A$17</f>
        <v>18.</v>
      </c>
      <c r="B23" s="15">
        <v>2</v>
      </c>
      <c r="C23" s="118" t="s">
        <v>310</v>
      </c>
      <c r="D23" s="282"/>
      <c r="E23" s="283"/>
      <c r="F23" s="284"/>
      <c r="G23" s="282"/>
      <c r="H23" s="284"/>
    </row>
    <row r="24" spans="1:8" ht="26.4" x14ac:dyDescent="0.25">
      <c r="A24" s="22" t="str">
        <f t="shared" ref="A24" si="0">$A$17</f>
        <v>18.</v>
      </c>
      <c r="B24" s="15">
        <v>3</v>
      </c>
      <c r="C24" s="79" t="s">
        <v>311</v>
      </c>
      <c r="D24" s="282"/>
      <c r="E24" s="283"/>
      <c r="F24" s="284"/>
      <c r="G24" s="282"/>
      <c r="H24" s="284"/>
    </row>
  </sheetData>
  <mergeCells count="33">
    <mergeCell ref="A14:B14"/>
    <mergeCell ref="C14:G14"/>
    <mergeCell ref="A15:B15"/>
    <mergeCell ref="C15:G15"/>
    <mergeCell ref="D23:F23"/>
    <mergeCell ref="G23:H23"/>
    <mergeCell ref="B16:H16"/>
    <mergeCell ref="A17:B17"/>
    <mergeCell ref="D17:H17"/>
    <mergeCell ref="C21:G21"/>
    <mergeCell ref="D22:F22"/>
    <mergeCell ref="G22:H22"/>
    <mergeCell ref="C11:G11"/>
    <mergeCell ref="A12:B12"/>
    <mergeCell ref="C12:G12"/>
    <mergeCell ref="A13:B13"/>
    <mergeCell ref="C13:G13"/>
    <mergeCell ref="D24:F24"/>
    <mergeCell ref="G24:H24"/>
    <mergeCell ref="A7:B7"/>
    <mergeCell ref="C7:G7"/>
    <mergeCell ref="B2:H2"/>
    <mergeCell ref="B3:H3"/>
    <mergeCell ref="B4:H4"/>
    <mergeCell ref="A6:B6"/>
    <mergeCell ref="C6:G6"/>
    <mergeCell ref="A8:B8"/>
    <mergeCell ref="C8:G8"/>
    <mergeCell ref="A9:B9"/>
    <mergeCell ref="C9:G9"/>
    <mergeCell ref="A10:B10"/>
    <mergeCell ref="C10:G10"/>
    <mergeCell ref="A11:B11"/>
  </mergeCells>
  <pageMargins left="0.7" right="0.7" top="0.75" bottom="0.75" header="0.3" footer="0.3"/>
  <pageSetup paperSize="9" orientation="portrait" verticalDpi="0" r:id="rId1"/>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A9D4A-F005-4396-80D1-D984F77B1134}">
  <sheetPr>
    <tabColor theme="0" tint="-0.14999847407452621"/>
  </sheetPr>
  <dimension ref="A1:H30"/>
  <sheetViews>
    <sheetView workbookViewId="0">
      <selection activeCell="A23" sqref="A23:XFD23"/>
    </sheetView>
  </sheetViews>
  <sheetFormatPr defaultColWidth="9.109375" defaultRowHeight="13.8" x14ac:dyDescent="0.25"/>
  <cols>
    <col min="1" max="1" width="4.88671875" style="2" customWidth="1"/>
    <col min="2" max="2" width="6.3320312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19.pozīcija Tīkli cirkšņa trūcēm 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313" t="s">
        <v>46</v>
      </c>
      <c r="B17" s="314"/>
      <c r="C17" s="28" t="s">
        <v>833</v>
      </c>
      <c r="D17" s="300" t="s">
        <v>23</v>
      </c>
      <c r="E17" s="301"/>
      <c r="F17" s="301"/>
      <c r="G17" s="301"/>
      <c r="H17" s="302"/>
    </row>
    <row r="18" spans="1:8" ht="16.8" x14ac:dyDescent="0.25">
      <c r="A18" s="131" t="s">
        <v>46</v>
      </c>
      <c r="B18" s="132" t="s">
        <v>252</v>
      </c>
      <c r="C18" s="133" t="s">
        <v>322</v>
      </c>
      <c r="D18" s="104"/>
      <c r="E18" s="105"/>
      <c r="F18" s="105"/>
      <c r="G18" s="105"/>
      <c r="H18" s="106"/>
    </row>
    <row r="19" spans="1:8" ht="37.950000000000003" customHeight="1" x14ac:dyDescent="0.25">
      <c r="A19" s="121"/>
      <c r="B19" s="122"/>
      <c r="C19" s="11" t="s">
        <v>96</v>
      </c>
      <c r="D19" s="12" t="s">
        <v>24</v>
      </c>
      <c r="E19" s="12" t="s">
        <v>101</v>
      </c>
      <c r="F19" s="12" t="s">
        <v>99</v>
      </c>
      <c r="G19" s="60" t="s">
        <v>103</v>
      </c>
      <c r="H19" s="13" t="s">
        <v>25</v>
      </c>
    </row>
    <row r="20" spans="1:8" x14ac:dyDescent="0.25">
      <c r="A20" s="126" t="str">
        <f>$A$17</f>
        <v>19.</v>
      </c>
      <c r="B20" s="134" t="s">
        <v>117</v>
      </c>
      <c r="C20" s="125" t="s">
        <v>313</v>
      </c>
      <c r="D20" s="17"/>
      <c r="E20" s="67"/>
      <c r="F20" s="17" t="s">
        <v>0</v>
      </c>
      <c r="G20" s="119">
        <v>10</v>
      </c>
      <c r="H20" s="54"/>
    </row>
    <row r="21" spans="1:8" x14ac:dyDescent="0.25">
      <c r="A21" s="127" t="s">
        <v>46</v>
      </c>
      <c r="B21" s="45" t="s">
        <v>115</v>
      </c>
      <c r="C21" s="125" t="s">
        <v>314</v>
      </c>
      <c r="D21" s="17"/>
      <c r="E21" s="67"/>
      <c r="F21" s="17" t="s">
        <v>0</v>
      </c>
      <c r="G21" s="119">
        <v>5</v>
      </c>
      <c r="H21" s="54"/>
    </row>
    <row r="22" spans="1:8" x14ac:dyDescent="0.25">
      <c r="A22" s="127" t="str">
        <f>$A$17</f>
        <v>19.</v>
      </c>
      <c r="B22" s="45" t="s">
        <v>116</v>
      </c>
      <c r="C22" s="125" t="s">
        <v>315</v>
      </c>
      <c r="D22" s="17"/>
      <c r="E22" s="67"/>
      <c r="F22" s="17" t="s">
        <v>0</v>
      </c>
      <c r="G22" s="119">
        <v>5</v>
      </c>
      <c r="H22" s="54"/>
    </row>
    <row r="23" spans="1:8" s="21" customFormat="1" ht="14.4" customHeight="1" x14ac:dyDescent="0.25">
      <c r="A23" s="123"/>
      <c r="B23" s="124"/>
      <c r="C23" s="303" t="str">
        <f>CONCATENATE("Kopējā cena par ",A17,"pozīciju, bez PVN,EUR:")</f>
        <v>Kopējā cena par 19.pozīciju, bez PVN,EUR:</v>
      </c>
      <c r="D23" s="304"/>
      <c r="E23" s="304"/>
      <c r="F23" s="304"/>
      <c r="G23" s="305"/>
      <c r="H23" s="20">
        <f>SUMPRODUCT(G20:G22,H20:H22)</f>
        <v>0</v>
      </c>
    </row>
    <row r="24" spans="1:8" s="24" customFormat="1" x14ac:dyDescent="0.25">
      <c r="A24" s="9"/>
      <c r="B24" s="10"/>
      <c r="C24" s="11" t="s">
        <v>28</v>
      </c>
      <c r="D24" s="306" t="s">
        <v>26</v>
      </c>
      <c r="E24" s="307"/>
      <c r="F24" s="308"/>
      <c r="G24" s="306" t="s">
        <v>27</v>
      </c>
      <c r="H24" s="308"/>
    </row>
    <row r="25" spans="1:8" x14ac:dyDescent="0.25">
      <c r="A25" s="22" t="str">
        <f>$A$17</f>
        <v>19.</v>
      </c>
      <c r="B25" s="45" t="s">
        <v>118</v>
      </c>
      <c r="C25" s="120" t="s">
        <v>316</v>
      </c>
      <c r="D25" s="282"/>
      <c r="E25" s="283"/>
      <c r="F25" s="284"/>
      <c r="G25" s="282"/>
      <c r="H25" s="284"/>
    </row>
    <row r="26" spans="1:8" x14ac:dyDescent="0.25">
      <c r="A26" s="22" t="str">
        <f t="shared" ref="A26:A30" si="0">$A$17</f>
        <v>19.</v>
      </c>
      <c r="B26" s="45" t="s">
        <v>218</v>
      </c>
      <c r="C26" s="80" t="s">
        <v>317</v>
      </c>
      <c r="D26" s="282"/>
      <c r="E26" s="283"/>
      <c r="F26" s="284"/>
      <c r="G26" s="282"/>
      <c r="H26" s="284"/>
    </row>
    <row r="27" spans="1:8" ht="15.75" customHeight="1" x14ac:dyDescent="0.25">
      <c r="A27" s="22" t="str">
        <f>$A$17</f>
        <v>19.</v>
      </c>
      <c r="B27" s="45" t="s">
        <v>219</v>
      </c>
      <c r="C27" s="78" t="s">
        <v>318</v>
      </c>
      <c r="D27" s="282"/>
      <c r="E27" s="283"/>
      <c r="F27" s="284"/>
      <c r="G27" s="282"/>
      <c r="H27" s="284"/>
    </row>
    <row r="28" spans="1:8" ht="15.75" customHeight="1" x14ac:dyDescent="0.25">
      <c r="A28" s="22" t="str">
        <f t="shared" si="0"/>
        <v>19.</v>
      </c>
      <c r="B28" s="45" t="s">
        <v>232</v>
      </c>
      <c r="C28" s="78" t="s">
        <v>319</v>
      </c>
      <c r="D28" s="282"/>
      <c r="E28" s="283"/>
      <c r="F28" s="284"/>
      <c r="G28" s="282"/>
      <c r="H28" s="284"/>
    </row>
    <row r="29" spans="1:8" x14ac:dyDescent="0.25">
      <c r="A29" s="22" t="str">
        <f>$A$17</f>
        <v>19.</v>
      </c>
      <c r="B29" s="45" t="s">
        <v>233</v>
      </c>
      <c r="C29" s="78" t="s">
        <v>320</v>
      </c>
      <c r="D29" s="282"/>
      <c r="E29" s="283"/>
      <c r="F29" s="284"/>
      <c r="G29" s="282"/>
      <c r="H29" s="284"/>
    </row>
    <row r="30" spans="1:8" x14ac:dyDescent="0.25">
      <c r="A30" s="22" t="str">
        <f t="shared" si="0"/>
        <v>19.</v>
      </c>
      <c r="B30" s="45" t="s">
        <v>234</v>
      </c>
      <c r="C30" s="78" t="s">
        <v>321</v>
      </c>
      <c r="D30" s="282"/>
      <c r="E30" s="283"/>
      <c r="F30" s="284"/>
      <c r="G30" s="282"/>
      <c r="H30" s="284"/>
    </row>
  </sheetData>
  <mergeCells count="41">
    <mergeCell ref="A7:B7"/>
    <mergeCell ref="C7:G7"/>
    <mergeCell ref="B2:H2"/>
    <mergeCell ref="B3:H3"/>
    <mergeCell ref="B4:H4"/>
    <mergeCell ref="A6:B6"/>
    <mergeCell ref="C6:G6"/>
    <mergeCell ref="A8:B8"/>
    <mergeCell ref="C8:G8"/>
    <mergeCell ref="A9:B9"/>
    <mergeCell ref="C9:G9"/>
    <mergeCell ref="A10:B10"/>
    <mergeCell ref="C10:G10"/>
    <mergeCell ref="A11:B11"/>
    <mergeCell ref="C11:G11"/>
    <mergeCell ref="A12:B12"/>
    <mergeCell ref="C12:G12"/>
    <mergeCell ref="A13:B13"/>
    <mergeCell ref="C13:G13"/>
    <mergeCell ref="D24:F24"/>
    <mergeCell ref="G24:H24"/>
    <mergeCell ref="C23:G23"/>
    <mergeCell ref="A14:B14"/>
    <mergeCell ref="C14:G14"/>
    <mergeCell ref="A15:B15"/>
    <mergeCell ref="C15:G15"/>
    <mergeCell ref="B16:H16"/>
    <mergeCell ref="A17:B17"/>
    <mergeCell ref="D17:H17"/>
    <mergeCell ref="D25:F25"/>
    <mergeCell ref="G25:H25"/>
    <mergeCell ref="D26:F26"/>
    <mergeCell ref="G26:H26"/>
    <mergeCell ref="D27:F27"/>
    <mergeCell ref="G27:H27"/>
    <mergeCell ref="D28:F28"/>
    <mergeCell ref="G28:H28"/>
    <mergeCell ref="D29:F29"/>
    <mergeCell ref="G29:H29"/>
    <mergeCell ref="D30:F30"/>
    <mergeCell ref="G30:H30"/>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tabColor theme="0" tint="-0.14999847407452621"/>
  </sheetPr>
  <dimension ref="A1:H56"/>
  <sheetViews>
    <sheetView topLeftCell="A30" workbookViewId="0">
      <selection activeCell="K21" sqref="K21"/>
    </sheetView>
  </sheetViews>
  <sheetFormatPr defaultColWidth="9.109375" defaultRowHeight="13.8" x14ac:dyDescent="0.25"/>
  <cols>
    <col min="1" max="1" width="4.88671875" style="2" customWidth="1"/>
    <col min="2" max="2" width="6.3320312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20.pozīcija Tīkli cirkšņa trūcēm II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313" t="s">
        <v>47</v>
      </c>
      <c r="B17" s="314"/>
      <c r="C17" s="28" t="s">
        <v>834</v>
      </c>
      <c r="D17" s="300" t="s">
        <v>23</v>
      </c>
      <c r="E17" s="301"/>
      <c r="F17" s="301"/>
      <c r="G17" s="301"/>
      <c r="H17" s="302"/>
    </row>
    <row r="18" spans="1:8" ht="16.8" x14ac:dyDescent="0.25">
      <c r="A18" s="131" t="s">
        <v>47</v>
      </c>
      <c r="B18" s="132" t="s">
        <v>252</v>
      </c>
      <c r="C18" s="133" t="s">
        <v>322</v>
      </c>
      <c r="D18" s="104"/>
      <c r="E18" s="105"/>
      <c r="F18" s="105"/>
      <c r="G18" s="105"/>
      <c r="H18" s="106"/>
    </row>
    <row r="19" spans="1:8" ht="37.950000000000003" customHeight="1" x14ac:dyDescent="0.25">
      <c r="A19" s="121"/>
      <c r="B19" s="122"/>
      <c r="C19" s="11" t="s">
        <v>96</v>
      </c>
      <c r="D19" s="12" t="s">
        <v>24</v>
      </c>
      <c r="E19" s="12" t="s">
        <v>101</v>
      </c>
      <c r="F19" s="12" t="s">
        <v>99</v>
      </c>
      <c r="G19" s="60" t="s">
        <v>103</v>
      </c>
      <c r="H19" s="13" t="s">
        <v>25</v>
      </c>
    </row>
    <row r="20" spans="1:8" x14ac:dyDescent="0.25">
      <c r="A20" s="126" t="str">
        <f>$A$17</f>
        <v>20.</v>
      </c>
      <c r="B20" s="134" t="s">
        <v>117</v>
      </c>
      <c r="C20" s="125" t="s">
        <v>313</v>
      </c>
      <c r="D20" s="17"/>
      <c r="E20" s="67"/>
      <c r="F20" s="17" t="s">
        <v>0</v>
      </c>
      <c r="G20" s="119">
        <v>10</v>
      </c>
      <c r="H20" s="54"/>
    </row>
    <row r="21" spans="1:8" x14ac:dyDescent="0.25">
      <c r="A21" s="127" t="s">
        <v>46</v>
      </c>
      <c r="B21" s="45" t="s">
        <v>115</v>
      </c>
      <c r="C21" s="125" t="s">
        <v>314</v>
      </c>
      <c r="D21" s="17"/>
      <c r="E21" s="67"/>
      <c r="F21" s="17" t="s">
        <v>0</v>
      </c>
      <c r="G21" s="119">
        <v>5</v>
      </c>
      <c r="H21" s="54"/>
    </row>
    <row r="22" spans="1:8" x14ac:dyDescent="0.25">
      <c r="A22" s="127" t="str">
        <f>$A$17</f>
        <v>20.</v>
      </c>
      <c r="B22" s="45" t="s">
        <v>116</v>
      </c>
      <c r="C22" s="125" t="s">
        <v>315</v>
      </c>
      <c r="D22" s="17"/>
      <c r="E22" s="67"/>
      <c r="F22" s="17" t="s">
        <v>0</v>
      </c>
      <c r="G22" s="119">
        <v>5</v>
      </c>
      <c r="H22" s="54"/>
    </row>
    <row r="23" spans="1:8" s="21" customFormat="1" ht="14.4" customHeight="1" x14ac:dyDescent="0.25">
      <c r="A23" s="123"/>
      <c r="B23" s="124"/>
      <c r="C23" s="303" t="str">
        <f>CONCATENATE("Kopējā cena par ",A17,"1pozīciju, bez PVN,EUR:")</f>
        <v>Kopējā cena par 20.1pozīciju, bez PVN,EUR:</v>
      </c>
      <c r="D23" s="304"/>
      <c r="E23" s="304"/>
      <c r="F23" s="304"/>
      <c r="G23" s="305"/>
      <c r="H23" s="20">
        <f>SUMPRODUCT(G20:G22,H20:H22)</f>
        <v>0</v>
      </c>
    </row>
    <row r="24" spans="1:8" s="24" customFormat="1" x14ac:dyDescent="0.25">
      <c r="A24" s="9"/>
      <c r="B24" s="10"/>
      <c r="C24" s="11" t="s">
        <v>28</v>
      </c>
      <c r="D24" s="306" t="s">
        <v>26</v>
      </c>
      <c r="E24" s="307"/>
      <c r="F24" s="308"/>
      <c r="G24" s="306" t="s">
        <v>27</v>
      </c>
      <c r="H24" s="308"/>
    </row>
    <row r="25" spans="1:8" x14ac:dyDescent="0.25">
      <c r="A25" s="22" t="str">
        <f>$A$17</f>
        <v>20.</v>
      </c>
      <c r="B25" s="45" t="s">
        <v>118</v>
      </c>
      <c r="C25" s="120" t="s">
        <v>316</v>
      </c>
      <c r="D25" s="282"/>
      <c r="E25" s="283"/>
      <c r="F25" s="284"/>
      <c r="G25" s="282"/>
      <c r="H25" s="284"/>
    </row>
    <row r="26" spans="1:8" x14ac:dyDescent="0.25">
      <c r="A26" s="22" t="str">
        <f t="shared" ref="A26:A30" si="0">$A$17</f>
        <v>20.</v>
      </c>
      <c r="B26" s="45" t="s">
        <v>218</v>
      </c>
      <c r="C26" s="80" t="s">
        <v>317</v>
      </c>
      <c r="D26" s="282"/>
      <c r="E26" s="283"/>
      <c r="F26" s="284"/>
      <c r="G26" s="282"/>
      <c r="H26" s="284"/>
    </row>
    <row r="27" spans="1:8" ht="15.75" customHeight="1" x14ac:dyDescent="0.25">
      <c r="A27" s="22" t="str">
        <f>$A$17</f>
        <v>20.</v>
      </c>
      <c r="B27" s="45" t="s">
        <v>219</v>
      </c>
      <c r="C27" s="78" t="s">
        <v>318</v>
      </c>
      <c r="D27" s="282"/>
      <c r="E27" s="283"/>
      <c r="F27" s="284"/>
      <c r="G27" s="282"/>
      <c r="H27" s="284"/>
    </row>
    <row r="28" spans="1:8" ht="15.75" customHeight="1" x14ac:dyDescent="0.25">
      <c r="A28" s="22" t="str">
        <f t="shared" si="0"/>
        <v>20.</v>
      </c>
      <c r="B28" s="45" t="s">
        <v>232</v>
      </c>
      <c r="C28" s="78" t="s">
        <v>319</v>
      </c>
      <c r="D28" s="282"/>
      <c r="E28" s="283"/>
      <c r="F28" s="284"/>
      <c r="G28" s="282"/>
      <c r="H28" s="284"/>
    </row>
    <row r="29" spans="1:8" x14ac:dyDescent="0.25">
      <c r="A29" s="22" t="str">
        <f>$A$17</f>
        <v>20.</v>
      </c>
      <c r="B29" s="45" t="s">
        <v>233</v>
      </c>
      <c r="C29" s="78" t="s">
        <v>320</v>
      </c>
      <c r="D29" s="282"/>
      <c r="E29" s="283"/>
      <c r="F29" s="284"/>
      <c r="G29" s="282"/>
      <c r="H29" s="284"/>
    </row>
    <row r="30" spans="1:8" x14ac:dyDescent="0.25">
      <c r="A30" s="22" t="str">
        <f t="shared" si="0"/>
        <v>20.</v>
      </c>
      <c r="B30" s="45" t="s">
        <v>234</v>
      </c>
      <c r="C30" s="78" t="s">
        <v>321</v>
      </c>
      <c r="D30" s="282"/>
      <c r="E30" s="283"/>
      <c r="F30" s="284"/>
      <c r="G30" s="282"/>
      <c r="H30" s="284"/>
    </row>
    <row r="31" spans="1:8" ht="16.8" x14ac:dyDescent="0.25">
      <c r="A31" s="131" t="s">
        <v>47</v>
      </c>
      <c r="B31" s="132" t="s">
        <v>119</v>
      </c>
      <c r="C31" s="133" t="s">
        <v>836</v>
      </c>
      <c r="D31" s="104"/>
      <c r="E31" s="105"/>
      <c r="F31" s="105"/>
      <c r="G31" s="105"/>
      <c r="H31" s="106"/>
    </row>
    <row r="32" spans="1:8" ht="37.950000000000003" customHeight="1" x14ac:dyDescent="0.25">
      <c r="A32" s="121"/>
      <c r="B32" s="122"/>
      <c r="C32" s="11" t="s">
        <v>96</v>
      </c>
      <c r="D32" s="12" t="s">
        <v>24</v>
      </c>
      <c r="E32" s="12" t="s">
        <v>101</v>
      </c>
      <c r="F32" s="12" t="s">
        <v>99</v>
      </c>
      <c r="G32" s="60" t="s">
        <v>103</v>
      </c>
      <c r="H32" s="13" t="s">
        <v>25</v>
      </c>
    </row>
    <row r="33" spans="1:8" x14ac:dyDescent="0.25">
      <c r="A33" s="126" t="str">
        <f>$A$17</f>
        <v>20.</v>
      </c>
      <c r="B33" s="134" t="s">
        <v>84</v>
      </c>
      <c r="C33" s="125" t="s">
        <v>837</v>
      </c>
      <c r="D33" s="17"/>
      <c r="E33" s="67"/>
      <c r="F33" s="17" t="s">
        <v>0</v>
      </c>
      <c r="G33" s="119">
        <v>3</v>
      </c>
      <c r="H33" s="54"/>
    </row>
    <row r="34" spans="1:8" x14ac:dyDescent="0.25">
      <c r="A34" s="126" t="str">
        <f>$A$17</f>
        <v>20.</v>
      </c>
      <c r="B34" s="134" t="s">
        <v>85</v>
      </c>
      <c r="C34" s="125" t="s">
        <v>838</v>
      </c>
      <c r="D34" s="17"/>
      <c r="E34" s="67"/>
      <c r="F34" s="17" t="s">
        <v>0</v>
      </c>
      <c r="G34" s="119">
        <v>3</v>
      </c>
      <c r="H34" s="54"/>
    </row>
    <row r="35" spans="1:8" x14ac:dyDescent="0.25">
      <c r="A35" s="126" t="str">
        <f t="shared" ref="A35:A37" si="1">$A$17</f>
        <v>20.</v>
      </c>
      <c r="B35" s="134" t="s">
        <v>86</v>
      </c>
      <c r="C35" s="209" t="s">
        <v>839</v>
      </c>
      <c r="D35" s="17"/>
      <c r="E35" s="67"/>
      <c r="F35" s="17" t="s">
        <v>0</v>
      </c>
      <c r="G35" s="119">
        <v>3</v>
      </c>
      <c r="H35" s="54"/>
    </row>
    <row r="36" spans="1:8" x14ac:dyDescent="0.25">
      <c r="A36" s="126" t="str">
        <f t="shared" si="1"/>
        <v>20.</v>
      </c>
      <c r="B36" s="134" t="s">
        <v>87</v>
      </c>
      <c r="C36" s="209" t="s">
        <v>840</v>
      </c>
      <c r="D36" s="17"/>
      <c r="E36" s="67"/>
      <c r="F36" s="17" t="s">
        <v>0</v>
      </c>
      <c r="G36" s="119">
        <v>3</v>
      </c>
      <c r="H36" s="54"/>
    </row>
    <row r="37" spans="1:8" x14ac:dyDescent="0.25">
      <c r="A37" s="126" t="str">
        <f t="shared" si="1"/>
        <v>20.</v>
      </c>
      <c r="B37" s="134" t="s">
        <v>94</v>
      </c>
      <c r="C37" s="209" t="s">
        <v>841</v>
      </c>
      <c r="D37" s="17"/>
      <c r="E37" s="67"/>
      <c r="F37" s="17" t="s">
        <v>0</v>
      </c>
      <c r="G37" s="119">
        <v>3</v>
      </c>
      <c r="H37" s="54"/>
    </row>
    <row r="38" spans="1:8" s="21" customFormat="1" ht="14.4" customHeight="1" x14ac:dyDescent="0.25">
      <c r="A38" s="123"/>
      <c r="B38" s="124"/>
      <c r="C38" s="303" t="str">
        <f>CONCATENATE("Kopējā cena par ",A30,"2pozīciju, bez PVN,EUR:")</f>
        <v>Kopējā cena par 20.2pozīciju, bez PVN,EUR:</v>
      </c>
      <c r="D38" s="304"/>
      <c r="E38" s="304"/>
      <c r="F38" s="304"/>
      <c r="G38" s="305"/>
      <c r="H38" s="20">
        <f>SUMPRODUCT(G33:G37,H33:H37)</f>
        <v>0</v>
      </c>
    </row>
    <row r="39" spans="1:8" s="24" customFormat="1" x14ac:dyDescent="0.25">
      <c r="A39" s="9"/>
      <c r="B39" s="10"/>
      <c r="C39" s="11" t="s">
        <v>28</v>
      </c>
      <c r="D39" s="306" t="s">
        <v>26</v>
      </c>
      <c r="E39" s="307"/>
      <c r="F39" s="308"/>
      <c r="G39" s="306" t="s">
        <v>27</v>
      </c>
      <c r="H39" s="308"/>
    </row>
    <row r="40" spans="1:8" ht="16.5" customHeight="1" x14ac:dyDescent="0.25">
      <c r="A40" s="126" t="str">
        <f t="shared" ref="A40:A43" si="2">$A$17</f>
        <v>20.</v>
      </c>
      <c r="B40" s="134" t="s">
        <v>220</v>
      </c>
      <c r="C40" s="210" t="s">
        <v>842</v>
      </c>
      <c r="D40" s="282"/>
      <c r="E40" s="283"/>
      <c r="F40" s="284"/>
      <c r="G40" s="282"/>
      <c r="H40" s="284"/>
    </row>
    <row r="41" spans="1:8" ht="39.6" x14ac:dyDescent="0.25">
      <c r="A41" s="126" t="str">
        <f t="shared" si="2"/>
        <v>20.</v>
      </c>
      <c r="B41" s="134" t="s">
        <v>217</v>
      </c>
      <c r="C41" s="211" t="s">
        <v>843</v>
      </c>
      <c r="D41" s="282"/>
      <c r="E41" s="283"/>
      <c r="F41" s="284"/>
      <c r="G41" s="282"/>
      <c r="H41" s="284"/>
    </row>
    <row r="42" spans="1:8" ht="15.75" customHeight="1" x14ac:dyDescent="0.25">
      <c r="A42" s="126" t="str">
        <f t="shared" si="2"/>
        <v>20.</v>
      </c>
      <c r="B42" s="134" t="s">
        <v>242</v>
      </c>
      <c r="C42" s="212" t="s">
        <v>319</v>
      </c>
      <c r="D42" s="282"/>
      <c r="E42" s="283"/>
      <c r="F42" s="284"/>
      <c r="G42" s="282"/>
      <c r="H42" s="284"/>
    </row>
    <row r="43" spans="1:8" ht="15.75" customHeight="1" x14ac:dyDescent="0.25">
      <c r="A43" s="126" t="str">
        <f t="shared" si="2"/>
        <v>20.</v>
      </c>
      <c r="B43" s="134" t="s">
        <v>302</v>
      </c>
      <c r="C43" s="213" t="s">
        <v>844</v>
      </c>
      <c r="D43" s="282"/>
      <c r="E43" s="283"/>
      <c r="F43" s="284"/>
      <c r="G43" s="282"/>
      <c r="H43" s="284"/>
    </row>
    <row r="44" spans="1:8" ht="16.8" x14ac:dyDescent="0.25">
      <c r="A44" s="131" t="s">
        <v>47</v>
      </c>
      <c r="B44" s="132" t="s">
        <v>331</v>
      </c>
      <c r="C44" s="133" t="s">
        <v>845</v>
      </c>
      <c r="D44" s="104"/>
      <c r="E44" s="105"/>
      <c r="F44" s="105"/>
      <c r="G44" s="105"/>
      <c r="H44" s="106"/>
    </row>
    <row r="45" spans="1:8" ht="37.950000000000003" customHeight="1" x14ac:dyDescent="0.25">
      <c r="A45" s="121"/>
      <c r="B45" s="122"/>
      <c r="C45" s="11" t="s">
        <v>96</v>
      </c>
      <c r="D45" s="12" t="s">
        <v>24</v>
      </c>
      <c r="E45" s="12" t="s">
        <v>101</v>
      </c>
      <c r="F45" s="12" t="s">
        <v>99</v>
      </c>
      <c r="G45" s="60" t="s">
        <v>103</v>
      </c>
      <c r="H45" s="13" t="s">
        <v>25</v>
      </c>
    </row>
    <row r="46" spans="1:8" x14ac:dyDescent="0.25">
      <c r="A46" s="126" t="str">
        <f>$A$17</f>
        <v>20.</v>
      </c>
      <c r="B46" s="134" t="s">
        <v>88</v>
      </c>
      <c r="C46" s="125" t="s">
        <v>846</v>
      </c>
      <c r="D46" s="17"/>
      <c r="E46" s="67"/>
      <c r="F46" s="17" t="s">
        <v>0</v>
      </c>
      <c r="G46" s="119">
        <v>3</v>
      </c>
      <c r="H46" s="54"/>
    </row>
    <row r="47" spans="1:8" x14ac:dyDescent="0.25">
      <c r="A47" s="126" t="str">
        <f>$A$17</f>
        <v>20.</v>
      </c>
      <c r="B47" s="134" t="s">
        <v>89</v>
      </c>
      <c r="C47" s="125" t="s">
        <v>847</v>
      </c>
      <c r="D47" s="17"/>
      <c r="E47" s="67"/>
      <c r="F47" s="17" t="s">
        <v>0</v>
      </c>
      <c r="G47" s="119">
        <v>3</v>
      </c>
      <c r="H47" s="54"/>
    </row>
    <row r="48" spans="1:8" x14ac:dyDescent="0.25">
      <c r="A48" s="126" t="str">
        <f>$A$17</f>
        <v>20.</v>
      </c>
      <c r="B48" s="134" t="s">
        <v>90</v>
      </c>
      <c r="C48" s="209" t="s">
        <v>838</v>
      </c>
      <c r="D48" s="17"/>
      <c r="E48" s="67"/>
      <c r="F48" s="17" t="s">
        <v>0</v>
      </c>
      <c r="G48" s="119">
        <v>3</v>
      </c>
      <c r="H48" s="54"/>
    </row>
    <row r="49" spans="1:8" x14ac:dyDescent="0.25">
      <c r="A49" s="126" t="str">
        <f>$A$17</f>
        <v>20.</v>
      </c>
      <c r="B49" s="134" t="s">
        <v>91</v>
      </c>
      <c r="C49" s="209" t="s">
        <v>840</v>
      </c>
      <c r="D49" s="17"/>
      <c r="E49" s="67"/>
      <c r="F49" s="17" t="s">
        <v>0</v>
      </c>
      <c r="G49" s="119">
        <v>3</v>
      </c>
      <c r="H49" s="54"/>
    </row>
    <row r="50" spans="1:8" s="21" customFormat="1" ht="14.4" customHeight="1" x14ac:dyDescent="0.25">
      <c r="A50" s="123"/>
      <c r="B50" s="124"/>
      <c r="C50" s="303" t="str">
        <f>CONCATENATE("Kopējā cena par ",A43,"pozīciju, bez PVN,EUR:")</f>
        <v>Kopējā cena par 20.pozīciju, bez PVN,EUR:</v>
      </c>
      <c r="D50" s="304"/>
      <c r="E50" s="304"/>
      <c r="F50" s="304"/>
      <c r="G50" s="305"/>
      <c r="H50" s="20">
        <f>SUMPRODUCT(G46:G49,H46:H49)</f>
        <v>0</v>
      </c>
    </row>
    <row r="51" spans="1:8" s="24" customFormat="1" x14ac:dyDescent="0.25">
      <c r="A51" s="9"/>
      <c r="B51" s="10"/>
      <c r="C51" s="11" t="s">
        <v>28</v>
      </c>
      <c r="D51" s="306" t="s">
        <v>26</v>
      </c>
      <c r="E51" s="307"/>
      <c r="F51" s="308"/>
      <c r="G51" s="306" t="s">
        <v>27</v>
      </c>
      <c r="H51" s="308"/>
    </row>
    <row r="52" spans="1:8" ht="14.25" customHeight="1" x14ac:dyDescent="0.25">
      <c r="A52" s="126" t="str">
        <f>$A$17</f>
        <v>20.</v>
      </c>
      <c r="B52" s="134" t="s">
        <v>452</v>
      </c>
      <c r="C52" s="210" t="s">
        <v>848</v>
      </c>
      <c r="D52" s="282"/>
      <c r="E52" s="283"/>
      <c r="F52" s="284"/>
      <c r="G52" s="282"/>
      <c r="H52" s="284"/>
    </row>
    <row r="53" spans="1:8" x14ac:dyDescent="0.25">
      <c r="A53" s="126" t="str">
        <f>$A$17</f>
        <v>20.</v>
      </c>
      <c r="B53" s="134" t="s">
        <v>453</v>
      </c>
      <c r="C53" s="211" t="s">
        <v>849</v>
      </c>
      <c r="D53" s="282"/>
      <c r="E53" s="283"/>
      <c r="F53" s="284"/>
      <c r="G53" s="282"/>
      <c r="H53" s="284"/>
    </row>
    <row r="54" spans="1:8" ht="14.25" customHeight="1" x14ac:dyDescent="0.25">
      <c r="A54" s="126" t="str">
        <f>$A$17</f>
        <v>20.</v>
      </c>
      <c r="B54" s="134" t="s">
        <v>454</v>
      </c>
      <c r="C54" s="212" t="s">
        <v>850</v>
      </c>
      <c r="D54" s="282"/>
      <c r="E54" s="283"/>
      <c r="F54" s="284"/>
      <c r="G54" s="282"/>
      <c r="H54" s="284"/>
    </row>
    <row r="55" spans="1:8" ht="13.5" customHeight="1" x14ac:dyDescent="0.25">
      <c r="A55" s="126" t="str">
        <f>$A$17</f>
        <v>20.</v>
      </c>
      <c r="B55" s="134" t="s">
        <v>705</v>
      </c>
      <c r="C55" s="213" t="s">
        <v>844</v>
      </c>
      <c r="D55" s="282"/>
      <c r="E55" s="283"/>
      <c r="F55" s="284"/>
      <c r="G55" s="282"/>
      <c r="H55" s="284"/>
    </row>
    <row r="56" spans="1:8" s="21" customFormat="1" ht="15" customHeight="1" x14ac:dyDescent="0.25">
      <c r="A56" s="18"/>
      <c r="B56" s="19"/>
      <c r="C56" s="303" t="str">
        <f>CONCATENATE("Kopējā cena par ",A29,"pozīciju, bez PVN,EUR:")</f>
        <v>Kopējā cena par 20.pozīciju, bez PVN,EUR:</v>
      </c>
      <c r="D56" s="304"/>
      <c r="E56" s="304"/>
      <c r="F56" s="304"/>
      <c r="G56" s="323">
        <f>H23+H38+H50</f>
        <v>0</v>
      </c>
      <c r="H56" s="323"/>
    </row>
  </sheetData>
  <mergeCells count="65">
    <mergeCell ref="D26:F26"/>
    <mergeCell ref="G26:H26"/>
    <mergeCell ref="B16:H16"/>
    <mergeCell ref="A17:B17"/>
    <mergeCell ref="D17:H17"/>
    <mergeCell ref="C23:G23"/>
    <mergeCell ref="D24:F24"/>
    <mergeCell ref="G24:H24"/>
    <mergeCell ref="A14:B14"/>
    <mergeCell ref="C14:G14"/>
    <mergeCell ref="A15:B15"/>
    <mergeCell ref="C15:G15"/>
    <mergeCell ref="D25:F25"/>
    <mergeCell ref="G25:H25"/>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30:F30"/>
    <mergeCell ref="G30:H30"/>
    <mergeCell ref="D27:F27"/>
    <mergeCell ref="G27:H27"/>
    <mergeCell ref="D28:F28"/>
    <mergeCell ref="G28:H28"/>
    <mergeCell ref="D29:F29"/>
    <mergeCell ref="G29:H29"/>
    <mergeCell ref="C38:G38"/>
    <mergeCell ref="D39:F39"/>
    <mergeCell ref="G39:H39"/>
    <mergeCell ref="D40:F40"/>
    <mergeCell ref="G40:H40"/>
    <mergeCell ref="C50:G50"/>
    <mergeCell ref="D41:F41"/>
    <mergeCell ref="G41:H41"/>
    <mergeCell ref="D42:F42"/>
    <mergeCell ref="G42:H42"/>
    <mergeCell ref="D43:F43"/>
    <mergeCell ref="G43:H43"/>
    <mergeCell ref="D51:F51"/>
    <mergeCell ref="G51:H51"/>
    <mergeCell ref="D52:F52"/>
    <mergeCell ref="G52:H52"/>
    <mergeCell ref="D53:F53"/>
    <mergeCell ref="G53:H53"/>
    <mergeCell ref="D54:F54"/>
    <mergeCell ref="G54:H54"/>
    <mergeCell ref="D55:F55"/>
    <mergeCell ref="G55:H55"/>
    <mergeCell ref="C56:F56"/>
    <mergeCell ref="G56:H56"/>
  </mergeCells>
  <phoneticPr fontId="20" type="noConversion"/>
  <pageMargins left="0.7" right="0.7" top="0.75" bottom="0.75" header="0.3" footer="0.3"/>
  <pageSetup paperSize="9" orientation="portrait" verticalDpi="0" r:id="rId1"/>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26ED4-5FA0-402D-8E9A-DD3C9FB0E956}">
  <sheetPr>
    <tabColor theme="0" tint="-0.14999847407452621"/>
  </sheetPr>
  <dimension ref="A1:H29"/>
  <sheetViews>
    <sheetView topLeftCell="A13" workbookViewId="0">
      <selection activeCell="K21" sqref="K21"/>
    </sheetView>
  </sheetViews>
  <sheetFormatPr defaultColWidth="9.109375" defaultRowHeight="13.8" x14ac:dyDescent="0.25"/>
  <cols>
    <col min="1" max="1" width="4.88671875" style="2" customWidth="1"/>
    <col min="2" max="2" width="6.33203125" style="2" customWidth="1"/>
    <col min="3" max="3" width="62.8867187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21.pozīcija Tīkli cirkšņa trūcēm III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313" t="s">
        <v>48</v>
      </c>
      <c r="B17" s="314"/>
      <c r="C17" s="28" t="s">
        <v>835</v>
      </c>
      <c r="D17" s="300" t="s">
        <v>23</v>
      </c>
      <c r="E17" s="301"/>
      <c r="F17" s="301"/>
      <c r="G17" s="301"/>
      <c r="H17" s="302"/>
    </row>
    <row r="18" spans="1:8" ht="16.8" x14ac:dyDescent="0.25">
      <c r="A18" s="131" t="s">
        <v>48</v>
      </c>
      <c r="B18" s="132" t="s">
        <v>252</v>
      </c>
      <c r="C18" s="133" t="s">
        <v>322</v>
      </c>
      <c r="D18" s="104"/>
      <c r="E18" s="105"/>
      <c r="F18" s="105"/>
      <c r="G18" s="105"/>
      <c r="H18" s="106"/>
    </row>
    <row r="19" spans="1:8" ht="37.950000000000003" customHeight="1" x14ac:dyDescent="0.25">
      <c r="A19" s="121"/>
      <c r="B19" s="122"/>
      <c r="C19" s="11" t="s">
        <v>96</v>
      </c>
      <c r="D19" s="12" t="s">
        <v>24</v>
      </c>
      <c r="E19" s="12" t="s">
        <v>101</v>
      </c>
      <c r="F19" s="12" t="s">
        <v>99</v>
      </c>
      <c r="G19" s="60" t="s">
        <v>103</v>
      </c>
      <c r="H19" s="13" t="s">
        <v>25</v>
      </c>
    </row>
    <row r="20" spans="1:8" x14ac:dyDescent="0.25">
      <c r="A20" s="126" t="str">
        <f>$A$17</f>
        <v>21.</v>
      </c>
      <c r="B20" s="134" t="s">
        <v>117</v>
      </c>
      <c r="C20" s="125" t="s">
        <v>851</v>
      </c>
      <c r="D20" s="17"/>
      <c r="E20" s="67"/>
      <c r="F20" s="17" t="s">
        <v>0</v>
      </c>
      <c r="G20" s="119">
        <v>10</v>
      </c>
      <c r="H20" s="54"/>
    </row>
    <row r="21" spans="1:8" x14ac:dyDescent="0.25">
      <c r="A21" s="127" t="s">
        <v>48</v>
      </c>
      <c r="B21" s="45" t="s">
        <v>115</v>
      </c>
      <c r="C21" s="125" t="s">
        <v>852</v>
      </c>
      <c r="D21" s="17"/>
      <c r="E21" s="67"/>
      <c r="F21" s="17" t="s">
        <v>0</v>
      </c>
      <c r="G21" s="119">
        <v>5</v>
      </c>
      <c r="H21" s="54"/>
    </row>
    <row r="22" spans="1:8" s="21" customFormat="1" ht="14.4" customHeight="1" x14ac:dyDescent="0.25">
      <c r="A22" s="123"/>
      <c r="B22" s="124"/>
      <c r="C22" s="303" t="str">
        <f>CONCATENATE("Kopējā cena par ",A17,"pozīciju, bez PVN,EUR:")</f>
        <v>Kopējā cena par 21.pozīciju, bez PVN,EUR:</v>
      </c>
      <c r="D22" s="304"/>
      <c r="E22" s="304"/>
      <c r="F22" s="304"/>
      <c r="G22" s="305"/>
      <c r="H22" s="20">
        <f>SUMPRODUCT(G20:G21,H20:H21)</f>
        <v>0</v>
      </c>
    </row>
    <row r="23" spans="1:8" s="24" customFormat="1" x14ac:dyDescent="0.25">
      <c r="A23" s="9"/>
      <c r="B23" s="10"/>
      <c r="C23" s="11" t="s">
        <v>28</v>
      </c>
      <c r="D23" s="306" t="s">
        <v>26</v>
      </c>
      <c r="E23" s="307"/>
      <c r="F23" s="308"/>
      <c r="G23" s="306" t="s">
        <v>27</v>
      </c>
      <c r="H23" s="308"/>
    </row>
    <row r="24" spans="1:8" ht="66" x14ac:dyDescent="0.25">
      <c r="A24" s="22" t="str">
        <f>$A$17</f>
        <v>21.</v>
      </c>
      <c r="B24" s="45" t="s">
        <v>116</v>
      </c>
      <c r="C24" s="210" t="s">
        <v>853</v>
      </c>
      <c r="D24" s="282"/>
      <c r="E24" s="283"/>
      <c r="F24" s="284"/>
      <c r="G24" s="282"/>
      <c r="H24" s="284"/>
    </row>
    <row r="25" spans="1:8" ht="26.4" x14ac:dyDescent="0.25">
      <c r="A25" s="22" t="str">
        <f t="shared" ref="A25:A29" si="0">$A$17</f>
        <v>21.</v>
      </c>
      <c r="B25" s="45" t="s">
        <v>118</v>
      </c>
      <c r="C25" s="211" t="s">
        <v>854</v>
      </c>
      <c r="D25" s="282"/>
      <c r="E25" s="283"/>
      <c r="F25" s="284"/>
      <c r="G25" s="282"/>
      <c r="H25" s="284"/>
    </row>
    <row r="26" spans="1:8" ht="15.75" customHeight="1" x14ac:dyDescent="0.25">
      <c r="A26" s="22" t="str">
        <f>$A$17</f>
        <v>21.</v>
      </c>
      <c r="B26" s="45" t="s">
        <v>219</v>
      </c>
      <c r="C26" s="212" t="s">
        <v>318</v>
      </c>
      <c r="D26" s="282"/>
      <c r="E26" s="283"/>
      <c r="F26" s="284"/>
      <c r="G26" s="282"/>
      <c r="H26" s="284"/>
    </row>
    <row r="27" spans="1:8" ht="15.75" customHeight="1" x14ac:dyDescent="0.25">
      <c r="A27" s="22" t="str">
        <f t="shared" si="0"/>
        <v>21.</v>
      </c>
      <c r="B27" s="45" t="s">
        <v>232</v>
      </c>
      <c r="C27" s="212" t="s">
        <v>855</v>
      </c>
      <c r="D27" s="282"/>
      <c r="E27" s="283"/>
      <c r="F27" s="284"/>
      <c r="G27" s="282"/>
      <c r="H27" s="284"/>
    </row>
    <row r="28" spans="1:8" x14ac:dyDescent="0.25">
      <c r="A28" s="22" t="str">
        <f>$A$17</f>
        <v>21.</v>
      </c>
      <c r="B28" s="45" t="s">
        <v>233</v>
      </c>
      <c r="C28" s="212" t="s">
        <v>856</v>
      </c>
      <c r="D28" s="282"/>
      <c r="E28" s="283"/>
      <c r="F28" s="284"/>
      <c r="G28" s="282"/>
      <c r="H28" s="284"/>
    </row>
    <row r="29" spans="1:8" x14ac:dyDescent="0.25">
      <c r="A29" s="22" t="str">
        <f t="shared" si="0"/>
        <v>21.</v>
      </c>
      <c r="B29" s="45" t="s">
        <v>234</v>
      </c>
      <c r="C29" s="212" t="s">
        <v>857</v>
      </c>
      <c r="D29" s="282"/>
      <c r="E29" s="283"/>
      <c r="F29" s="284"/>
      <c r="G29" s="282"/>
      <c r="H29" s="284"/>
    </row>
  </sheetData>
  <mergeCells count="41">
    <mergeCell ref="A7:B7"/>
    <mergeCell ref="C7:G7"/>
    <mergeCell ref="B2:H2"/>
    <mergeCell ref="B3:H3"/>
    <mergeCell ref="B4:H4"/>
    <mergeCell ref="A6:B6"/>
    <mergeCell ref="C6:G6"/>
    <mergeCell ref="A8:B8"/>
    <mergeCell ref="C8:G8"/>
    <mergeCell ref="A9:B9"/>
    <mergeCell ref="C9:G9"/>
    <mergeCell ref="A10:B10"/>
    <mergeCell ref="C10:G10"/>
    <mergeCell ref="A11:B11"/>
    <mergeCell ref="C11:G11"/>
    <mergeCell ref="A12:B12"/>
    <mergeCell ref="C12:G12"/>
    <mergeCell ref="A13:B13"/>
    <mergeCell ref="C13:G13"/>
    <mergeCell ref="D25:F25"/>
    <mergeCell ref="G25:H25"/>
    <mergeCell ref="A14:B14"/>
    <mergeCell ref="C14:G14"/>
    <mergeCell ref="A15:B15"/>
    <mergeCell ref="C15:G15"/>
    <mergeCell ref="B16:H16"/>
    <mergeCell ref="A17:B17"/>
    <mergeCell ref="D17:H17"/>
    <mergeCell ref="C22:G22"/>
    <mergeCell ref="D23:F23"/>
    <mergeCell ref="G23:H23"/>
    <mergeCell ref="D24:F24"/>
    <mergeCell ref="G24:H24"/>
    <mergeCell ref="D29:F29"/>
    <mergeCell ref="G29:H29"/>
    <mergeCell ref="D26:F26"/>
    <mergeCell ref="G26:H26"/>
    <mergeCell ref="D27:F27"/>
    <mergeCell ref="G27:H27"/>
    <mergeCell ref="D28:F28"/>
    <mergeCell ref="G28:H28"/>
  </mergeCells>
  <pageMargins left="0.7" right="0.7" top="0.75" bottom="0.75" header="0.3" footer="0.3"/>
  <legacy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tabColor theme="0" tint="-0.14999847407452621"/>
  </sheetPr>
  <dimension ref="A1:H27"/>
  <sheetViews>
    <sheetView topLeftCell="A10" workbookViewId="0">
      <selection activeCell="H23" sqref="H23"/>
    </sheetView>
  </sheetViews>
  <sheetFormatPr defaultColWidth="9.109375" defaultRowHeight="13.8" x14ac:dyDescent="0.25"/>
  <cols>
    <col min="1" max="1" width="4.88671875" style="2" customWidth="1"/>
    <col min="2" max="2" width="6.3320312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22.pozīcija  Trūču tīkls</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313" t="s">
        <v>49</v>
      </c>
      <c r="B17" s="314"/>
      <c r="C17" s="28" t="s">
        <v>323</v>
      </c>
      <c r="D17" s="300" t="s">
        <v>23</v>
      </c>
      <c r="E17" s="301"/>
      <c r="F17" s="301"/>
      <c r="G17" s="301"/>
      <c r="H17" s="302"/>
    </row>
    <row r="18" spans="1:8" ht="37.950000000000003" customHeight="1" x14ac:dyDescent="0.25">
      <c r="A18" s="121"/>
      <c r="B18" s="122"/>
      <c r="C18" s="11" t="s">
        <v>96</v>
      </c>
      <c r="D18" s="12" t="s">
        <v>24</v>
      </c>
      <c r="E18" s="12" t="s">
        <v>101</v>
      </c>
      <c r="F18" s="12" t="s">
        <v>99</v>
      </c>
      <c r="G18" s="60" t="s">
        <v>103</v>
      </c>
      <c r="H18" s="13" t="s">
        <v>25</v>
      </c>
    </row>
    <row r="19" spans="1:8" x14ac:dyDescent="0.25">
      <c r="A19" s="126" t="str">
        <f>$A$17</f>
        <v>22.</v>
      </c>
      <c r="B19" s="134" t="s">
        <v>252</v>
      </c>
      <c r="C19" s="120" t="s">
        <v>324</v>
      </c>
      <c r="D19" s="17"/>
      <c r="E19" s="67"/>
      <c r="F19" s="17" t="s">
        <v>0</v>
      </c>
      <c r="G19" s="119">
        <v>10</v>
      </c>
      <c r="H19" s="54"/>
    </row>
    <row r="20" spans="1:8" x14ac:dyDescent="0.25">
      <c r="A20" s="127" t="s">
        <v>47</v>
      </c>
      <c r="B20" s="45" t="s">
        <v>119</v>
      </c>
      <c r="C20" s="120" t="s">
        <v>325</v>
      </c>
      <c r="D20" s="17"/>
      <c r="E20" s="67"/>
      <c r="F20" s="17" t="s">
        <v>0</v>
      </c>
      <c r="G20" s="119">
        <v>10</v>
      </c>
      <c r="H20" s="54"/>
    </row>
    <row r="21" spans="1:8" x14ac:dyDescent="0.25">
      <c r="A21" s="126" t="str">
        <f>$A$17</f>
        <v>22.</v>
      </c>
      <c r="B21" s="134" t="s">
        <v>331</v>
      </c>
      <c r="C21" s="120" t="s">
        <v>326</v>
      </c>
      <c r="D21" s="17"/>
      <c r="E21" s="67"/>
      <c r="F21" s="17" t="s">
        <v>0</v>
      </c>
      <c r="G21" s="119">
        <v>10</v>
      </c>
      <c r="H21" s="54"/>
    </row>
    <row r="22" spans="1:8" x14ac:dyDescent="0.25">
      <c r="A22" s="127" t="s">
        <v>859</v>
      </c>
      <c r="B22" s="45" t="s">
        <v>332</v>
      </c>
      <c r="C22" s="136" t="s">
        <v>327</v>
      </c>
      <c r="D22" s="17"/>
      <c r="E22" s="67"/>
      <c r="F22" s="17" t="s">
        <v>0</v>
      </c>
      <c r="G22" s="119">
        <v>10</v>
      </c>
      <c r="H22" s="54"/>
    </row>
    <row r="23" spans="1:8" s="21" customFormat="1" ht="14.4" customHeight="1" x14ac:dyDescent="0.25">
      <c r="A23" s="123"/>
      <c r="B23" s="124"/>
      <c r="C23" s="303" t="str">
        <f>CONCATENATE("Kopējā cena par ",A17,"pozīciju, bez PVN,EUR:")</f>
        <v>Kopējā cena par 22.pozīciju, bez PVN,EUR:</v>
      </c>
      <c r="D23" s="304"/>
      <c r="E23" s="304"/>
      <c r="F23" s="304"/>
      <c r="G23" s="305"/>
      <c r="H23" s="20">
        <f>SUMPRODUCT(G19:G22,H19:H22)</f>
        <v>0</v>
      </c>
    </row>
    <row r="24" spans="1:8" s="24" customFormat="1" x14ac:dyDescent="0.25">
      <c r="A24" s="9"/>
      <c r="B24" s="10"/>
      <c r="C24" s="11" t="s">
        <v>28</v>
      </c>
      <c r="D24" s="306" t="s">
        <v>26</v>
      </c>
      <c r="E24" s="307"/>
      <c r="F24" s="308"/>
      <c r="G24" s="306" t="s">
        <v>27</v>
      </c>
      <c r="H24" s="308"/>
    </row>
    <row r="25" spans="1:8" x14ac:dyDescent="0.25">
      <c r="A25" s="22" t="str">
        <f>$A$17</f>
        <v>22.</v>
      </c>
      <c r="B25" s="45" t="s">
        <v>333</v>
      </c>
      <c r="C25" s="69" t="s">
        <v>328</v>
      </c>
      <c r="D25" s="282"/>
      <c r="E25" s="283"/>
      <c r="F25" s="284"/>
      <c r="G25" s="282"/>
      <c r="H25" s="284"/>
    </row>
    <row r="26" spans="1:8" ht="26.4" x14ac:dyDescent="0.25">
      <c r="A26" s="22" t="str">
        <f t="shared" ref="A26" si="0">$A$17</f>
        <v>22.</v>
      </c>
      <c r="B26" s="45" t="s">
        <v>334</v>
      </c>
      <c r="C26" s="69" t="s">
        <v>329</v>
      </c>
      <c r="D26" s="282"/>
      <c r="E26" s="283"/>
      <c r="F26" s="284"/>
      <c r="G26" s="282"/>
      <c r="H26" s="284"/>
    </row>
    <row r="27" spans="1:8" ht="15.75" customHeight="1" x14ac:dyDescent="0.25">
      <c r="A27" s="22" t="str">
        <f>$A$17</f>
        <v>22.</v>
      </c>
      <c r="B27" s="45" t="s">
        <v>336</v>
      </c>
      <c r="C27" s="120" t="s">
        <v>330</v>
      </c>
      <c r="D27" s="282"/>
      <c r="E27" s="283"/>
      <c r="F27" s="284"/>
      <c r="G27" s="282"/>
      <c r="H27" s="284"/>
    </row>
  </sheetData>
  <mergeCells count="35">
    <mergeCell ref="A17:B17"/>
    <mergeCell ref="D17:H17"/>
    <mergeCell ref="D24:F24"/>
    <mergeCell ref="G24:H24"/>
    <mergeCell ref="C23:G23"/>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25:F25"/>
    <mergeCell ref="G25:H25"/>
    <mergeCell ref="D26:F26"/>
    <mergeCell ref="G26:H26"/>
    <mergeCell ref="D27:F27"/>
    <mergeCell ref="G27:H27"/>
  </mergeCells>
  <phoneticPr fontId="20" type="noConversion"/>
  <pageMargins left="0.7" right="0.7" top="0.75" bottom="0.75" header="0.3" footer="0.3"/>
  <pageSetup paperSize="9" orientation="portrait" verticalDpi="0" r:id="rId1"/>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tabColor theme="0" tint="-0.14999847407452621"/>
  </sheetPr>
  <dimension ref="A1:H27"/>
  <sheetViews>
    <sheetView topLeftCell="A7" workbookViewId="0">
      <selection activeCell="E29" sqref="E29"/>
    </sheetView>
  </sheetViews>
  <sheetFormatPr defaultColWidth="9.109375" defaultRowHeight="13.8" x14ac:dyDescent="0.25"/>
  <cols>
    <col min="1" max="1" width="4.88671875" style="2" customWidth="1"/>
    <col min="2" max="2" width="6.3320312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23.pozīcija Tīkli vēdera trūcēm</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313" t="s">
        <v>50</v>
      </c>
      <c r="B17" s="314"/>
      <c r="C17" s="28" t="s">
        <v>136</v>
      </c>
      <c r="D17" s="300" t="s">
        <v>23</v>
      </c>
      <c r="E17" s="301"/>
      <c r="F17" s="301"/>
      <c r="G17" s="301"/>
      <c r="H17" s="302"/>
    </row>
    <row r="18" spans="1:8" ht="37.950000000000003" customHeight="1" x14ac:dyDescent="0.25">
      <c r="A18" s="121"/>
      <c r="B18" s="122"/>
      <c r="C18" s="11" t="s">
        <v>96</v>
      </c>
      <c r="D18" s="12" t="s">
        <v>24</v>
      </c>
      <c r="E18" s="12" t="s">
        <v>101</v>
      </c>
      <c r="F18" s="12" t="s">
        <v>99</v>
      </c>
      <c r="G18" s="60" t="s">
        <v>103</v>
      </c>
      <c r="H18" s="13" t="s">
        <v>25</v>
      </c>
    </row>
    <row r="19" spans="1:8" x14ac:dyDescent="0.25">
      <c r="A19" s="126" t="str">
        <f>$A$17</f>
        <v>23.</v>
      </c>
      <c r="B19" s="134" t="s">
        <v>252</v>
      </c>
      <c r="C19" s="120" t="s">
        <v>337</v>
      </c>
      <c r="D19" s="17"/>
      <c r="E19" s="67"/>
      <c r="F19" s="17" t="s">
        <v>0</v>
      </c>
      <c r="G19" s="119">
        <v>5</v>
      </c>
      <c r="H19" s="54"/>
    </row>
    <row r="20" spans="1:8" x14ac:dyDescent="0.25">
      <c r="A20" s="126" t="str">
        <f t="shared" ref="A20:A22" si="0">$A$17</f>
        <v>23.</v>
      </c>
      <c r="B20" s="134" t="s">
        <v>119</v>
      </c>
      <c r="C20" s="120" t="s">
        <v>338</v>
      </c>
      <c r="D20" s="17"/>
      <c r="E20" s="67"/>
      <c r="F20" s="17" t="s">
        <v>0</v>
      </c>
      <c r="G20" s="119">
        <v>5</v>
      </c>
      <c r="H20" s="54"/>
    </row>
    <row r="21" spans="1:8" x14ac:dyDescent="0.25">
      <c r="A21" s="126" t="str">
        <f t="shared" si="0"/>
        <v>23.</v>
      </c>
      <c r="B21" s="134" t="s">
        <v>331</v>
      </c>
      <c r="C21" s="120" t="s">
        <v>339</v>
      </c>
      <c r="D21" s="17"/>
      <c r="E21" s="67"/>
      <c r="F21" s="17" t="s">
        <v>0</v>
      </c>
      <c r="G21" s="119">
        <v>5</v>
      </c>
      <c r="H21" s="54"/>
    </row>
    <row r="22" spans="1:8" x14ac:dyDescent="0.25">
      <c r="A22" s="126" t="str">
        <f t="shared" si="0"/>
        <v>23.</v>
      </c>
      <c r="B22" s="134" t="s">
        <v>332</v>
      </c>
      <c r="C22" s="120" t="s">
        <v>340</v>
      </c>
      <c r="D22" s="17"/>
      <c r="E22" s="67"/>
      <c r="F22" s="17" t="s">
        <v>0</v>
      </c>
      <c r="G22" s="119">
        <v>5</v>
      </c>
      <c r="H22" s="54"/>
    </row>
    <row r="23" spans="1:8" s="21" customFormat="1" ht="14.4" customHeight="1" x14ac:dyDescent="0.25">
      <c r="A23" s="123"/>
      <c r="B23" s="124"/>
      <c r="C23" s="303" t="str">
        <f>CONCATENATE("Kopējā cena par ",A17,"pozīciju, bez PVN,EUR:")</f>
        <v>Kopējā cena par 23.pozīciju, bez PVN,EUR:</v>
      </c>
      <c r="D23" s="304"/>
      <c r="E23" s="304"/>
      <c r="F23" s="304"/>
      <c r="G23" s="305"/>
      <c r="H23" s="20">
        <f>SUMPRODUCT(G19:G22,H19:H22)</f>
        <v>0</v>
      </c>
    </row>
    <row r="24" spans="1:8" s="24" customFormat="1" x14ac:dyDescent="0.25">
      <c r="A24" s="9"/>
      <c r="B24" s="10"/>
      <c r="C24" s="11" t="s">
        <v>28</v>
      </c>
      <c r="D24" s="306" t="s">
        <v>26</v>
      </c>
      <c r="E24" s="307"/>
      <c r="F24" s="308"/>
      <c r="G24" s="306" t="s">
        <v>27</v>
      </c>
      <c r="H24" s="308"/>
    </row>
    <row r="25" spans="1:8" x14ac:dyDescent="0.25">
      <c r="A25" s="22" t="str">
        <f>$A$17</f>
        <v>23.</v>
      </c>
      <c r="B25" s="45" t="s">
        <v>333</v>
      </c>
      <c r="C25" s="120" t="s">
        <v>316</v>
      </c>
      <c r="D25" s="282"/>
      <c r="E25" s="283"/>
      <c r="F25" s="284"/>
      <c r="G25" s="282"/>
      <c r="H25" s="284"/>
    </row>
    <row r="26" spans="1:8" x14ac:dyDescent="0.25">
      <c r="A26" s="22" t="str">
        <f t="shared" ref="A26" si="1">$A$17</f>
        <v>23.</v>
      </c>
      <c r="B26" s="45" t="s">
        <v>334</v>
      </c>
      <c r="C26" s="80" t="s">
        <v>341</v>
      </c>
      <c r="D26" s="282"/>
      <c r="E26" s="283"/>
      <c r="F26" s="284"/>
      <c r="G26" s="282"/>
      <c r="H26" s="284"/>
    </row>
    <row r="27" spans="1:8" ht="15.75" customHeight="1" x14ac:dyDescent="0.25">
      <c r="A27" s="22" t="str">
        <f>$A$17</f>
        <v>23.</v>
      </c>
      <c r="B27" s="45" t="s">
        <v>336</v>
      </c>
      <c r="C27" s="78" t="s">
        <v>342</v>
      </c>
      <c r="D27" s="282"/>
      <c r="E27" s="283"/>
      <c r="F27" s="284"/>
      <c r="G27" s="282"/>
      <c r="H27" s="284"/>
    </row>
  </sheetData>
  <mergeCells count="35">
    <mergeCell ref="A17:B17"/>
    <mergeCell ref="D17:H17"/>
    <mergeCell ref="C23:G23"/>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27:F27"/>
    <mergeCell ref="G27:H27"/>
    <mergeCell ref="D24:F24"/>
    <mergeCell ref="G24:H24"/>
    <mergeCell ref="D25:F25"/>
    <mergeCell ref="G25:H25"/>
    <mergeCell ref="D26:F26"/>
    <mergeCell ref="G26:H26"/>
  </mergeCells>
  <phoneticPr fontId="20" type="noConversion"/>
  <pageMargins left="0.7" right="0.7" top="0.75" bottom="0.75" header="0.3" footer="0.3"/>
  <pageSetup paperSize="9" orientation="portrait" verticalDpi="0" r:id="rId1"/>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tabColor theme="0" tint="-0.14999847407452621"/>
  </sheetPr>
  <dimension ref="A1:H33"/>
  <sheetViews>
    <sheetView workbookViewId="0">
      <selection activeCell="F36" sqref="F36"/>
    </sheetView>
  </sheetViews>
  <sheetFormatPr defaultColWidth="9.109375" defaultRowHeight="13.8" x14ac:dyDescent="0.25"/>
  <cols>
    <col min="1" max="1" width="4.88671875" style="2" customWidth="1"/>
    <col min="2" max="2" width="6.3320312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24.pozīcija Hemostatiskie rezorbējošie želatīna līdzekļi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313" t="s">
        <v>51</v>
      </c>
      <c r="B17" s="314"/>
      <c r="C17" s="28" t="s">
        <v>137</v>
      </c>
      <c r="D17" s="300" t="s">
        <v>23</v>
      </c>
      <c r="E17" s="301"/>
      <c r="F17" s="301"/>
      <c r="G17" s="301"/>
      <c r="H17" s="302"/>
    </row>
    <row r="18" spans="1:8" ht="37.950000000000003" customHeight="1" x14ac:dyDescent="0.25">
      <c r="A18" s="121"/>
      <c r="B18" s="122"/>
      <c r="C18" s="11" t="s">
        <v>96</v>
      </c>
      <c r="D18" s="12" t="s">
        <v>24</v>
      </c>
      <c r="E18" s="12" t="s">
        <v>101</v>
      </c>
      <c r="F18" s="12" t="s">
        <v>99</v>
      </c>
      <c r="G18" s="60" t="s">
        <v>103</v>
      </c>
      <c r="H18" s="13" t="s">
        <v>25</v>
      </c>
    </row>
    <row r="19" spans="1:8" x14ac:dyDescent="0.25">
      <c r="A19" s="126" t="str">
        <f>$A$17</f>
        <v>24.</v>
      </c>
      <c r="B19" s="134" t="s">
        <v>252</v>
      </c>
      <c r="C19" s="120" t="s">
        <v>343</v>
      </c>
      <c r="D19" s="17"/>
      <c r="E19" s="67"/>
      <c r="F19" s="17" t="s">
        <v>0</v>
      </c>
      <c r="G19" s="119">
        <v>100</v>
      </c>
      <c r="H19" s="54"/>
    </row>
    <row r="20" spans="1:8" x14ac:dyDescent="0.25">
      <c r="A20" s="126" t="str">
        <f>$A$17</f>
        <v>24.</v>
      </c>
      <c r="B20" s="134" t="s">
        <v>119</v>
      </c>
      <c r="C20" s="120" t="s">
        <v>344</v>
      </c>
      <c r="D20" s="17"/>
      <c r="E20" s="67"/>
      <c r="F20" s="17" t="s">
        <v>0</v>
      </c>
      <c r="G20" s="119">
        <v>1200</v>
      </c>
      <c r="H20" s="54"/>
    </row>
    <row r="21" spans="1:8" x14ac:dyDescent="0.25">
      <c r="A21" s="127" t="s">
        <v>335</v>
      </c>
      <c r="B21" s="45" t="s">
        <v>331</v>
      </c>
      <c r="C21" s="120" t="s">
        <v>345</v>
      </c>
      <c r="D21" s="17"/>
      <c r="E21" s="67"/>
      <c r="F21" s="17" t="s">
        <v>0</v>
      </c>
      <c r="G21" s="119">
        <v>30</v>
      </c>
      <c r="H21" s="54"/>
    </row>
    <row r="22" spans="1:8" s="21" customFormat="1" ht="14.4" customHeight="1" x14ac:dyDescent="0.25">
      <c r="A22" s="123"/>
      <c r="B22" s="124"/>
      <c r="C22" s="303" t="str">
        <f>CONCATENATE("Kopējā cena par ",A17,"pozīciju, bez PVN,EUR:")</f>
        <v>Kopējā cena par 24.pozīciju, bez PVN,EUR:</v>
      </c>
      <c r="D22" s="304"/>
      <c r="E22" s="304"/>
      <c r="F22" s="304"/>
      <c r="G22" s="305"/>
      <c r="H22" s="20">
        <f>SUMPRODUCT(G19:G21,H19:H21)</f>
        <v>0</v>
      </c>
    </row>
    <row r="23" spans="1:8" s="24" customFormat="1" x14ac:dyDescent="0.25">
      <c r="A23" s="9"/>
      <c r="B23" s="10"/>
      <c r="C23" s="11" t="s">
        <v>28</v>
      </c>
      <c r="D23" s="306" t="s">
        <v>26</v>
      </c>
      <c r="E23" s="307"/>
      <c r="F23" s="308"/>
      <c r="G23" s="306" t="s">
        <v>27</v>
      </c>
      <c r="H23" s="308"/>
    </row>
    <row r="24" spans="1:8" ht="26.4" x14ac:dyDescent="0.25">
      <c r="A24" s="22" t="str">
        <f>$A$17</f>
        <v>24.</v>
      </c>
      <c r="B24" s="45" t="s">
        <v>332</v>
      </c>
      <c r="C24" s="120" t="s">
        <v>346</v>
      </c>
      <c r="D24" s="282"/>
      <c r="E24" s="283"/>
      <c r="F24" s="284"/>
      <c r="G24" s="282"/>
      <c r="H24" s="284"/>
    </row>
    <row r="25" spans="1:8" x14ac:dyDescent="0.25">
      <c r="A25" s="22" t="str">
        <f t="shared" ref="A25:A33" si="0">$A$17</f>
        <v>24.</v>
      </c>
      <c r="B25" s="45" t="s">
        <v>333</v>
      </c>
      <c r="C25" s="120" t="s">
        <v>347</v>
      </c>
      <c r="D25" s="282"/>
      <c r="E25" s="283"/>
      <c r="F25" s="284"/>
      <c r="G25" s="282"/>
      <c r="H25" s="284"/>
    </row>
    <row r="26" spans="1:8" ht="15.75" customHeight="1" x14ac:dyDescent="0.25">
      <c r="A26" s="22" t="str">
        <f t="shared" si="0"/>
        <v>24.</v>
      </c>
      <c r="B26" s="45" t="s">
        <v>334</v>
      </c>
      <c r="C26" s="120" t="s">
        <v>348</v>
      </c>
      <c r="D26" s="282"/>
      <c r="E26" s="283"/>
      <c r="F26" s="284"/>
      <c r="G26" s="282"/>
      <c r="H26" s="284"/>
    </row>
    <row r="27" spans="1:8" x14ac:dyDescent="0.25">
      <c r="A27" s="22" t="str">
        <f t="shared" si="0"/>
        <v>24.</v>
      </c>
      <c r="B27" s="45" t="s">
        <v>336</v>
      </c>
      <c r="C27" s="120" t="s">
        <v>349</v>
      </c>
      <c r="D27" s="282"/>
      <c r="E27" s="283"/>
      <c r="F27" s="284"/>
      <c r="G27" s="282"/>
      <c r="H27" s="284"/>
    </row>
    <row r="28" spans="1:8" x14ac:dyDescent="0.25">
      <c r="A28" s="22" t="str">
        <f t="shared" si="0"/>
        <v>24.</v>
      </c>
      <c r="B28" s="45" t="s">
        <v>356</v>
      </c>
      <c r="C28" s="120" t="s">
        <v>350</v>
      </c>
      <c r="D28" s="282"/>
      <c r="E28" s="283"/>
      <c r="F28" s="284"/>
      <c r="G28" s="282"/>
      <c r="H28" s="284"/>
    </row>
    <row r="29" spans="1:8" ht="15.75" customHeight="1" x14ac:dyDescent="0.25">
      <c r="A29" s="22" t="str">
        <f t="shared" si="0"/>
        <v>24.</v>
      </c>
      <c r="B29" s="45" t="s">
        <v>357</v>
      </c>
      <c r="C29" s="120" t="s">
        <v>351</v>
      </c>
      <c r="D29" s="282"/>
      <c r="E29" s="283"/>
      <c r="F29" s="284"/>
      <c r="G29" s="282"/>
      <c r="H29" s="284"/>
    </row>
    <row r="30" spans="1:8" x14ac:dyDescent="0.25">
      <c r="A30" s="22" t="str">
        <f t="shared" si="0"/>
        <v>24.</v>
      </c>
      <c r="B30" s="45" t="s">
        <v>358</v>
      </c>
      <c r="C30" s="120" t="s">
        <v>352</v>
      </c>
      <c r="D30" s="282"/>
      <c r="E30" s="283"/>
      <c r="F30" s="284"/>
      <c r="G30" s="282"/>
      <c r="H30" s="284"/>
    </row>
    <row r="31" spans="1:8" x14ac:dyDescent="0.25">
      <c r="A31" s="22" t="str">
        <f t="shared" si="0"/>
        <v>24.</v>
      </c>
      <c r="B31" s="45" t="s">
        <v>359</v>
      </c>
      <c r="C31" s="120" t="s">
        <v>353</v>
      </c>
      <c r="D31" s="282"/>
      <c r="E31" s="283"/>
      <c r="F31" s="284"/>
      <c r="G31" s="282"/>
      <c r="H31" s="284"/>
    </row>
    <row r="32" spans="1:8" ht="15.75" customHeight="1" x14ac:dyDescent="0.25">
      <c r="A32" s="22" t="str">
        <f t="shared" si="0"/>
        <v>24.</v>
      </c>
      <c r="B32" s="45" t="s">
        <v>360</v>
      </c>
      <c r="C32" s="80" t="s">
        <v>354</v>
      </c>
      <c r="D32" s="282"/>
      <c r="E32" s="283"/>
      <c r="F32" s="284"/>
      <c r="G32" s="282"/>
      <c r="H32" s="284"/>
    </row>
    <row r="33" spans="1:8" x14ac:dyDescent="0.25">
      <c r="A33" s="22" t="str">
        <f t="shared" si="0"/>
        <v>24.</v>
      </c>
      <c r="B33" s="45" t="s">
        <v>361</v>
      </c>
      <c r="C33" s="80" t="s">
        <v>355</v>
      </c>
      <c r="D33" s="282"/>
      <c r="E33" s="283"/>
      <c r="F33" s="284"/>
      <c r="G33" s="282"/>
      <c r="H33" s="284"/>
    </row>
  </sheetData>
  <mergeCells count="49">
    <mergeCell ref="A17:B17"/>
    <mergeCell ref="D17:H17"/>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C22:G22"/>
    <mergeCell ref="D23:F23"/>
    <mergeCell ref="G23:H23"/>
    <mergeCell ref="D24:F24"/>
    <mergeCell ref="G24:H24"/>
    <mergeCell ref="D25:F25"/>
    <mergeCell ref="G25:H25"/>
    <mergeCell ref="D26:F26"/>
    <mergeCell ref="G26:H26"/>
    <mergeCell ref="D27:F27"/>
    <mergeCell ref="G27:H27"/>
    <mergeCell ref="D28:F28"/>
    <mergeCell ref="G28:H28"/>
    <mergeCell ref="D29:F29"/>
    <mergeCell ref="G29:H29"/>
    <mergeCell ref="D30:F30"/>
    <mergeCell ref="G30:H30"/>
    <mergeCell ref="D31:F31"/>
    <mergeCell ref="G31:H31"/>
    <mergeCell ref="D32:F32"/>
    <mergeCell ref="G32:H32"/>
    <mergeCell ref="D33:F33"/>
    <mergeCell ref="G33:H33"/>
  </mergeCells>
  <phoneticPr fontId="20" type="noConversion"/>
  <pageMargins left="0.7" right="0.7" top="0.75" bottom="0.75" header="0.3" footer="0.3"/>
  <pageSetup paperSize="9" orientation="portrait" verticalDpi="0" r:id="rId1"/>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tabColor theme="0" tint="-0.14999847407452621"/>
  </sheetPr>
  <dimension ref="A1:I66"/>
  <sheetViews>
    <sheetView topLeftCell="A26" workbookViewId="0">
      <selection activeCell="K36" sqref="K36"/>
    </sheetView>
  </sheetViews>
  <sheetFormatPr defaultColWidth="9.109375" defaultRowHeight="13.8" x14ac:dyDescent="0.25"/>
  <cols>
    <col min="1" max="2" width="4.88671875" style="2" customWidth="1"/>
    <col min="3" max="3" width="61.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 xml:space="preserve">25.pozīcija Oksidētas reģenerētas celulozes hemostāzes līdzekļi </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52</v>
      </c>
      <c r="B17" s="299"/>
      <c r="C17" s="28" t="s">
        <v>138</v>
      </c>
      <c r="D17" s="300" t="s">
        <v>23</v>
      </c>
      <c r="E17" s="301"/>
      <c r="F17" s="301"/>
      <c r="G17" s="301"/>
      <c r="H17" s="302"/>
    </row>
    <row r="18" spans="1:8" ht="19.5" customHeight="1" x14ac:dyDescent="0.25">
      <c r="A18" s="369"/>
      <c r="B18" s="370"/>
      <c r="C18" s="366" t="s">
        <v>363</v>
      </c>
      <c r="D18" s="367"/>
      <c r="E18" s="367"/>
      <c r="F18" s="367"/>
      <c r="G18" s="367"/>
      <c r="H18" s="368"/>
    </row>
    <row r="19" spans="1:8" ht="26.4" x14ac:dyDescent="0.25">
      <c r="A19" s="371"/>
      <c r="B19" s="372"/>
      <c r="C19" s="137" t="s">
        <v>364</v>
      </c>
      <c r="D19" s="282"/>
      <c r="E19" s="283"/>
      <c r="F19" s="284"/>
      <c r="G19" s="282"/>
      <c r="H19" s="284"/>
    </row>
    <row r="20" spans="1:8" x14ac:dyDescent="0.25">
      <c r="A20" s="373"/>
      <c r="B20" s="374"/>
      <c r="C20" s="120" t="s">
        <v>365</v>
      </c>
      <c r="D20" s="282"/>
      <c r="E20" s="283"/>
      <c r="F20" s="284"/>
      <c r="G20" s="282"/>
      <c r="H20" s="284"/>
    </row>
    <row r="21" spans="1:8" x14ac:dyDescent="0.25">
      <c r="A21" s="373"/>
      <c r="B21" s="374"/>
      <c r="C21" s="120" t="s">
        <v>366</v>
      </c>
      <c r="D21" s="282"/>
      <c r="E21" s="283"/>
      <c r="F21" s="284"/>
      <c r="G21" s="282"/>
      <c r="H21" s="284"/>
    </row>
    <row r="22" spans="1:8" x14ac:dyDescent="0.25">
      <c r="A22" s="373"/>
      <c r="B22" s="374"/>
      <c r="C22" s="120" t="s">
        <v>367</v>
      </c>
      <c r="D22" s="309"/>
      <c r="E22" s="309"/>
      <c r="F22" s="309"/>
      <c r="G22" s="309"/>
      <c r="H22" s="309"/>
    </row>
    <row r="23" spans="1:8" x14ac:dyDescent="0.25">
      <c r="A23" s="373"/>
      <c r="B23" s="374"/>
      <c r="C23" s="120" t="s">
        <v>368</v>
      </c>
      <c r="D23" s="309"/>
      <c r="E23" s="309"/>
      <c r="F23" s="309"/>
      <c r="G23" s="309"/>
      <c r="H23" s="309"/>
    </row>
    <row r="24" spans="1:8" x14ac:dyDescent="0.25">
      <c r="A24" s="373"/>
      <c r="B24" s="374"/>
      <c r="C24" s="120" t="s">
        <v>369</v>
      </c>
      <c r="D24" s="309"/>
      <c r="E24" s="309"/>
      <c r="F24" s="309"/>
      <c r="G24" s="309"/>
      <c r="H24" s="309"/>
    </row>
    <row r="25" spans="1:8" x14ac:dyDescent="0.25">
      <c r="A25" s="375"/>
      <c r="B25" s="376"/>
      <c r="C25" s="120" t="s">
        <v>370</v>
      </c>
      <c r="D25" s="309"/>
      <c r="E25" s="309"/>
      <c r="F25" s="309"/>
      <c r="G25" s="309"/>
      <c r="H25" s="309"/>
    </row>
    <row r="26" spans="1:8" ht="18" customHeight="1" x14ac:dyDescent="0.25">
      <c r="A26" s="85" t="str">
        <f t="shared" ref="A26:A38" si="0">$A$17</f>
        <v>25.</v>
      </c>
      <c r="B26" s="81">
        <v>1</v>
      </c>
      <c r="C26" s="86" t="s">
        <v>371</v>
      </c>
      <c r="D26" s="87"/>
      <c r="E26" s="87"/>
      <c r="F26" s="87"/>
      <c r="G26" s="87"/>
      <c r="H26" s="88"/>
    </row>
    <row r="27" spans="1:8" ht="27" customHeight="1" x14ac:dyDescent="0.25">
      <c r="A27" s="9"/>
      <c r="B27" s="10"/>
      <c r="C27" s="11" t="s">
        <v>96</v>
      </c>
      <c r="D27" s="12" t="s">
        <v>24</v>
      </c>
      <c r="E27" s="12" t="s">
        <v>101</v>
      </c>
      <c r="F27" s="12" t="s">
        <v>99</v>
      </c>
      <c r="G27" s="60" t="s">
        <v>215</v>
      </c>
      <c r="H27" s="13" t="s">
        <v>25</v>
      </c>
    </row>
    <row r="28" spans="1:8" x14ac:dyDescent="0.25">
      <c r="A28" s="14" t="str">
        <f t="shared" si="0"/>
        <v>25.</v>
      </c>
      <c r="B28" s="45" t="s">
        <v>117</v>
      </c>
      <c r="C28" s="120" t="s">
        <v>372</v>
      </c>
      <c r="D28" s="29"/>
      <c r="E28" s="29"/>
      <c r="F28" s="29" t="s">
        <v>0</v>
      </c>
      <c r="G28" s="29">
        <v>50</v>
      </c>
      <c r="H28" s="29"/>
    </row>
    <row r="29" spans="1:8" x14ac:dyDescent="0.25">
      <c r="A29" s="14" t="str">
        <f t="shared" si="0"/>
        <v>25.</v>
      </c>
      <c r="B29" s="45" t="s">
        <v>115</v>
      </c>
      <c r="C29" s="120" t="s">
        <v>373</v>
      </c>
      <c r="D29" s="29"/>
      <c r="E29" s="29"/>
      <c r="F29" s="29" t="s">
        <v>0</v>
      </c>
      <c r="G29" s="29">
        <v>50</v>
      </c>
      <c r="H29" s="29"/>
    </row>
    <row r="30" spans="1:8" x14ac:dyDescent="0.25">
      <c r="A30" s="14" t="str">
        <f t="shared" si="0"/>
        <v>25.</v>
      </c>
      <c r="B30" s="45" t="s">
        <v>116</v>
      </c>
      <c r="C30" s="120" t="s">
        <v>374</v>
      </c>
      <c r="D30" s="29"/>
      <c r="E30" s="29"/>
      <c r="F30" s="29" t="s">
        <v>0</v>
      </c>
      <c r="G30" s="29">
        <v>10</v>
      </c>
      <c r="H30" s="29"/>
    </row>
    <row r="31" spans="1:8" x14ac:dyDescent="0.25">
      <c r="A31" s="14" t="str">
        <f t="shared" si="0"/>
        <v>25.</v>
      </c>
      <c r="B31" s="45" t="s">
        <v>118</v>
      </c>
      <c r="C31" s="120" t="s">
        <v>375</v>
      </c>
      <c r="D31" s="29"/>
      <c r="E31" s="29"/>
      <c r="F31" s="29" t="s">
        <v>0</v>
      </c>
      <c r="G31" s="29">
        <v>10</v>
      </c>
      <c r="H31" s="29"/>
    </row>
    <row r="32" spans="1:8" s="21" customFormat="1" ht="14.4" customHeight="1" x14ac:dyDescent="0.25">
      <c r="A32" s="18"/>
      <c r="B32" s="19"/>
      <c r="C32" s="303" t="str">
        <f>CONCATENATE("Cena par ",A26,"1. pozīciju EUR, bez PVN:")</f>
        <v>Cena par 25.1. pozīciju EUR, bez PVN:</v>
      </c>
      <c r="D32" s="304"/>
      <c r="E32" s="304"/>
      <c r="F32" s="304"/>
      <c r="G32" s="305"/>
      <c r="H32" s="20">
        <f>SUMPRODUCT(G28:G31,H28:H31)</f>
        <v>0</v>
      </c>
    </row>
    <row r="33" spans="1:9" ht="18" customHeight="1" x14ac:dyDescent="0.25">
      <c r="A33" s="85" t="str">
        <f t="shared" si="0"/>
        <v>25.</v>
      </c>
      <c r="B33" s="81">
        <v>2</v>
      </c>
      <c r="C33" s="86" t="s">
        <v>376</v>
      </c>
      <c r="D33" s="87"/>
      <c r="E33" s="87"/>
      <c r="F33" s="87"/>
      <c r="G33" s="87"/>
      <c r="H33" s="88"/>
    </row>
    <row r="34" spans="1:9" ht="27" customHeight="1" x14ac:dyDescent="0.25">
      <c r="A34" s="9"/>
      <c r="B34" s="10"/>
      <c r="C34" s="11" t="s">
        <v>96</v>
      </c>
      <c r="D34" s="12" t="s">
        <v>24</v>
      </c>
      <c r="E34" s="12" t="s">
        <v>101</v>
      </c>
      <c r="F34" s="12" t="s">
        <v>99</v>
      </c>
      <c r="G34" s="60" t="s">
        <v>215</v>
      </c>
      <c r="H34" s="13" t="s">
        <v>25</v>
      </c>
    </row>
    <row r="35" spans="1:9" x14ac:dyDescent="0.25">
      <c r="A35" s="14" t="str">
        <f t="shared" si="0"/>
        <v>25.</v>
      </c>
      <c r="B35" s="45" t="s">
        <v>84</v>
      </c>
      <c r="C35" s="120" t="s">
        <v>372</v>
      </c>
      <c r="D35" s="29"/>
      <c r="E35" s="29"/>
      <c r="F35" s="29" t="s">
        <v>0</v>
      </c>
      <c r="G35" s="29">
        <v>200</v>
      </c>
      <c r="H35" s="29"/>
    </row>
    <row r="36" spans="1:9" x14ac:dyDescent="0.25">
      <c r="A36" s="14" t="str">
        <f t="shared" si="0"/>
        <v>25.</v>
      </c>
      <c r="B36" s="45" t="s">
        <v>85</v>
      </c>
      <c r="C36" s="120" t="s">
        <v>373</v>
      </c>
      <c r="D36" s="29"/>
      <c r="E36" s="29"/>
      <c r="F36" s="29" t="s">
        <v>0</v>
      </c>
      <c r="G36" s="29">
        <v>500</v>
      </c>
      <c r="H36" s="29"/>
    </row>
    <row r="37" spans="1:9" x14ac:dyDescent="0.25">
      <c r="A37" s="14" t="str">
        <f t="shared" si="0"/>
        <v>25.</v>
      </c>
      <c r="B37" s="45" t="s">
        <v>86</v>
      </c>
      <c r="C37" s="120" t="s">
        <v>860</v>
      </c>
      <c r="D37" s="29"/>
      <c r="E37" s="29"/>
      <c r="F37" s="29" t="s">
        <v>0</v>
      </c>
      <c r="G37" s="29">
        <v>100</v>
      </c>
      <c r="H37" s="29"/>
    </row>
    <row r="38" spans="1:9" x14ac:dyDescent="0.25">
      <c r="A38" s="14" t="str">
        <f t="shared" si="0"/>
        <v>25.</v>
      </c>
      <c r="B38" s="45" t="s">
        <v>87</v>
      </c>
      <c r="C38" s="120" t="s">
        <v>375</v>
      </c>
      <c r="D38" s="29"/>
      <c r="E38" s="29"/>
      <c r="F38" s="29" t="s">
        <v>0</v>
      </c>
      <c r="G38" s="29">
        <v>50</v>
      </c>
      <c r="H38" s="29"/>
    </row>
    <row r="39" spans="1:9" s="21" customFormat="1" ht="14.4" customHeight="1" x14ac:dyDescent="0.25">
      <c r="A39" s="18"/>
      <c r="B39" s="19"/>
      <c r="C39" s="303" t="str">
        <f>CONCATENATE("Cena par ",A33,"2. pozīciju EUR, bez PVN:")</f>
        <v>Cena par 25.2. pozīciju EUR, bez PVN:</v>
      </c>
      <c r="D39" s="304"/>
      <c r="E39" s="304"/>
      <c r="F39" s="304"/>
      <c r="G39" s="305"/>
      <c r="H39" s="20">
        <f>SUMPRODUCT(G35:G38,H35:H38)</f>
        <v>0</v>
      </c>
    </row>
    <row r="40" spans="1:9" s="24" customFormat="1" x14ac:dyDescent="0.25">
      <c r="A40" s="9"/>
      <c r="B40" s="10"/>
      <c r="C40" s="11" t="s">
        <v>28</v>
      </c>
      <c r="D40" s="306" t="s">
        <v>26</v>
      </c>
      <c r="E40" s="307"/>
      <c r="F40" s="308"/>
      <c r="G40" s="306" t="s">
        <v>27</v>
      </c>
      <c r="H40" s="308"/>
    </row>
    <row r="41" spans="1:9" ht="17.25" customHeight="1" x14ac:dyDescent="0.25">
      <c r="A41" s="22" t="str">
        <f>$A$17</f>
        <v>25.</v>
      </c>
      <c r="B41" s="45" t="s">
        <v>94</v>
      </c>
      <c r="C41" s="138" t="s">
        <v>377</v>
      </c>
      <c r="D41" s="282"/>
      <c r="E41" s="283"/>
      <c r="F41" s="284"/>
      <c r="G41" s="282"/>
      <c r="H41" s="284"/>
    </row>
    <row r="42" spans="1:9" ht="18" customHeight="1" x14ac:dyDescent="0.25">
      <c r="A42" s="85" t="str">
        <f t="shared" ref="A42:A46" si="1">$A$17</f>
        <v>25.</v>
      </c>
      <c r="B42" s="81">
        <v>3</v>
      </c>
      <c r="C42" s="86" t="s">
        <v>378</v>
      </c>
      <c r="D42" s="87"/>
      <c r="E42" s="87"/>
      <c r="F42" s="87"/>
      <c r="G42" s="87"/>
      <c r="H42" s="88"/>
    </row>
    <row r="43" spans="1:9" ht="27" customHeight="1" x14ac:dyDescent="0.25">
      <c r="A43" s="9"/>
      <c r="B43" s="10"/>
      <c r="C43" s="11" t="s">
        <v>96</v>
      </c>
      <c r="D43" s="12" t="s">
        <v>24</v>
      </c>
      <c r="E43" s="12" t="s">
        <v>101</v>
      </c>
      <c r="F43" s="12" t="s">
        <v>99</v>
      </c>
      <c r="G43" s="60" t="s">
        <v>215</v>
      </c>
      <c r="H43" s="13" t="s">
        <v>25</v>
      </c>
    </row>
    <row r="44" spans="1:9" x14ac:dyDescent="0.25">
      <c r="A44" s="14" t="str">
        <f t="shared" si="1"/>
        <v>25.</v>
      </c>
      <c r="B44" s="45" t="s">
        <v>88</v>
      </c>
      <c r="C44" s="120" t="s">
        <v>380</v>
      </c>
      <c r="D44" s="29"/>
      <c r="E44" s="29"/>
      <c r="F44" s="29" t="s">
        <v>0</v>
      </c>
      <c r="G44" s="29">
        <v>300</v>
      </c>
      <c r="H44" s="29"/>
      <c r="I44" s="2" t="s">
        <v>858</v>
      </c>
    </row>
    <row r="45" spans="1:9" x14ac:dyDescent="0.25">
      <c r="A45" s="14" t="str">
        <f t="shared" si="1"/>
        <v>25.</v>
      </c>
      <c r="B45" s="45" t="s">
        <v>89</v>
      </c>
      <c r="C45" s="120" t="s">
        <v>381</v>
      </c>
      <c r="D45" s="29"/>
      <c r="E45" s="29"/>
      <c r="F45" s="29" t="s">
        <v>0</v>
      </c>
      <c r="G45" s="29">
        <v>200</v>
      </c>
      <c r="H45" s="29"/>
    </row>
    <row r="46" spans="1:9" x14ac:dyDescent="0.25">
      <c r="A46" s="14" t="str">
        <f t="shared" si="1"/>
        <v>25.</v>
      </c>
      <c r="B46" s="45" t="s">
        <v>90</v>
      </c>
      <c r="C46" s="120" t="s">
        <v>382</v>
      </c>
      <c r="D46" s="29"/>
      <c r="E46" s="29"/>
      <c r="F46" s="29" t="s">
        <v>0</v>
      </c>
      <c r="G46" s="29">
        <v>200</v>
      </c>
      <c r="H46" s="29"/>
    </row>
    <row r="47" spans="1:9" s="21" customFormat="1" ht="14.4" customHeight="1" x14ac:dyDescent="0.25">
      <c r="A47" s="18"/>
      <c r="B47" s="19"/>
      <c r="C47" s="303" t="str">
        <f>CONCATENATE("Cena par ",A42,"3. pozīciju EUR, bez PVN:")</f>
        <v>Cena par 25.3. pozīciju EUR, bez PVN:</v>
      </c>
      <c r="D47" s="304"/>
      <c r="E47" s="304"/>
      <c r="F47" s="304"/>
      <c r="G47" s="305"/>
      <c r="H47" s="20">
        <f>SUMPRODUCT(G44:G46,H44:H46)</f>
        <v>0</v>
      </c>
    </row>
    <row r="48" spans="1:9" s="24" customFormat="1" x14ac:dyDescent="0.25">
      <c r="A48" s="9"/>
      <c r="B48" s="10"/>
      <c r="C48" s="11" t="s">
        <v>28</v>
      </c>
      <c r="D48" s="306" t="s">
        <v>26</v>
      </c>
      <c r="E48" s="307"/>
      <c r="F48" s="308"/>
      <c r="G48" s="306" t="s">
        <v>27</v>
      </c>
      <c r="H48" s="308"/>
    </row>
    <row r="49" spans="1:8" ht="15.75" customHeight="1" x14ac:dyDescent="0.25">
      <c r="A49" s="22" t="str">
        <f>$A$17</f>
        <v>25.</v>
      </c>
      <c r="B49" s="45" t="s">
        <v>91</v>
      </c>
      <c r="C49" s="52" t="s">
        <v>379</v>
      </c>
      <c r="D49" s="282"/>
      <c r="E49" s="283"/>
      <c r="F49" s="284"/>
      <c r="G49" s="282"/>
      <c r="H49" s="284"/>
    </row>
    <row r="50" spans="1:8" ht="18" customHeight="1" x14ac:dyDescent="0.25">
      <c r="A50" s="85" t="str">
        <f t="shared" ref="A50:A54" si="2">$A$17</f>
        <v>25.</v>
      </c>
      <c r="B50" s="81">
        <v>4</v>
      </c>
      <c r="C50" s="86" t="s">
        <v>383</v>
      </c>
      <c r="D50" s="87"/>
      <c r="E50" s="87"/>
      <c r="F50" s="87"/>
      <c r="G50" s="87"/>
      <c r="H50" s="88"/>
    </row>
    <row r="51" spans="1:8" ht="27" customHeight="1" x14ac:dyDescent="0.25">
      <c r="A51" s="9"/>
      <c r="B51" s="10"/>
      <c r="C51" s="11" t="s">
        <v>96</v>
      </c>
      <c r="D51" s="12" t="s">
        <v>24</v>
      </c>
      <c r="E51" s="12" t="s">
        <v>101</v>
      </c>
      <c r="F51" s="12" t="s">
        <v>99</v>
      </c>
      <c r="G51" s="60" t="s">
        <v>215</v>
      </c>
      <c r="H51" s="13" t="s">
        <v>25</v>
      </c>
    </row>
    <row r="52" spans="1:8" x14ac:dyDescent="0.25">
      <c r="A52" s="14" t="str">
        <f t="shared" si="2"/>
        <v>25.</v>
      </c>
      <c r="B52" s="45" t="s">
        <v>92</v>
      </c>
      <c r="C52" s="125" t="s">
        <v>384</v>
      </c>
      <c r="D52" s="29"/>
      <c r="E52" s="29"/>
      <c r="F52" s="29" t="s">
        <v>0</v>
      </c>
      <c r="G52" s="29">
        <v>200</v>
      </c>
      <c r="H52" s="29"/>
    </row>
    <row r="53" spans="1:8" x14ac:dyDescent="0.25">
      <c r="A53" s="14" t="str">
        <f t="shared" si="2"/>
        <v>25.</v>
      </c>
      <c r="B53" s="45" t="s">
        <v>93</v>
      </c>
      <c r="C53" s="125" t="s">
        <v>385</v>
      </c>
      <c r="D53" s="29"/>
      <c r="E53" s="29"/>
      <c r="F53" s="29" t="s">
        <v>0</v>
      </c>
      <c r="G53" s="29">
        <v>200</v>
      </c>
      <c r="H53" s="29"/>
    </row>
    <row r="54" spans="1:8" x14ac:dyDescent="0.25">
      <c r="A54" s="14" t="str">
        <f t="shared" si="2"/>
        <v>25.</v>
      </c>
      <c r="B54" s="45" t="s">
        <v>93</v>
      </c>
      <c r="C54" s="125" t="s">
        <v>386</v>
      </c>
      <c r="D54" s="29"/>
      <c r="E54" s="29"/>
      <c r="F54" s="29" t="s">
        <v>0</v>
      </c>
      <c r="G54" s="29">
        <v>50</v>
      </c>
      <c r="H54" s="29"/>
    </row>
    <row r="55" spans="1:8" s="21" customFormat="1" ht="14.4" customHeight="1" x14ac:dyDescent="0.25">
      <c r="A55" s="18"/>
      <c r="B55" s="19"/>
      <c r="C55" s="303" t="str">
        <f>CONCATENATE("Cena par ",A50,"4. pozīciju EUR, bez PVN:")</f>
        <v>Cena par 25.4. pozīciju EUR, bez PVN:</v>
      </c>
      <c r="D55" s="304"/>
      <c r="E55" s="304"/>
      <c r="F55" s="304"/>
      <c r="G55" s="305"/>
      <c r="H55" s="20">
        <f>SUMPRODUCT(G52:G54,H52:H54)</f>
        <v>0</v>
      </c>
    </row>
    <row r="56" spans="1:8" s="24" customFormat="1" x14ac:dyDescent="0.25">
      <c r="A56" s="9"/>
      <c r="B56" s="10"/>
      <c r="C56" s="11" t="s">
        <v>28</v>
      </c>
      <c r="D56" s="306" t="s">
        <v>26</v>
      </c>
      <c r="E56" s="307"/>
      <c r="F56" s="308"/>
      <c r="G56" s="306" t="s">
        <v>27</v>
      </c>
      <c r="H56" s="308"/>
    </row>
    <row r="57" spans="1:8" x14ac:dyDescent="0.25">
      <c r="A57" s="22" t="str">
        <f>$A$17</f>
        <v>25.</v>
      </c>
      <c r="B57" s="45" t="s">
        <v>387</v>
      </c>
      <c r="C57" s="125" t="s">
        <v>377</v>
      </c>
      <c r="D57" s="282"/>
      <c r="E57" s="283"/>
      <c r="F57" s="284"/>
      <c r="G57" s="282"/>
      <c r="H57" s="284"/>
    </row>
    <row r="58" spans="1:8" x14ac:dyDescent="0.25">
      <c r="A58" s="22" t="str">
        <f>$A$17</f>
        <v>25.</v>
      </c>
      <c r="B58" s="45" t="s">
        <v>388</v>
      </c>
      <c r="C58" s="125" t="s">
        <v>389</v>
      </c>
      <c r="D58" s="282"/>
      <c r="E58" s="283"/>
      <c r="F58" s="284"/>
      <c r="G58" s="282"/>
      <c r="H58" s="284"/>
    </row>
    <row r="59" spans="1:8" ht="18" customHeight="1" x14ac:dyDescent="0.25">
      <c r="A59" s="275" t="str">
        <f t="shared" ref="A59:A61" si="3">$A$17</f>
        <v>25.</v>
      </c>
      <c r="B59" s="259">
        <v>5</v>
      </c>
      <c r="C59" s="260" t="s">
        <v>969</v>
      </c>
      <c r="D59" s="261"/>
      <c r="E59" s="261"/>
      <c r="F59" s="261"/>
      <c r="G59" s="261"/>
      <c r="H59" s="262"/>
    </row>
    <row r="60" spans="1:8" ht="27" customHeight="1" x14ac:dyDescent="0.25">
      <c r="A60" s="276"/>
      <c r="B60" s="263"/>
      <c r="C60" s="264" t="s">
        <v>96</v>
      </c>
      <c r="D60" s="265" t="s">
        <v>24</v>
      </c>
      <c r="E60" s="265" t="s">
        <v>101</v>
      </c>
      <c r="F60" s="265" t="s">
        <v>99</v>
      </c>
      <c r="G60" s="266" t="s">
        <v>215</v>
      </c>
      <c r="H60" s="265" t="s">
        <v>25</v>
      </c>
    </row>
    <row r="61" spans="1:8" x14ac:dyDescent="0.25">
      <c r="A61" s="277" t="str">
        <f t="shared" si="3"/>
        <v>25.</v>
      </c>
      <c r="B61" s="267" t="s">
        <v>893</v>
      </c>
      <c r="C61" s="268" t="s">
        <v>861</v>
      </c>
      <c r="D61" s="269"/>
      <c r="E61" s="269"/>
      <c r="F61" s="269" t="s">
        <v>0</v>
      </c>
      <c r="G61" s="269">
        <v>100</v>
      </c>
      <c r="H61" s="269"/>
    </row>
    <row r="62" spans="1:8" ht="39.6" x14ac:dyDescent="0.25">
      <c r="A62" s="278" t="str">
        <f>$A$17</f>
        <v>25.</v>
      </c>
      <c r="B62" s="267" t="s">
        <v>967</v>
      </c>
      <c r="C62" s="270" t="s">
        <v>862</v>
      </c>
      <c r="D62" s="271"/>
      <c r="E62" s="271"/>
      <c r="F62" s="269" t="s">
        <v>0</v>
      </c>
      <c r="G62" s="269">
        <v>50</v>
      </c>
      <c r="H62" s="269"/>
    </row>
    <row r="63" spans="1:8" s="21" customFormat="1" ht="14.4" customHeight="1" x14ac:dyDescent="0.25">
      <c r="A63" s="279"/>
      <c r="B63" s="272"/>
      <c r="C63" s="357" t="str">
        <f>CONCATENATE("Cena par ",A59,"5. pozīciju EUR, bez PVN:")</f>
        <v>Cena par 25.5. pozīciju EUR, bez PVN:</v>
      </c>
      <c r="D63" s="358"/>
      <c r="E63" s="358"/>
      <c r="F63" s="358"/>
      <c r="G63" s="359"/>
      <c r="H63" s="273">
        <f>H61*G61</f>
        <v>0</v>
      </c>
    </row>
    <row r="64" spans="1:8" s="24" customFormat="1" x14ac:dyDescent="0.25">
      <c r="A64" s="276"/>
      <c r="B64" s="263"/>
      <c r="C64" s="264" t="s">
        <v>28</v>
      </c>
      <c r="D64" s="360" t="s">
        <v>26</v>
      </c>
      <c r="E64" s="361"/>
      <c r="F64" s="362"/>
      <c r="G64" s="360" t="s">
        <v>27</v>
      </c>
      <c r="H64" s="362"/>
    </row>
    <row r="65" spans="1:8" ht="118.8" x14ac:dyDescent="0.25">
      <c r="A65" s="278" t="str">
        <f>$A$17</f>
        <v>25.</v>
      </c>
      <c r="B65" s="267" t="s">
        <v>970</v>
      </c>
      <c r="C65" s="268" t="s">
        <v>968</v>
      </c>
      <c r="D65" s="363"/>
      <c r="E65" s="364"/>
      <c r="F65" s="365"/>
      <c r="G65" s="363"/>
      <c r="H65" s="365"/>
    </row>
    <row r="66" spans="1:8" s="191" customFormat="1" ht="15" customHeight="1" x14ac:dyDescent="0.25">
      <c r="A66" s="192"/>
      <c r="B66" s="193"/>
      <c r="C66" s="303" t="str">
        <f>CONCATENATE("Kopējā cena par ",A38,"pozīciju, bez PVN,EUR:")</f>
        <v>Kopējā cena par 25.pozīciju, bez PVN,EUR:</v>
      </c>
      <c r="D66" s="304"/>
      <c r="E66" s="304"/>
      <c r="F66" s="304"/>
      <c r="G66" s="323">
        <f>H32+H39+H47+H55</f>
        <v>0</v>
      </c>
      <c r="H66" s="323"/>
    </row>
  </sheetData>
  <mergeCells count="68">
    <mergeCell ref="D58:F58"/>
    <mergeCell ref="G58:H58"/>
    <mergeCell ref="C55:G55"/>
    <mergeCell ref="D56:F56"/>
    <mergeCell ref="G56:H56"/>
    <mergeCell ref="D57:F57"/>
    <mergeCell ref="G57:H57"/>
    <mergeCell ref="A17:B17"/>
    <mergeCell ref="D17:H17"/>
    <mergeCell ref="C18:H18"/>
    <mergeCell ref="A18:B18"/>
    <mergeCell ref="D19:F19"/>
    <mergeCell ref="G19:H19"/>
    <mergeCell ref="A19:B25"/>
    <mergeCell ref="D20:F20"/>
    <mergeCell ref="G20:H20"/>
    <mergeCell ref="D21:F21"/>
    <mergeCell ref="G21:H21"/>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C39:G39"/>
    <mergeCell ref="D25:F25"/>
    <mergeCell ref="G25:H25"/>
    <mergeCell ref="C32:G32"/>
    <mergeCell ref="D22:F22"/>
    <mergeCell ref="G22:H22"/>
    <mergeCell ref="D23:F23"/>
    <mergeCell ref="G23:H23"/>
    <mergeCell ref="D24:F24"/>
    <mergeCell ref="G24:H24"/>
    <mergeCell ref="C66:F66"/>
    <mergeCell ref="G66:H66"/>
    <mergeCell ref="D40:F40"/>
    <mergeCell ref="G40:H40"/>
    <mergeCell ref="D41:F41"/>
    <mergeCell ref="G41:H41"/>
    <mergeCell ref="C63:G63"/>
    <mergeCell ref="C47:G47"/>
    <mergeCell ref="D48:F48"/>
    <mergeCell ref="G48:H48"/>
    <mergeCell ref="D49:F49"/>
    <mergeCell ref="G49:H49"/>
    <mergeCell ref="D64:F64"/>
    <mergeCell ref="G64:H64"/>
    <mergeCell ref="D65:F65"/>
    <mergeCell ref="G65:H65"/>
  </mergeCells>
  <phoneticPr fontId="20" type="noConversion"/>
  <pageMargins left="0.7" right="0.7" top="0.75" bottom="0.75" header="0.3" footer="0.3"/>
  <pageSetup paperSize="9" orientation="portrait" verticalDpi="300" r:id="rId1"/>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21254-C54A-4F58-B052-9B92316DCAEB}">
  <sheetPr>
    <tabColor theme="0" tint="-0.14999847407452621"/>
  </sheetPr>
  <dimension ref="A1:H31"/>
  <sheetViews>
    <sheetView topLeftCell="A11" workbookViewId="0">
      <selection activeCell="D38" sqref="D38"/>
    </sheetView>
  </sheetViews>
  <sheetFormatPr defaultColWidth="9.109375" defaultRowHeight="13.8" x14ac:dyDescent="0.25"/>
  <cols>
    <col min="1" max="2" width="4.88671875" style="2" customWidth="1"/>
    <col min="3" max="3" width="61.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  pozīcija ",C17)</f>
        <v>25A  pozīcija Pulverveida</v>
      </c>
      <c r="C4" s="295"/>
      <c r="D4" s="295"/>
      <c r="E4" s="295"/>
      <c r="F4" s="295"/>
      <c r="G4" s="295"/>
      <c r="H4" s="295"/>
    </row>
    <row r="5" spans="1:8" ht="15" x14ac:dyDescent="0.25">
      <c r="A5" s="3" t="s">
        <v>4</v>
      </c>
      <c r="B5" s="4"/>
      <c r="C5" s="4"/>
      <c r="D5" s="4"/>
      <c r="E5" s="4"/>
      <c r="F5" s="4"/>
      <c r="G5" s="4"/>
      <c r="H5" s="5" t="s">
        <v>5</v>
      </c>
    </row>
    <row r="6" spans="1:8" ht="16.95" customHeight="1" x14ac:dyDescent="0.25">
      <c r="A6" s="344" t="s">
        <v>6</v>
      </c>
      <c r="B6" s="345"/>
      <c r="C6" s="346" t="s">
        <v>7</v>
      </c>
      <c r="D6" s="347"/>
      <c r="E6" s="347"/>
      <c r="F6" s="347"/>
      <c r="G6" s="348"/>
      <c r="H6" s="6"/>
    </row>
    <row r="7" spans="1:8" ht="13.95" customHeight="1" x14ac:dyDescent="0.25">
      <c r="A7" s="344" t="s">
        <v>8</v>
      </c>
      <c r="B7" s="345"/>
      <c r="C7" s="346" t="s">
        <v>9</v>
      </c>
      <c r="D7" s="347"/>
      <c r="E7" s="347"/>
      <c r="F7" s="347"/>
      <c r="G7" s="348"/>
      <c r="H7" s="6"/>
    </row>
    <row r="8" spans="1:8" ht="27.6" customHeight="1" x14ac:dyDescent="0.25">
      <c r="A8" s="349" t="s">
        <v>10</v>
      </c>
      <c r="B8" s="350"/>
      <c r="C8" s="346" t="s">
        <v>11</v>
      </c>
      <c r="D8" s="347"/>
      <c r="E8" s="347"/>
      <c r="F8" s="347"/>
      <c r="G8" s="348"/>
      <c r="H8" s="7"/>
    </row>
    <row r="9" spans="1:8" ht="13.95" customHeight="1" x14ac:dyDescent="0.25">
      <c r="A9" s="344" t="s">
        <v>12</v>
      </c>
      <c r="B9" s="345"/>
      <c r="C9" s="346" t="s">
        <v>100</v>
      </c>
      <c r="D9" s="347"/>
      <c r="E9" s="347"/>
      <c r="F9" s="347"/>
      <c r="G9" s="348"/>
      <c r="H9" s="7"/>
    </row>
    <row r="10" spans="1:8" ht="40.950000000000003" customHeight="1" x14ac:dyDescent="0.25">
      <c r="A10" s="344" t="s">
        <v>13</v>
      </c>
      <c r="B10" s="345"/>
      <c r="C10" s="346" t="s">
        <v>95</v>
      </c>
      <c r="D10" s="347"/>
      <c r="E10" s="347"/>
      <c r="F10" s="347"/>
      <c r="G10" s="348"/>
      <c r="H10" s="7"/>
    </row>
    <row r="11" spans="1:8" ht="27" customHeight="1" x14ac:dyDescent="0.25">
      <c r="A11" s="344" t="s">
        <v>14</v>
      </c>
      <c r="B11" s="345"/>
      <c r="C11" s="346" t="s">
        <v>15</v>
      </c>
      <c r="D11" s="347"/>
      <c r="E11" s="347"/>
      <c r="F11" s="347"/>
      <c r="G11" s="348"/>
      <c r="H11" s="6"/>
    </row>
    <row r="12" spans="1:8" ht="28.95" customHeight="1" x14ac:dyDescent="0.25">
      <c r="A12" s="344" t="s">
        <v>16</v>
      </c>
      <c r="B12" s="345"/>
      <c r="C12" s="346" t="s">
        <v>112</v>
      </c>
      <c r="D12" s="347"/>
      <c r="E12" s="347"/>
      <c r="F12" s="347"/>
      <c r="G12" s="348"/>
      <c r="H12" s="7"/>
    </row>
    <row r="13" spans="1:8" ht="14.25" customHeight="1" x14ac:dyDescent="0.25">
      <c r="A13" s="344" t="s">
        <v>17</v>
      </c>
      <c r="B13" s="345"/>
      <c r="C13" s="346" t="s">
        <v>102</v>
      </c>
      <c r="D13" s="347"/>
      <c r="E13" s="347"/>
      <c r="F13" s="347"/>
      <c r="G13" s="348"/>
      <c r="H13" s="6"/>
    </row>
    <row r="14" spans="1:8" ht="16.2" customHeight="1" x14ac:dyDescent="0.25">
      <c r="A14" s="344" t="s">
        <v>18</v>
      </c>
      <c r="B14" s="345"/>
      <c r="C14" s="346" t="s">
        <v>20</v>
      </c>
      <c r="D14" s="347"/>
      <c r="E14" s="347"/>
      <c r="F14" s="347"/>
      <c r="G14" s="348"/>
      <c r="H14" s="7"/>
    </row>
    <row r="15" spans="1:8" ht="12.6" customHeight="1" x14ac:dyDescent="0.25">
      <c r="A15" s="344" t="s">
        <v>19</v>
      </c>
      <c r="B15" s="345"/>
      <c r="C15" s="346" t="s">
        <v>21</v>
      </c>
      <c r="D15" s="347"/>
      <c r="E15" s="347"/>
      <c r="F15" s="347"/>
      <c r="G15" s="348"/>
      <c r="H15" s="6"/>
    </row>
    <row r="16" spans="1:8" ht="15" x14ac:dyDescent="0.25">
      <c r="A16" s="1"/>
      <c r="B16" s="296"/>
      <c r="C16" s="297"/>
      <c r="D16" s="297"/>
      <c r="E16" s="297"/>
      <c r="F16" s="297"/>
      <c r="G16" s="297"/>
      <c r="H16" s="297"/>
    </row>
    <row r="17" spans="1:8" ht="16.8" x14ac:dyDescent="0.25">
      <c r="A17" s="339" t="s">
        <v>998</v>
      </c>
      <c r="B17" s="340"/>
      <c r="C17" s="28" t="s">
        <v>969</v>
      </c>
      <c r="D17" s="341" t="s">
        <v>23</v>
      </c>
      <c r="E17" s="342"/>
      <c r="F17" s="342"/>
      <c r="G17" s="342"/>
      <c r="H17" s="343"/>
    </row>
    <row r="18" spans="1:8" ht="19.5" customHeight="1" x14ac:dyDescent="0.25">
      <c r="A18" s="377"/>
      <c r="B18" s="378"/>
      <c r="C18" s="379" t="s">
        <v>4</v>
      </c>
      <c r="D18" s="380"/>
      <c r="E18" s="380"/>
      <c r="F18" s="380"/>
      <c r="G18" s="380"/>
      <c r="H18" s="381"/>
    </row>
    <row r="19" spans="1:8" ht="26.4" x14ac:dyDescent="0.25">
      <c r="A19" s="371"/>
      <c r="B19" s="372"/>
      <c r="C19" s="274" t="s">
        <v>364</v>
      </c>
      <c r="D19" s="338"/>
      <c r="E19" s="330"/>
      <c r="F19" s="331"/>
      <c r="G19" s="338"/>
      <c r="H19" s="331"/>
    </row>
    <row r="20" spans="1:8" x14ac:dyDescent="0.25">
      <c r="A20" s="373"/>
      <c r="B20" s="374"/>
      <c r="C20" s="210" t="s">
        <v>365</v>
      </c>
      <c r="D20" s="338"/>
      <c r="E20" s="330"/>
      <c r="F20" s="331"/>
      <c r="G20" s="338"/>
      <c r="H20" s="331"/>
    </row>
    <row r="21" spans="1:8" x14ac:dyDescent="0.25">
      <c r="A21" s="373"/>
      <c r="B21" s="374"/>
      <c r="C21" s="210" t="s">
        <v>366</v>
      </c>
      <c r="D21" s="338"/>
      <c r="E21" s="330"/>
      <c r="F21" s="331"/>
      <c r="G21" s="338"/>
      <c r="H21" s="331"/>
    </row>
    <row r="22" spans="1:8" x14ac:dyDescent="0.25">
      <c r="A22" s="373"/>
      <c r="B22" s="374"/>
      <c r="C22" s="210" t="s">
        <v>367</v>
      </c>
      <c r="D22" s="309"/>
      <c r="E22" s="309"/>
      <c r="F22" s="309"/>
      <c r="G22" s="309"/>
      <c r="H22" s="309"/>
    </row>
    <row r="23" spans="1:8" x14ac:dyDescent="0.25">
      <c r="A23" s="373"/>
      <c r="B23" s="374"/>
      <c r="C23" s="210" t="s">
        <v>368</v>
      </c>
      <c r="D23" s="309"/>
      <c r="E23" s="309"/>
      <c r="F23" s="309"/>
      <c r="G23" s="309"/>
      <c r="H23" s="309"/>
    </row>
    <row r="24" spans="1:8" x14ac:dyDescent="0.25">
      <c r="A24" s="373"/>
      <c r="B24" s="374"/>
      <c r="C24" s="210" t="s">
        <v>369</v>
      </c>
      <c r="D24" s="309"/>
      <c r="E24" s="309"/>
      <c r="F24" s="309"/>
      <c r="G24" s="309"/>
      <c r="H24" s="309"/>
    </row>
    <row r="25" spans="1:8" x14ac:dyDescent="0.25">
      <c r="A25" s="375"/>
      <c r="B25" s="376"/>
      <c r="C25" s="210" t="s">
        <v>370</v>
      </c>
      <c r="D25" s="309"/>
      <c r="E25" s="309"/>
      <c r="F25" s="309"/>
      <c r="G25" s="309"/>
      <c r="H25" s="309"/>
    </row>
    <row r="26" spans="1:8" ht="27" customHeight="1" x14ac:dyDescent="0.25">
      <c r="A26" s="214"/>
      <c r="B26" s="215"/>
      <c r="C26" s="216" t="s">
        <v>96</v>
      </c>
      <c r="D26" s="12" t="s">
        <v>24</v>
      </c>
      <c r="E26" s="12" t="s">
        <v>101</v>
      </c>
      <c r="F26" s="12" t="s">
        <v>99</v>
      </c>
      <c r="G26" s="217" t="s">
        <v>215</v>
      </c>
      <c r="H26" s="13" t="s">
        <v>25</v>
      </c>
    </row>
    <row r="27" spans="1:8" x14ac:dyDescent="0.25">
      <c r="A27" s="224" t="str">
        <f t="shared" ref="A27" si="0">$A$17</f>
        <v>25A</v>
      </c>
      <c r="B27" s="242" t="s">
        <v>252</v>
      </c>
      <c r="C27" s="125" t="s">
        <v>861</v>
      </c>
      <c r="D27" s="29"/>
      <c r="E27" s="29"/>
      <c r="F27" s="29" t="s">
        <v>0</v>
      </c>
      <c r="G27" s="29">
        <v>100</v>
      </c>
      <c r="H27" s="29"/>
    </row>
    <row r="28" spans="1:8" ht="39.6" x14ac:dyDescent="0.25">
      <c r="A28" s="218" t="str">
        <f>$A$17</f>
        <v>25A</v>
      </c>
      <c r="B28" s="242" t="s">
        <v>119</v>
      </c>
      <c r="C28" s="112" t="s">
        <v>862</v>
      </c>
      <c r="D28" s="243"/>
      <c r="E28" s="243"/>
      <c r="F28" s="29" t="s">
        <v>0</v>
      </c>
      <c r="G28" s="29">
        <v>50</v>
      </c>
      <c r="H28" s="29"/>
    </row>
    <row r="29" spans="1:8" s="21" customFormat="1" ht="14.4" customHeight="1" x14ac:dyDescent="0.25">
      <c r="A29" s="233"/>
      <c r="B29" s="234"/>
      <c r="C29" s="332" t="str">
        <f>CONCATENATE("Cena par ",A17," pozīciju EUR, bez PVN:")</f>
        <v>Cena par 25A pozīciju EUR, bez PVN:</v>
      </c>
      <c r="D29" s="333"/>
      <c r="E29" s="333"/>
      <c r="F29" s="333"/>
      <c r="G29" s="334"/>
      <c r="H29" s="20">
        <f>SUMPRODUCT(G27:G28,H27:H28)</f>
        <v>0</v>
      </c>
    </row>
    <row r="30" spans="1:8" s="24" customFormat="1" x14ac:dyDescent="0.25">
      <c r="A30" s="214"/>
      <c r="B30" s="215"/>
      <c r="C30" s="216" t="s">
        <v>28</v>
      </c>
      <c r="D30" s="335" t="s">
        <v>26</v>
      </c>
      <c r="E30" s="336"/>
      <c r="F30" s="337"/>
      <c r="G30" s="335" t="s">
        <v>27</v>
      </c>
      <c r="H30" s="337"/>
    </row>
    <row r="31" spans="1:8" ht="118.8" x14ac:dyDescent="0.25">
      <c r="A31" s="218" t="str">
        <f>$A$17</f>
        <v>25A</v>
      </c>
      <c r="B31" s="242" t="s">
        <v>331</v>
      </c>
      <c r="C31" s="125" t="s">
        <v>968</v>
      </c>
      <c r="D31" s="338"/>
      <c r="E31" s="330"/>
      <c r="F31" s="331"/>
      <c r="G31" s="338"/>
      <c r="H31" s="331"/>
    </row>
  </sheetData>
  <mergeCells count="48">
    <mergeCell ref="G24:H24"/>
    <mergeCell ref="C29:G29"/>
    <mergeCell ref="D30:F30"/>
    <mergeCell ref="G30:H30"/>
    <mergeCell ref="D31:F31"/>
    <mergeCell ref="G31:H31"/>
    <mergeCell ref="D25:F25"/>
    <mergeCell ref="G25:H25"/>
    <mergeCell ref="A18:B18"/>
    <mergeCell ref="C18:H18"/>
    <mergeCell ref="A19:B25"/>
    <mergeCell ref="D19:F19"/>
    <mergeCell ref="G19:H19"/>
    <mergeCell ref="D20:F20"/>
    <mergeCell ref="G20:H20"/>
    <mergeCell ref="D21:F21"/>
    <mergeCell ref="G21:H21"/>
    <mergeCell ref="D22:F22"/>
    <mergeCell ref="G22:H22"/>
    <mergeCell ref="D23:F23"/>
    <mergeCell ref="G23:H23"/>
    <mergeCell ref="D24:F24"/>
    <mergeCell ref="A17:B17"/>
    <mergeCell ref="D17:H17"/>
    <mergeCell ref="A11:B11"/>
    <mergeCell ref="C11:G11"/>
    <mergeCell ref="A12:B12"/>
    <mergeCell ref="C12:G12"/>
    <mergeCell ref="A13:B13"/>
    <mergeCell ref="C13:G13"/>
    <mergeCell ref="A14:B14"/>
    <mergeCell ref="C14:G14"/>
    <mergeCell ref="A15:B15"/>
    <mergeCell ref="C15:G15"/>
    <mergeCell ref="B16:H16"/>
    <mergeCell ref="A8:B8"/>
    <mergeCell ref="C8:G8"/>
    <mergeCell ref="A9:B9"/>
    <mergeCell ref="C9:G9"/>
    <mergeCell ref="A10:B10"/>
    <mergeCell ref="C10:G10"/>
    <mergeCell ref="A7:B7"/>
    <mergeCell ref="C7:G7"/>
    <mergeCell ref="B2:H2"/>
    <mergeCell ref="B3:H3"/>
    <mergeCell ref="B4:H4"/>
    <mergeCell ref="A6:B6"/>
    <mergeCell ref="C6:G6"/>
  </mergeCells>
  <pageMargins left="0.7" right="0.7" top="0.75" bottom="0.75" header="0.3" footer="0.3"/>
  <legacyDrawing r:id="rId1"/>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88705-0BA2-4DA1-BA62-406EFE5E4467}">
  <sheetPr>
    <tabColor theme="0" tint="-0.14999847407452621"/>
  </sheetPr>
  <dimension ref="A1:H22"/>
  <sheetViews>
    <sheetView topLeftCell="A13" workbookViewId="0">
      <selection activeCell="I61" sqref="I61"/>
    </sheetView>
  </sheetViews>
  <sheetFormatPr defaultColWidth="9.109375" defaultRowHeight="13.8" x14ac:dyDescent="0.25"/>
  <cols>
    <col min="1" max="2" width="4.88671875" style="2" customWidth="1"/>
    <col min="3" max="3" width="92.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 xml:space="preserve">26.pozīcija Hemostāzes līdzeklis </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53</v>
      </c>
      <c r="B17" s="299"/>
      <c r="C17" s="35" t="s">
        <v>996</v>
      </c>
      <c r="D17" s="300" t="s">
        <v>23</v>
      </c>
      <c r="E17" s="301"/>
      <c r="F17" s="301"/>
      <c r="G17" s="301"/>
      <c r="H17" s="302"/>
    </row>
    <row r="18" spans="1:8" ht="27" customHeight="1" x14ac:dyDescent="0.25">
      <c r="A18" s="9"/>
      <c r="B18" s="10"/>
      <c r="C18" s="11" t="s">
        <v>96</v>
      </c>
      <c r="D18" s="12" t="s">
        <v>24</v>
      </c>
      <c r="E18" s="12" t="s">
        <v>101</v>
      </c>
      <c r="F18" s="12" t="s">
        <v>99</v>
      </c>
      <c r="G18" s="60" t="s">
        <v>215</v>
      </c>
      <c r="H18" s="13" t="s">
        <v>25</v>
      </c>
    </row>
    <row r="19" spans="1:8" ht="23.25" customHeight="1" x14ac:dyDescent="0.25">
      <c r="A19" s="14" t="str">
        <f t="shared" ref="A19" si="0">$A$17</f>
        <v>26.</v>
      </c>
      <c r="B19" s="45" t="s">
        <v>252</v>
      </c>
      <c r="C19" s="252" t="s">
        <v>971</v>
      </c>
      <c r="D19" s="29"/>
      <c r="E19" s="29"/>
      <c r="F19" s="29" t="s">
        <v>0</v>
      </c>
      <c r="G19" s="29">
        <v>50</v>
      </c>
      <c r="H19" s="29"/>
    </row>
    <row r="20" spans="1:8" s="21" customFormat="1" ht="14.4" customHeight="1" x14ac:dyDescent="0.25">
      <c r="A20" s="123"/>
      <c r="B20" s="124"/>
      <c r="C20" s="303" t="str">
        <f>CONCATENATE("Kopējā cena par ",A17,"pozīciju, bez PVN,EUR:")</f>
        <v>Kopējā cena par 26.pozīciju, bez PVN,EUR:</v>
      </c>
      <c r="D20" s="304"/>
      <c r="E20" s="304"/>
      <c r="F20" s="304"/>
      <c r="G20" s="305"/>
      <c r="H20" s="20">
        <f>H19*G19</f>
        <v>0</v>
      </c>
    </row>
    <row r="21" spans="1:8" s="24" customFormat="1" x14ac:dyDescent="0.25">
      <c r="A21" s="9"/>
      <c r="B21" s="10"/>
      <c r="C21" s="11" t="s">
        <v>28</v>
      </c>
      <c r="D21" s="306" t="s">
        <v>26</v>
      </c>
      <c r="E21" s="307"/>
      <c r="F21" s="308"/>
      <c r="G21" s="306" t="s">
        <v>27</v>
      </c>
      <c r="H21" s="308"/>
    </row>
    <row r="22" spans="1:8" ht="165.75" customHeight="1" x14ac:dyDescent="0.25">
      <c r="A22" s="22" t="str">
        <f>$A$17</f>
        <v>26.</v>
      </c>
      <c r="B22" s="45" t="s">
        <v>119</v>
      </c>
      <c r="C22" s="219" t="s">
        <v>972</v>
      </c>
      <c r="D22" s="338"/>
      <c r="E22" s="330"/>
      <c r="F22" s="331"/>
      <c r="G22" s="338"/>
      <c r="H22" s="331"/>
    </row>
  </sheetData>
  <mergeCells count="31">
    <mergeCell ref="A7:B7"/>
    <mergeCell ref="C7:G7"/>
    <mergeCell ref="B2:H2"/>
    <mergeCell ref="B3:H3"/>
    <mergeCell ref="B4:H4"/>
    <mergeCell ref="A6:B6"/>
    <mergeCell ref="C6:G6"/>
    <mergeCell ref="A8:B8"/>
    <mergeCell ref="C8:G8"/>
    <mergeCell ref="A9:B9"/>
    <mergeCell ref="C9:G9"/>
    <mergeCell ref="A10:B10"/>
    <mergeCell ref="C10:G10"/>
    <mergeCell ref="A17:B17"/>
    <mergeCell ref="D17:H17"/>
    <mergeCell ref="A11:B11"/>
    <mergeCell ref="C11:G11"/>
    <mergeCell ref="A12:B12"/>
    <mergeCell ref="C12:G12"/>
    <mergeCell ref="A13:B13"/>
    <mergeCell ref="C13:G13"/>
    <mergeCell ref="A14:B14"/>
    <mergeCell ref="C14:G14"/>
    <mergeCell ref="A15:B15"/>
    <mergeCell ref="C15:G15"/>
    <mergeCell ref="B16:H16"/>
    <mergeCell ref="D21:F21"/>
    <mergeCell ref="G21:H21"/>
    <mergeCell ref="D22:F22"/>
    <mergeCell ref="G22:H22"/>
    <mergeCell ref="C20:G20"/>
  </mergeCells>
  <phoneticPr fontId="20" type="noConversion"/>
  <pageMargins left="0.7" right="0.7" top="0.75" bottom="0.75" header="0.3" footer="0.3"/>
  <legacyDrawing r:id="rId1"/>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tabColor theme="0" tint="-0.14999847407452621"/>
  </sheetPr>
  <dimension ref="A1:H34"/>
  <sheetViews>
    <sheetView topLeftCell="A13" workbookViewId="0">
      <selection activeCell="E38" sqref="E38"/>
    </sheetView>
  </sheetViews>
  <sheetFormatPr defaultColWidth="9.109375" defaultRowHeight="13.8" x14ac:dyDescent="0.25"/>
  <cols>
    <col min="1" max="1" width="4.88671875" style="2" customWidth="1"/>
    <col min="2" max="2" width="6.3320312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27.pozīcija Hemostātiskā želatīna plūstošā matrica</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313" t="s">
        <v>54</v>
      </c>
      <c r="B17" s="314"/>
      <c r="C17" s="28" t="s">
        <v>139</v>
      </c>
      <c r="D17" s="300" t="s">
        <v>23</v>
      </c>
      <c r="E17" s="301"/>
      <c r="F17" s="301"/>
      <c r="G17" s="301"/>
      <c r="H17" s="302"/>
    </row>
    <row r="18" spans="1:8" ht="37.950000000000003" customHeight="1" x14ac:dyDescent="0.25">
      <c r="A18" s="121"/>
      <c r="B18" s="122"/>
      <c r="C18" s="11" t="s">
        <v>96</v>
      </c>
      <c r="D18" s="12" t="s">
        <v>24</v>
      </c>
      <c r="E18" s="12" t="s">
        <v>101</v>
      </c>
      <c r="F18" s="12" t="s">
        <v>99</v>
      </c>
      <c r="G18" s="60" t="s">
        <v>103</v>
      </c>
      <c r="H18" s="13" t="s">
        <v>25</v>
      </c>
    </row>
    <row r="19" spans="1:8" x14ac:dyDescent="0.25">
      <c r="A19" s="126" t="str">
        <f>$A$17</f>
        <v>27.</v>
      </c>
      <c r="B19" s="134" t="s">
        <v>252</v>
      </c>
      <c r="C19" s="125" t="s">
        <v>390</v>
      </c>
      <c r="D19" s="17"/>
      <c r="E19" s="67"/>
      <c r="F19" s="17" t="s">
        <v>0</v>
      </c>
      <c r="G19" s="119">
        <v>30</v>
      </c>
      <c r="H19" s="54"/>
    </row>
    <row r="20" spans="1:8" x14ac:dyDescent="0.25">
      <c r="A20" s="126" t="str">
        <f t="shared" ref="A20:A21" si="0">$A$17</f>
        <v>27.</v>
      </c>
      <c r="B20" s="45" t="s">
        <v>119</v>
      </c>
      <c r="C20" s="125" t="s">
        <v>391</v>
      </c>
      <c r="D20" s="17"/>
      <c r="E20" s="67"/>
      <c r="F20" s="17" t="s">
        <v>0</v>
      </c>
      <c r="G20" s="119">
        <v>800</v>
      </c>
      <c r="H20" s="54"/>
    </row>
    <row r="21" spans="1:8" x14ac:dyDescent="0.25">
      <c r="A21" s="126" t="str">
        <f t="shared" si="0"/>
        <v>27.</v>
      </c>
      <c r="B21" s="134" t="s">
        <v>331</v>
      </c>
      <c r="C21" s="25" t="s">
        <v>392</v>
      </c>
      <c r="D21" s="17"/>
      <c r="E21" s="67"/>
      <c r="F21" s="17" t="s">
        <v>0</v>
      </c>
      <c r="G21" s="119">
        <v>5</v>
      </c>
      <c r="H21" s="54"/>
    </row>
    <row r="22" spans="1:8" s="21" customFormat="1" ht="14.4" customHeight="1" x14ac:dyDescent="0.25">
      <c r="A22" s="123"/>
      <c r="B22" s="124"/>
      <c r="C22" s="303" t="str">
        <f>CONCATENATE("Kopējā cena par ",A17,"pozīciju, bez PVN,EUR:")</f>
        <v>Kopējā cena par 27.pozīciju, bez PVN,EUR:</v>
      </c>
      <c r="D22" s="304"/>
      <c r="E22" s="304"/>
      <c r="F22" s="304"/>
      <c r="G22" s="305"/>
      <c r="H22" s="20">
        <f>SUMPRODUCT(G19:G21,H19:H21)</f>
        <v>0</v>
      </c>
    </row>
    <row r="23" spans="1:8" s="24" customFormat="1" x14ac:dyDescent="0.25">
      <c r="A23" s="9"/>
      <c r="B23" s="10"/>
      <c r="C23" s="11" t="s">
        <v>28</v>
      </c>
      <c r="D23" s="306" t="s">
        <v>26</v>
      </c>
      <c r="E23" s="307"/>
      <c r="F23" s="308"/>
      <c r="G23" s="306" t="s">
        <v>27</v>
      </c>
      <c r="H23" s="308"/>
    </row>
    <row r="24" spans="1:8" ht="26.4" x14ac:dyDescent="0.25">
      <c r="A24" s="22" t="str">
        <f>$A$17</f>
        <v>27.</v>
      </c>
      <c r="B24" s="45" t="s">
        <v>332</v>
      </c>
      <c r="C24" s="125" t="s">
        <v>393</v>
      </c>
      <c r="D24" s="282"/>
      <c r="E24" s="283"/>
      <c r="F24" s="284"/>
      <c r="G24" s="282"/>
      <c r="H24" s="284"/>
    </row>
    <row r="25" spans="1:8" x14ac:dyDescent="0.25">
      <c r="A25" s="22" t="str">
        <f t="shared" ref="A25:A34" si="1">$A$17</f>
        <v>27.</v>
      </c>
      <c r="B25" s="45" t="s">
        <v>333</v>
      </c>
      <c r="C25" s="125" t="s">
        <v>394</v>
      </c>
      <c r="D25" s="282"/>
      <c r="E25" s="283"/>
      <c r="F25" s="284"/>
      <c r="G25" s="282"/>
      <c r="H25" s="284"/>
    </row>
    <row r="26" spans="1:8" ht="15.75" customHeight="1" x14ac:dyDescent="0.25">
      <c r="A26" s="22" t="str">
        <f t="shared" si="1"/>
        <v>27.</v>
      </c>
      <c r="B26" s="45" t="s">
        <v>334</v>
      </c>
      <c r="C26" s="125" t="s">
        <v>353</v>
      </c>
      <c r="D26" s="282"/>
      <c r="E26" s="283"/>
      <c r="F26" s="284"/>
      <c r="G26" s="282"/>
      <c r="H26" s="284"/>
    </row>
    <row r="27" spans="1:8" x14ac:dyDescent="0.25">
      <c r="A27" s="22" t="str">
        <f t="shared" si="1"/>
        <v>27.</v>
      </c>
      <c r="B27" s="45" t="s">
        <v>336</v>
      </c>
      <c r="C27" s="125" t="s">
        <v>395</v>
      </c>
      <c r="D27" s="282"/>
      <c r="E27" s="283"/>
      <c r="F27" s="284"/>
      <c r="G27" s="282"/>
      <c r="H27" s="284"/>
    </row>
    <row r="28" spans="1:8" x14ac:dyDescent="0.25">
      <c r="A28" s="22" t="str">
        <f t="shared" si="1"/>
        <v>27.</v>
      </c>
      <c r="B28" s="45" t="s">
        <v>356</v>
      </c>
      <c r="C28" s="125" t="s">
        <v>349</v>
      </c>
      <c r="D28" s="282"/>
      <c r="E28" s="283"/>
      <c r="F28" s="284"/>
      <c r="G28" s="282"/>
      <c r="H28" s="284"/>
    </row>
    <row r="29" spans="1:8" ht="15.75" customHeight="1" x14ac:dyDescent="0.25">
      <c r="A29" s="22" t="str">
        <f t="shared" si="1"/>
        <v>27.</v>
      </c>
      <c r="B29" s="45" t="s">
        <v>357</v>
      </c>
      <c r="C29" s="125" t="s">
        <v>396</v>
      </c>
      <c r="D29" s="282"/>
      <c r="E29" s="283"/>
      <c r="F29" s="284"/>
      <c r="G29" s="282"/>
      <c r="H29" s="284"/>
    </row>
    <row r="30" spans="1:8" x14ac:dyDescent="0.25">
      <c r="A30" s="22" t="str">
        <f t="shared" si="1"/>
        <v>27.</v>
      </c>
      <c r="B30" s="45" t="s">
        <v>358</v>
      </c>
      <c r="C30" s="125" t="s">
        <v>397</v>
      </c>
      <c r="D30" s="282"/>
      <c r="E30" s="283"/>
      <c r="F30" s="284"/>
      <c r="G30" s="282"/>
      <c r="H30" s="284"/>
    </row>
    <row r="31" spans="1:8" x14ac:dyDescent="0.25">
      <c r="A31" s="22" t="str">
        <f t="shared" si="1"/>
        <v>27.</v>
      </c>
      <c r="B31" s="45" t="s">
        <v>359</v>
      </c>
      <c r="C31" s="125" t="s">
        <v>677</v>
      </c>
      <c r="D31" s="282"/>
      <c r="E31" s="283"/>
      <c r="F31" s="284"/>
      <c r="G31" s="282"/>
      <c r="H31" s="284"/>
    </row>
    <row r="32" spans="1:8" ht="13.5" customHeight="1" x14ac:dyDescent="0.25">
      <c r="A32" s="22" t="str">
        <f t="shared" si="1"/>
        <v>27.</v>
      </c>
      <c r="B32" s="45" t="s">
        <v>360</v>
      </c>
      <c r="C32" s="173" t="s">
        <v>678</v>
      </c>
      <c r="D32" s="282"/>
      <c r="E32" s="283"/>
      <c r="F32" s="284"/>
      <c r="G32" s="282"/>
      <c r="H32" s="284"/>
    </row>
    <row r="33" spans="1:8" x14ac:dyDescent="0.25">
      <c r="A33" s="22" t="str">
        <f t="shared" si="1"/>
        <v>27.</v>
      </c>
      <c r="B33" s="45" t="s">
        <v>361</v>
      </c>
      <c r="C33" s="173" t="s">
        <v>679</v>
      </c>
      <c r="D33" s="282"/>
      <c r="E33" s="283"/>
      <c r="F33" s="284"/>
      <c r="G33" s="282"/>
      <c r="H33" s="284"/>
    </row>
    <row r="34" spans="1:8" x14ac:dyDescent="0.25">
      <c r="A34" s="22" t="str">
        <f t="shared" si="1"/>
        <v>27.</v>
      </c>
      <c r="B34" s="45" t="s">
        <v>362</v>
      </c>
      <c r="C34" s="72" t="s">
        <v>680</v>
      </c>
      <c r="D34" s="282"/>
      <c r="E34" s="283"/>
      <c r="F34" s="284"/>
      <c r="G34" s="282"/>
      <c r="H34" s="284"/>
    </row>
  </sheetData>
  <mergeCells count="51">
    <mergeCell ref="D33:F33"/>
    <mergeCell ref="G33:H33"/>
    <mergeCell ref="D34:F34"/>
    <mergeCell ref="G34:H34"/>
    <mergeCell ref="A17:B17"/>
    <mergeCell ref="D17:H17"/>
    <mergeCell ref="D31:F31"/>
    <mergeCell ref="G31:H31"/>
    <mergeCell ref="D32:F32"/>
    <mergeCell ref="G32:H32"/>
    <mergeCell ref="C22:G22"/>
    <mergeCell ref="D23:F23"/>
    <mergeCell ref="G23:H23"/>
    <mergeCell ref="D24:F24"/>
    <mergeCell ref="G24:H24"/>
    <mergeCell ref="D25:F25"/>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G25:H25"/>
    <mergeCell ref="D26:F26"/>
    <mergeCell ref="G26:H26"/>
    <mergeCell ref="D27:F27"/>
    <mergeCell ref="G27:H27"/>
    <mergeCell ref="D28:F28"/>
    <mergeCell ref="G28:H28"/>
    <mergeCell ref="D29:F29"/>
    <mergeCell ref="G29:H29"/>
    <mergeCell ref="D30:F30"/>
    <mergeCell ref="G30:H30"/>
  </mergeCells>
  <phoneticPr fontId="20" type="noConversion"/>
  <pageMargins left="0.7" right="0.7" top="0.75" bottom="0.75" header="0.3" footer="0.3"/>
  <pageSetup paperSize="9" orientation="portrait" verticalDpi="0" r:id="rId1"/>
  <legacyDrawing r:id="rId2"/>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tabColor theme="0" tint="-0.14999847407452621"/>
  </sheetPr>
  <dimension ref="A1:H29"/>
  <sheetViews>
    <sheetView topLeftCell="A7" workbookViewId="0">
      <selection activeCell="J16" sqref="J16"/>
    </sheetView>
  </sheetViews>
  <sheetFormatPr defaultColWidth="9.109375" defaultRowHeight="13.8" x14ac:dyDescent="0.25"/>
  <cols>
    <col min="1" max="1" width="4.88671875" style="2" customWidth="1"/>
    <col min="2" max="2" width="6.33203125" style="2" customWidth="1"/>
    <col min="3" max="3" width="65.10937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28.pozīcija Bioķirurģiskais adhezīvs</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313" t="s">
        <v>55</v>
      </c>
      <c r="B17" s="314"/>
      <c r="C17" s="28" t="s">
        <v>140</v>
      </c>
      <c r="D17" s="300" t="s">
        <v>23</v>
      </c>
      <c r="E17" s="301"/>
      <c r="F17" s="301"/>
      <c r="G17" s="301"/>
      <c r="H17" s="302"/>
    </row>
    <row r="18" spans="1:8" ht="37.950000000000003" customHeight="1" x14ac:dyDescent="0.25">
      <c r="A18" s="121"/>
      <c r="B18" s="122"/>
      <c r="C18" s="11" t="s">
        <v>96</v>
      </c>
      <c r="D18" s="12" t="s">
        <v>24</v>
      </c>
      <c r="E18" s="12" t="s">
        <v>101</v>
      </c>
      <c r="F18" s="12" t="s">
        <v>99</v>
      </c>
      <c r="G18" s="60" t="s">
        <v>103</v>
      </c>
      <c r="H18" s="13" t="s">
        <v>25</v>
      </c>
    </row>
    <row r="19" spans="1:8" x14ac:dyDescent="0.25">
      <c r="A19" s="126" t="str">
        <f>$A$17</f>
        <v>28.</v>
      </c>
      <c r="B19" s="134" t="s">
        <v>252</v>
      </c>
      <c r="C19" s="34" t="s">
        <v>863</v>
      </c>
      <c r="D19" s="17"/>
      <c r="E19" s="67"/>
      <c r="F19" s="17" t="s">
        <v>0</v>
      </c>
      <c r="G19" s="119">
        <v>100</v>
      </c>
      <c r="H19" s="54"/>
    </row>
    <row r="20" spans="1:8" x14ac:dyDescent="0.25">
      <c r="A20" s="126" t="str">
        <f t="shared" ref="A20" si="0">$A$17</f>
        <v>28.</v>
      </c>
      <c r="B20" s="134" t="s">
        <v>119</v>
      </c>
      <c r="C20" s="34" t="s">
        <v>405</v>
      </c>
      <c r="D20" s="17"/>
      <c r="E20" s="67"/>
      <c r="F20" s="17" t="s">
        <v>0</v>
      </c>
      <c r="G20" s="119">
        <v>330</v>
      </c>
      <c r="H20" s="54"/>
    </row>
    <row r="21" spans="1:8" s="21" customFormat="1" ht="14.4" customHeight="1" x14ac:dyDescent="0.25">
      <c r="A21" s="123"/>
      <c r="B21" s="124"/>
      <c r="C21" s="303" t="str">
        <f>CONCATENATE("Kopējā cena par ",A17,"pozīciju, bez PVN,EUR:")</f>
        <v>Kopējā cena par 28.pozīciju, bez PVN,EUR:</v>
      </c>
      <c r="D21" s="304"/>
      <c r="E21" s="304"/>
      <c r="F21" s="304"/>
      <c r="G21" s="305"/>
      <c r="H21" s="20">
        <f>SUMPRODUCT(G19:G20,H19:H20)</f>
        <v>0</v>
      </c>
    </row>
    <row r="22" spans="1:8" s="24" customFormat="1" x14ac:dyDescent="0.25">
      <c r="A22" s="9"/>
      <c r="B22" s="10"/>
      <c r="C22" s="11" t="s">
        <v>28</v>
      </c>
      <c r="D22" s="306" t="s">
        <v>26</v>
      </c>
      <c r="E22" s="307"/>
      <c r="F22" s="308"/>
      <c r="G22" s="306" t="s">
        <v>27</v>
      </c>
      <c r="H22" s="308"/>
    </row>
    <row r="23" spans="1:8" ht="15.75" customHeight="1" x14ac:dyDescent="0.25">
      <c r="A23" s="22" t="str">
        <f>$A$17</f>
        <v>28.</v>
      </c>
      <c r="B23" s="45" t="s">
        <v>331</v>
      </c>
      <c r="C23" s="120" t="s">
        <v>398</v>
      </c>
      <c r="D23" s="282"/>
      <c r="E23" s="283"/>
      <c r="F23" s="284"/>
      <c r="G23" s="282"/>
      <c r="H23" s="284"/>
    </row>
    <row r="24" spans="1:8" x14ac:dyDescent="0.25">
      <c r="A24" s="22" t="str">
        <f t="shared" ref="A24:A29" si="1">$A$17</f>
        <v>28.</v>
      </c>
      <c r="B24" s="45" t="s">
        <v>332</v>
      </c>
      <c r="C24" s="120" t="s">
        <v>399</v>
      </c>
      <c r="D24" s="282"/>
      <c r="E24" s="283"/>
      <c r="F24" s="284"/>
      <c r="G24" s="282"/>
      <c r="H24" s="284"/>
    </row>
    <row r="25" spans="1:8" ht="15.75" customHeight="1" x14ac:dyDescent="0.25">
      <c r="A25" s="22" t="str">
        <f t="shared" si="1"/>
        <v>28.</v>
      </c>
      <c r="B25" s="45" t="s">
        <v>333</v>
      </c>
      <c r="C25" s="120" t="s">
        <v>400</v>
      </c>
      <c r="D25" s="282"/>
      <c r="E25" s="283"/>
      <c r="F25" s="284"/>
      <c r="G25" s="282"/>
      <c r="H25" s="284"/>
    </row>
    <row r="26" spans="1:8" ht="52.8" x14ac:dyDescent="0.25">
      <c r="A26" s="22" t="str">
        <f t="shared" si="1"/>
        <v>28.</v>
      </c>
      <c r="B26" s="45" t="s">
        <v>334</v>
      </c>
      <c r="C26" s="120" t="s">
        <v>401</v>
      </c>
      <c r="D26" s="282"/>
      <c r="E26" s="283"/>
      <c r="F26" s="284"/>
      <c r="G26" s="282"/>
      <c r="H26" s="284"/>
    </row>
    <row r="27" spans="1:8" ht="15.75" customHeight="1" x14ac:dyDescent="0.25">
      <c r="A27" s="22" t="str">
        <f t="shared" si="1"/>
        <v>28.</v>
      </c>
      <c r="B27" s="45" t="s">
        <v>336</v>
      </c>
      <c r="C27" s="120" t="s">
        <v>402</v>
      </c>
      <c r="D27" s="282"/>
      <c r="E27" s="283"/>
      <c r="F27" s="284"/>
      <c r="G27" s="282"/>
      <c r="H27" s="284"/>
    </row>
    <row r="28" spans="1:8" ht="15.75" customHeight="1" x14ac:dyDescent="0.25">
      <c r="A28" s="22" t="str">
        <f t="shared" si="1"/>
        <v>28.</v>
      </c>
      <c r="B28" s="45" t="s">
        <v>356</v>
      </c>
      <c r="C28" s="120" t="s">
        <v>403</v>
      </c>
      <c r="D28" s="282"/>
      <c r="E28" s="283"/>
      <c r="F28" s="284"/>
      <c r="G28" s="282"/>
      <c r="H28" s="284"/>
    </row>
    <row r="29" spans="1:8" ht="25.5" customHeight="1" x14ac:dyDescent="0.25">
      <c r="A29" s="22" t="str">
        <f t="shared" si="1"/>
        <v>28.</v>
      </c>
      <c r="B29" s="45" t="s">
        <v>357</v>
      </c>
      <c r="C29" s="120" t="s">
        <v>404</v>
      </c>
      <c r="D29" s="282"/>
      <c r="E29" s="283"/>
      <c r="F29" s="284"/>
      <c r="G29" s="282"/>
      <c r="H29" s="284"/>
    </row>
  </sheetData>
  <mergeCells count="43">
    <mergeCell ref="A17:B17"/>
    <mergeCell ref="D17:H17"/>
    <mergeCell ref="D24:F24"/>
    <mergeCell ref="G24:H24"/>
    <mergeCell ref="D22:F22"/>
    <mergeCell ref="G22:H22"/>
    <mergeCell ref="D23:F23"/>
    <mergeCell ref="G23:H23"/>
    <mergeCell ref="C21:G21"/>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28:F28"/>
    <mergeCell ref="G28:H28"/>
    <mergeCell ref="D29:F29"/>
    <mergeCell ref="G29:H29"/>
    <mergeCell ref="D25:F25"/>
    <mergeCell ref="G25:H25"/>
    <mergeCell ref="D26:F26"/>
    <mergeCell ref="G26:H26"/>
    <mergeCell ref="D27:F27"/>
    <mergeCell ref="G27:H27"/>
  </mergeCells>
  <phoneticPr fontId="20" type="noConversion"/>
  <pageMargins left="0.7" right="0.7" top="0.75" bottom="0.75" header="0.3" footer="0.3"/>
  <pageSetup paperSize="9" orientation="portrait" verticalDpi="0" r:id="rId1"/>
  <legacyDrawing r:id="rId2"/>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tabColor theme="0" tint="-0.14999847407452621"/>
  </sheetPr>
  <dimension ref="A1:H23"/>
  <sheetViews>
    <sheetView topLeftCell="A7" workbookViewId="0">
      <selection activeCell="I35" sqref="I35"/>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29.pozīcija Audu līme</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56</v>
      </c>
      <c r="B17" s="299"/>
      <c r="C17" s="176" t="s">
        <v>141</v>
      </c>
      <c r="D17" s="300" t="s">
        <v>23</v>
      </c>
      <c r="E17" s="301"/>
      <c r="F17" s="301"/>
      <c r="G17" s="301"/>
      <c r="H17" s="302"/>
    </row>
    <row r="18" spans="1:8" ht="37.950000000000003" customHeight="1" x14ac:dyDescent="0.25">
      <c r="A18" s="9"/>
      <c r="B18" s="10"/>
      <c r="C18" s="11" t="s">
        <v>96</v>
      </c>
      <c r="D18" s="12" t="s">
        <v>24</v>
      </c>
      <c r="E18" s="12" t="s">
        <v>101</v>
      </c>
      <c r="F18" s="12" t="s">
        <v>99</v>
      </c>
      <c r="G18" s="60" t="s">
        <v>103</v>
      </c>
      <c r="H18" s="13" t="s">
        <v>25</v>
      </c>
    </row>
    <row r="19" spans="1:8" x14ac:dyDescent="0.25">
      <c r="A19" s="14" t="str">
        <f>$A$17</f>
        <v>29.</v>
      </c>
      <c r="B19" s="15">
        <v>1</v>
      </c>
      <c r="C19" s="16" t="s">
        <v>141</v>
      </c>
      <c r="D19" s="17"/>
      <c r="E19" s="17"/>
      <c r="F19" s="29" t="s">
        <v>0</v>
      </c>
      <c r="G19" s="44">
        <v>1300</v>
      </c>
      <c r="H19" s="54"/>
    </row>
    <row r="20" spans="1:8" s="21" customFormat="1" ht="14.4" customHeight="1" x14ac:dyDescent="0.25">
      <c r="A20" s="18"/>
      <c r="B20" s="19"/>
      <c r="C20" s="303" t="str">
        <f>CONCATENATE("Kopējā cena par ",A17,"pozīciju, bez PVN,EUR:")</f>
        <v>Kopējā cena par 29.pozīciju, bez PVN,EUR:</v>
      </c>
      <c r="D20" s="304"/>
      <c r="E20" s="304"/>
      <c r="F20" s="304"/>
      <c r="G20" s="305"/>
      <c r="H20" s="20">
        <f>G19*H19</f>
        <v>0</v>
      </c>
    </row>
    <row r="21" spans="1:8" s="24" customFormat="1" x14ac:dyDescent="0.25">
      <c r="A21" s="9"/>
      <c r="B21" s="10"/>
      <c r="C21" s="11" t="s">
        <v>28</v>
      </c>
      <c r="D21" s="306" t="s">
        <v>26</v>
      </c>
      <c r="E21" s="307"/>
      <c r="F21" s="308"/>
      <c r="G21" s="306" t="s">
        <v>27</v>
      </c>
      <c r="H21" s="308"/>
    </row>
    <row r="22" spans="1:8" ht="26.4" x14ac:dyDescent="0.25">
      <c r="A22" s="14" t="str">
        <f>$A$17</f>
        <v>29.</v>
      </c>
      <c r="B22" s="45" t="s">
        <v>119</v>
      </c>
      <c r="C22" s="73" t="s">
        <v>406</v>
      </c>
      <c r="D22" s="282"/>
      <c r="E22" s="283"/>
      <c r="F22" s="284"/>
      <c r="G22" s="282"/>
      <c r="H22" s="284"/>
    </row>
    <row r="23" spans="1:8" x14ac:dyDescent="0.25">
      <c r="A23" s="14" t="str">
        <f>$A$17</f>
        <v>29.</v>
      </c>
      <c r="B23" s="45" t="s">
        <v>331</v>
      </c>
      <c r="C23" s="73" t="s">
        <v>407</v>
      </c>
      <c r="D23" s="282"/>
      <c r="E23" s="283"/>
      <c r="F23" s="284"/>
      <c r="G23" s="282"/>
      <c r="H23" s="284"/>
    </row>
  </sheetData>
  <mergeCells count="33">
    <mergeCell ref="D22:F22"/>
    <mergeCell ref="G22:H22"/>
    <mergeCell ref="A17:B17"/>
    <mergeCell ref="D17:H17"/>
    <mergeCell ref="C20:G20"/>
    <mergeCell ref="D21:F21"/>
    <mergeCell ref="G21:H21"/>
    <mergeCell ref="A14:B14"/>
    <mergeCell ref="C14:G14"/>
    <mergeCell ref="A15:B15"/>
    <mergeCell ref="C15:G15"/>
    <mergeCell ref="B16:H16"/>
    <mergeCell ref="C11:G11"/>
    <mergeCell ref="A12:B12"/>
    <mergeCell ref="C12:G12"/>
    <mergeCell ref="A13:B13"/>
    <mergeCell ref="C13:G13"/>
    <mergeCell ref="D23:F23"/>
    <mergeCell ref="G23:H23"/>
    <mergeCell ref="A7:B7"/>
    <mergeCell ref="C7:G7"/>
    <mergeCell ref="B2:H2"/>
    <mergeCell ref="B3:H3"/>
    <mergeCell ref="B4:H4"/>
    <mergeCell ref="A6:B6"/>
    <mergeCell ref="C6:G6"/>
    <mergeCell ref="A8:B8"/>
    <mergeCell ref="C8:G8"/>
    <mergeCell ref="A9:B9"/>
    <mergeCell ref="C9:G9"/>
    <mergeCell ref="A10:B10"/>
    <mergeCell ref="C10:G10"/>
    <mergeCell ref="A11:B11"/>
  </mergeCells>
  <pageMargins left="0.7" right="0.7" top="0.75" bottom="0.75" header="0.3" footer="0.3"/>
  <pageSetup paperSize="9" orientation="portrait" verticalDpi="0" r:id="rId1"/>
  <legacyDrawing r:id="rId2"/>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tabColor theme="0" tint="-0.14999847407452621"/>
  </sheetPr>
  <dimension ref="A1:H32"/>
  <sheetViews>
    <sheetView topLeftCell="A13" workbookViewId="0">
      <selection activeCell="C37" sqref="C37"/>
    </sheetView>
  </sheetViews>
  <sheetFormatPr defaultColWidth="9.109375" defaultRowHeight="13.8" x14ac:dyDescent="0.25"/>
  <cols>
    <col min="1" max="1" width="4.88671875" style="2" customWidth="1"/>
    <col min="2" max="2" width="6.33203125" style="2" customWidth="1"/>
    <col min="3" max="3" width="65.10937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30.pozīcija Bezasmens troakāri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313" t="s">
        <v>107</v>
      </c>
      <c r="B17" s="314"/>
      <c r="C17" s="28" t="s">
        <v>142</v>
      </c>
      <c r="D17" s="300" t="s">
        <v>23</v>
      </c>
      <c r="E17" s="301"/>
      <c r="F17" s="301"/>
      <c r="G17" s="301"/>
      <c r="H17" s="302"/>
    </row>
    <row r="18" spans="1:8" ht="37.950000000000003" customHeight="1" x14ac:dyDescent="0.25">
      <c r="A18" s="121"/>
      <c r="B18" s="122"/>
      <c r="C18" s="11" t="s">
        <v>96</v>
      </c>
      <c r="D18" s="12" t="s">
        <v>24</v>
      </c>
      <c r="E18" s="12" t="s">
        <v>101</v>
      </c>
      <c r="F18" s="12" t="s">
        <v>99</v>
      </c>
      <c r="G18" s="60" t="s">
        <v>103</v>
      </c>
      <c r="H18" s="13" t="s">
        <v>25</v>
      </c>
    </row>
    <row r="19" spans="1:8" x14ac:dyDescent="0.25">
      <c r="A19" s="126" t="str">
        <f>$A$17</f>
        <v>30.</v>
      </c>
      <c r="B19" s="134" t="s">
        <v>252</v>
      </c>
      <c r="C19" s="73" t="s">
        <v>408</v>
      </c>
      <c r="D19" s="17"/>
      <c r="E19" s="67"/>
      <c r="F19" s="17" t="s">
        <v>0</v>
      </c>
      <c r="G19" s="119">
        <v>1000</v>
      </c>
      <c r="H19" s="54"/>
    </row>
    <row r="20" spans="1:8" x14ac:dyDescent="0.25">
      <c r="A20" s="126" t="str">
        <f t="shared" ref="A20:A21" si="0">$A$17</f>
        <v>30.</v>
      </c>
      <c r="B20" s="45" t="s">
        <v>119</v>
      </c>
      <c r="C20" s="73" t="s">
        <v>409</v>
      </c>
      <c r="D20" s="17"/>
      <c r="E20" s="67"/>
      <c r="F20" s="17" t="s">
        <v>0</v>
      </c>
      <c r="G20" s="119">
        <v>3500</v>
      </c>
      <c r="H20" s="54"/>
    </row>
    <row r="21" spans="1:8" x14ac:dyDescent="0.25">
      <c r="A21" s="126" t="str">
        <f t="shared" si="0"/>
        <v>30.</v>
      </c>
      <c r="B21" s="134" t="s">
        <v>331</v>
      </c>
      <c r="C21" s="73" t="s">
        <v>410</v>
      </c>
      <c r="D21" s="17"/>
      <c r="E21" s="67"/>
      <c r="F21" s="17" t="s">
        <v>0</v>
      </c>
      <c r="G21" s="119">
        <v>300</v>
      </c>
      <c r="H21" s="54"/>
    </row>
    <row r="22" spans="1:8" s="21" customFormat="1" ht="14.4" customHeight="1" x14ac:dyDescent="0.25">
      <c r="A22" s="123"/>
      <c r="B22" s="124"/>
      <c r="C22" s="303" t="str">
        <f>CONCATENATE("Kopējā cena par ",A17,"pozīciju, bez PVN,EUR:")</f>
        <v>Kopējā cena par 30.pozīciju, bez PVN,EUR:</v>
      </c>
      <c r="D22" s="304"/>
      <c r="E22" s="304"/>
      <c r="F22" s="304"/>
      <c r="G22" s="305"/>
      <c r="H22" s="20">
        <f>SUMPRODUCT(G19:G21,H19:H21)</f>
        <v>0</v>
      </c>
    </row>
    <row r="23" spans="1:8" s="24" customFormat="1" x14ac:dyDescent="0.25">
      <c r="A23" s="9"/>
      <c r="B23" s="10"/>
      <c r="C23" s="11" t="s">
        <v>28</v>
      </c>
      <c r="D23" s="306" t="s">
        <v>26</v>
      </c>
      <c r="E23" s="307"/>
      <c r="F23" s="308"/>
      <c r="G23" s="306" t="s">
        <v>27</v>
      </c>
      <c r="H23" s="308"/>
    </row>
    <row r="24" spans="1:8" ht="12.75" customHeight="1" x14ac:dyDescent="0.25">
      <c r="A24" s="22" t="str">
        <f>$A$17</f>
        <v>30.</v>
      </c>
      <c r="B24" s="45" t="s">
        <v>332</v>
      </c>
      <c r="C24" s="73" t="s">
        <v>411</v>
      </c>
      <c r="D24" s="282"/>
      <c r="E24" s="283"/>
      <c r="F24" s="284"/>
      <c r="G24" s="282"/>
      <c r="H24" s="284"/>
    </row>
    <row r="25" spans="1:8" ht="26.4" x14ac:dyDescent="0.25">
      <c r="A25" s="22" t="str">
        <f t="shared" ref="A25:A32" si="1">$A$17</f>
        <v>30.</v>
      </c>
      <c r="B25" s="45" t="s">
        <v>333</v>
      </c>
      <c r="C25" s="73" t="s">
        <v>864</v>
      </c>
      <c r="D25" s="282"/>
      <c r="E25" s="283"/>
      <c r="F25" s="284"/>
      <c r="G25" s="282"/>
      <c r="H25" s="284"/>
    </row>
    <row r="26" spans="1:8" ht="15.75" customHeight="1" x14ac:dyDescent="0.25">
      <c r="A26" s="22" t="str">
        <f t="shared" si="1"/>
        <v>30.</v>
      </c>
      <c r="B26" s="45" t="s">
        <v>334</v>
      </c>
      <c r="C26" s="73" t="s">
        <v>412</v>
      </c>
      <c r="D26" s="282"/>
      <c r="E26" s="283"/>
      <c r="F26" s="284"/>
      <c r="G26" s="282"/>
      <c r="H26" s="284"/>
    </row>
    <row r="27" spans="1:8" ht="26.4" x14ac:dyDescent="0.25">
      <c r="A27" s="22" t="str">
        <f t="shared" si="1"/>
        <v>30.</v>
      </c>
      <c r="B27" s="45" t="s">
        <v>336</v>
      </c>
      <c r="C27" s="73" t="s">
        <v>413</v>
      </c>
      <c r="D27" s="282"/>
      <c r="E27" s="283"/>
      <c r="F27" s="284"/>
      <c r="G27" s="282"/>
      <c r="H27" s="284"/>
    </row>
    <row r="28" spans="1:8" ht="26.4" x14ac:dyDescent="0.25">
      <c r="A28" s="22" t="str">
        <f t="shared" si="1"/>
        <v>30.</v>
      </c>
      <c r="B28" s="45" t="s">
        <v>356</v>
      </c>
      <c r="C28" s="73" t="s">
        <v>865</v>
      </c>
      <c r="D28" s="63"/>
      <c r="E28" s="64"/>
      <c r="F28" s="65"/>
      <c r="G28" s="63"/>
      <c r="H28" s="65"/>
    </row>
    <row r="29" spans="1:8" ht="26.4" x14ac:dyDescent="0.25">
      <c r="A29" s="22" t="str">
        <f t="shared" si="1"/>
        <v>30.</v>
      </c>
      <c r="B29" s="45" t="s">
        <v>357</v>
      </c>
      <c r="C29" s="73" t="s">
        <v>866</v>
      </c>
      <c r="D29" s="63"/>
      <c r="E29" s="64"/>
      <c r="F29" s="65"/>
      <c r="G29" s="63"/>
      <c r="H29" s="65"/>
    </row>
    <row r="30" spans="1:8" ht="26.4" x14ac:dyDescent="0.25">
      <c r="A30" s="22" t="str">
        <f t="shared" si="1"/>
        <v>30.</v>
      </c>
      <c r="B30" s="45" t="s">
        <v>358</v>
      </c>
      <c r="C30" s="73" t="s">
        <v>867</v>
      </c>
      <c r="D30" s="63"/>
      <c r="E30" s="64"/>
      <c r="F30" s="65"/>
      <c r="G30" s="63"/>
      <c r="H30" s="65"/>
    </row>
    <row r="31" spans="1:8" ht="14.25" customHeight="1" x14ac:dyDescent="0.25">
      <c r="A31" s="22" t="str">
        <f t="shared" si="1"/>
        <v>30.</v>
      </c>
      <c r="B31" s="45" t="s">
        <v>359</v>
      </c>
      <c r="C31" s="73" t="s">
        <v>414</v>
      </c>
      <c r="D31" s="63"/>
      <c r="E31" s="64"/>
      <c r="F31" s="65"/>
      <c r="G31" s="63"/>
      <c r="H31" s="65"/>
    </row>
    <row r="32" spans="1:8" ht="13.5" customHeight="1" x14ac:dyDescent="0.25">
      <c r="A32" s="22" t="str">
        <f t="shared" si="1"/>
        <v>30.</v>
      </c>
      <c r="B32" s="45" t="s">
        <v>360</v>
      </c>
      <c r="C32" s="73" t="s">
        <v>75</v>
      </c>
      <c r="D32" s="63"/>
      <c r="E32" s="64"/>
      <c r="F32" s="65"/>
      <c r="G32" s="63"/>
      <c r="H32" s="65"/>
    </row>
  </sheetData>
  <mergeCells count="37">
    <mergeCell ref="A17:B17"/>
    <mergeCell ref="D17:H17"/>
    <mergeCell ref="D23:F23"/>
    <mergeCell ref="G23:H23"/>
    <mergeCell ref="D24:F24"/>
    <mergeCell ref="G24:H24"/>
    <mergeCell ref="C22:G22"/>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25:F25"/>
    <mergeCell ref="G25:H25"/>
    <mergeCell ref="D26:F26"/>
    <mergeCell ref="G26:H26"/>
    <mergeCell ref="D27:F27"/>
    <mergeCell ref="G27:H27"/>
  </mergeCells>
  <phoneticPr fontId="20" type="noConversion"/>
  <pageMargins left="0.7" right="0.7" top="0.75" bottom="0.75" header="0.3" footer="0.3"/>
  <pageSetup paperSize="9" orientation="portrait" r:id="rId1"/>
  <legacyDrawing r:id="rId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0">
    <tabColor theme="0" tint="-0.14999847407452621"/>
  </sheetPr>
  <dimension ref="A1:H29"/>
  <sheetViews>
    <sheetView topLeftCell="A10" workbookViewId="0">
      <selection activeCell="D34" sqref="D34"/>
    </sheetView>
  </sheetViews>
  <sheetFormatPr defaultColWidth="9.109375" defaultRowHeight="13.8" x14ac:dyDescent="0.25"/>
  <cols>
    <col min="1" max="1" width="4.88671875" style="2" customWidth="1"/>
    <col min="2" max="2" width="6.33203125" style="2" customWidth="1"/>
    <col min="3" max="3" width="71.4414062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31.pozīcija Laparoskopiskie maisi 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313" t="s">
        <v>58</v>
      </c>
      <c r="B17" s="314"/>
      <c r="C17" s="28" t="s">
        <v>417</v>
      </c>
      <c r="D17" s="300" t="s">
        <v>23</v>
      </c>
      <c r="E17" s="301"/>
      <c r="F17" s="301"/>
      <c r="G17" s="301"/>
      <c r="H17" s="302"/>
    </row>
    <row r="18" spans="1:8" ht="37.950000000000003" customHeight="1" x14ac:dyDescent="0.25">
      <c r="A18" s="121"/>
      <c r="B18" s="122"/>
      <c r="C18" s="11" t="s">
        <v>96</v>
      </c>
      <c r="D18" s="12" t="s">
        <v>24</v>
      </c>
      <c r="E18" s="12" t="s">
        <v>101</v>
      </c>
      <c r="F18" s="12" t="s">
        <v>99</v>
      </c>
      <c r="G18" s="60" t="s">
        <v>103</v>
      </c>
      <c r="H18" s="13" t="s">
        <v>25</v>
      </c>
    </row>
    <row r="19" spans="1:8" x14ac:dyDescent="0.25">
      <c r="A19" s="126" t="str">
        <f>$A$17</f>
        <v>31.</v>
      </c>
      <c r="B19" s="134" t="s">
        <v>252</v>
      </c>
      <c r="C19" s="125" t="s">
        <v>721</v>
      </c>
      <c r="D19" s="17"/>
      <c r="E19" s="67"/>
      <c r="F19" s="17" t="s">
        <v>0</v>
      </c>
      <c r="G19" s="119">
        <v>100</v>
      </c>
      <c r="H19" s="54"/>
    </row>
    <row r="20" spans="1:8" x14ac:dyDescent="0.25">
      <c r="A20" s="126" t="str">
        <f t="shared" ref="A20:A22" si="0">$A$17</f>
        <v>31.</v>
      </c>
      <c r="B20" s="45" t="s">
        <v>119</v>
      </c>
      <c r="C20" s="125" t="s">
        <v>722</v>
      </c>
      <c r="D20" s="17"/>
      <c r="E20" s="67"/>
      <c r="F20" s="17" t="s">
        <v>0</v>
      </c>
      <c r="G20" s="119">
        <v>100</v>
      </c>
      <c r="H20" s="54"/>
    </row>
    <row r="21" spans="1:8" x14ac:dyDescent="0.25">
      <c r="A21" s="126" t="str">
        <f>$A$17</f>
        <v>31.</v>
      </c>
      <c r="B21" s="134" t="s">
        <v>331</v>
      </c>
      <c r="C21" s="125" t="s">
        <v>723</v>
      </c>
      <c r="D21" s="17"/>
      <c r="E21" s="67"/>
      <c r="F21" s="17" t="s">
        <v>0</v>
      </c>
      <c r="G21" s="119">
        <v>100</v>
      </c>
      <c r="H21" s="54"/>
    </row>
    <row r="22" spans="1:8" x14ac:dyDescent="0.25">
      <c r="A22" s="126" t="str">
        <f t="shared" si="0"/>
        <v>31.</v>
      </c>
      <c r="B22" s="45" t="s">
        <v>332</v>
      </c>
      <c r="C22" s="125" t="s">
        <v>724</v>
      </c>
      <c r="D22" s="17"/>
      <c r="E22" s="182"/>
      <c r="F22" s="17" t="s">
        <v>0</v>
      </c>
      <c r="G22" s="119">
        <v>100</v>
      </c>
      <c r="H22" s="54"/>
    </row>
    <row r="23" spans="1:8" s="21" customFormat="1" ht="14.4" customHeight="1" x14ac:dyDescent="0.25">
      <c r="A23" s="123"/>
      <c r="B23" s="124"/>
      <c r="C23" s="303" t="str">
        <f>CONCATENATE("Kopējā cena par ",A17,"pozīciju, bez PVN,EUR:")</f>
        <v>Kopējā cena par 31.pozīciju, bez PVN,EUR:</v>
      </c>
      <c r="D23" s="304"/>
      <c r="E23" s="304"/>
      <c r="F23" s="304"/>
      <c r="G23" s="305"/>
      <c r="H23" s="20">
        <f>SUMPRODUCT(G19:G22,H19:H22)</f>
        <v>0</v>
      </c>
    </row>
    <row r="24" spans="1:8" s="24" customFormat="1" x14ac:dyDescent="0.25">
      <c r="A24" s="9"/>
      <c r="B24" s="10"/>
      <c r="C24" s="11" t="s">
        <v>28</v>
      </c>
      <c r="D24" s="306" t="s">
        <v>26</v>
      </c>
      <c r="E24" s="307"/>
      <c r="F24" s="308"/>
      <c r="G24" s="306" t="s">
        <v>27</v>
      </c>
      <c r="H24" s="308"/>
    </row>
    <row r="25" spans="1:8" ht="12.75" customHeight="1" x14ac:dyDescent="0.25">
      <c r="A25" s="22" t="str">
        <f>$A$17</f>
        <v>31.</v>
      </c>
      <c r="B25" s="45" t="s">
        <v>333</v>
      </c>
      <c r="C25" s="125" t="s">
        <v>416</v>
      </c>
      <c r="D25" s="282"/>
      <c r="E25" s="283"/>
      <c r="F25" s="284"/>
      <c r="G25" s="282"/>
      <c r="H25" s="284"/>
    </row>
    <row r="26" spans="1:8" x14ac:dyDescent="0.25">
      <c r="A26" s="22" t="str">
        <f t="shared" ref="A26:A29" si="1">$A$17</f>
        <v>31.</v>
      </c>
      <c r="B26" s="45" t="s">
        <v>334</v>
      </c>
      <c r="C26" s="125" t="s">
        <v>57</v>
      </c>
      <c r="D26" s="282"/>
      <c r="E26" s="283"/>
      <c r="F26" s="284"/>
      <c r="G26" s="282"/>
      <c r="H26" s="284"/>
    </row>
    <row r="27" spans="1:8" ht="15.75" customHeight="1" x14ac:dyDescent="0.25">
      <c r="A27" s="22" t="str">
        <f t="shared" si="1"/>
        <v>31.</v>
      </c>
      <c r="B27" s="45" t="s">
        <v>336</v>
      </c>
      <c r="C27" s="125" t="s">
        <v>725</v>
      </c>
      <c r="D27" s="282"/>
      <c r="E27" s="283"/>
      <c r="F27" s="284"/>
      <c r="G27" s="282"/>
      <c r="H27" s="284"/>
    </row>
    <row r="28" spans="1:8" ht="39.6" x14ac:dyDescent="0.25">
      <c r="A28" s="22" t="str">
        <f t="shared" si="1"/>
        <v>31.</v>
      </c>
      <c r="B28" s="45" t="s">
        <v>356</v>
      </c>
      <c r="C28" s="125" t="s">
        <v>868</v>
      </c>
      <c r="D28" s="282"/>
      <c r="E28" s="283"/>
      <c r="F28" s="284"/>
      <c r="G28" s="282"/>
      <c r="H28" s="284"/>
    </row>
    <row r="29" spans="1:8" ht="15.75" customHeight="1" x14ac:dyDescent="0.25">
      <c r="A29" s="22" t="str">
        <f t="shared" si="1"/>
        <v>31.</v>
      </c>
      <c r="B29" s="45" t="s">
        <v>357</v>
      </c>
      <c r="C29" s="125" t="s">
        <v>726</v>
      </c>
      <c r="D29" s="63"/>
      <c r="E29" s="64"/>
      <c r="F29" s="65"/>
      <c r="G29" s="63"/>
      <c r="H29" s="65"/>
    </row>
  </sheetData>
  <mergeCells count="37">
    <mergeCell ref="D26:F26"/>
    <mergeCell ref="G26:H26"/>
    <mergeCell ref="D27:F27"/>
    <mergeCell ref="G27:H27"/>
    <mergeCell ref="D28:F28"/>
    <mergeCell ref="G28:H28"/>
    <mergeCell ref="A17:B17"/>
    <mergeCell ref="D17:H17"/>
    <mergeCell ref="D24:F24"/>
    <mergeCell ref="G24:H24"/>
    <mergeCell ref="D25:F25"/>
    <mergeCell ref="G25:H25"/>
    <mergeCell ref="C23:G23"/>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s>
  <phoneticPr fontId="20" type="noConversion"/>
  <pageMargins left="0.7" right="0.7" top="0.75" bottom="0.75" header="0.3" footer="0.3"/>
  <pageSetup paperSize="9" orientation="portrait" verticalDpi="0" r:id="rId1"/>
  <legacy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F42A28-4055-4A6E-9A52-9671CA211F6C}">
  <sheetPr>
    <tabColor theme="0" tint="-0.14999847407452621"/>
  </sheetPr>
  <dimension ref="A1:H31"/>
  <sheetViews>
    <sheetView topLeftCell="A10" workbookViewId="0">
      <selection activeCell="I13" sqref="I13"/>
    </sheetView>
  </sheetViews>
  <sheetFormatPr defaultColWidth="9.109375" defaultRowHeight="13.8" x14ac:dyDescent="0.25"/>
  <cols>
    <col min="1" max="1" width="4.88671875" style="2" customWidth="1"/>
    <col min="2" max="2" width="6.33203125" style="2" customWidth="1"/>
    <col min="3" max="3" width="65.10937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32.pozīcija Laparoskopiskie maisi II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313" t="s">
        <v>59</v>
      </c>
      <c r="B17" s="314"/>
      <c r="C17" s="28" t="s">
        <v>415</v>
      </c>
      <c r="D17" s="300" t="s">
        <v>23</v>
      </c>
      <c r="E17" s="301"/>
      <c r="F17" s="301"/>
      <c r="G17" s="301"/>
      <c r="H17" s="302"/>
    </row>
    <row r="18" spans="1:8" ht="37.950000000000003" customHeight="1" x14ac:dyDescent="0.25">
      <c r="A18" s="121"/>
      <c r="B18" s="122"/>
      <c r="C18" s="11" t="s">
        <v>96</v>
      </c>
      <c r="D18" s="12" t="s">
        <v>24</v>
      </c>
      <c r="E18" s="12" t="s">
        <v>101</v>
      </c>
      <c r="F18" s="12" t="s">
        <v>99</v>
      </c>
      <c r="G18" s="60" t="s">
        <v>103</v>
      </c>
      <c r="H18" s="13" t="s">
        <v>25</v>
      </c>
    </row>
    <row r="19" spans="1:8" x14ac:dyDescent="0.25">
      <c r="A19" s="126" t="str">
        <f>$A$17</f>
        <v>32.</v>
      </c>
      <c r="B19" s="134" t="s">
        <v>252</v>
      </c>
      <c r="C19" s="125" t="s">
        <v>418</v>
      </c>
      <c r="D19" s="17"/>
      <c r="E19" s="67"/>
      <c r="F19" s="17" t="s">
        <v>0</v>
      </c>
      <c r="G19" s="119">
        <v>100</v>
      </c>
      <c r="H19" s="54"/>
    </row>
    <row r="20" spans="1:8" x14ac:dyDescent="0.25">
      <c r="A20" s="126" t="str">
        <f t="shared" ref="A20:A22" si="0">$A$17</f>
        <v>32.</v>
      </c>
      <c r="B20" s="45" t="s">
        <v>119</v>
      </c>
      <c r="C20" s="125" t="s">
        <v>419</v>
      </c>
      <c r="D20" s="17"/>
      <c r="E20" s="67"/>
      <c r="F20" s="17" t="s">
        <v>0</v>
      </c>
      <c r="G20" s="119">
        <v>2500</v>
      </c>
      <c r="H20" s="54"/>
    </row>
    <row r="21" spans="1:8" x14ac:dyDescent="0.25">
      <c r="A21" s="126" t="str">
        <f>$A$17</f>
        <v>32.</v>
      </c>
      <c r="B21" s="134" t="s">
        <v>331</v>
      </c>
      <c r="C21" s="125" t="s">
        <v>420</v>
      </c>
      <c r="D21" s="17"/>
      <c r="E21" s="67"/>
      <c r="F21" s="17" t="s">
        <v>0</v>
      </c>
      <c r="G21" s="119">
        <v>100</v>
      </c>
      <c r="H21" s="54"/>
    </row>
    <row r="22" spans="1:8" x14ac:dyDescent="0.25">
      <c r="A22" s="126" t="str">
        <f t="shared" si="0"/>
        <v>32.</v>
      </c>
      <c r="B22" s="45" t="s">
        <v>332</v>
      </c>
      <c r="C22" s="125" t="s">
        <v>421</v>
      </c>
      <c r="D22" s="17"/>
      <c r="E22" s="67"/>
      <c r="F22" s="17" t="s">
        <v>0</v>
      </c>
      <c r="G22" s="119">
        <v>500</v>
      </c>
      <c r="H22" s="54"/>
    </row>
    <row r="23" spans="1:8" s="21" customFormat="1" ht="14.4" customHeight="1" x14ac:dyDescent="0.25">
      <c r="A23" s="123"/>
      <c r="B23" s="124"/>
      <c r="C23" s="303" t="str">
        <f>CONCATENATE("Kopējā cena par ",A17,"pozīciju, bez PVN,EUR:")</f>
        <v>Kopējā cena par 32.pozīciju, bez PVN,EUR:</v>
      </c>
      <c r="D23" s="304"/>
      <c r="E23" s="304"/>
      <c r="F23" s="304"/>
      <c r="G23" s="305"/>
      <c r="H23" s="20">
        <f>SUMPRODUCT(G19:G22,H19:H22)</f>
        <v>0</v>
      </c>
    </row>
    <row r="24" spans="1:8" s="24" customFormat="1" x14ac:dyDescent="0.25">
      <c r="A24" s="9"/>
      <c r="B24" s="10"/>
      <c r="C24" s="11" t="s">
        <v>28</v>
      </c>
      <c r="D24" s="306" t="s">
        <v>26</v>
      </c>
      <c r="E24" s="307"/>
      <c r="F24" s="308"/>
      <c r="G24" s="306" t="s">
        <v>27</v>
      </c>
      <c r="H24" s="308"/>
    </row>
    <row r="25" spans="1:8" ht="12.75" customHeight="1" x14ac:dyDescent="0.25">
      <c r="A25" s="22" t="str">
        <f>$A$17</f>
        <v>32.</v>
      </c>
      <c r="B25" s="45" t="s">
        <v>333</v>
      </c>
      <c r="C25" s="125" t="s">
        <v>727</v>
      </c>
      <c r="D25" s="282"/>
      <c r="E25" s="283"/>
      <c r="F25" s="284"/>
      <c r="G25" s="282"/>
      <c r="H25" s="284"/>
    </row>
    <row r="26" spans="1:8" x14ac:dyDescent="0.25">
      <c r="A26" s="22" t="str">
        <f t="shared" ref="A26:A31" si="1">$A$17</f>
        <v>32.</v>
      </c>
      <c r="B26" s="45" t="s">
        <v>334</v>
      </c>
      <c r="C26" s="27" t="s">
        <v>728</v>
      </c>
      <c r="D26" s="282"/>
      <c r="E26" s="283"/>
      <c r="F26" s="284"/>
      <c r="G26" s="282"/>
      <c r="H26" s="284"/>
    </row>
    <row r="27" spans="1:8" ht="26.4" x14ac:dyDescent="0.25">
      <c r="A27" s="22" t="str">
        <f t="shared" si="1"/>
        <v>32.</v>
      </c>
      <c r="B27" s="45" t="s">
        <v>336</v>
      </c>
      <c r="C27" s="125" t="s">
        <v>869</v>
      </c>
      <c r="D27" s="282"/>
      <c r="E27" s="283"/>
      <c r="F27" s="284"/>
      <c r="G27" s="282"/>
      <c r="H27" s="284"/>
    </row>
    <row r="28" spans="1:8" ht="26.4" x14ac:dyDescent="0.25">
      <c r="A28" s="22" t="str">
        <f t="shared" si="1"/>
        <v>32.</v>
      </c>
      <c r="B28" s="45" t="s">
        <v>356</v>
      </c>
      <c r="C28" s="125" t="s">
        <v>870</v>
      </c>
      <c r="D28" s="282"/>
      <c r="E28" s="283"/>
      <c r="F28" s="284"/>
      <c r="G28" s="282"/>
      <c r="H28" s="284"/>
    </row>
    <row r="29" spans="1:8" ht="26.4" x14ac:dyDescent="0.25">
      <c r="A29" s="22" t="str">
        <f t="shared" si="1"/>
        <v>32.</v>
      </c>
      <c r="B29" s="45" t="s">
        <v>357</v>
      </c>
      <c r="C29" s="125" t="s">
        <v>966</v>
      </c>
      <c r="D29" s="382"/>
      <c r="E29" s="383"/>
      <c r="F29" s="384"/>
      <c r="G29" s="338"/>
      <c r="H29" s="331"/>
    </row>
    <row r="30" spans="1:8" x14ac:dyDescent="0.25">
      <c r="A30" s="22" t="str">
        <f t="shared" si="1"/>
        <v>32.</v>
      </c>
      <c r="B30" s="45" t="s">
        <v>358</v>
      </c>
      <c r="C30" s="125" t="s">
        <v>729</v>
      </c>
      <c r="D30" s="382"/>
      <c r="E30" s="383"/>
      <c r="F30" s="384"/>
      <c r="G30" s="338"/>
      <c r="H30" s="331"/>
    </row>
    <row r="31" spans="1:8" x14ac:dyDescent="0.25">
      <c r="A31" s="22" t="str">
        <f t="shared" si="1"/>
        <v>32.</v>
      </c>
      <c r="B31" s="45" t="s">
        <v>359</v>
      </c>
      <c r="C31" s="80" t="s">
        <v>730</v>
      </c>
      <c r="D31" s="382"/>
      <c r="E31" s="383"/>
      <c r="F31" s="384"/>
      <c r="G31" s="338"/>
      <c r="H31" s="331"/>
    </row>
  </sheetData>
  <mergeCells count="43">
    <mergeCell ref="A7:B7"/>
    <mergeCell ref="C7:G7"/>
    <mergeCell ref="B2:H2"/>
    <mergeCell ref="B3:H3"/>
    <mergeCell ref="B4:H4"/>
    <mergeCell ref="A6:B6"/>
    <mergeCell ref="C6:G6"/>
    <mergeCell ref="A8:B8"/>
    <mergeCell ref="C8:G8"/>
    <mergeCell ref="A9:B9"/>
    <mergeCell ref="C9:G9"/>
    <mergeCell ref="A10:B10"/>
    <mergeCell ref="C10:G10"/>
    <mergeCell ref="A17:B17"/>
    <mergeCell ref="D17:H17"/>
    <mergeCell ref="A11:B11"/>
    <mergeCell ref="C11:G11"/>
    <mergeCell ref="A12:B12"/>
    <mergeCell ref="C12:G12"/>
    <mergeCell ref="A13:B13"/>
    <mergeCell ref="C13:G13"/>
    <mergeCell ref="A14:B14"/>
    <mergeCell ref="C14:G14"/>
    <mergeCell ref="A15:B15"/>
    <mergeCell ref="C15:G15"/>
    <mergeCell ref="B16:H16"/>
    <mergeCell ref="D27:F27"/>
    <mergeCell ref="G27:H27"/>
    <mergeCell ref="D28:F28"/>
    <mergeCell ref="G28:H28"/>
    <mergeCell ref="C23:G23"/>
    <mergeCell ref="D24:F24"/>
    <mergeCell ref="G24:H24"/>
    <mergeCell ref="D25:F25"/>
    <mergeCell ref="G25:H25"/>
    <mergeCell ref="D26:F26"/>
    <mergeCell ref="G26:H26"/>
    <mergeCell ref="D29:F29"/>
    <mergeCell ref="D30:F30"/>
    <mergeCell ref="D31:F31"/>
    <mergeCell ref="G29:H29"/>
    <mergeCell ref="G30:H30"/>
    <mergeCell ref="G31:H31"/>
  </mergeCells>
  <phoneticPr fontId="20" type="noConversion"/>
  <pageMargins left="0.7" right="0.7" top="0.75" bottom="0.75" header="0.3" footer="0.3"/>
  <legacyDrawing r:id="rId1"/>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2">
    <tabColor theme="0" tint="-0.14999847407452621"/>
  </sheetPr>
  <dimension ref="A1:H28"/>
  <sheetViews>
    <sheetView topLeftCell="A13" workbookViewId="0">
      <selection activeCell="L42" sqref="L42"/>
    </sheetView>
  </sheetViews>
  <sheetFormatPr defaultColWidth="9.109375" defaultRowHeight="13.8" x14ac:dyDescent="0.25"/>
  <cols>
    <col min="1" max="2" width="4.88671875" style="2" customWidth="1"/>
    <col min="3" max="3" width="69.332031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33.pozīcija Ekstra fiksācijas trokāri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61</v>
      </c>
      <c r="B17" s="299"/>
      <c r="C17" s="8" t="s">
        <v>431</v>
      </c>
      <c r="D17" s="300" t="s">
        <v>23</v>
      </c>
      <c r="E17" s="301"/>
      <c r="F17" s="301"/>
      <c r="G17" s="301"/>
      <c r="H17" s="302"/>
    </row>
    <row r="18" spans="1:8" ht="37.950000000000003" customHeight="1" x14ac:dyDescent="0.25">
      <c r="A18" s="9"/>
      <c r="B18" s="10"/>
      <c r="C18" s="11" t="s">
        <v>96</v>
      </c>
      <c r="D18" s="12" t="s">
        <v>24</v>
      </c>
      <c r="E18" s="12" t="s">
        <v>101</v>
      </c>
      <c r="F18" s="12" t="s">
        <v>99</v>
      </c>
      <c r="G18" s="60" t="s">
        <v>103</v>
      </c>
      <c r="H18" s="13" t="s">
        <v>25</v>
      </c>
    </row>
    <row r="19" spans="1:8" x14ac:dyDescent="0.25">
      <c r="A19" s="14" t="str">
        <f>$A$17</f>
        <v>33.</v>
      </c>
      <c r="B19" s="15">
        <v>1</v>
      </c>
      <c r="C19" s="125" t="s">
        <v>424</v>
      </c>
      <c r="D19" s="39"/>
      <c r="E19" s="17"/>
      <c r="F19" s="29" t="s">
        <v>0</v>
      </c>
      <c r="G19" s="44">
        <v>500</v>
      </c>
      <c r="H19" s="54"/>
    </row>
    <row r="20" spans="1:8" x14ac:dyDescent="0.25">
      <c r="A20" s="14" t="str">
        <f>$A$17</f>
        <v>33.</v>
      </c>
      <c r="B20" s="15">
        <v>2</v>
      </c>
      <c r="C20" s="125" t="s">
        <v>425</v>
      </c>
      <c r="D20" s="39"/>
      <c r="E20" s="17"/>
      <c r="F20" s="29" t="s">
        <v>0</v>
      </c>
      <c r="G20" s="44">
        <v>1500</v>
      </c>
      <c r="H20" s="54"/>
    </row>
    <row r="21" spans="1:8" x14ac:dyDescent="0.25">
      <c r="A21" s="14" t="str">
        <f>$A$17</f>
        <v>33.</v>
      </c>
      <c r="B21" s="15">
        <v>3</v>
      </c>
      <c r="C21" s="125" t="s">
        <v>426</v>
      </c>
      <c r="D21" s="39"/>
      <c r="E21" s="17"/>
      <c r="F21" s="29" t="s">
        <v>0</v>
      </c>
      <c r="G21" s="44">
        <v>50</v>
      </c>
      <c r="H21" s="54"/>
    </row>
    <row r="22" spans="1:8" s="21" customFormat="1" ht="14.4" customHeight="1" x14ac:dyDescent="0.25">
      <c r="A22" s="18"/>
      <c r="B22" s="19"/>
      <c r="C22" s="303" t="str">
        <f>CONCATENATE("Kopējā cena par ",A17,"pozīciju, bez PVN,EUR:")</f>
        <v>Kopējā cena par 33.pozīciju, bez PVN,EUR:</v>
      </c>
      <c r="D22" s="304"/>
      <c r="E22" s="304"/>
      <c r="F22" s="304"/>
      <c r="G22" s="305"/>
      <c r="H22" s="20">
        <f>SUMPRODUCT(G19:G21,H19:H21)</f>
        <v>0</v>
      </c>
    </row>
    <row r="23" spans="1:8" s="24" customFormat="1" x14ac:dyDescent="0.25">
      <c r="A23" s="9"/>
      <c r="B23" s="10"/>
      <c r="C23" s="11" t="s">
        <v>28</v>
      </c>
      <c r="D23" s="306" t="s">
        <v>26</v>
      </c>
      <c r="E23" s="307"/>
      <c r="F23" s="308"/>
      <c r="G23" s="306" t="s">
        <v>27</v>
      </c>
      <c r="H23" s="308"/>
    </row>
    <row r="24" spans="1:8" x14ac:dyDescent="0.25">
      <c r="A24" s="22" t="str">
        <f>$A$17</f>
        <v>33.</v>
      </c>
      <c r="B24" s="15">
        <v>4</v>
      </c>
      <c r="C24" s="125" t="s">
        <v>427</v>
      </c>
      <c r="D24" s="283"/>
      <c r="E24" s="283"/>
      <c r="F24" s="284"/>
      <c r="G24" s="282"/>
      <c r="H24" s="284"/>
    </row>
    <row r="25" spans="1:8" ht="37.5" customHeight="1" x14ac:dyDescent="0.25">
      <c r="A25" s="22" t="str">
        <f t="shared" ref="A25:A28" si="0">$A$17</f>
        <v>33.</v>
      </c>
      <c r="B25" s="15">
        <v>5</v>
      </c>
      <c r="C25" s="125" t="s">
        <v>871</v>
      </c>
      <c r="D25" s="283"/>
      <c r="E25" s="283"/>
      <c r="F25" s="284"/>
      <c r="G25" s="282"/>
      <c r="H25" s="284"/>
    </row>
    <row r="26" spans="1:8" x14ac:dyDescent="0.25">
      <c r="A26" s="22" t="str">
        <f t="shared" si="0"/>
        <v>33.</v>
      </c>
      <c r="B26" s="15">
        <v>6</v>
      </c>
      <c r="C26" s="125" t="s">
        <v>428</v>
      </c>
      <c r="D26" s="283"/>
      <c r="E26" s="283"/>
      <c r="F26" s="284"/>
      <c r="G26" s="282"/>
      <c r="H26" s="284"/>
    </row>
    <row r="27" spans="1:8" ht="28.5" customHeight="1" x14ac:dyDescent="0.25">
      <c r="A27" s="22" t="str">
        <f t="shared" si="0"/>
        <v>33.</v>
      </c>
      <c r="B27" s="15">
        <v>7</v>
      </c>
      <c r="C27" s="125" t="s">
        <v>429</v>
      </c>
      <c r="D27" s="283"/>
      <c r="E27" s="283"/>
      <c r="F27" s="284"/>
      <c r="G27" s="282"/>
      <c r="H27" s="284"/>
    </row>
    <row r="28" spans="1:8" x14ac:dyDescent="0.25">
      <c r="A28" s="22" t="str">
        <f t="shared" si="0"/>
        <v>33.</v>
      </c>
      <c r="B28" s="15">
        <v>8</v>
      </c>
      <c r="C28" s="125" t="s">
        <v>430</v>
      </c>
      <c r="D28" s="385"/>
      <c r="E28" s="385"/>
      <c r="F28" s="386"/>
      <c r="G28" s="282"/>
      <c r="H28" s="284"/>
    </row>
  </sheetData>
  <mergeCells count="39">
    <mergeCell ref="A8:B8"/>
    <mergeCell ref="C8:G8"/>
    <mergeCell ref="A9:B9"/>
    <mergeCell ref="C9:G9"/>
    <mergeCell ref="A10:B10"/>
    <mergeCell ref="C10:G10"/>
    <mergeCell ref="A7:B7"/>
    <mergeCell ref="C7:G7"/>
    <mergeCell ref="B2:H2"/>
    <mergeCell ref="B3:H3"/>
    <mergeCell ref="B4:H4"/>
    <mergeCell ref="A6:B6"/>
    <mergeCell ref="C6:G6"/>
    <mergeCell ref="C14:G14"/>
    <mergeCell ref="A15:B15"/>
    <mergeCell ref="C15:G15"/>
    <mergeCell ref="A11:B11"/>
    <mergeCell ref="C11:G11"/>
    <mergeCell ref="A12:B12"/>
    <mergeCell ref="C12:G12"/>
    <mergeCell ref="A13:B13"/>
    <mergeCell ref="C13:G13"/>
    <mergeCell ref="A14:B14"/>
    <mergeCell ref="B16:H16"/>
    <mergeCell ref="A17:B17"/>
    <mergeCell ref="D17:H17"/>
    <mergeCell ref="C22:G22"/>
    <mergeCell ref="D23:F23"/>
    <mergeCell ref="G23:H23"/>
    <mergeCell ref="D27:F27"/>
    <mergeCell ref="G27:H27"/>
    <mergeCell ref="D28:F28"/>
    <mergeCell ref="G28:H28"/>
    <mergeCell ref="D24:F24"/>
    <mergeCell ref="G24:H24"/>
    <mergeCell ref="D25:F25"/>
    <mergeCell ref="G25:H25"/>
    <mergeCell ref="D26:F26"/>
    <mergeCell ref="G26:H26"/>
  </mergeCells>
  <pageMargins left="0.7" right="0.7" top="0.75" bottom="0.75" header="0.3" footer="0.3"/>
  <pageSetup paperSize="9" orientation="portrait" verticalDpi="300" r:id="rId1"/>
  <legacy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8C066A-FF73-46AB-B347-A35AB86B1EBA}">
  <sheetPr codeName="Sheet33">
    <tabColor theme="0" tint="-0.14999847407452621"/>
  </sheetPr>
  <dimension ref="A1:H38"/>
  <sheetViews>
    <sheetView topLeftCell="A16" workbookViewId="0">
      <selection activeCell="K34" sqref="K34"/>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6" width="16.6640625" style="2" customWidth="1"/>
    <col min="7" max="7" width="22.8867187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34.pozīcija Laparoskopiskais klipu aplikators</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7.25" customHeight="1" x14ac:dyDescent="0.25">
      <c r="A17" s="313" t="s">
        <v>62</v>
      </c>
      <c r="B17" s="314"/>
      <c r="C17" s="61" t="s">
        <v>144</v>
      </c>
      <c r="D17" s="390" t="s">
        <v>23</v>
      </c>
      <c r="E17" s="391"/>
      <c r="F17" s="391"/>
      <c r="G17" s="391"/>
      <c r="H17" s="392"/>
    </row>
    <row r="18" spans="1:8" ht="30.75" customHeight="1" x14ac:dyDescent="0.25">
      <c r="A18" s="9"/>
      <c r="B18" s="10"/>
      <c r="C18" s="11" t="s">
        <v>96</v>
      </c>
      <c r="D18" s="12" t="s">
        <v>24</v>
      </c>
      <c r="E18" s="12" t="s">
        <v>101</v>
      </c>
      <c r="F18" s="12" t="s">
        <v>99</v>
      </c>
      <c r="G18" s="60" t="s">
        <v>103</v>
      </c>
      <c r="H18" s="13" t="s">
        <v>25</v>
      </c>
    </row>
    <row r="19" spans="1:8" ht="17.25" customHeight="1" x14ac:dyDescent="0.25">
      <c r="A19" s="161" t="str">
        <f t="shared" ref="A19" si="0">$A$17</f>
        <v>34.</v>
      </c>
      <c r="B19" s="221">
        <v>1</v>
      </c>
      <c r="C19" s="222" t="s">
        <v>432</v>
      </c>
      <c r="D19" s="39"/>
      <c r="E19" s="17"/>
      <c r="F19" s="29" t="s">
        <v>0</v>
      </c>
      <c r="G19" s="44">
        <v>30</v>
      </c>
      <c r="H19" s="54"/>
    </row>
    <row r="20" spans="1:8" s="21" customFormat="1" ht="14.4" customHeight="1" x14ac:dyDescent="0.25">
      <c r="A20" s="18"/>
      <c r="B20" s="19"/>
      <c r="C20" s="303" t="str">
        <f>CONCATENATE("Kopējā cena par ",A17,"1pozīciju, bez PVN,EUR:")</f>
        <v>Kopējā cena par 34.1pozīciju, bez PVN,EUR:</v>
      </c>
      <c r="D20" s="304"/>
      <c r="E20" s="304"/>
      <c r="F20" s="304"/>
      <c r="G20" s="305"/>
      <c r="H20" s="20">
        <f>H19*G19</f>
        <v>0</v>
      </c>
    </row>
    <row r="21" spans="1:8" s="24" customFormat="1" x14ac:dyDescent="0.25">
      <c r="A21" s="9"/>
      <c r="B21" s="10"/>
      <c r="C21" s="11" t="s">
        <v>28</v>
      </c>
      <c r="D21" s="306" t="s">
        <v>26</v>
      </c>
      <c r="E21" s="307"/>
      <c r="F21" s="308"/>
      <c r="G21" s="306" t="s">
        <v>27</v>
      </c>
      <c r="H21" s="308"/>
    </row>
    <row r="22" spans="1:8" x14ac:dyDescent="0.25">
      <c r="A22" s="14" t="str">
        <f t="shared" ref="A22:A27" si="1">$A$17</f>
        <v>34.</v>
      </c>
      <c r="B22" s="45" t="s">
        <v>117</v>
      </c>
      <c r="C22" s="112" t="s">
        <v>433</v>
      </c>
      <c r="D22" s="283"/>
      <c r="E22" s="283"/>
      <c r="F22" s="284"/>
      <c r="G22" s="282"/>
      <c r="H22" s="284"/>
    </row>
    <row r="23" spans="1:8" x14ac:dyDescent="0.25">
      <c r="A23" s="14" t="str">
        <f t="shared" si="1"/>
        <v>34.</v>
      </c>
      <c r="B23" s="45" t="s">
        <v>115</v>
      </c>
      <c r="C23" s="112" t="s">
        <v>434</v>
      </c>
      <c r="D23" s="283"/>
      <c r="E23" s="283"/>
      <c r="F23" s="284"/>
      <c r="G23" s="282"/>
      <c r="H23" s="284"/>
    </row>
    <row r="24" spans="1:8" x14ac:dyDescent="0.25">
      <c r="A24" s="14" t="str">
        <f t="shared" si="1"/>
        <v>34.</v>
      </c>
      <c r="B24" s="45" t="s">
        <v>116</v>
      </c>
      <c r="C24" s="112" t="s">
        <v>435</v>
      </c>
      <c r="D24" s="283"/>
      <c r="E24" s="283"/>
      <c r="F24" s="284"/>
      <c r="G24" s="282"/>
      <c r="H24" s="284"/>
    </row>
    <row r="25" spans="1:8" x14ac:dyDescent="0.25">
      <c r="A25" s="14" t="str">
        <f t="shared" si="1"/>
        <v>34.</v>
      </c>
      <c r="B25" s="45" t="s">
        <v>118</v>
      </c>
      <c r="C25" s="112" t="s">
        <v>436</v>
      </c>
      <c r="D25" s="283"/>
      <c r="E25" s="283"/>
      <c r="F25" s="284"/>
      <c r="G25" s="282"/>
      <c r="H25" s="284"/>
    </row>
    <row r="26" spans="1:8" x14ac:dyDescent="0.25">
      <c r="A26" s="14" t="str">
        <f t="shared" si="1"/>
        <v>34.</v>
      </c>
      <c r="B26" s="45" t="s">
        <v>218</v>
      </c>
      <c r="C26" s="112" t="s">
        <v>437</v>
      </c>
      <c r="D26" s="385"/>
      <c r="E26" s="385"/>
      <c r="F26" s="386"/>
      <c r="G26" s="282"/>
      <c r="H26" s="284"/>
    </row>
    <row r="27" spans="1:8" x14ac:dyDescent="0.25">
      <c r="A27" s="14" t="str">
        <f t="shared" si="1"/>
        <v>34.</v>
      </c>
      <c r="B27" s="45" t="s">
        <v>219</v>
      </c>
      <c r="C27" s="112" t="s">
        <v>438</v>
      </c>
      <c r="D27" s="385"/>
      <c r="E27" s="385"/>
      <c r="F27" s="386"/>
      <c r="G27" s="282"/>
      <c r="H27" s="284"/>
    </row>
    <row r="28" spans="1:8" ht="30" customHeight="1" x14ac:dyDescent="0.25">
      <c r="A28" s="9"/>
      <c r="B28" s="10"/>
      <c r="C28" s="11" t="s">
        <v>96</v>
      </c>
      <c r="D28" s="12" t="s">
        <v>24</v>
      </c>
      <c r="E28" s="12" t="s">
        <v>101</v>
      </c>
      <c r="F28" s="12" t="s">
        <v>99</v>
      </c>
      <c r="G28" s="60" t="s">
        <v>103</v>
      </c>
      <c r="H28" s="13" t="s">
        <v>25</v>
      </c>
    </row>
    <row r="29" spans="1:8" ht="17.25" customHeight="1" x14ac:dyDescent="0.25">
      <c r="A29" s="161" t="str">
        <f t="shared" ref="A29" si="2">$A$17</f>
        <v>34.</v>
      </c>
      <c r="B29" s="221">
        <v>2</v>
      </c>
      <c r="C29" s="222" t="s">
        <v>872</v>
      </c>
      <c r="D29" s="39"/>
      <c r="E29" s="17"/>
      <c r="F29" s="29" t="s">
        <v>0</v>
      </c>
      <c r="G29" s="44">
        <v>12</v>
      </c>
      <c r="H29" s="54"/>
    </row>
    <row r="30" spans="1:8" s="21" customFormat="1" ht="14.4" customHeight="1" x14ac:dyDescent="0.25">
      <c r="A30" s="18"/>
      <c r="B30" s="19"/>
      <c r="C30" s="303" t="str">
        <f>CONCATENATE("Kopējā cena par ",A27,"2pozīciju, bez PVN,EUR:")</f>
        <v>Kopējā cena par 34.2pozīciju, bez PVN,EUR:</v>
      </c>
      <c r="D30" s="304"/>
      <c r="E30" s="304"/>
      <c r="F30" s="304"/>
      <c r="G30" s="305"/>
      <c r="H30" s="20">
        <f>H29*G29</f>
        <v>0</v>
      </c>
    </row>
    <row r="31" spans="1:8" s="24" customFormat="1" x14ac:dyDescent="0.25">
      <c r="A31" s="9"/>
      <c r="B31" s="10"/>
      <c r="C31" s="11" t="s">
        <v>28</v>
      </c>
      <c r="D31" s="306" t="s">
        <v>26</v>
      </c>
      <c r="E31" s="307"/>
      <c r="F31" s="308"/>
      <c r="G31" s="306" t="s">
        <v>27</v>
      </c>
      <c r="H31" s="308"/>
    </row>
    <row r="32" spans="1:8" x14ac:dyDescent="0.25">
      <c r="A32" s="14" t="str">
        <f t="shared" ref="A32:A37" si="3">$A$17</f>
        <v>34.</v>
      </c>
      <c r="B32" s="45" t="s">
        <v>84</v>
      </c>
      <c r="C32" s="112" t="s">
        <v>433</v>
      </c>
      <c r="D32" s="283"/>
      <c r="E32" s="283"/>
      <c r="F32" s="284"/>
      <c r="G32" s="282"/>
      <c r="H32" s="284"/>
    </row>
    <row r="33" spans="1:8" x14ac:dyDescent="0.25">
      <c r="A33" s="14" t="str">
        <f t="shared" si="3"/>
        <v>34.</v>
      </c>
      <c r="B33" s="45" t="s">
        <v>85</v>
      </c>
      <c r="C33" s="112" t="s">
        <v>434</v>
      </c>
      <c r="D33" s="283"/>
      <c r="E33" s="283"/>
      <c r="F33" s="284"/>
      <c r="G33" s="282"/>
      <c r="H33" s="284"/>
    </row>
    <row r="34" spans="1:8" x14ac:dyDescent="0.25">
      <c r="A34" s="14" t="str">
        <f t="shared" si="3"/>
        <v>34.</v>
      </c>
      <c r="B34" s="45" t="s">
        <v>86</v>
      </c>
      <c r="C34" s="112" t="s">
        <v>873</v>
      </c>
      <c r="D34" s="283"/>
      <c r="E34" s="283"/>
      <c r="F34" s="284"/>
      <c r="G34" s="282"/>
      <c r="H34" s="284"/>
    </row>
    <row r="35" spans="1:8" x14ac:dyDescent="0.25">
      <c r="A35" s="14" t="str">
        <f t="shared" si="3"/>
        <v>34.</v>
      </c>
      <c r="B35" s="45" t="s">
        <v>87</v>
      </c>
      <c r="C35" s="112" t="s">
        <v>874</v>
      </c>
      <c r="D35" s="283"/>
      <c r="E35" s="283"/>
      <c r="F35" s="284"/>
      <c r="G35" s="282"/>
      <c r="H35" s="284"/>
    </row>
    <row r="36" spans="1:8" x14ac:dyDescent="0.25">
      <c r="A36" s="14" t="str">
        <f t="shared" si="3"/>
        <v>34.</v>
      </c>
      <c r="B36" s="45" t="s">
        <v>94</v>
      </c>
      <c r="C36" s="112" t="s">
        <v>437</v>
      </c>
      <c r="D36" s="385"/>
      <c r="E36" s="385"/>
      <c r="F36" s="386"/>
      <c r="G36" s="282"/>
      <c r="H36" s="284"/>
    </row>
    <row r="37" spans="1:8" x14ac:dyDescent="0.25">
      <c r="A37" s="14" t="str">
        <f t="shared" si="3"/>
        <v>34.</v>
      </c>
      <c r="B37" s="45" t="s">
        <v>220</v>
      </c>
      <c r="C37" s="112" t="s">
        <v>438</v>
      </c>
      <c r="D37" s="385"/>
      <c r="E37" s="385"/>
      <c r="F37" s="386"/>
      <c r="G37" s="282"/>
      <c r="H37" s="284"/>
    </row>
    <row r="38" spans="1:8" s="21" customFormat="1" ht="14.4" customHeight="1" x14ac:dyDescent="0.25">
      <c r="A38" s="18"/>
      <c r="B38" s="19"/>
      <c r="C38" s="387" t="str">
        <f>CONCATENATE("Kopējā cena par ",A17,"pozīciju, bez PVN,EUR:")</f>
        <v>Kopējā cena par 34.pozīciju, bez PVN,EUR:</v>
      </c>
      <c r="D38" s="387"/>
      <c r="E38" s="387"/>
      <c r="F38" s="387"/>
      <c r="G38" s="388">
        <f>H20+H30</f>
        <v>0</v>
      </c>
      <c r="H38" s="389"/>
    </row>
  </sheetData>
  <mergeCells count="58">
    <mergeCell ref="D27:F27"/>
    <mergeCell ref="G27:H27"/>
    <mergeCell ref="A7:B7"/>
    <mergeCell ref="C7:G7"/>
    <mergeCell ref="B2:H2"/>
    <mergeCell ref="B3:H3"/>
    <mergeCell ref="B4:H4"/>
    <mergeCell ref="A6:B6"/>
    <mergeCell ref="C6:G6"/>
    <mergeCell ref="A8:B8"/>
    <mergeCell ref="C8:G8"/>
    <mergeCell ref="A9:B9"/>
    <mergeCell ref="C9:G9"/>
    <mergeCell ref="A10:B10"/>
    <mergeCell ref="C10:G10"/>
    <mergeCell ref="A11:B11"/>
    <mergeCell ref="C11:G11"/>
    <mergeCell ref="A12:B12"/>
    <mergeCell ref="C12:G12"/>
    <mergeCell ref="A13:B13"/>
    <mergeCell ref="C13:G13"/>
    <mergeCell ref="D23:F23"/>
    <mergeCell ref="G23:H23"/>
    <mergeCell ref="A14:B14"/>
    <mergeCell ref="C14:G14"/>
    <mergeCell ref="A15:B15"/>
    <mergeCell ref="C15:G15"/>
    <mergeCell ref="B16:H16"/>
    <mergeCell ref="A17:B17"/>
    <mergeCell ref="D17:H17"/>
    <mergeCell ref="C20:G20"/>
    <mergeCell ref="D21:F21"/>
    <mergeCell ref="G21:H21"/>
    <mergeCell ref="D22:F22"/>
    <mergeCell ref="G22:H22"/>
    <mergeCell ref="D24:F24"/>
    <mergeCell ref="G24:H24"/>
    <mergeCell ref="D25:F25"/>
    <mergeCell ref="G25:H25"/>
    <mergeCell ref="D26:F26"/>
    <mergeCell ref="G26:H26"/>
    <mergeCell ref="C30:G30"/>
    <mergeCell ref="D31:F31"/>
    <mergeCell ref="G31:H31"/>
    <mergeCell ref="D32:F32"/>
    <mergeCell ref="G32:H32"/>
    <mergeCell ref="D33:F33"/>
    <mergeCell ref="G33:H33"/>
    <mergeCell ref="D34:F34"/>
    <mergeCell ref="G34:H34"/>
    <mergeCell ref="D35:F35"/>
    <mergeCell ref="G35:H35"/>
    <mergeCell ref="D36:F36"/>
    <mergeCell ref="G36:H36"/>
    <mergeCell ref="D37:F37"/>
    <mergeCell ref="G37:H37"/>
    <mergeCell ref="C38:F38"/>
    <mergeCell ref="G38:H38"/>
  </mergeCells>
  <phoneticPr fontId="20" type="noConversion"/>
  <pageMargins left="0.7" right="0.7" top="0.75" bottom="0.75" header="0.3" footer="0.3"/>
  <legacy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29977-AECC-4588-BDE3-AAB99F829069}">
  <sheetPr codeName="Sheet34">
    <tabColor theme="0" tint="-0.14999847407452621"/>
  </sheetPr>
  <dimension ref="A1:H44"/>
  <sheetViews>
    <sheetView topLeftCell="A13" workbookViewId="0">
      <selection activeCell="I29" sqref="I29"/>
    </sheetView>
  </sheetViews>
  <sheetFormatPr defaultColWidth="9.109375" defaultRowHeight="13.8" x14ac:dyDescent="0.25"/>
  <cols>
    <col min="1" max="2" width="4.88671875" style="2" customWidth="1"/>
    <col min="3" max="3" width="61.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35.pozīcija Laparoskopiskais klipu aplikators un klipi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63</v>
      </c>
      <c r="B17" s="299"/>
      <c r="C17" s="28" t="s">
        <v>145</v>
      </c>
      <c r="D17" s="300" t="s">
        <v>23</v>
      </c>
      <c r="E17" s="301"/>
      <c r="F17" s="301"/>
      <c r="G17" s="301"/>
      <c r="H17" s="302"/>
    </row>
    <row r="18" spans="1:8" ht="27" customHeight="1" x14ac:dyDescent="0.25">
      <c r="A18" s="9"/>
      <c r="B18" s="10"/>
      <c r="C18" s="11" t="s">
        <v>96</v>
      </c>
      <c r="D18" s="12" t="s">
        <v>24</v>
      </c>
      <c r="E18" s="12" t="s">
        <v>101</v>
      </c>
      <c r="F18" s="12" t="s">
        <v>99</v>
      </c>
      <c r="G18" s="60" t="s">
        <v>215</v>
      </c>
      <c r="H18" s="13" t="s">
        <v>25</v>
      </c>
    </row>
    <row r="19" spans="1:8" ht="15.75" customHeight="1" x14ac:dyDescent="0.25">
      <c r="A19" s="143" t="str">
        <f t="shared" ref="A19" si="0">$A$17</f>
        <v>35.</v>
      </c>
      <c r="B19" s="140" t="s">
        <v>252</v>
      </c>
      <c r="C19" s="141" t="s">
        <v>439</v>
      </c>
      <c r="D19" s="142"/>
      <c r="E19" s="142"/>
      <c r="F19" s="142" t="s">
        <v>0</v>
      </c>
      <c r="G19" s="142">
        <v>1500</v>
      </c>
      <c r="H19" s="142"/>
    </row>
    <row r="20" spans="1:8" s="21" customFormat="1" ht="14.4" customHeight="1" x14ac:dyDescent="0.25">
      <c r="A20" s="18"/>
      <c r="B20" s="19"/>
      <c r="C20" s="303" t="str">
        <f>CONCATENATE("Cena par ",A19,"1. pozīciju EUR, bez PVN:")</f>
        <v>Cena par 35.1. pozīciju EUR, bez PVN:</v>
      </c>
      <c r="D20" s="304"/>
      <c r="E20" s="304"/>
      <c r="F20" s="304"/>
      <c r="G20" s="305"/>
      <c r="H20" s="20">
        <f>H19*G19</f>
        <v>0</v>
      </c>
    </row>
    <row r="21" spans="1:8" s="24" customFormat="1" x14ac:dyDescent="0.25">
      <c r="A21" s="9"/>
      <c r="B21" s="10"/>
      <c r="C21" s="11" t="s">
        <v>28</v>
      </c>
      <c r="D21" s="306" t="s">
        <v>26</v>
      </c>
      <c r="E21" s="307"/>
      <c r="F21" s="308"/>
      <c r="G21" s="306" t="s">
        <v>27</v>
      </c>
      <c r="H21" s="308"/>
    </row>
    <row r="22" spans="1:8" ht="17.25" customHeight="1" x14ac:dyDescent="0.25">
      <c r="A22" s="22" t="str">
        <f>$A$17</f>
        <v>35.</v>
      </c>
      <c r="B22" s="45" t="s">
        <v>117</v>
      </c>
      <c r="C22" s="75" t="s">
        <v>440</v>
      </c>
      <c r="D22" s="309"/>
      <c r="E22" s="309"/>
      <c r="F22" s="309"/>
      <c r="G22" s="309"/>
      <c r="H22" s="309"/>
    </row>
    <row r="23" spans="1:8" ht="17.25" customHeight="1" x14ac:dyDescent="0.25">
      <c r="A23" s="22" t="str">
        <f t="shared" ref="A23:A25" si="1">$A$17</f>
        <v>35.</v>
      </c>
      <c r="B23" s="45" t="s">
        <v>115</v>
      </c>
      <c r="C23" s="75" t="s">
        <v>441</v>
      </c>
      <c r="D23" s="282"/>
      <c r="E23" s="283"/>
      <c r="F23" s="284"/>
      <c r="G23" s="282"/>
      <c r="H23" s="284"/>
    </row>
    <row r="24" spans="1:8" ht="17.25" customHeight="1" x14ac:dyDescent="0.25">
      <c r="A24" s="22" t="str">
        <f>$A$17</f>
        <v>35.</v>
      </c>
      <c r="B24" s="45" t="s">
        <v>116</v>
      </c>
      <c r="C24" s="75" t="s">
        <v>442</v>
      </c>
      <c r="D24" s="282"/>
      <c r="E24" s="283"/>
      <c r="F24" s="284"/>
      <c r="G24" s="282"/>
      <c r="H24" s="284"/>
    </row>
    <row r="25" spans="1:8" ht="17.25" customHeight="1" x14ac:dyDescent="0.25">
      <c r="A25" s="22" t="str">
        <f t="shared" si="1"/>
        <v>35.</v>
      </c>
      <c r="B25" s="45" t="s">
        <v>118</v>
      </c>
      <c r="C25" s="75" t="s">
        <v>443</v>
      </c>
      <c r="D25" s="282"/>
      <c r="E25" s="283"/>
      <c r="F25" s="284"/>
      <c r="G25" s="282"/>
      <c r="H25" s="284"/>
    </row>
    <row r="26" spans="1:8" ht="27" customHeight="1" x14ac:dyDescent="0.25">
      <c r="A26" s="9"/>
      <c r="B26" s="10"/>
      <c r="C26" s="11" t="s">
        <v>96</v>
      </c>
      <c r="D26" s="12" t="s">
        <v>24</v>
      </c>
      <c r="E26" s="12" t="s">
        <v>101</v>
      </c>
      <c r="F26" s="12" t="s">
        <v>99</v>
      </c>
      <c r="G26" s="60" t="s">
        <v>215</v>
      </c>
      <c r="H26" s="13" t="s">
        <v>25</v>
      </c>
    </row>
    <row r="27" spans="1:8" ht="15.75" customHeight="1" x14ac:dyDescent="0.25">
      <c r="A27" s="143" t="str">
        <f t="shared" ref="A27" si="2">$A$17</f>
        <v>35.</v>
      </c>
      <c r="B27" s="140" t="s">
        <v>119</v>
      </c>
      <c r="C27" s="141" t="s">
        <v>444</v>
      </c>
      <c r="D27" s="142"/>
      <c r="E27" s="142"/>
      <c r="F27" s="142" t="s">
        <v>0</v>
      </c>
      <c r="G27" s="142">
        <v>100</v>
      </c>
      <c r="H27" s="142"/>
    </row>
    <row r="28" spans="1:8" s="21" customFormat="1" ht="14.4" customHeight="1" x14ac:dyDescent="0.25">
      <c r="A28" s="18"/>
      <c r="B28" s="19"/>
      <c r="C28" s="303" t="str">
        <f>CONCATENATE("Cena par ",A27,"2. pozīciju EUR, bez PVN:")</f>
        <v>Cena par 35.2. pozīciju EUR, bez PVN:</v>
      </c>
      <c r="D28" s="304"/>
      <c r="E28" s="304"/>
      <c r="F28" s="304"/>
      <c r="G28" s="305"/>
      <c r="H28" s="20">
        <f>H27*G27</f>
        <v>0</v>
      </c>
    </row>
    <row r="29" spans="1:8" s="24" customFormat="1" x14ac:dyDescent="0.25">
      <c r="A29" s="9"/>
      <c r="B29" s="10"/>
      <c r="C29" s="11" t="s">
        <v>28</v>
      </c>
      <c r="D29" s="306" t="s">
        <v>26</v>
      </c>
      <c r="E29" s="307"/>
      <c r="F29" s="308"/>
      <c r="G29" s="306" t="s">
        <v>27</v>
      </c>
      <c r="H29" s="308"/>
    </row>
    <row r="30" spans="1:8" x14ac:dyDescent="0.25">
      <c r="A30" s="22" t="str">
        <f>$A$17</f>
        <v>35.</v>
      </c>
      <c r="B30" s="45" t="s">
        <v>84</v>
      </c>
      <c r="C30" s="75" t="s">
        <v>445</v>
      </c>
      <c r="D30" s="309"/>
      <c r="E30" s="309"/>
      <c r="F30" s="309"/>
      <c r="G30" s="309"/>
      <c r="H30" s="309"/>
    </row>
    <row r="31" spans="1:8" ht="17.25" customHeight="1" x14ac:dyDescent="0.25">
      <c r="A31" s="22" t="str">
        <f t="shared" ref="A31" si="3">$A$17</f>
        <v>35.</v>
      </c>
      <c r="B31" s="45" t="s">
        <v>85</v>
      </c>
      <c r="C31" s="75" t="s">
        <v>446</v>
      </c>
      <c r="D31" s="282"/>
      <c r="E31" s="283"/>
      <c r="F31" s="284"/>
      <c r="G31" s="282"/>
      <c r="H31" s="284"/>
    </row>
    <row r="32" spans="1:8" ht="17.25" customHeight="1" x14ac:dyDescent="0.25">
      <c r="A32" s="22" t="str">
        <f>$A$17</f>
        <v>35.</v>
      </c>
      <c r="B32" s="45" t="s">
        <v>86</v>
      </c>
      <c r="C32" s="75" t="s">
        <v>447</v>
      </c>
      <c r="D32" s="282"/>
      <c r="E32" s="283"/>
      <c r="F32" s="284"/>
      <c r="G32" s="282"/>
      <c r="H32" s="284"/>
    </row>
    <row r="33" spans="1:8" ht="18" customHeight="1" x14ac:dyDescent="0.25">
      <c r="A33" s="99" t="str">
        <f t="shared" ref="A33:A37" si="4">$A$17</f>
        <v>35.</v>
      </c>
      <c r="B33" s="98">
        <v>3</v>
      </c>
      <c r="C33" s="100" t="s">
        <v>448</v>
      </c>
      <c r="D33" s="396"/>
      <c r="E33" s="397"/>
      <c r="F33" s="397"/>
      <c r="G33" s="397"/>
      <c r="H33" s="398"/>
    </row>
    <row r="34" spans="1:8" ht="27" customHeight="1" x14ac:dyDescent="0.25">
      <c r="A34" s="9"/>
      <c r="B34" s="10"/>
      <c r="C34" s="11" t="s">
        <v>96</v>
      </c>
      <c r="D34" s="12" t="s">
        <v>24</v>
      </c>
      <c r="E34" s="12" t="s">
        <v>101</v>
      </c>
      <c r="F34" s="12" t="s">
        <v>99</v>
      </c>
      <c r="G34" s="60" t="s">
        <v>215</v>
      </c>
      <c r="H34" s="13" t="s">
        <v>25</v>
      </c>
    </row>
    <row r="35" spans="1:8" x14ac:dyDescent="0.25">
      <c r="A35" s="14" t="str">
        <f t="shared" si="4"/>
        <v>35.</v>
      </c>
      <c r="B35" s="45" t="s">
        <v>88</v>
      </c>
      <c r="C35" s="120" t="s">
        <v>973</v>
      </c>
      <c r="D35" s="29"/>
      <c r="E35" s="29"/>
      <c r="F35" s="29" t="s">
        <v>0</v>
      </c>
      <c r="G35" s="29">
        <v>30</v>
      </c>
      <c r="H35" s="29"/>
    </row>
    <row r="36" spans="1:8" x14ac:dyDescent="0.25">
      <c r="A36" s="14" t="str">
        <f t="shared" si="4"/>
        <v>35.</v>
      </c>
      <c r="B36" s="45" t="s">
        <v>89</v>
      </c>
      <c r="C36" s="120" t="s">
        <v>974</v>
      </c>
      <c r="D36" s="29"/>
      <c r="E36" s="29"/>
      <c r="F36" s="29" t="s">
        <v>0</v>
      </c>
      <c r="G36" s="29">
        <v>30</v>
      </c>
      <c r="H36" s="29"/>
    </row>
    <row r="37" spans="1:8" x14ac:dyDescent="0.25">
      <c r="A37" s="14" t="str">
        <f t="shared" si="4"/>
        <v>35.</v>
      </c>
      <c r="B37" s="45" t="s">
        <v>90</v>
      </c>
      <c r="C37" s="120" t="s">
        <v>975</v>
      </c>
      <c r="D37" s="29"/>
      <c r="E37" s="29"/>
      <c r="F37" s="29" t="s">
        <v>0</v>
      </c>
      <c r="G37" s="29">
        <v>30</v>
      </c>
      <c r="H37" s="29"/>
    </row>
    <row r="38" spans="1:8" s="21" customFormat="1" ht="14.4" customHeight="1" x14ac:dyDescent="0.25">
      <c r="A38" s="18"/>
      <c r="B38" s="19"/>
      <c r="C38" s="303" t="str">
        <f>CONCATENATE("Cena par ",A33,"3. pozīciju EUR, bez PVN:")</f>
        <v>Cena par 35.3. pozīciju EUR, bez PVN:</v>
      </c>
      <c r="D38" s="304"/>
      <c r="E38" s="304"/>
      <c r="F38" s="304"/>
      <c r="G38" s="305"/>
      <c r="H38" s="20">
        <f>SUMPRODUCT(G35:G37,H35:H37)</f>
        <v>0</v>
      </c>
    </row>
    <row r="39" spans="1:8" s="24" customFormat="1" x14ac:dyDescent="0.25">
      <c r="A39" s="9"/>
      <c r="B39" s="10"/>
      <c r="C39" s="11" t="s">
        <v>28</v>
      </c>
      <c r="D39" s="306" t="s">
        <v>26</v>
      </c>
      <c r="E39" s="307"/>
      <c r="F39" s="308"/>
      <c r="G39" s="306" t="s">
        <v>27</v>
      </c>
      <c r="H39" s="308"/>
    </row>
    <row r="40" spans="1:8" s="24" customFormat="1" x14ac:dyDescent="0.25">
      <c r="A40" s="14" t="str">
        <f t="shared" ref="A40:A43" si="5">$A$17</f>
        <v>35.</v>
      </c>
      <c r="B40" s="45" t="s">
        <v>91</v>
      </c>
      <c r="C40" s="80" t="s">
        <v>57</v>
      </c>
      <c r="D40" s="393"/>
      <c r="E40" s="394"/>
      <c r="F40" s="395"/>
      <c r="G40" s="393"/>
      <c r="H40" s="395"/>
    </row>
    <row r="41" spans="1:8" s="24" customFormat="1" ht="26.4" x14ac:dyDescent="0.25">
      <c r="A41" s="14" t="str">
        <f t="shared" si="5"/>
        <v>35.</v>
      </c>
      <c r="B41" s="45" t="s">
        <v>452</v>
      </c>
      <c r="C41" s="80" t="s">
        <v>449</v>
      </c>
      <c r="D41" s="393"/>
      <c r="E41" s="394"/>
      <c r="F41" s="395"/>
      <c r="G41" s="393"/>
      <c r="H41" s="395"/>
    </row>
    <row r="42" spans="1:8" x14ac:dyDescent="0.25">
      <c r="A42" s="14" t="str">
        <f t="shared" si="5"/>
        <v>35.</v>
      </c>
      <c r="B42" s="45" t="s">
        <v>453</v>
      </c>
      <c r="C42" s="80" t="s">
        <v>450</v>
      </c>
      <c r="D42" s="282"/>
      <c r="E42" s="283"/>
      <c r="F42" s="284"/>
      <c r="G42" s="282"/>
      <c r="H42" s="284"/>
    </row>
    <row r="43" spans="1:8" x14ac:dyDescent="0.25">
      <c r="A43" s="14" t="str">
        <f t="shared" si="5"/>
        <v>35.</v>
      </c>
      <c r="B43" s="45" t="s">
        <v>454</v>
      </c>
      <c r="C43" s="80" t="s">
        <v>451</v>
      </c>
      <c r="D43" s="282"/>
      <c r="E43" s="283"/>
      <c r="F43" s="284"/>
      <c r="G43" s="282"/>
      <c r="H43" s="284"/>
    </row>
    <row r="44" spans="1:8" s="21" customFormat="1" ht="14.4" customHeight="1" x14ac:dyDescent="0.25">
      <c r="A44" s="18"/>
      <c r="B44" s="19"/>
      <c r="C44" s="303" t="str">
        <f>CONCATENATE("Kopējā cena par ",A17,"pozīciju, bez PVN,EUR:")</f>
        <v>Kopējā cena par 35.pozīciju, bez PVN,EUR:</v>
      </c>
      <c r="D44" s="304"/>
      <c r="E44" s="304"/>
      <c r="F44" s="304"/>
      <c r="G44" s="305"/>
      <c r="H44" s="20">
        <f>H20+H28+H38</f>
        <v>0</v>
      </c>
    </row>
  </sheetData>
  <mergeCells count="59">
    <mergeCell ref="A8:B8"/>
    <mergeCell ref="C8:G8"/>
    <mergeCell ref="A9:B9"/>
    <mergeCell ref="C9:G9"/>
    <mergeCell ref="A10:B10"/>
    <mergeCell ref="C10:G10"/>
    <mergeCell ref="A7:B7"/>
    <mergeCell ref="C7:G7"/>
    <mergeCell ref="B2:H2"/>
    <mergeCell ref="B3:H3"/>
    <mergeCell ref="B4:H4"/>
    <mergeCell ref="A6:B6"/>
    <mergeCell ref="C6:G6"/>
    <mergeCell ref="A17:B17"/>
    <mergeCell ref="D17:H17"/>
    <mergeCell ref="C11:G11"/>
    <mergeCell ref="A12:B12"/>
    <mergeCell ref="C12:G12"/>
    <mergeCell ref="A13:B13"/>
    <mergeCell ref="C13:G13"/>
    <mergeCell ref="A11:B11"/>
    <mergeCell ref="A14:B14"/>
    <mergeCell ref="C14:G14"/>
    <mergeCell ref="A15:B15"/>
    <mergeCell ref="C15:G15"/>
    <mergeCell ref="B16:H16"/>
    <mergeCell ref="D24:F24"/>
    <mergeCell ref="G24:H24"/>
    <mergeCell ref="D25:F25"/>
    <mergeCell ref="G25:H25"/>
    <mergeCell ref="D23:F23"/>
    <mergeCell ref="G23:H23"/>
    <mergeCell ref="C20:G20"/>
    <mergeCell ref="D21:F21"/>
    <mergeCell ref="G21:H21"/>
    <mergeCell ref="D22:F22"/>
    <mergeCell ref="G22:H22"/>
    <mergeCell ref="C38:G38"/>
    <mergeCell ref="D39:F39"/>
    <mergeCell ref="G39:H39"/>
    <mergeCell ref="D42:F42"/>
    <mergeCell ref="G42:H42"/>
    <mergeCell ref="D40:F40"/>
    <mergeCell ref="G40:H40"/>
    <mergeCell ref="D31:F31"/>
    <mergeCell ref="G31:H31"/>
    <mergeCell ref="D32:F32"/>
    <mergeCell ref="G32:H32"/>
    <mergeCell ref="D33:H33"/>
    <mergeCell ref="C28:G28"/>
    <mergeCell ref="D29:F29"/>
    <mergeCell ref="G29:H29"/>
    <mergeCell ref="D30:F30"/>
    <mergeCell ref="G30:H30"/>
    <mergeCell ref="C44:G44"/>
    <mergeCell ref="D41:F41"/>
    <mergeCell ref="G41:H41"/>
    <mergeCell ref="D43:F43"/>
    <mergeCell ref="G43:H43"/>
  </mergeCells>
  <phoneticPr fontId="20" type="noConversion"/>
  <pageMargins left="0.7" right="0.7" top="0.75" bottom="0.75" header="0.3" footer="0.3"/>
  <legacyDrawing r:id="rId1"/>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5">
    <tabColor theme="0" tint="-0.14999847407452621"/>
  </sheetPr>
  <dimension ref="A1:H27"/>
  <sheetViews>
    <sheetView topLeftCell="A10" workbookViewId="0">
      <selection activeCell="D26" sqref="D26:F26"/>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36.pozīcija Laparoskopiskie absorbējošie klipi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399"/>
      <c r="C16" s="399"/>
      <c r="D16" s="399"/>
      <c r="E16" s="399"/>
      <c r="F16" s="399"/>
      <c r="G16" s="399"/>
      <c r="H16" s="399"/>
    </row>
    <row r="17" spans="1:8" ht="16.95" customHeight="1" x14ac:dyDescent="0.25">
      <c r="A17" s="298" t="s">
        <v>66</v>
      </c>
      <c r="B17" s="312"/>
      <c r="C17" s="8" t="s">
        <v>146</v>
      </c>
      <c r="D17" s="300" t="s">
        <v>23</v>
      </c>
      <c r="E17" s="301"/>
      <c r="F17" s="301"/>
      <c r="G17" s="301"/>
      <c r="H17" s="302"/>
    </row>
    <row r="18" spans="1:8" ht="16.95" customHeight="1" x14ac:dyDescent="0.25">
      <c r="A18" s="144" t="s">
        <v>58</v>
      </c>
      <c r="B18" s="145">
        <v>1</v>
      </c>
      <c r="C18" s="146" t="s">
        <v>457</v>
      </c>
      <c r="D18" s="104"/>
      <c r="E18" s="105"/>
      <c r="F18" s="105"/>
      <c r="G18" s="105"/>
      <c r="H18" s="106"/>
    </row>
    <row r="19" spans="1:8" ht="36.75" customHeight="1" x14ac:dyDescent="0.25">
      <c r="A19" s="9"/>
      <c r="B19" s="10"/>
      <c r="C19" s="11" t="s">
        <v>96</v>
      </c>
      <c r="D19" s="12" t="s">
        <v>24</v>
      </c>
      <c r="E19" s="12" t="s">
        <v>101</v>
      </c>
      <c r="F19" s="12" t="s">
        <v>99</v>
      </c>
      <c r="G19" s="60" t="s">
        <v>103</v>
      </c>
      <c r="H19" s="13" t="s">
        <v>25</v>
      </c>
    </row>
    <row r="20" spans="1:8" x14ac:dyDescent="0.25">
      <c r="A20" s="14" t="str">
        <f>$A$17</f>
        <v>36.</v>
      </c>
      <c r="B20" s="45" t="s">
        <v>117</v>
      </c>
      <c r="C20" s="120" t="s">
        <v>455</v>
      </c>
      <c r="D20" s="66"/>
      <c r="E20" s="17"/>
      <c r="F20" s="40" t="s">
        <v>0</v>
      </c>
      <c r="G20" s="44">
        <v>20</v>
      </c>
      <c r="H20" s="54"/>
    </row>
    <row r="21" spans="1:8" x14ac:dyDescent="0.25">
      <c r="A21" s="14" t="str">
        <f>$A$17</f>
        <v>36.</v>
      </c>
      <c r="B21" s="45" t="s">
        <v>115</v>
      </c>
      <c r="C21" s="120" t="s">
        <v>456</v>
      </c>
      <c r="D21" s="66"/>
      <c r="E21" s="17"/>
      <c r="F21" s="40" t="s">
        <v>0</v>
      </c>
      <c r="G21" s="44">
        <v>20</v>
      </c>
      <c r="H21" s="54"/>
    </row>
    <row r="22" spans="1:8" s="21" customFormat="1" ht="14.4" customHeight="1" x14ac:dyDescent="0.25">
      <c r="A22" s="18"/>
      <c r="B22" s="19"/>
      <c r="C22" s="303" t="str">
        <f>CONCATENATE("Kopējā cena par ",A17,"pozīciju, bez PVN,EUR:")</f>
        <v>Kopējā cena par 36.pozīciju, bez PVN,EUR:</v>
      </c>
      <c r="D22" s="304"/>
      <c r="E22" s="304"/>
      <c r="F22" s="304"/>
      <c r="G22" s="305"/>
      <c r="H22" s="20">
        <f>G20*H20</f>
        <v>0</v>
      </c>
    </row>
    <row r="23" spans="1:8" s="24" customFormat="1" x14ac:dyDescent="0.25">
      <c r="A23" s="9"/>
      <c r="B23" s="10"/>
      <c r="C23" s="11" t="s">
        <v>28</v>
      </c>
      <c r="D23" s="306" t="s">
        <v>26</v>
      </c>
      <c r="E23" s="307"/>
      <c r="F23" s="308"/>
      <c r="G23" s="306" t="s">
        <v>27</v>
      </c>
      <c r="H23" s="308"/>
    </row>
    <row r="24" spans="1:8" ht="26.4" x14ac:dyDescent="0.25">
      <c r="A24" s="14" t="str">
        <f>$A$17</f>
        <v>36.</v>
      </c>
      <c r="B24" s="45" t="s">
        <v>116</v>
      </c>
      <c r="C24" s="120" t="s">
        <v>458</v>
      </c>
      <c r="D24" s="282"/>
      <c r="E24" s="283"/>
      <c r="F24" s="284"/>
      <c r="G24" s="282"/>
      <c r="H24" s="284"/>
    </row>
    <row r="25" spans="1:8" x14ac:dyDescent="0.25">
      <c r="A25" s="14" t="str">
        <f t="shared" ref="A25:A27" si="0">$A$17</f>
        <v>36.</v>
      </c>
      <c r="B25" s="45" t="s">
        <v>118</v>
      </c>
      <c r="C25" s="120" t="s">
        <v>459</v>
      </c>
      <c r="D25" s="282"/>
      <c r="E25" s="283"/>
      <c r="F25" s="284"/>
      <c r="G25" s="282"/>
      <c r="H25" s="284"/>
    </row>
    <row r="26" spans="1:8" ht="26.4" x14ac:dyDescent="0.25">
      <c r="A26" s="14" t="str">
        <f>$A$17</f>
        <v>36.</v>
      </c>
      <c r="B26" s="45" t="s">
        <v>218</v>
      </c>
      <c r="C26" s="120" t="s">
        <v>460</v>
      </c>
      <c r="D26" s="282"/>
      <c r="E26" s="283"/>
      <c r="F26" s="284"/>
      <c r="G26" s="282"/>
      <c r="H26" s="284"/>
    </row>
    <row r="27" spans="1:8" ht="26.4" x14ac:dyDescent="0.25">
      <c r="A27" s="14" t="str">
        <f t="shared" si="0"/>
        <v>36.</v>
      </c>
      <c r="B27" s="45" t="s">
        <v>219</v>
      </c>
      <c r="C27" s="120" t="s">
        <v>461</v>
      </c>
      <c r="D27" s="282"/>
      <c r="E27" s="283"/>
      <c r="F27" s="284"/>
      <c r="G27" s="282"/>
      <c r="H27" s="284"/>
    </row>
  </sheetData>
  <mergeCells count="37">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B16:H16"/>
    <mergeCell ref="A17:B17"/>
    <mergeCell ref="D17:H17"/>
    <mergeCell ref="C22:G22"/>
    <mergeCell ref="D23:F23"/>
    <mergeCell ref="G23:H23"/>
    <mergeCell ref="D27:F27"/>
    <mergeCell ref="G27:H27"/>
    <mergeCell ref="D24:F24"/>
    <mergeCell ref="G24:H24"/>
    <mergeCell ref="D25:F25"/>
    <mergeCell ref="G25:H25"/>
    <mergeCell ref="D26:F26"/>
    <mergeCell ref="G26:H26"/>
  </mergeCells>
  <phoneticPr fontId="20" type="noConversion"/>
  <pageMargins left="0.7" right="0.7" top="0.75" bottom="0.75" header="0.3" footer="0.3"/>
  <pageSetup paperSize="9" orientation="portrait" verticalDpi="0" r:id="rId1"/>
  <legacy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tabColor theme="0" tint="-0.14999847407452621"/>
  </sheetPr>
  <dimension ref="A1:H47"/>
  <sheetViews>
    <sheetView topLeftCell="A16" workbookViewId="0">
      <selection activeCell="I27" sqref="I27"/>
    </sheetView>
  </sheetViews>
  <sheetFormatPr defaultColWidth="9.109375" defaultRowHeight="13.8" x14ac:dyDescent="0.25"/>
  <cols>
    <col min="1" max="2" width="4.88671875" style="2" customWidth="1"/>
    <col min="3" max="3" width="61.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37.pozīcija Laparoskopiskās klemmes, disektori, šķēres</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67</v>
      </c>
      <c r="B17" s="299"/>
      <c r="C17" s="28" t="s">
        <v>147</v>
      </c>
      <c r="D17" s="300" t="s">
        <v>23</v>
      </c>
      <c r="E17" s="301"/>
      <c r="F17" s="301"/>
      <c r="G17" s="301"/>
      <c r="H17" s="302"/>
    </row>
    <row r="18" spans="1:8" ht="27" customHeight="1" x14ac:dyDescent="0.25">
      <c r="A18" s="9"/>
      <c r="B18" s="10"/>
      <c r="C18" s="11" t="s">
        <v>96</v>
      </c>
      <c r="D18" s="12" t="s">
        <v>24</v>
      </c>
      <c r="E18" s="12" t="s">
        <v>101</v>
      </c>
      <c r="F18" s="12" t="s">
        <v>99</v>
      </c>
      <c r="G18" s="60" t="s">
        <v>215</v>
      </c>
      <c r="H18" s="13" t="s">
        <v>25</v>
      </c>
    </row>
    <row r="19" spans="1:8" ht="15.75" customHeight="1" x14ac:dyDescent="0.25">
      <c r="A19" s="143" t="str">
        <f t="shared" ref="A19" si="0">$A$17</f>
        <v>37.</v>
      </c>
      <c r="B19" s="140" t="s">
        <v>252</v>
      </c>
      <c r="C19" s="141" t="s">
        <v>462</v>
      </c>
      <c r="D19" s="142"/>
      <c r="E19" s="142"/>
      <c r="F19" s="142" t="s">
        <v>0</v>
      </c>
      <c r="G19" s="142">
        <v>50</v>
      </c>
      <c r="H19" s="142"/>
    </row>
    <row r="20" spans="1:8" s="21" customFormat="1" ht="14.4" customHeight="1" x14ac:dyDescent="0.25">
      <c r="A20" s="18"/>
      <c r="B20" s="19"/>
      <c r="C20" s="303" t="str">
        <f>CONCATENATE("Cena par ",A19,"1. pozīciju EUR, bez PVN:")</f>
        <v>Cena par 37.1. pozīciju EUR, bez PVN:</v>
      </c>
      <c r="D20" s="304"/>
      <c r="E20" s="304"/>
      <c r="F20" s="304"/>
      <c r="G20" s="305"/>
      <c r="H20" s="20">
        <f>H19*G19</f>
        <v>0</v>
      </c>
    </row>
    <row r="21" spans="1:8" s="24" customFormat="1" x14ac:dyDescent="0.25">
      <c r="A21" s="9"/>
      <c r="B21" s="10"/>
      <c r="C21" s="11" t="s">
        <v>28</v>
      </c>
      <c r="D21" s="306" t="s">
        <v>26</v>
      </c>
      <c r="E21" s="307"/>
      <c r="F21" s="308"/>
      <c r="G21" s="306" t="s">
        <v>27</v>
      </c>
      <c r="H21" s="308"/>
    </row>
    <row r="22" spans="1:8" ht="17.25" customHeight="1" x14ac:dyDescent="0.25">
      <c r="A22" s="22" t="str">
        <f>$A$17</f>
        <v>37.</v>
      </c>
      <c r="B22" s="45" t="s">
        <v>117</v>
      </c>
      <c r="C22" s="120" t="s">
        <v>464</v>
      </c>
      <c r="D22" s="309"/>
      <c r="E22" s="309"/>
      <c r="F22" s="309"/>
      <c r="G22" s="309"/>
      <c r="H22" s="309"/>
    </row>
    <row r="23" spans="1:8" ht="17.25" customHeight="1" x14ac:dyDescent="0.25">
      <c r="A23" s="22" t="str">
        <f t="shared" ref="A23:A27" si="1">$A$17</f>
        <v>37.</v>
      </c>
      <c r="B23" s="45" t="s">
        <v>115</v>
      </c>
      <c r="C23" s="120" t="s">
        <v>83</v>
      </c>
      <c r="D23" s="282"/>
      <c r="E23" s="283"/>
      <c r="F23" s="284"/>
      <c r="G23" s="282"/>
      <c r="H23" s="284"/>
    </row>
    <row r="24" spans="1:8" ht="17.25" customHeight="1" x14ac:dyDescent="0.25">
      <c r="A24" s="22" t="str">
        <f t="shared" si="1"/>
        <v>37.</v>
      </c>
      <c r="B24" s="45" t="s">
        <v>116</v>
      </c>
      <c r="C24" s="120" t="s">
        <v>465</v>
      </c>
      <c r="D24" s="282"/>
      <c r="E24" s="283"/>
      <c r="F24" s="284"/>
      <c r="G24" s="282"/>
      <c r="H24" s="284"/>
    </row>
    <row r="25" spans="1:8" ht="17.25" customHeight="1" x14ac:dyDescent="0.25">
      <c r="A25" s="22" t="str">
        <f t="shared" si="1"/>
        <v>37.</v>
      </c>
      <c r="B25" s="45" t="s">
        <v>118</v>
      </c>
      <c r="C25" s="120" t="s">
        <v>422</v>
      </c>
      <c r="D25" s="282"/>
      <c r="E25" s="283"/>
      <c r="F25" s="284"/>
      <c r="G25" s="282"/>
      <c r="H25" s="284"/>
    </row>
    <row r="26" spans="1:8" ht="17.25" customHeight="1" x14ac:dyDescent="0.25">
      <c r="A26" s="22" t="str">
        <f t="shared" si="1"/>
        <v>37.</v>
      </c>
      <c r="B26" s="45" t="s">
        <v>218</v>
      </c>
      <c r="C26" s="120" t="s">
        <v>423</v>
      </c>
      <c r="D26" s="282"/>
      <c r="E26" s="283"/>
      <c r="F26" s="284"/>
      <c r="G26" s="282"/>
      <c r="H26" s="284"/>
    </row>
    <row r="27" spans="1:8" ht="26.4" x14ac:dyDescent="0.25">
      <c r="A27" s="22" t="str">
        <f t="shared" si="1"/>
        <v>37.</v>
      </c>
      <c r="B27" s="45" t="s">
        <v>219</v>
      </c>
      <c r="C27" s="120" t="s">
        <v>466</v>
      </c>
      <c r="D27" s="282"/>
      <c r="E27" s="283"/>
      <c r="F27" s="284"/>
      <c r="G27" s="282"/>
      <c r="H27" s="284"/>
    </row>
    <row r="28" spans="1:8" ht="27" customHeight="1" x14ac:dyDescent="0.25">
      <c r="A28" s="9"/>
      <c r="B28" s="10"/>
      <c r="C28" s="11" t="s">
        <v>96</v>
      </c>
      <c r="D28" s="12" t="s">
        <v>24</v>
      </c>
      <c r="E28" s="12" t="s">
        <v>101</v>
      </c>
      <c r="F28" s="12" t="s">
        <v>99</v>
      </c>
      <c r="G28" s="60" t="s">
        <v>215</v>
      </c>
      <c r="H28" s="13" t="s">
        <v>25</v>
      </c>
    </row>
    <row r="29" spans="1:8" ht="15.75" customHeight="1" x14ac:dyDescent="0.25">
      <c r="A29" s="143" t="str">
        <f t="shared" ref="A29" si="2">$A$17</f>
        <v>37.</v>
      </c>
      <c r="B29" s="140" t="s">
        <v>119</v>
      </c>
      <c r="C29" s="141" t="s">
        <v>463</v>
      </c>
      <c r="D29" s="142"/>
      <c r="E29" s="142"/>
      <c r="F29" s="142" t="s">
        <v>0</v>
      </c>
      <c r="G29" s="142">
        <v>50</v>
      </c>
      <c r="H29" s="142"/>
    </row>
    <row r="30" spans="1:8" s="21" customFormat="1" ht="14.4" customHeight="1" x14ac:dyDescent="0.25">
      <c r="A30" s="18"/>
      <c r="B30" s="19"/>
      <c r="C30" s="303" t="str">
        <f>CONCATENATE("Cena par ",A29,"2. pozīciju EUR, bez PVN:")</f>
        <v>Cena par 37.2. pozīciju EUR, bez PVN:</v>
      </c>
      <c r="D30" s="304"/>
      <c r="E30" s="304"/>
      <c r="F30" s="304"/>
      <c r="G30" s="305"/>
      <c r="H30" s="20">
        <f>H29*G29</f>
        <v>0</v>
      </c>
    </row>
    <row r="31" spans="1:8" s="24" customFormat="1" x14ac:dyDescent="0.25">
      <c r="A31" s="9"/>
      <c r="B31" s="10"/>
      <c r="C31" s="11" t="s">
        <v>28</v>
      </c>
      <c r="D31" s="306" t="s">
        <v>26</v>
      </c>
      <c r="E31" s="307"/>
      <c r="F31" s="308"/>
      <c r="G31" s="306" t="s">
        <v>27</v>
      </c>
      <c r="H31" s="308"/>
    </row>
    <row r="32" spans="1:8" s="24" customFormat="1" x14ac:dyDescent="0.25">
      <c r="A32" s="22" t="str">
        <f>$A$17</f>
        <v>37.</v>
      </c>
      <c r="B32" s="45" t="s">
        <v>84</v>
      </c>
      <c r="C32" s="120" t="s">
        <v>467</v>
      </c>
      <c r="D32" s="393"/>
      <c r="E32" s="394"/>
      <c r="F32" s="395"/>
      <c r="G32" s="393"/>
      <c r="H32" s="395"/>
    </row>
    <row r="33" spans="1:8" s="24" customFormat="1" x14ac:dyDescent="0.25">
      <c r="A33" s="22" t="str">
        <f t="shared" ref="A33:A37" si="3">$A$17</f>
        <v>37.</v>
      </c>
      <c r="B33" s="45" t="s">
        <v>85</v>
      </c>
      <c r="C33" s="120" t="s">
        <v>57</v>
      </c>
      <c r="D33" s="393"/>
      <c r="E33" s="394"/>
      <c r="F33" s="395"/>
      <c r="G33" s="393"/>
      <c r="H33" s="395"/>
    </row>
    <row r="34" spans="1:8" s="24" customFormat="1" x14ac:dyDescent="0.25">
      <c r="A34" s="22" t="str">
        <f t="shared" si="3"/>
        <v>37.</v>
      </c>
      <c r="B34" s="45" t="s">
        <v>86</v>
      </c>
      <c r="C34" s="120" t="s">
        <v>468</v>
      </c>
      <c r="D34" s="393"/>
      <c r="E34" s="394"/>
      <c r="F34" s="395"/>
      <c r="G34" s="393"/>
      <c r="H34" s="395"/>
    </row>
    <row r="35" spans="1:8" x14ac:dyDescent="0.25">
      <c r="A35" s="22" t="str">
        <f t="shared" si="3"/>
        <v>37.</v>
      </c>
      <c r="B35" s="45" t="s">
        <v>87</v>
      </c>
      <c r="C35" s="120" t="s">
        <v>469</v>
      </c>
      <c r="D35" s="309"/>
      <c r="E35" s="309"/>
      <c r="F35" s="309"/>
      <c r="G35" s="309"/>
      <c r="H35" s="309"/>
    </row>
    <row r="36" spans="1:8" ht="17.25" customHeight="1" x14ac:dyDescent="0.25">
      <c r="A36" s="22" t="str">
        <f t="shared" si="3"/>
        <v>37.</v>
      </c>
      <c r="B36" s="45" t="s">
        <v>94</v>
      </c>
      <c r="C36" s="120" t="s">
        <v>470</v>
      </c>
      <c r="D36" s="282"/>
      <c r="E36" s="283"/>
      <c r="F36" s="284"/>
      <c r="G36" s="282"/>
      <c r="H36" s="284"/>
    </row>
    <row r="37" spans="1:8" ht="17.25" customHeight="1" x14ac:dyDescent="0.25">
      <c r="A37" s="22" t="str">
        <f t="shared" si="3"/>
        <v>37.</v>
      </c>
      <c r="B37" s="45" t="s">
        <v>220</v>
      </c>
      <c r="C37" s="120" t="s">
        <v>471</v>
      </c>
      <c r="D37" s="282"/>
      <c r="E37" s="283"/>
      <c r="F37" s="284"/>
      <c r="G37" s="282"/>
      <c r="H37" s="284"/>
    </row>
    <row r="38" spans="1:8" ht="27" customHeight="1" x14ac:dyDescent="0.25">
      <c r="A38" s="9"/>
      <c r="B38" s="10"/>
      <c r="C38" s="11" t="s">
        <v>96</v>
      </c>
      <c r="D38" s="12" t="s">
        <v>24</v>
      </c>
      <c r="E38" s="12" t="s">
        <v>101</v>
      </c>
      <c r="F38" s="12" t="s">
        <v>99</v>
      </c>
      <c r="G38" s="60" t="s">
        <v>215</v>
      </c>
      <c r="H38" s="13" t="s">
        <v>25</v>
      </c>
    </row>
    <row r="39" spans="1:8" x14ac:dyDescent="0.25">
      <c r="A39" s="99" t="str">
        <f t="shared" ref="A39" si="4">$A$17</f>
        <v>37.</v>
      </c>
      <c r="B39" s="98">
        <v>3</v>
      </c>
      <c r="C39" s="100" t="s">
        <v>875</v>
      </c>
      <c r="D39" s="142"/>
      <c r="E39" s="142"/>
      <c r="F39" s="142" t="s">
        <v>0</v>
      </c>
      <c r="G39" s="142">
        <v>300</v>
      </c>
      <c r="H39" s="142"/>
    </row>
    <row r="40" spans="1:8" s="21" customFormat="1" ht="14.4" customHeight="1" x14ac:dyDescent="0.25">
      <c r="A40" s="18"/>
      <c r="B40" s="19"/>
      <c r="C40" s="303" t="str">
        <f>CONCATENATE("Cena par ",A39,"3. pozīciju EUR, bez PVN:")</f>
        <v>Cena par 37.3. pozīciju EUR, bez PVN:</v>
      </c>
      <c r="D40" s="304"/>
      <c r="E40" s="304"/>
      <c r="F40" s="304"/>
      <c r="G40" s="305"/>
      <c r="H40" s="20">
        <f>H39*G39</f>
        <v>0</v>
      </c>
    </row>
    <row r="41" spans="1:8" s="24" customFormat="1" x14ac:dyDescent="0.25">
      <c r="A41" s="9"/>
      <c r="B41" s="10"/>
      <c r="C41" s="11" t="s">
        <v>28</v>
      </c>
      <c r="D41" s="306" t="s">
        <v>26</v>
      </c>
      <c r="E41" s="307"/>
      <c r="F41" s="308"/>
      <c r="G41" s="306" t="s">
        <v>27</v>
      </c>
      <c r="H41" s="308"/>
    </row>
    <row r="42" spans="1:8" s="24" customFormat="1" x14ac:dyDescent="0.25">
      <c r="A42" s="14" t="str">
        <f t="shared" ref="A42:A46" si="5">$A$17</f>
        <v>37.</v>
      </c>
      <c r="B42" s="45" t="s">
        <v>88</v>
      </c>
      <c r="C42" s="120" t="s">
        <v>472</v>
      </c>
      <c r="D42" s="393"/>
      <c r="E42" s="394"/>
      <c r="F42" s="395"/>
      <c r="G42" s="393"/>
      <c r="H42" s="395"/>
    </row>
    <row r="43" spans="1:8" s="24" customFormat="1" x14ac:dyDescent="0.25">
      <c r="A43" s="14" t="str">
        <f t="shared" si="5"/>
        <v>37.</v>
      </c>
      <c r="B43" s="45" t="s">
        <v>89</v>
      </c>
      <c r="C43" s="120" t="s">
        <v>57</v>
      </c>
      <c r="D43" s="393"/>
      <c r="E43" s="394"/>
      <c r="F43" s="395"/>
      <c r="G43" s="393"/>
      <c r="H43" s="395"/>
    </row>
    <row r="44" spans="1:8" x14ac:dyDescent="0.25">
      <c r="A44" s="14" t="str">
        <f t="shared" si="5"/>
        <v>37.</v>
      </c>
      <c r="B44" s="45" t="s">
        <v>90</v>
      </c>
      <c r="C44" s="120" t="s">
        <v>469</v>
      </c>
      <c r="D44" s="282"/>
      <c r="E44" s="283"/>
      <c r="F44" s="284"/>
      <c r="G44" s="282"/>
      <c r="H44" s="284"/>
    </row>
    <row r="45" spans="1:8" x14ac:dyDescent="0.25">
      <c r="A45" s="14" t="str">
        <f t="shared" si="5"/>
        <v>37.</v>
      </c>
      <c r="B45" s="45" t="s">
        <v>91</v>
      </c>
      <c r="C45" s="120" t="s">
        <v>473</v>
      </c>
      <c r="D45" s="282"/>
      <c r="E45" s="283"/>
      <c r="F45" s="284"/>
      <c r="G45" s="282"/>
      <c r="H45" s="284"/>
    </row>
    <row r="46" spans="1:8" x14ac:dyDescent="0.25">
      <c r="A46" s="14" t="str">
        <f t="shared" si="5"/>
        <v>37.</v>
      </c>
      <c r="B46" s="45" t="s">
        <v>452</v>
      </c>
      <c r="C46" s="120" t="s">
        <v>474</v>
      </c>
      <c r="D46" s="282"/>
      <c r="E46" s="283"/>
      <c r="F46" s="284"/>
      <c r="G46" s="282"/>
      <c r="H46" s="284"/>
    </row>
    <row r="47" spans="1:8" s="21" customFormat="1" ht="14.4" customHeight="1" x14ac:dyDescent="0.25">
      <c r="A47" s="18"/>
      <c r="B47" s="19"/>
      <c r="C47" s="387" t="str">
        <f>CONCATENATE("Kopējā cena par ",A17,"pozīciju, bez PVN,EUR:")</f>
        <v>Kopējā cena par 37.pozīciju, bez PVN,EUR:</v>
      </c>
      <c r="D47" s="387"/>
      <c r="E47" s="387"/>
      <c r="F47" s="387"/>
      <c r="G47" s="388">
        <f>H20+H30+H40</f>
        <v>0</v>
      </c>
      <c r="H47" s="389"/>
    </row>
  </sheetData>
  <mergeCells count="71">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D23:F23"/>
    <mergeCell ref="G23:H23"/>
    <mergeCell ref="D26:F26"/>
    <mergeCell ref="G26:H26"/>
    <mergeCell ref="B16:H16"/>
    <mergeCell ref="A17:B17"/>
    <mergeCell ref="D17:H17"/>
    <mergeCell ref="D22:F22"/>
    <mergeCell ref="G22:H22"/>
    <mergeCell ref="C20:G20"/>
    <mergeCell ref="D21:F21"/>
    <mergeCell ref="G21:H21"/>
    <mergeCell ref="D24:F24"/>
    <mergeCell ref="D25:F25"/>
    <mergeCell ref="G24:H24"/>
    <mergeCell ref="G25:H25"/>
    <mergeCell ref="D35:F35"/>
    <mergeCell ref="G35:H35"/>
    <mergeCell ref="D36:F36"/>
    <mergeCell ref="G36:H36"/>
    <mergeCell ref="D37:F37"/>
    <mergeCell ref="G37:H37"/>
    <mergeCell ref="C40:G40"/>
    <mergeCell ref="D41:F41"/>
    <mergeCell ref="G41:H41"/>
    <mergeCell ref="D42:F42"/>
    <mergeCell ref="G42:H42"/>
    <mergeCell ref="G47:H47"/>
    <mergeCell ref="C47:F47"/>
    <mergeCell ref="D45:F45"/>
    <mergeCell ref="G45:H45"/>
    <mergeCell ref="D43:F43"/>
    <mergeCell ref="G43:H43"/>
    <mergeCell ref="D44:F44"/>
    <mergeCell ref="G44:H44"/>
    <mergeCell ref="D46:F46"/>
    <mergeCell ref="G46:H46"/>
    <mergeCell ref="D33:F33"/>
    <mergeCell ref="D34:F34"/>
    <mergeCell ref="G32:H32"/>
    <mergeCell ref="G33:H33"/>
    <mergeCell ref="G34:H34"/>
    <mergeCell ref="D32:F32"/>
    <mergeCell ref="D27:F27"/>
    <mergeCell ref="G27:H27"/>
    <mergeCell ref="C30:G30"/>
    <mergeCell ref="D31:F31"/>
    <mergeCell ref="G31:H31"/>
  </mergeCells>
  <phoneticPr fontId="20" type="noConversion"/>
  <pageMargins left="0.7" right="0.7" top="0.75" bottom="0.75" header="0.3" footer="0.3"/>
  <pageSetup paperSize="9" orientation="portrait" verticalDpi="0" r:id="rId1"/>
  <legacy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7">
    <tabColor theme="0" tint="-0.14999847407452621"/>
  </sheetPr>
  <dimension ref="A1:H24"/>
  <sheetViews>
    <sheetView topLeftCell="A13" workbookViewId="0">
      <selection activeCell="E39" sqref="E39"/>
    </sheetView>
  </sheetViews>
  <sheetFormatPr defaultColWidth="9.109375" defaultRowHeight="13.8" x14ac:dyDescent="0.25"/>
  <cols>
    <col min="1" max="2" width="4.88671875" style="2" customWidth="1"/>
    <col min="3" max="3" width="61.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 xml:space="preserve">38.pozīcija Laparoskopiskās spailes </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68</v>
      </c>
      <c r="B17" s="299"/>
      <c r="C17" s="28" t="s">
        <v>687</v>
      </c>
      <c r="D17" s="300" t="s">
        <v>23</v>
      </c>
      <c r="E17" s="301"/>
      <c r="F17" s="301"/>
      <c r="G17" s="301"/>
      <c r="H17" s="302"/>
    </row>
    <row r="18" spans="1:8" ht="27" customHeight="1" x14ac:dyDescent="0.25">
      <c r="A18" s="9"/>
      <c r="B18" s="10"/>
      <c r="C18" s="11" t="s">
        <v>96</v>
      </c>
      <c r="D18" s="12" t="s">
        <v>24</v>
      </c>
      <c r="E18" s="12" t="s">
        <v>101</v>
      </c>
      <c r="F18" s="12" t="s">
        <v>99</v>
      </c>
      <c r="G18" s="60" t="s">
        <v>215</v>
      </c>
      <c r="H18" s="13" t="s">
        <v>25</v>
      </c>
    </row>
    <row r="19" spans="1:8" ht="15.75" customHeight="1" x14ac:dyDescent="0.25">
      <c r="A19" s="14" t="str">
        <f t="shared" ref="A19" si="0">$A$17</f>
        <v>38.</v>
      </c>
      <c r="B19" s="45" t="s">
        <v>252</v>
      </c>
      <c r="C19" s="120" t="s">
        <v>475</v>
      </c>
      <c r="D19" s="29"/>
      <c r="E19" s="29"/>
      <c r="F19" s="29" t="s">
        <v>0</v>
      </c>
      <c r="G19" s="29">
        <v>100</v>
      </c>
      <c r="H19" s="29"/>
    </row>
    <row r="20" spans="1:8" s="21" customFormat="1" ht="14.4" customHeight="1" x14ac:dyDescent="0.25">
      <c r="A20" s="18"/>
      <c r="B20" s="19"/>
      <c r="C20" s="303" t="str">
        <f>CONCATENATE("Cena par ",A19,"1. pozīciju EUR, bez PVN:")</f>
        <v>Cena par 38.1. pozīciju EUR, bez PVN:</v>
      </c>
      <c r="D20" s="304"/>
      <c r="E20" s="304"/>
      <c r="F20" s="304"/>
      <c r="G20" s="305"/>
      <c r="H20" s="20">
        <f>H19*G19</f>
        <v>0</v>
      </c>
    </row>
    <row r="21" spans="1:8" s="24" customFormat="1" x14ac:dyDescent="0.25">
      <c r="A21" s="9"/>
      <c r="B21" s="10"/>
      <c r="C21" s="11" t="s">
        <v>28</v>
      </c>
      <c r="D21" s="306" t="s">
        <v>26</v>
      </c>
      <c r="E21" s="307"/>
      <c r="F21" s="308"/>
      <c r="G21" s="306" t="s">
        <v>27</v>
      </c>
      <c r="H21" s="308"/>
    </row>
    <row r="22" spans="1:8" ht="17.25" customHeight="1" x14ac:dyDescent="0.25">
      <c r="A22" s="22" t="str">
        <f>$A$17</f>
        <v>38.</v>
      </c>
      <c r="B22" s="45" t="s">
        <v>119</v>
      </c>
      <c r="C22" s="120" t="s">
        <v>476</v>
      </c>
      <c r="D22" s="309"/>
      <c r="E22" s="309"/>
      <c r="F22" s="309"/>
      <c r="G22" s="309"/>
      <c r="H22" s="309"/>
    </row>
    <row r="23" spans="1:8" ht="17.25" customHeight="1" x14ac:dyDescent="0.25">
      <c r="A23" s="22" t="str">
        <f t="shared" ref="A23" si="1">$A$17</f>
        <v>38.</v>
      </c>
      <c r="B23" s="45" t="s">
        <v>331</v>
      </c>
      <c r="C23" s="120" t="s">
        <v>64</v>
      </c>
      <c r="D23" s="282"/>
      <c r="E23" s="283"/>
      <c r="F23" s="284"/>
      <c r="G23" s="282"/>
      <c r="H23" s="284"/>
    </row>
    <row r="24" spans="1:8" ht="17.25" customHeight="1" x14ac:dyDescent="0.25">
      <c r="A24" s="22" t="str">
        <f>$A$17</f>
        <v>38.</v>
      </c>
      <c r="B24" s="45" t="s">
        <v>332</v>
      </c>
      <c r="C24" s="120" t="s">
        <v>477</v>
      </c>
      <c r="D24" s="282"/>
      <c r="E24" s="283"/>
      <c r="F24" s="284"/>
      <c r="G24" s="282"/>
      <c r="H24" s="284"/>
    </row>
  </sheetData>
  <mergeCells count="35">
    <mergeCell ref="A8:B8"/>
    <mergeCell ref="C8:G8"/>
    <mergeCell ref="A9:B9"/>
    <mergeCell ref="C9:G9"/>
    <mergeCell ref="A10:B10"/>
    <mergeCell ref="C10:G10"/>
    <mergeCell ref="A7:B7"/>
    <mergeCell ref="C7:G7"/>
    <mergeCell ref="B2:H2"/>
    <mergeCell ref="B3:H3"/>
    <mergeCell ref="B4:H4"/>
    <mergeCell ref="A6:B6"/>
    <mergeCell ref="C6:G6"/>
    <mergeCell ref="A14:B14"/>
    <mergeCell ref="C14:G14"/>
    <mergeCell ref="A15:B15"/>
    <mergeCell ref="C15:G15"/>
    <mergeCell ref="C11:G11"/>
    <mergeCell ref="A12:B12"/>
    <mergeCell ref="C12:G12"/>
    <mergeCell ref="A13:B13"/>
    <mergeCell ref="C13:G13"/>
    <mergeCell ref="A11:B11"/>
    <mergeCell ref="B16:H16"/>
    <mergeCell ref="A17:B17"/>
    <mergeCell ref="D17:H17"/>
    <mergeCell ref="C20:G20"/>
    <mergeCell ref="D21:F21"/>
    <mergeCell ref="G21:H21"/>
    <mergeCell ref="D22:F22"/>
    <mergeCell ref="G22:H22"/>
    <mergeCell ref="D23:F23"/>
    <mergeCell ref="G23:H23"/>
    <mergeCell ref="D24:F24"/>
    <mergeCell ref="G24:H24"/>
  </mergeCells>
  <phoneticPr fontId="20" type="noConversion"/>
  <pageMargins left="0.7" right="0.7" top="0.75" bottom="0.75" header="0.3" footer="0.3"/>
  <pageSetup paperSize="9" orientation="portrait" verticalDpi="300" r:id="rId1"/>
  <legacyDrawing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6721D-B27A-4F86-A301-ADDEB02799CD}">
  <sheetPr>
    <tabColor theme="0" tint="-0.14999847407452621"/>
  </sheetPr>
  <dimension ref="A1:H27"/>
  <sheetViews>
    <sheetView topLeftCell="A13" workbookViewId="0">
      <selection activeCell="A22" sqref="A22:B27"/>
    </sheetView>
  </sheetViews>
  <sheetFormatPr defaultColWidth="9.109375" defaultRowHeight="13.8" x14ac:dyDescent="0.25"/>
  <cols>
    <col min="1" max="2" width="4.88671875" style="2" customWidth="1"/>
    <col min="3" max="3" width="61.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39.pozīcija Veresa punkcijas adata</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69</v>
      </c>
      <c r="B17" s="299"/>
      <c r="C17" s="28" t="s">
        <v>478</v>
      </c>
      <c r="D17" s="300" t="s">
        <v>23</v>
      </c>
      <c r="E17" s="301"/>
      <c r="F17" s="301"/>
      <c r="G17" s="301"/>
      <c r="H17" s="302"/>
    </row>
    <row r="18" spans="1:8" ht="27" customHeight="1" x14ac:dyDescent="0.25">
      <c r="A18" s="9"/>
      <c r="B18" s="10"/>
      <c r="C18" s="11" t="s">
        <v>96</v>
      </c>
      <c r="D18" s="12" t="s">
        <v>24</v>
      </c>
      <c r="E18" s="12" t="s">
        <v>101</v>
      </c>
      <c r="F18" s="12" t="s">
        <v>99</v>
      </c>
      <c r="G18" s="60" t="s">
        <v>215</v>
      </c>
      <c r="H18" s="13" t="s">
        <v>25</v>
      </c>
    </row>
    <row r="19" spans="1:8" ht="15.75" customHeight="1" x14ac:dyDescent="0.25">
      <c r="A19" s="14" t="str">
        <f t="shared" ref="A19" si="0">$A$17</f>
        <v>39.</v>
      </c>
      <c r="B19" s="45" t="s">
        <v>252</v>
      </c>
      <c r="C19" s="120" t="s">
        <v>478</v>
      </c>
      <c r="D19" s="29"/>
      <c r="E19" s="29"/>
      <c r="F19" s="29" t="s">
        <v>0</v>
      </c>
      <c r="G19" s="29">
        <v>3000</v>
      </c>
      <c r="H19" s="29"/>
    </row>
    <row r="20" spans="1:8" s="21" customFormat="1" ht="14.4" customHeight="1" x14ac:dyDescent="0.25">
      <c r="A20" s="18"/>
      <c r="B20" s="19"/>
      <c r="C20" s="303" t="str">
        <f>CONCATENATE("Cena par ",A19,"1. pozīciju EUR, bez PVN:")</f>
        <v>Cena par 39.1. pozīciju EUR, bez PVN:</v>
      </c>
      <c r="D20" s="304"/>
      <c r="E20" s="304"/>
      <c r="F20" s="304"/>
      <c r="G20" s="305"/>
      <c r="H20" s="20">
        <f>H19*G19</f>
        <v>0</v>
      </c>
    </row>
    <row r="21" spans="1:8" s="24" customFormat="1" x14ac:dyDescent="0.25">
      <c r="A21" s="9"/>
      <c r="B21" s="10"/>
      <c r="C21" s="11" t="s">
        <v>28</v>
      </c>
      <c r="D21" s="306" t="s">
        <v>26</v>
      </c>
      <c r="E21" s="307"/>
      <c r="F21" s="308"/>
      <c r="G21" s="306" t="s">
        <v>27</v>
      </c>
      <c r="H21" s="308"/>
    </row>
    <row r="22" spans="1:8" s="24" customFormat="1" x14ac:dyDescent="0.25">
      <c r="A22" s="22" t="str">
        <f>$A$17</f>
        <v>39.</v>
      </c>
      <c r="B22" s="45" t="s">
        <v>252</v>
      </c>
      <c r="C22" s="120" t="s">
        <v>478</v>
      </c>
      <c r="D22" s="393"/>
      <c r="E22" s="394"/>
      <c r="F22" s="395"/>
      <c r="G22" s="393"/>
      <c r="H22" s="395"/>
    </row>
    <row r="23" spans="1:8" s="24" customFormat="1" x14ac:dyDescent="0.25">
      <c r="A23" s="22" t="str">
        <f t="shared" ref="A23:A27" si="1">$A$17</f>
        <v>39.</v>
      </c>
      <c r="B23" s="45" t="s">
        <v>119</v>
      </c>
      <c r="C23" s="120" t="s">
        <v>479</v>
      </c>
      <c r="D23" s="393"/>
      <c r="E23" s="394"/>
      <c r="F23" s="395"/>
      <c r="G23" s="393"/>
      <c r="H23" s="395"/>
    </row>
    <row r="24" spans="1:8" s="24" customFormat="1" x14ac:dyDescent="0.25">
      <c r="A24" s="22" t="str">
        <f t="shared" si="1"/>
        <v>39.</v>
      </c>
      <c r="B24" s="45" t="s">
        <v>331</v>
      </c>
      <c r="C24" s="120" t="s">
        <v>480</v>
      </c>
      <c r="D24" s="393"/>
      <c r="E24" s="394"/>
      <c r="F24" s="395"/>
      <c r="G24" s="393"/>
      <c r="H24" s="395"/>
    </row>
    <row r="25" spans="1:8" x14ac:dyDescent="0.25">
      <c r="A25" s="22" t="str">
        <f t="shared" si="1"/>
        <v>39.</v>
      </c>
      <c r="B25" s="45" t="s">
        <v>332</v>
      </c>
      <c r="C25" s="120" t="s">
        <v>481</v>
      </c>
      <c r="D25" s="309"/>
      <c r="E25" s="309"/>
      <c r="F25" s="309"/>
      <c r="G25" s="309"/>
      <c r="H25" s="309"/>
    </row>
    <row r="26" spans="1:8" ht="17.25" customHeight="1" x14ac:dyDescent="0.25">
      <c r="A26" s="22" t="str">
        <f t="shared" si="1"/>
        <v>39.</v>
      </c>
      <c r="B26" s="45" t="s">
        <v>333</v>
      </c>
      <c r="C26" s="120" t="s">
        <v>64</v>
      </c>
      <c r="D26" s="282"/>
      <c r="E26" s="283"/>
      <c r="F26" s="284"/>
      <c r="G26" s="282"/>
      <c r="H26" s="284"/>
    </row>
    <row r="27" spans="1:8" ht="17.25" customHeight="1" x14ac:dyDescent="0.25">
      <c r="A27" s="22" t="str">
        <f t="shared" si="1"/>
        <v>39.</v>
      </c>
      <c r="B27" s="45" t="s">
        <v>334</v>
      </c>
      <c r="C27" s="120" t="s">
        <v>482</v>
      </c>
      <c r="D27" s="282"/>
      <c r="E27" s="283"/>
      <c r="F27" s="284"/>
      <c r="G27" s="282"/>
      <c r="H27" s="284"/>
    </row>
  </sheetData>
  <mergeCells count="41">
    <mergeCell ref="A7:B7"/>
    <mergeCell ref="C7:G7"/>
    <mergeCell ref="B2:H2"/>
    <mergeCell ref="B3:H3"/>
    <mergeCell ref="B4:H4"/>
    <mergeCell ref="A6:B6"/>
    <mergeCell ref="C6:G6"/>
    <mergeCell ref="A8:B8"/>
    <mergeCell ref="C8:G8"/>
    <mergeCell ref="A9:B9"/>
    <mergeCell ref="C9:G9"/>
    <mergeCell ref="A10:B10"/>
    <mergeCell ref="C10:G10"/>
    <mergeCell ref="A17:B17"/>
    <mergeCell ref="D17:H17"/>
    <mergeCell ref="A11:B11"/>
    <mergeCell ref="C11:G11"/>
    <mergeCell ref="A12:B12"/>
    <mergeCell ref="C12:G12"/>
    <mergeCell ref="A13:B13"/>
    <mergeCell ref="C13:G13"/>
    <mergeCell ref="A14:B14"/>
    <mergeCell ref="C14:G14"/>
    <mergeCell ref="A15:B15"/>
    <mergeCell ref="C15:G15"/>
    <mergeCell ref="B16:H16"/>
    <mergeCell ref="D21:F21"/>
    <mergeCell ref="G21:H21"/>
    <mergeCell ref="D22:F22"/>
    <mergeCell ref="G22:H22"/>
    <mergeCell ref="C20:G20"/>
    <mergeCell ref="D26:F26"/>
    <mergeCell ref="G26:H26"/>
    <mergeCell ref="D27:F27"/>
    <mergeCell ref="G27:H27"/>
    <mergeCell ref="D23:F23"/>
    <mergeCell ref="G23:H23"/>
    <mergeCell ref="D24:F24"/>
    <mergeCell ref="G24:H24"/>
    <mergeCell ref="D25:F25"/>
    <mergeCell ref="G25:H25"/>
  </mergeCells>
  <phoneticPr fontId="20" type="noConversion"/>
  <pageMargins left="0.7" right="0.7" top="0.75" bottom="0.75" header="0.3" footer="0.3"/>
  <legacyDrawing r:id="rId1"/>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8">
    <tabColor theme="0" tint="-0.14999847407452621"/>
  </sheetPr>
  <dimension ref="A1:H48"/>
  <sheetViews>
    <sheetView topLeftCell="A13" workbookViewId="0">
      <selection activeCell="C35" sqref="C35:G35"/>
    </sheetView>
  </sheetViews>
  <sheetFormatPr defaultColWidth="9.109375" defaultRowHeight="13.8" x14ac:dyDescent="0.25"/>
  <cols>
    <col min="1" max="2" width="4.88671875" style="2" customWidth="1"/>
    <col min="3" max="3" width="61.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40.pozīcija Proktoskopa un rektoskopa uzgaļi proktoloģiskām izmeklēšanām</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27.6" x14ac:dyDescent="0.25">
      <c r="A17" s="298" t="s">
        <v>70</v>
      </c>
      <c r="B17" s="299"/>
      <c r="C17" s="35" t="s">
        <v>148</v>
      </c>
      <c r="D17" s="300" t="s">
        <v>23</v>
      </c>
      <c r="E17" s="301"/>
      <c r="F17" s="301"/>
      <c r="G17" s="301"/>
      <c r="H17" s="302"/>
    </row>
    <row r="18" spans="1:8" ht="27" customHeight="1" x14ac:dyDescent="0.25">
      <c r="A18" s="9"/>
      <c r="B18" s="10"/>
      <c r="C18" s="11" t="s">
        <v>96</v>
      </c>
      <c r="D18" s="12" t="s">
        <v>24</v>
      </c>
      <c r="E18" s="12" t="s">
        <v>101</v>
      </c>
      <c r="F18" s="12" t="s">
        <v>99</v>
      </c>
      <c r="G18" s="60" t="s">
        <v>215</v>
      </c>
      <c r="H18" s="13" t="s">
        <v>25</v>
      </c>
    </row>
    <row r="19" spans="1:8" ht="15.75" customHeight="1" x14ac:dyDescent="0.25">
      <c r="A19" s="161" t="str">
        <f t="shared" ref="A19" si="0">$A$17</f>
        <v>40.</v>
      </c>
      <c r="B19" s="162" t="s">
        <v>252</v>
      </c>
      <c r="C19" s="223" t="s">
        <v>483</v>
      </c>
      <c r="D19" s="29"/>
      <c r="E19" s="29"/>
      <c r="F19" s="29" t="s">
        <v>0</v>
      </c>
      <c r="G19" s="29">
        <v>150</v>
      </c>
      <c r="H19" s="29"/>
    </row>
    <row r="20" spans="1:8" s="21" customFormat="1" ht="14.4" customHeight="1" x14ac:dyDescent="0.25">
      <c r="A20" s="18"/>
      <c r="B20" s="19"/>
      <c r="C20" s="303" t="str">
        <f>CONCATENATE("Cena par ",A19,"1. pozīciju EUR, bez PVN:")</f>
        <v>Cena par 40.1. pozīciju EUR, bez PVN:</v>
      </c>
      <c r="D20" s="304"/>
      <c r="E20" s="304"/>
      <c r="F20" s="304"/>
      <c r="G20" s="305"/>
      <c r="H20" s="20">
        <f>H19*G19</f>
        <v>0</v>
      </c>
    </row>
    <row r="21" spans="1:8" s="24" customFormat="1" ht="12.75" customHeight="1" x14ac:dyDescent="0.25">
      <c r="A21" s="9"/>
      <c r="B21" s="10"/>
      <c r="C21" s="11" t="s">
        <v>28</v>
      </c>
      <c r="D21" s="306" t="s">
        <v>26</v>
      </c>
      <c r="E21" s="307"/>
      <c r="F21" s="308"/>
      <c r="G21" s="306" t="s">
        <v>27</v>
      </c>
      <c r="H21" s="308"/>
    </row>
    <row r="22" spans="1:8" s="24" customFormat="1" x14ac:dyDescent="0.25">
      <c r="A22" s="22" t="str">
        <f>$A$17</f>
        <v>40.</v>
      </c>
      <c r="B22" s="45" t="s">
        <v>117</v>
      </c>
      <c r="C22" s="38" t="s">
        <v>485</v>
      </c>
      <c r="D22" s="393"/>
      <c r="E22" s="394"/>
      <c r="F22" s="395"/>
      <c r="G22" s="393"/>
      <c r="H22" s="395"/>
    </row>
    <row r="23" spans="1:8" s="24" customFormat="1" x14ac:dyDescent="0.25">
      <c r="A23" s="22" t="str">
        <f t="shared" ref="A23:A32" si="1">$A$17</f>
        <v>40.</v>
      </c>
      <c r="B23" s="45" t="s">
        <v>115</v>
      </c>
      <c r="C23" s="73" t="s">
        <v>57</v>
      </c>
      <c r="D23" s="393"/>
      <c r="E23" s="394"/>
      <c r="F23" s="395"/>
      <c r="G23" s="393"/>
      <c r="H23" s="395"/>
    </row>
    <row r="24" spans="1:8" s="24" customFormat="1" x14ac:dyDescent="0.25">
      <c r="A24" s="22" t="str">
        <f t="shared" si="1"/>
        <v>40.</v>
      </c>
      <c r="B24" s="45" t="s">
        <v>116</v>
      </c>
      <c r="C24" s="73" t="s">
        <v>120</v>
      </c>
      <c r="D24" s="393"/>
      <c r="E24" s="394"/>
      <c r="F24" s="395"/>
      <c r="G24" s="393"/>
      <c r="H24" s="395"/>
    </row>
    <row r="25" spans="1:8" s="24" customFormat="1" x14ac:dyDescent="0.25">
      <c r="A25" s="22" t="str">
        <f t="shared" si="1"/>
        <v>40.</v>
      </c>
      <c r="B25" s="45" t="s">
        <v>118</v>
      </c>
      <c r="C25" s="73" t="s">
        <v>486</v>
      </c>
      <c r="D25" s="393"/>
      <c r="E25" s="394"/>
      <c r="F25" s="395"/>
      <c r="G25" s="393"/>
      <c r="H25" s="395"/>
    </row>
    <row r="26" spans="1:8" s="24" customFormat="1" x14ac:dyDescent="0.25">
      <c r="A26" s="22" t="str">
        <f t="shared" si="1"/>
        <v>40.</v>
      </c>
      <c r="B26" s="45" t="s">
        <v>218</v>
      </c>
      <c r="C26" s="73" t="s">
        <v>487</v>
      </c>
      <c r="D26" s="393"/>
      <c r="E26" s="394"/>
      <c r="F26" s="395"/>
      <c r="G26" s="393"/>
      <c r="H26" s="395"/>
    </row>
    <row r="27" spans="1:8" s="24" customFormat="1" x14ac:dyDescent="0.25">
      <c r="A27" s="22" t="str">
        <f t="shared" si="1"/>
        <v>40.</v>
      </c>
      <c r="B27" s="45" t="s">
        <v>219</v>
      </c>
      <c r="C27" s="73" t="s">
        <v>488</v>
      </c>
      <c r="D27" s="393"/>
      <c r="E27" s="394"/>
      <c r="F27" s="395"/>
      <c r="G27" s="393"/>
      <c r="H27" s="395"/>
    </row>
    <row r="28" spans="1:8" s="24" customFormat="1" x14ac:dyDescent="0.25">
      <c r="A28" s="22" t="str">
        <f t="shared" si="1"/>
        <v>40.</v>
      </c>
      <c r="B28" s="45" t="s">
        <v>232</v>
      </c>
      <c r="C28" s="73" t="s">
        <v>65</v>
      </c>
      <c r="D28" s="393"/>
      <c r="E28" s="394"/>
      <c r="F28" s="395"/>
      <c r="G28" s="393"/>
      <c r="H28" s="395"/>
    </row>
    <row r="29" spans="1:8" s="24" customFormat="1" x14ac:dyDescent="0.25">
      <c r="A29" s="22" t="str">
        <f t="shared" si="1"/>
        <v>40.</v>
      </c>
      <c r="B29" s="45" t="s">
        <v>233</v>
      </c>
      <c r="C29" s="73" t="s">
        <v>489</v>
      </c>
      <c r="D29" s="393"/>
      <c r="E29" s="394"/>
      <c r="F29" s="395"/>
      <c r="G29" s="393"/>
      <c r="H29" s="395"/>
    </row>
    <row r="30" spans="1:8" s="24" customFormat="1" x14ac:dyDescent="0.25">
      <c r="A30" s="22" t="str">
        <f t="shared" si="1"/>
        <v>40.</v>
      </c>
      <c r="B30" s="45" t="s">
        <v>234</v>
      </c>
      <c r="C30" s="73" t="s">
        <v>490</v>
      </c>
      <c r="D30" s="393"/>
      <c r="E30" s="394"/>
      <c r="F30" s="395"/>
      <c r="G30" s="393"/>
      <c r="H30" s="395"/>
    </row>
    <row r="31" spans="1:8" ht="17.25" customHeight="1" x14ac:dyDescent="0.25">
      <c r="A31" s="22" t="str">
        <f t="shared" si="1"/>
        <v>40.</v>
      </c>
      <c r="B31" s="45" t="s">
        <v>235</v>
      </c>
      <c r="C31" s="73" t="s">
        <v>491</v>
      </c>
      <c r="D31" s="309"/>
      <c r="E31" s="309"/>
      <c r="F31" s="309"/>
      <c r="G31" s="309"/>
      <c r="H31" s="309"/>
    </row>
    <row r="32" spans="1:8" ht="17.25" customHeight="1" x14ac:dyDescent="0.25">
      <c r="A32" s="22" t="str">
        <f t="shared" si="1"/>
        <v>40.</v>
      </c>
      <c r="B32" s="45" t="s">
        <v>244</v>
      </c>
      <c r="C32" s="73" t="s">
        <v>492</v>
      </c>
      <c r="D32" s="282"/>
      <c r="E32" s="283"/>
      <c r="F32" s="284"/>
      <c r="G32" s="282"/>
      <c r="H32" s="284"/>
    </row>
    <row r="33" spans="1:8" ht="27" customHeight="1" x14ac:dyDescent="0.25">
      <c r="A33" s="9"/>
      <c r="B33" s="10"/>
      <c r="C33" s="11" t="s">
        <v>96</v>
      </c>
      <c r="D33" s="12" t="s">
        <v>24</v>
      </c>
      <c r="E33" s="12" t="s">
        <v>101</v>
      </c>
      <c r="F33" s="12" t="s">
        <v>99</v>
      </c>
      <c r="G33" s="60" t="s">
        <v>215</v>
      </c>
      <c r="H33" s="13" t="s">
        <v>25</v>
      </c>
    </row>
    <row r="34" spans="1:8" ht="15.75" customHeight="1" x14ac:dyDescent="0.25">
      <c r="A34" s="161" t="str">
        <f t="shared" ref="A34" si="2">$A$17</f>
        <v>40.</v>
      </c>
      <c r="B34" s="162" t="s">
        <v>119</v>
      </c>
      <c r="C34" s="223" t="s">
        <v>484</v>
      </c>
      <c r="D34" s="29"/>
      <c r="E34" s="29"/>
      <c r="F34" s="29" t="s">
        <v>0</v>
      </c>
      <c r="G34" s="29">
        <v>50</v>
      </c>
      <c r="H34" s="29"/>
    </row>
    <row r="35" spans="1:8" s="21" customFormat="1" ht="14.4" customHeight="1" x14ac:dyDescent="0.25">
      <c r="A35" s="18"/>
      <c r="B35" s="19"/>
      <c r="C35" s="303" t="str">
        <f>CONCATENATE("Cena par ",A34,"2. pozīciju EUR, bez PVN:")</f>
        <v>Cena par 40.2. pozīciju EUR, bez PVN:</v>
      </c>
      <c r="D35" s="304"/>
      <c r="E35" s="304"/>
      <c r="F35" s="304"/>
      <c r="G35" s="305"/>
      <c r="H35" s="20">
        <f>H34*G34</f>
        <v>0</v>
      </c>
    </row>
    <row r="36" spans="1:8" s="24" customFormat="1" x14ac:dyDescent="0.25">
      <c r="A36" s="9"/>
      <c r="B36" s="10"/>
      <c r="C36" s="11" t="s">
        <v>28</v>
      </c>
      <c r="D36" s="306" t="s">
        <v>26</v>
      </c>
      <c r="E36" s="307"/>
      <c r="F36" s="308"/>
      <c r="G36" s="306" t="s">
        <v>27</v>
      </c>
      <c r="H36" s="308"/>
    </row>
    <row r="37" spans="1:8" s="24" customFormat="1" x14ac:dyDescent="0.25">
      <c r="A37" s="22" t="str">
        <f>$A$17</f>
        <v>40.</v>
      </c>
      <c r="B37" s="45" t="s">
        <v>84</v>
      </c>
      <c r="C37" s="38" t="s">
        <v>493</v>
      </c>
      <c r="D37" s="393"/>
      <c r="E37" s="394"/>
      <c r="F37" s="395"/>
      <c r="G37" s="393"/>
      <c r="H37" s="395"/>
    </row>
    <row r="38" spans="1:8" s="24" customFormat="1" x14ac:dyDescent="0.25">
      <c r="A38" s="22" t="str">
        <f t="shared" ref="A38:A47" si="3">$A$17</f>
        <v>40.</v>
      </c>
      <c r="B38" s="45" t="s">
        <v>85</v>
      </c>
      <c r="C38" s="73" t="s">
        <v>57</v>
      </c>
      <c r="D38" s="393"/>
      <c r="E38" s="394"/>
      <c r="F38" s="395"/>
      <c r="G38" s="393"/>
      <c r="H38" s="395"/>
    </row>
    <row r="39" spans="1:8" s="24" customFormat="1" x14ac:dyDescent="0.25">
      <c r="A39" s="22" t="str">
        <f t="shared" si="3"/>
        <v>40.</v>
      </c>
      <c r="B39" s="45" t="s">
        <v>86</v>
      </c>
      <c r="C39" s="73" t="s">
        <v>120</v>
      </c>
      <c r="D39" s="393"/>
      <c r="E39" s="394"/>
      <c r="F39" s="395"/>
      <c r="G39" s="393"/>
      <c r="H39" s="395"/>
    </row>
    <row r="40" spans="1:8" s="24" customFormat="1" x14ac:dyDescent="0.25">
      <c r="A40" s="22" t="str">
        <f t="shared" si="3"/>
        <v>40.</v>
      </c>
      <c r="B40" s="45" t="s">
        <v>87</v>
      </c>
      <c r="C40" s="147" t="s">
        <v>486</v>
      </c>
      <c r="D40" s="393"/>
      <c r="E40" s="394"/>
      <c r="F40" s="395"/>
      <c r="G40" s="393"/>
      <c r="H40" s="395"/>
    </row>
    <row r="41" spans="1:8" s="24" customFormat="1" x14ac:dyDescent="0.25">
      <c r="A41" s="22" t="str">
        <f t="shared" si="3"/>
        <v>40.</v>
      </c>
      <c r="B41" s="45" t="s">
        <v>94</v>
      </c>
      <c r="C41" s="147" t="s">
        <v>487</v>
      </c>
      <c r="D41" s="393"/>
      <c r="E41" s="394"/>
      <c r="F41" s="395"/>
      <c r="G41" s="393"/>
      <c r="H41" s="395"/>
    </row>
    <row r="42" spans="1:8" s="24" customFormat="1" x14ac:dyDescent="0.25">
      <c r="A42" s="22" t="str">
        <f t="shared" si="3"/>
        <v>40.</v>
      </c>
      <c r="B42" s="45" t="s">
        <v>220</v>
      </c>
      <c r="C42" s="147" t="s">
        <v>488</v>
      </c>
      <c r="D42" s="393"/>
      <c r="E42" s="394"/>
      <c r="F42" s="395"/>
      <c r="G42" s="393"/>
      <c r="H42" s="395"/>
    </row>
    <row r="43" spans="1:8" s="24" customFormat="1" x14ac:dyDescent="0.25">
      <c r="A43" s="22" t="str">
        <f t="shared" si="3"/>
        <v>40.</v>
      </c>
      <c r="B43" s="45" t="s">
        <v>217</v>
      </c>
      <c r="C43" s="147" t="s">
        <v>65</v>
      </c>
      <c r="D43" s="393"/>
      <c r="E43" s="394"/>
      <c r="F43" s="395"/>
      <c r="G43" s="393"/>
      <c r="H43" s="395"/>
    </row>
    <row r="44" spans="1:8" s="24" customFormat="1" x14ac:dyDescent="0.25">
      <c r="A44" s="22" t="str">
        <f t="shared" si="3"/>
        <v>40.</v>
      </c>
      <c r="B44" s="45" t="s">
        <v>242</v>
      </c>
      <c r="C44" s="147" t="s">
        <v>489</v>
      </c>
      <c r="D44" s="393"/>
      <c r="E44" s="394"/>
      <c r="F44" s="395"/>
      <c r="G44" s="393"/>
      <c r="H44" s="395"/>
    </row>
    <row r="45" spans="1:8" x14ac:dyDescent="0.25">
      <c r="A45" s="22" t="str">
        <f t="shared" si="3"/>
        <v>40.</v>
      </c>
      <c r="B45" s="45" t="s">
        <v>302</v>
      </c>
      <c r="C45" s="147" t="s">
        <v>494</v>
      </c>
      <c r="D45" s="309"/>
      <c r="E45" s="309"/>
      <c r="F45" s="309"/>
      <c r="G45" s="309"/>
      <c r="H45" s="309"/>
    </row>
    <row r="46" spans="1:8" ht="17.25" customHeight="1" x14ac:dyDescent="0.25">
      <c r="A46" s="22" t="str">
        <f t="shared" si="3"/>
        <v>40.</v>
      </c>
      <c r="B46" s="45" t="s">
        <v>303</v>
      </c>
      <c r="C46" s="147" t="s">
        <v>491</v>
      </c>
      <c r="D46" s="282"/>
      <c r="E46" s="283"/>
      <c r="F46" s="284"/>
      <c r="G46" s="282"/>
      <c r="H46" s="284"/>
    </row>
    <row r="47" spans="1:8" ht="17.25" customHeight="1" x14ac:dyDescent="0.25">
      <c r="A47" s="22" t="str">
        <f t="shared" si="3"/>
        <v>40.</v>
      </c>
      <c r="B47" s="45" t="s">
        <v>304</v>
      </c>
      <c r="C47" s="147" t="s">
        <v>492</v>
      </c>
      <c r="D47" s="282"/>
      <c r="E47" s="283"/>
      <c r="F47" s="284"/>
      <c r="G47" s="282"/>
      <c r="H47" s="284"/>
    </row>
    <row r="48" spans="1:8" s="21" customFormat="1" ht="14.4" customHeight="1" x14ac:dyDescent="0.25">
      <c r="A48" s="18"/>
      <c r="B48" s="19"/>
      <c r="C48" s="387" t="str">
        <f>CONCATENATE("Kopējā cena par ",A17,"pozīciju, bez PVN,EUR:")</f>
        <v>Kopējā cena par 40.pozīciju, bez PVN,EUR:</v>
      </c>
      <c r="D48" s="387"/>
      <c r="E48" s="387"/>
      <c r="F48" s="387"/>
      <c r="G48" s="388">
        <f>H20+H35</f>
        <v>0</v>
      </c>
      <c r="H48" s="389"/>
    </row>
  </sheetData>
  <mergeCells count="78">
    <mergeCell ref="A7:B7"/>
    <mergeCell ref="C7:G7"/>
    <mergeCell ref="B2:H2"/>
    <mergeCell ref="B3:H3"/>
    <mergeCell ref="B4:H4"/>
    <mergeCell ref="A6:B6"/>
    <mergeCell ref="C6:G6"/>
    <mergeCell ref="A8:B8"/>
    <mergeCell ref="C8:G8"/>
    <mergeCell ref="A9:B9"/>
    <mergeCell ref="C9:G9"/>
    <mergeCell ref="A10:B10"/>
    <mergeCell ref="C10:G10"/>
    <mergeCell ref="A11:B11"/>
    <mergeCell ref="C11:G11"/>
    <mergeCell ref="A12:B12"/>
    <mergeCell ref="C12:G12"/>
    <mergeCell ref="A13:B13"/>
    <mergeCell ref="C13:G13"/>
    <mergeCell ref="G27:H27"/>
    <mergeCell ref="G28:H28"/>
    <mergeCell ref="G29:H29"/>
    <mergeCell ref="G30:H30"/>
    <mergeCell ref="A14:B14"/>
    <mergeCell ref="C14:G14"/>
    <mergeCell ref="A15:B15"/>
    <mergeCell ref="C15:G15"/>
    <mergeCell ref="B16:H16"/>
    <mergeCell ref="A17:B17"/>
    <mergeCell ref="D17:H17"/>
    <mergeCell ref="C20:G20"/>
    <mergeCell ref="D21:F21"/>
    <mergeCell ref="G21:H21"/>
    <mergeCell ref="C35:G35"/>
    <mergeCell ref="D36:F36"/>
    <mergeCell ref="G36:H36"/>
    <mergeCell ref="D37:F37"/>
    <mergeCell ref="D31:F31"/>
    <mergeCell ref="G31:H31"/>
    <mergeCell ref="D32:F32"/>
    <mergeCell ref="G32:H32"/>
    <mergeCell ref="D42:F42"/>
    <mergeCell ref="G42:H42"/>
    <mergeCell ref="D43:F43"/>
    <mergeCell ref="G43:H43"/>
    <mergeCell ref="D44:F44"/>
    <mergeCell ref="G44:H44"/>
    <mergeCell ref="D45:F45"/>
    <mergeCell ref="G45:H45"/>
    <mergeCell ref="D46:F46"/>
    <mergeCell ref="G46:H46"/>
    <mergeCell ref="D47:F47"/>
    <mergeCell ref="G47:H47"/>
    <mergeCell ref="C48:F48"/>
    <mergeCell ref="G48:H48"/>
    <mergeCell ref="D22:F22"/>
    <mergeCell ref="D23:F23"/>
    <mergeCell ref="D24:F24"/>
    <mergeCell ref="D25:F25"/>
    <mergeCell ref="D26:F26"/>
    <mergeCell ref="D27:F27"/>
    <mergeCell ref="D28:F28"/>
    <mergeCell ref="D29:F29"/>
    <mergeCell ref="D30:F30"/>
    <mergeCell ref="G22:H22"/>
    <mergeCell ref="G23:H23"/>
    <mergeCell ref="G24:H24"/>
    <mergeCell ref="G25:H25"/>
    <mergeCell ref="G26:H26"/>
    <mergeCell ref="D38:F38"/>
    <mergeCell ref="D39:F39"/>
    <mergeCell ref="D40:F40"/>
    <mergeCell ref="D41:F41"/>
    <mergeCell ref="G37:H37"/>
    <mergeCell ref="G38:H38"/>
    <mergeCell ref="G39:H39"/>
    <mergeCell ref="G40:H40"/>
    <mergeCell ref="G41:H41"/>
  </mergeCells>
  <phoneticPr fontId="20" type="noConversion"/>
  <pageMargins left="0.7" right="0.7" top="0.75" bottom="0.75" header="0.3" footer="0.3"/>
  <pageSetup paperSize="9" orientation="portrait" verticalDpi="0" r:id="rId1"/>
  <legacyDrawing r:id="rId2"/>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9">
    <tabColor theme="0" tint="-0.14999847407452621"/>
  </sheetPr>
  <dimension ref="A1:H66"/>
  <sheetViews>
    <sheetView topLeftCell="A37" workbookViewId="0">
      <selection activeCell="G66" sqref="G66:H66"/>
    </sheetView>
  </sheetViews>
  <sheetFormatPr defaultColWidth="9.109375" defaultRowHeight="13.8" x14ac:dyDescent="0.25"/>
  <cols>
    <col min="1" max="2" width="4.88671875" style="2" customWidth="1"/>
    <col min="3" max="3" width="61.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41.pozīcija Drenas un rezervuāri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71</v>
      </c>
      <c r="B17" s="299"/>
      <c r="C17" s="28" t="s">
        <v>149</v>
      </c>
      <c r="D17" s="300" t="s">
        <v>23</v>
      </c>
      <c r="E17" s="301"/>
      <c r="F17" s="301"/>
      <c r="G17" s="301"/>
      <c r="H17" s="302"/>
    </row>
    <row r="18" spans="1:8" ht="19.5" customHeight="1" x14ac:dyDescent="0.25">
      <c r="A18" s="369"/>
      <c r="B18" s="370"/>
      <c r="C18" s="174" t="s">
        <v>363</v>
      </c>
      <c r="D18" s="400" t="s">
        <v>101</v>
      </c>
      <c r="E18" s="401"/>
      <c r="F18" s="401"/>
      <c r="G18" s="402" t="s">
        <v>27</v>
      </c>
      <c r="H18" s="403"/>
    </row>
    <row r="19" spans="1:8" ht="42" customHeight="1" x14ac:dyDescent="0.25">
      <c r="A19" s="371"/>
      <c r="B19" s="372"/>
      <c r="C19" s="125" t="s">
        <v>681</v>
      </c>
      <c r="D19" s="282"/>
      <c r="E19" s="283"/>
      <c r="F19" s="284"/>
      <c r="G19" s="282"/>
      <c r="H19" s="284"/>
    </row>
    <row r="20" spans="1:8" x14ac:dyDescent="0.25">
      <c r="A20" s="373"/>
      <c r="B20" s="374"/>
      <c r="C20" s="43" t="s">
        <v>495</v>
      </c>
      <c r="D20" s="282"/>
      <c r="E20" s="283"/>
      <c r="F20" s="284"/>
      <c r="G20" s="282"/>
      <c r="H20" s="284"/>
    </row>
    <row r="21" spans="1:8" x14ac:dyDescent="0.25">
      <c r="A21" s="373"/>
      <c r="B21" s="374"/>
      <c r="C21" s="43" t="s">
        <v>496</v>
      </c>
      <c r="D21" s="282"/>
      <c r="E21" s="283"/>
      <c r="F21" s="284"/>
      <c r="G21" s="282"/>
      <c r="H21" s="284"/>
    </row>
    <row r="22" spans="1:8" x14ac:dyDescent="0.25">
      <c r="A22" s="373"/>
      <c r="B22" s="374"/>
      <c r="C22" s="43" t="s">
        <v>497</v>
      </c>
      <c r="D22" s="309"/>
      <c r="E22" s="309"/>
      <c r="F22" s="309"/>
      <c r="G22" s="309"/>
      <c r="H22" s="309"/>
    </row>
    <row r="23" spans="1:8" ht="26.4" x14ac:dyDescent="0.25">
      <c r="A23" s="373"/>
      <c r="B23" s="374"/>
      <c r="C23" s="43" t="s">
        <v>498</v>
      </c>
      <c r="D23" s="309"/>
      <c r="E23" s="309"/>
      <c r="F23" s="309"/>
      <c r="G23" s="309"/>
      <c r="H23" s="309"/>
    </row>
    <row r="24" spans="1:8" x14ac:dyDescent="0.25">
      <c r="A24" s="373"/>
      <c r="B24" s="374"/>
      <c r="C24" s="43" t="s">
        <v>499</v>
      </c>
      <c r="D24" s="309"/>
      <c r="E24" s="309"/>
      <c r="F24" s="309"/>
      <c r="G24" s="309"/>
      <c r="H24" s="309"/>
    </row>
    <row r="25" spans="1:8" x14ac:dyDescent="0.25">
      <c r="A25" s="373"/>
      <c r="B25" s="374"/>
      <c r="C25" s="43" t="s">
        <v>500</v>
      </c>
      <c r="D25" s="282"/>
      <c r="E25" s="283"/>
      <c r="F25" s="284"/>
      <c r="G25" s="282"/>
      <c r="H25" s="284"/>
    </row>
    <row r="26" spans="1:8" ht="26.4" x14ac:dyDescent="0.25">
      <c r="A26" s="375"/>
      <c r="B26" s="376"/>
      <c r="C26" s="125" t="s">
        <v>501</v>
      </c>
      <c r="D26" s="309"/>
      <c r="E26" s="309"/>
      <c r="F26" s="309"/>
      <c r="G26" s="309"/>
      <c r="H26" s="309"/>
    </row>
    <row r="27" spans="1:8" ht="26.4" x14ac:dyDescent="0.25">
      <c r="A27" s="85" t="str">
        <f t="shared" ref="A27:A43" si="0">$A$17</f>
        <v>41.</v>
      </c>
      <c r="B27" s="81">
        <v>1</v>
      </c>
      <c r="C27" s="86" t="s">
        <v>502</v>
      </c>
      <c r="D27" s="87"/>
      <c r="E27" s="87"/>
      <c r="F27" s="87"/>
      <c r="G27" s="87"/>
      <c r="H27" s="88"/>
    </row>
    <row r="28" spans="1:8" ht="27" customHeight="1" x14ac:dyDescent="0.25">
      <c r="A28" s="9"/>
      <c r="B28" s="10"/>
      <c r="C28" s="11" t="s">
        <v>96</v>
      </c>
      <c r="D28" s="12" t="s">
        <v>24</v>
      </c>
      <c r="E28" s="12" t="s">
        <v>101</v>
      </c>
      <c r="F28" s="12" t="s">
        <v>99</v>
      </c>
      <c r="G28" s="60" t="s">
        <v>215</v>
      </c>
      <c r="H28" s="13" t="s">
        <v>25</v>
      </c>
    </row>
    <row r="29" spans="1:8" x14ac:dyDescent="0.25">
      <c r="A29" s="14" t="str">
        <f t="shared" si="0"/>
        <v>41.</v>
      </c>
      <c r="B29" s="45" t="s">
        <v>117</v>
      </c>
      <c r="C29" s="120" t="s">
        <v>503</v>
      </c>
      <c r="D29" s="29"/>
      <c r="E29" s="29"/>
      <c r="F29" s="29" t="s">
        <v>0</v>
      </c>
      <c r="G29" s="29">
        <v>10</v>
      </c>
      <c r="H29" s="29"/>
    </row>
    <row r="30" spans="1:8" x14ac:dyDescent="0.25">
      <c r="A30" s="14" t="str">
        <f t="shared" si="0"/>
        <v>41.</v>
      </c>
      <c r="B30" s="45" t="s">
        <v>115</v>
      </c>
      <c r="C30" s="210" t="s">
        <v>876</v>
      </c>
      <c r="D30" s="29"/>
      <c r="E30" s="29"/>
      <c r="F30" s="29" t="s">
        <v>0</v>
      </c>
      <c r="G30" s="29">
        <v>10</v>
      </c>
      <c r="H30" s="29"/>
    </row>
    <row r="31" spans="1:8" x14ac:dyDescent="0.25">
      <c r="A31" s="14" t="str">
        <f t="shared" si="0"/>
        <v>41.</v>
      </c>
      <c r="B31" s="45" t="s">
        <v>116</v>
      </c>
      <c r="C31" s="120" t="s">
        <v>504</v>
      </c>
      <c r="D31" s="29"/>
      <c r="E31" s="29"/>
      <c r="F31" s="29" t="s">
        <v>0</v>
      </c>
      <c r="G31" s="29">
        <v>100</v>
      </c>
      <c r="H31" s="29"/>
    </row>
    <row r="32" spans="1:8" x14ac:dyDescent="0.25">
      <c r="A32" s="14" t="str">
        <f t="shared" si="0"/>
        <v>41.</v>
      </c>
      <c r="B32" s="45" t="s">
        <v>118</v>
      </c>
      <c r="C32" s="210" t="s">
        <v>877</v>
      </c>
      <c r="D32" s="29"/>
      <c r="E32" s="29"/>
      <c r="F32" s="29" t="s">
        <v>0</v>
      </c>
      <c r="G32" s="29">
        <v>10</v>
      </c>
      <c r="H32" s="29"/>
    </row>
    <row r="33" spans="1:8" x14ac:dyDescent="0.25">
      <c r="A33" s="14" t="str">
        <f t="shared" si="0"/>
        <v>41.</v>
      </c>
      <c r="B33" s="45" t="s">
        <v>218</v>
      </c>
      <c r="C33" s="120" t="s">
        <v>505</v>
      </c>
      <c r="D33" s="29"/>
      <c r="E33" s="29"/>
      <c r="F33" s="29" t="s">
        <v>0</v>
      </c>
      <c r="G33" s="29">
        <v>100</v>
      </c>
      <c r="H33" s="29"/>
    </row>
    <row r="34" spans="1:8" x14ac:dyDescent="0.25">
      <c r="A34" s="14" t="str">
        <f t="shared" si="0"/>
        <v>41.</v>
      </c>
      <c r="B34" s="45" t="s">
        <v>219</v>
      </c>
      <c r="C34" s="120" t="s">
        <v>506</v>
      </c>
      <c r="D34" s="29"/>
      <c r="E34" s="29"/>
      <c r="F34" s="29" t="s">
        <v>0</v>
      </c>
      <c r="G34" s="29">
        <v>100</v>
      </c>
      <c r="H34" s="29"/>
    </row>
    <row r="35" spans="1:8" x14ac:dyDescent="0.25">
      <c r="A35" s="14" t="str">
        <f t="shared" si="0"/>
        <v>41.</v>
      </c>
      <c r="B35" s="45" t="s">
        <v>232</v>
      </c>
      <c r="C35" s="120" t="s">
        <v>507</v>
      </c>
      <c r="D35" s="29"/>
      <c r="E35" s="29"/>
      <c r="F35" s="29" t="s">
        <v>0</v>
      </c>
      <c r="G35" s="29">
        <v>100</v>
      </c>
      <c r="H35" s="29"/>
    </row>
    <row r="36" spans="1:8" x14ac:dyDescent="0.25">
      <c r="A36" s="14" t="str">
        <f t="shared" si="0"/>
        <v>41.</v>
      </c>
      <c r="B36" s="45" t="s">
        <v>233</v>
      </c>
      <c r="C36" s="120" t="s">
        <v>508</v>
      </c>
      <c r="D36" s="29"/>
      <c r="E36" s="29"/>
      <c r="F36" s="29" t="s">
        <v>0</v>
      </c>
      <c r="G36" s="29">
        <v>100</v>
      </c>
      <c r="H36" s="29"/>
    </row>
    <row r="37" spans="1:8" s="21" customFormat="1" ht="14.4" customHeight="1" x14ac:dyDescent="0.25">
      <c r="A37" s="18"/>
      <c r="B37" s="19"/>
      <c r="C37" s="303" t="str">
        <f>CONCATENATE("Cena par ",A27,"1. pozīciju EUR, bez PVN:")</f>
        <v>Cena par 41.1. pozīciju EUR, bez PVN:</v>
      </c>
      <c r="D37" s="304"/>
      <c r="E37" s="304"/>
      <c r="F37" s="304"/>
      <c r="G37" s="305"/>
      <c r="H37" s="20">
        <f>SUMPRODUCT(G29:G36,H29:H36)</f>
        <v>0</v>
      </c>
    </row>
    <row r="38" spans="1:8" ht="26.4" x14ac:dyDescent="0.25">
      <c r="A38" s="85" t="str">
        <f t="shared" si="0"/>
        <v>41.</v>
      </c>
      <c r="B38" s="81">
        <v>2</v>
      </c>
      <c r="C38" s="86" t="s">
        <v>509</v>
      </c>
      <c r="D38" s="87"/>
      <c r="E38" s="87"/>
      <c r="F38" s="87"/>
      <c r="G38" s="87"/>
      <c r="H38" s="88"/>
    </row>
    <row r="39" spans="1:8" ht="27" customHeight="1" x14ac:dyDescent="0.25">
      <c r="A39" s="9"/>
      <c r="B39" s="10"/>
      <c r="C39" s="11" t="s">
        <v>96</v>
      </c>
      <c r="D39" s="12" t="s">
        <v>24</v>
      </c>
      <c r="E39" s="12" t="s">
        <v>101</v>
      </c>
      <c r="F39" s="12" t="s">
        <v>99</v>
      </c>
      <c r="G39" s="60" t="s">
        <v>215</v>
      </c>
      <c r="H39" s="13" t="s">
        <v>25</v>
      </c>
    </row>
    <row r="40" spans="1:8" x14ac:dyDescent="0.25">
      <c r="A40" s="14" t="str">
        <f t="shared" si="0"/>
        <v>41.</v>
      </c>
      <c r="B40" s="45" t="s">
        <v>84</v>
      </c>
      <c r="C40" s="120" t="s">
        <v>510</v>
      </c>
      <c r="D40" s="29"/>
      <c r="E40" s="29"/>
      <c r="F40" s="29" t="s">
        <v>0</v>
      </c>
      <c r="G40" s="29">
        <v>100</v>
      </c>
      <c r="H40" s="29"/>
    </row>
    <row r="41" spans="1:8" x14ac:dyDescent="0.25">
      <c r="A41" s="14" t="str">
        <f t="shared" si="0"/>
        <v>41.</v>
      </c>
      <c r="B41" s="45" t="s">
        <v>85</v>
      </c>
      <c r="C41" s="135" t="s">
        <v>511</v>
      </c>
      <c r="D41" s="29"/>
      <c r="E41" s="29"/>
      <c r="F41" s="29" t="s">
        <v>0</v>
      </c>
      <c r="G41" s="29">
        <v>10</v>
      </c>
      <c r="H41" s="29"/>
    </row>
    <row r="42" spans="1:8" x14ac:dyDescent="0.25">
      <c r="A42" s="14" t="str">
        <f t="shared" si="0"/>
        <v>41.</v>
      </c>
      <c r="B42" s="45" t="s">
        <v>86</v>
      </c>
      <c r="C42" s="120" t="s">
        <v>512</v>
      </c>
      <c r="D42" s="29"/>
      <c r="E42" s="29"/>
      <c r="F42" s="29" t="s">
        <v>0</v>
      </c>
      <c r="G42" s="29">
        <v>50</v>
      </c>
      <c r="H42" s="29"/>
    </row>
    <row r="43" spans="1:8" x14ac:dyDescent="0.25">
      <c r="A43" s="14" t="str">
        <f t="shared" si="0"/>
        <v>41.</v>
      </c>
      <c r="B43" s="45" t="s">
        <v>87</v>
      </c>
      <c r="C43" s="120" t="s">
        <v>513</v>
      </c>
      <c r="D43" s="29"/>
      <c r="E43" s="29"/>
      <c r="F43" s="29" t="s">
        <v>0</v>
      </c>
      <c r="G43" s="29">
        <v>10</v>
      </c>
      <c r="H43" s="29"/>
    </row>
    <row r="44" spans="1:8" s="21" customFormat="1" ht="14.4" customHeight="1" x14ac:dyDescent="0.25">
      <c r="A44" s="18"/>
      <c r="B44" s="19"/>
      <c r="C44" s="303" t="str">
        <f>CONCATENATE("Cena par ",A38,"2. pozīciju EUR, bez PVN:")</f>
        <v>Cena par 41.2. pozīciju EUR, bez PVN:</v>
      </c>
      <c r="D44" s="304"/>
      <c r="E44" s="304"/>
      <c r="F44" s="304"/>
      <c r="G44" s="305"/>
      <c r="H44" s="20">
        <f>SUMPRODUCT(G40:G43,H40:H43)</f>
        <v>0</v>
      </c>
    </row>
    <row r="45" spans="1:8" s="24" customFormat="1" x14ac:dyDescent="0.25">
      <c r="A45" s="9"/>
      <c r="B45" s="10"/>
      <c r="C45" s="11" t="s">
        <v>28</v>
      </c>
      <c r="D45" s="306" t="s">
        <v>26</v>
      </c>
      <c r="E45" s="307"/>
      <c r="F45" s="308"/>
      <c r="G45" s="306" t="s">
        <v>27</v>
      </c>
      <c r="H45" s="308"/>
    </row>
    <row r="46" spans="1:8" ht="17.25" customHeight="1" x14ac:dyDescent="0.25">
      <c r="A46" s="22" t="str">
        <f>$A$17</f>
        <v>41.</v>
      </c>
      <c r="B46" s="45" t="s">
        <v>94</v>
      </c>
      <c r="C46" s="138" t="s">
        <v>377</v>
      </c>
      <c r="D46" s="282"/>
      <c r="E46" s="283"/>
      <c r="F46" s="284"/>
      <c r="G46" s="282"/>
      <c r="H46" s="284"/>
    </row>
    <row r="47" spans="1:8" ht="26.4" x14ac:dyDescent="0.25">
      <c r="A47" s="85" t="str">
        <f t="shared" ref="A47:A50" si="1">$A$17</f>
        <v>41.</v>
      </c>
      <c r="B47" s="81">
        <v>3</v>
      </c>
      <c r="C47" s="86" t="s">
        <v>514</v>
      </c>
      <c r="D47" s="87"/>
      <c r="E47" s="87"/>
      <c r="F47" s="87"/>
      <c r="G47" s="87"/>
      <c r="H47" s="88"/>
    </row>
    <row r="48" spans="1:8" ht="27" customHeight="1" x14ac:dyDescent="0.25">
      <c r="A48" s="9"/>
      <c r="B48" s="10"/>
      <c r="C48" s="11" t="s">
        <v>96</v>
      </c>
      <c r="D48" s="12" t="s">
        <v>24</v>
      </c>
      <c r="E48" s="12" t="s">
        <v>101</v>
      </c>
      <c r="F48" s="12" t="s">
        <v>99</v>
      </c>
      <c r="G48" s="60" t="s">
        <v>215</v>
      </c>
      <c r="H48" s="13" t="s">
        <v>25</v>
      </c>
    </row>
    <row r="49" spans="1:8" x14ac:dyDescent="0.25">
      <c r="A49" s="14" t="str">
        <f t="shared" si="1"/>
        <v>41.</v>
      </c>
      <c r="B49" s="45" t="s">
        <v>88</v>
      </c>
      <c r="C49" s="148" t="s">
        <v>515</v>
      </c>
      <c r="D49" s="29"/>
      <c r="E49" s="29"/>
      <c r="F49" s="29" t="s">
        <v>0</v>
      </c>
      <c r="G49" s="29">
        <v>200</v>
      </c>
      <c r="H49" s="29"/>
    </row>
    <row r="50" spans="1:8" x14ac:dyDescent="0.25">
      <c r="A50" s="14" t="str">
        <f t="shared" si="1"/>
        <v>41.</v>
      </c>
      <c r="B50" s="45" t="s">
        <v>89</v>
      </c>
      <c r="C50" s="148" t="s">
        <v>516</v>
      </c>
      <c r="D50" s="29"/>
      <c r="E50" s="29"/>
      <c r="F50" s="29" t="s">
        <v>0</v>
      </c>
      <c r="G50" s="29">
        <v>20</v>
      </c>
      <c r="H50" s="29"/>
    </row>
    <row r="51" spans="1:8" s="21" customFormat="1" ht="14.4" customHeight="1" x14ac:dyDescent="0.25">
      <c r="A51" s="18"/>
      <c r="B51" s="19"/>
      <c r="C51" s="303" t="str">
        <f>CONCATENATE("Cena par ",A47,"3. pozīciju EUR, bez PVN:")</f>
        <v>Cena par 41.3. pozīciju EUR, bez PVN:</v>
      </c>
      <c r="D51" s="304"/>
      <c r="E51" s="304"/>
      <c r="F51" s="304"/>
      <c r="G51" s="305"/>
      <c r="H51" s="20">
        <f>SUMPRODUCT(G49:G50,H49:H50)</f>
        <v>0</v>
      </c>
    </row>
    <row r="52" spans="1:8" s="24" customFormat="1" x14ac:dyDescent="0.25">
      <c r="A52" s="9"/>
      <c r="B52" s="10"/>
      <c r="C52" s="11" t="s">
        <v>28</v>
      </c>
      <c r="D52" s="306" t="s">
        <v>26</v>
      </c>
      <c r="E52" s="307"/>
      <c r="F52" s="308"/>
      <c r="G52" s="306" t="s">
        <v>27</v>
      </c>
      <c r="H52" s="308"/>
    </row>
    <row r="53" spans="1:8" ht="15.75" customHeight="1" x14ac:dyDescent="0.25">
      <c r="A53" s="22" t="str">
        <f>$A$17</f>
        <v>41.</v>
      </c>
      <c r="B53" s="45" t="s">
        <v>91</v>
      </c>
      <c r="C53" s="52" t="s">
        <v>379</v>
      </c>
      <c r="D53" s="282"/>
      <c r="E53" s="283"/>
      <c r="F53" s="284"/>
      <c r="G53" s="282"/>
      <c r="H53" s="284"/>
    </row>
    <row r="54" spans="1:8" ht="18" customHeight="1" x14ac:dyDescent="0.25">
      <c r="A54" s="85" t="str">
        <f t="shared" ref="A54:A59" si="2">$A$17</f>
        <v>41.</v>
      </c>
      <c r="B54" s="81">
        <v>4</v>
      </c>
      <c r="C54" s="86" t="s">
        <v>517</v>
      </c>
      <c r="D54" s="87"/>
      <c r="E54" s="87"/>
      <c r="F54" s="87"/>
      <c r="G54" s="87"/>
      <c r="H54" s="88"/>
    </row>
    <row r="55" spans="1:8" ht="27" customHeight="1" x14ac:dyDescent="0.25">
      <c r="A55" s="9"/>
      <c r="B55" s="10"/>
      <c r="C55" s="11" t="s">
        <v>96</v>
      </c>
      <c r="D55" s="12" t="s">
        <v>24</v>
      </c>
      <c r="E55" s="12" t="s">
        <v>101</v>
      </c>
      <c r="F55" s="12" t="s">
        <v>99</v>
      </c>
      <c r="G55" s="60" t="s">
        <v>215</v>
      </c>
      <c r="H55" s="13" t="s">
        <v>25</v>
      </c>
    </row>
    <row r="56" spans="1:8" ht="15" customHeight="1" x14ac:dyDescent="0.25">
      <c r="A56" s="14" t="str">
        <f t="shared" si="2"/>
        <v>41.</v>
      </c>
      <c r="B56" s="45" t="s">
        <v>92</v>
      </c>
      <c r="C56" s="120" t="s">
        <v>519</v>
      </c>
      <c r="D56" s="149"/>
      <c r="E56" s="149"/>
      <c r="F56" s="29" t="s">
        <v>0</v>
      </c>
      <c r="G56" s="151">
        <v>1500</v>
      </c>
      <c r="H56" s="150"/>
    </row>
    <row r="57" spans="1:8" x14ac:dyDescent="0.25">
      <c r="A57" s="14" t="str">
        <f t="shared" si="2"/>
        <v>41.</v>
      </c>
      <c r="B57" s="45" t="s">
        <v>93</v>
      </c>
      <c r="C57" s="120" t="s">
        <v>520</v>
      </c>
      <c r="D57" s="29"/>
      <c r="E57" s="29"/>
      <c r="F57" s="29" t="s">
        <v>0</v>
      </c>
      <c r="G57" s="29">
        <v>20</v>
      </c>
      <c r="H57" s="29"/>
    </row>
    <row r="58" spans="1:8" x14ac:dyDescent="0.25">
      <c r="A58" s="14" t="str">
        <f t="shared" si="2"/>
        <v>41.</v>
      </c>
      <c r="B58" s="45" t="s">
        <v>518</v>
      </c>
      <c r="C58" s="120" t="s">
        <v>521</v>
      </c>
      <c r="D58" s="29"/>
      <c r="E58" s="29"/>
      <c r="F58" s="29" t="s">
        <v>0</v>
      </c>
      <c r="G58" s="29">
        <v>500</v>
      </c>
      <c r="H58" s="29"/>
    </row>
    <row r="59" spans="1:8" x14ac:dyDescent="0.25">
      <c r="A59" s="14" t="str">
        <f t="shared" si="2"/>
        <v>41.</v>
      </c>
      <c r="B59" s="45" t="s">
        <v>387</v>
      </c>
      <c r="C59" s="120" t="s">
        <v>522</v>
      </c>
      <c r="D59" s="29"/>
      <c r="E59" s="29"/>
      <c r="F59" s="29" t="s">
        <v>0</v>
      </c>
      <c r="G59" s="29">
        <v>100</v>
      </c>
      <c r="H59" s="29"/>
    </row>
    <row r="60" spans="1:8" s="21" customFormat="1" ht="14.4" customHeight="1" x14ac:dyDescent="0.25">
      <c r="A60" s="18"/>
      <c r="B60" s="19"/>
      <c r="C60" s="303" t="str">
        <f>CONCATENATE("Cena par ",A54,"4. pozīciju EUR, bez PVN:")</f>
        <v>Cena par 41.4. pozīciju EUR, bez PVN:</v>
      </c>
      <c r="D60" s="304"/>
      <c r="E60" s="304"/>
      <c r="F60" s="304"/>
      <c r="G60" s="305"/>
      <c r="H60" s="20">
        <f>SUMPRODUCT(G56:G59,H56:H59)</f>
        <v>0</v>
      </c>
    </row>
    <row r="61" spans="1:8" s="24" customFormat="1" x14ac:dyDescent="0.25">
      <c r="A61" s="9"/>
      <c r="B61" s="10"/>
      <c r="C61" s="11" t="s">
        <v>28</v>
      </c>
      <c r="D61" s="306" t="s">
        <v>26</v>
      </c>
      <c r="E61" s="307"/>
      <c r="F61" s="308"/>
      <c r="G61" s="306" t="s">
        <v>27</v>
      </c>
      <c r="H61" s="308"/>
    </row>
    <row r="62" spans="1:8" s="24" customFormat="1" x14ac:dyDescent="0.25">
      <c r="A62" s="22" t="str">
        <f>$A$17</f>
        <v>41.</v>
      </c>
      <c r="B62" s="45" t="s">
        <v>388</v>
      </c>
      <c r="C62" s="120" t="s">
        <v>526</v>
      </c>
      <c r="D62" s="393"/>
      <c r="E62" s="394"/>
      <c r="F62" s="395"/>
      <c r="G62" s="393"/>
      <c r="H62" s="395"/>
    </row>
    <row r="63" spans="1:8" s="24" customFormat="1" x14ac:dyDescent="0.25">
      <c r="A63" s="22" t="str">
        <f>$A$17</f>
        <v>41.</v>
      </c>
      <c r="B63" s="45" t="s">
        <v>523</v>
      </c>
      <c r="C63" s="120" t="s">
        <v>527</v>
      </c>
      <c r="D63" s="393"/>
      <c r="E63" s="394"/>
      <c r="F63" s="395"/>
      <c r="G63" s="393"/>
      <c r="H63" s="395"/>
    </row>
    <row r="64" spans="1:8" x14ac:dyDescent="0.25">
      <c r="A64" s="22" t="str">
        <f>$A$17</f>
        <v>41.</v>
      </c>
      <c r="B64" s="45" t="s">
        <v>524</v>
      </c>
      <c r="C64" s="120" t="s">
        <v>528</v>
      </c>
      <c r="D64" s="282"/>
      <c r="E64" s="283"/>
      <c r="F64" s="284"/>
      <c r="G64" s="282"/>
      <c r="H64" s="284"/>
    </row>
    <row r="65" spans="1:8" ht="26.4" x14ac:dyDescent="0.25">
      <c r="A65" s="22" t="str">
        <f>$A$17</f>
        <v>41.</v>
      </c>
      <c r="B65" s="45" t="s">
        <v>525</v>
      </c>
      <c r="C65" s="120" t="s">
        <v>529</v>
      </c>
      <c r="D65" s="282"/>
      <c r="E65" s="283"/>
      <c r="F65" s="284"/>
      <c r="G65" s="282"/>
      <c r="H65" s="284"/>
    </row>
    <row r="66" spans="1:8" s="21" customFormat="1" ht="15" customHeight="1" x14ac:dyDescent="0.25">
      <c r="A66" s="18"/>
      <c r="B66" s="19"/>
      <c r="C66" s="303" t="str">
        <f>CONCATENATE("Kopējā cena par ",A43,"pozīciju, bez PVN,EUR:")</f>
        <v>Kopējā cena par 41.pozīciju, bez PVN,EUR:</v>
      </c>
      <c r="D66" s="304"/>
      <c r="E66" s="304"/>
      <c r="F66" s="304"/>
      <c r="G66" s="323">
        <f>H37+H44+H51+H60</f>
        <v>0</v>
      </c>
      <c r="H66" s="323"/>
    </row>
  </sheetData>
  <mergeCells count="70">
    <mergeCell ref="G24:H24"/>
    <mergeCell ref="G26:H26"/>
    <mergeCell ref="D26:F26"/>
    <mergeCell ref="D18:F18"/>
    <mergeCell ref="G18:H18"/>
    <mergeCell ref="G25:H25"/>
    <mergeCell ref="A17:B17"/>
    <mergeCell ref="D17:H17"/>
    <mergeCell ref="D21:F21"/>
    <mergeCell ref="G21:H21"/>
    <mergeCell ref="A18:B18"/>
    <mergeCell ref="A19:B26"/>
    <mergeCell ref="D19:F19"/>
    <mergeCell ref="G19:H19"/>
    <mergeCell ref="D20:F20"/>
    <mergeCell ref="G20:H20"/>
    <mergeCell ref="D22:F22"/>
    <mergeCell ref="G22:H22"/>
    <mergeCell ref="D23:F23"/>
    <mergeCell ref="G23:H23"/>
    <mergeCell ref="D24:F24"/>
    <mergeCell ref="D25:F25"/>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52:F52"/>
    <mergeCell ref="G52:H52"/>
    <mergeCell ref="D53:F53"/>
    <mergeCell ref="G53:H53"/>
    <mergeCell ref="C37:G37"/>
    <mergeCell ref="C44:G44"/>
    <mergeCell ref="D45:F45"/>
    <mergeCell ref="G45:H45"/>
    <mergeCell ref="D46:F46"/>
    <mergeCell ref="G46:H46"/>
    <mergeCell ref="C51:G51"/>
    <mergeCell ref="D65:F65"/>
    <mergeCell ref="G65:H65"/>
    <mergeCell ref="C66:F66"/>
    <mergeCell ref="G66:H66"/>
    <mergeCell ref="C60:G60"/>
    <mergeCell ref="D61:F61"/>
    <mergeCell ref="G61:H61"/>
    <mergeCell ref="D64:F64"/>
    <mergeCell ref="G64:H64"/>
    <mergeCell ref="D62:F62"/>
    <mergeCell ref="D63:F63"/>
    <mergeCell ref="G62:H62"/>
    <mergeCell ref="G63:H63"/>
  </mergeCells>
  <phoneticPr fontId="20" type="noConversion"/>
  <pageMargins left="0.7" right="0.7" top="0.75" bottom="0.75" header="0.3" footer="0.3"/>
  <pageSetup paperSize="9" orientation="portrait" verticalDpi="0" r:id="rId1"/>
  <legacyDrawing r:id="rId2"/>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0">
    <tabColor theme="0" tint="-0.14999847407452621"/>
  </sheetPr>
  <dimension ref="A1:H26"/>
  <sheetViews>
    <sheetView topLeftCell="A13" workbookViewId="0">
      <selection activeCell="D27" sqref="D27"/>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42.pozīcija Ierīce diagnostikai un operatīvām vajadzībām proktoloģijā</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27.6" x14ac:dyDescent="0.25">
      <c r="A17" s="298" t="s">
        <v>72</v>
      </c>
      <c r="B17" s="299"/>
      <c r="C17" s="35" t="s">
        <v>532</v>
      </c>
      <c r="D17" s="300" t="s">
        <v>23</v>
      </c>
      <c r="E17" s="301"/>
      <c r="F17" s="301"/>
      <c r="G17" s="301"/>
      <c r="H17" s="302"/>
    </row>
    <row r="18" spans="1:8" ht="37.950000000000003" customHeight="1" x14ac:dyDescent="0.25">
      <c r="A18" s="9"/>
      <c r="B18" s="10"/>
      <c r="C18" s="11" t="s">
        <v>96</v>
      </c>
      <c r="D18" s="12" t="s">
        <v>24</v>
      </c>
      <c r="E18" s="12" t="s">
        <v>101</v>
      </c>
      <c r="F18" s="12" t="s">
        <v>99</v>
      </c>
      <c r="G18" s="60" t="s">
        <v>103</v>
      </c>
      <c r="H18" s="13" t="s">
        <v>25</v>
      </c>
    </row>
    <row r="19" spans="1:8" x14ac:dyDescent="0.25">
      <c r="A19" s="14" t="str">
        <f>$A$17</f>
        <v>42.</v>
      </c>
      <c r="B19" s="15">
        <v>1</v>
      </c>
      <c r="C19" s="152" t="s">
        <v>530</v>
      </c>
      <c r="D19" s="17"/>
      <c r="E19" s="17"/>
      <c r="F19" s="29" t="s">
        <v>0</v>
      </c>
      <c r="G19" s="30">
        <v>50</v>
      </c>
      <c r="H19" s="54"/>
    </row>
    <row r="20" spans="1:8" x14ac:dyDescent="0.25">
      <c r="A20" s="14" t="str">
        <f>$A$17</f>
        <v>42.</v>
      </c>
      <c r="B20" s="15">
        <v>2</v>
      </c>
      <c r="C20" s="120" t="s">
        <v>531</v>
      </c>
      <c r="D20" s="17"/>
      <c r="E20" s="17"/>
      <c r="F20" s="29" t="s">
        <v>0</v>
      </c>
      <c r="G20" s="30">
        <v>10</v>
      </c>
      <c r="H20" s="54"/>
    </row>
    <row r="21" spans="1:8" s="21" customFormat="1" ht="14.4" customHeight="1" x14ac:dyDescent="0.25">
      <c r="A21" s="18"/>
      <c r="B21" s="19"/>
      <c r="C21" s="303" t="str">
        <f>CONCATENATE("Kopējā cena par ",A17,"pozīciju, bez PVN,EUR:")</f>
        <v>Kopējā cena par 42.pozīciju, bez PVN,EUR:</v>
      </c>
      <c r="D21" s="304"/>
      <c r="E21" s="304"/>
      <c r="F21" s="304"/>
      <c r="G21" s="305"/>
      <c r="H21" s="20">
        <f>SUMPRODUCT(G19:G20,H19:H20)</f>
        <v>0</v>
      </c>
    </row>
    <row r="22" spans="1:8" s="24" customFormat="1" x14ac:dyDescent="0.25">
      <c r="A22" s="9"/>
      <c r="B22" s="10"/>
      <c r="C22" s="11" t="s">
        <v>28</v>
      </c>
      <c r="D22" s="306" t="s">
        <v>26</v>
      </c>
      <c r="E22" s="307"/>
      <c r="F22" s="308"/>
      <c r="G22" s="306" t="s">
        <v>27</v>
      </c>
      <c r="H22" s="308"/>
    </row>
    <row r="23" spans="1:8" x14ac:dyDescent="0.25">
      <c r="A23" s="22" t="str">
        <f>$A$17</f>
        <v>42.</v>
      </c>
      <c r="B23" s="38">
        <v>3</v>
      </c>
      <c r="C23" s="125" t="s">
        <v>43</v>
      </c>
      <c r="D23" s="283"/>
      <c r="E23" s="283"/>
      <c r="F23" s="284"/>
      <c r="G23" s="282"/>
      <c r="H23" s="284"/>
    </row>
    <row r="24" spans="1:8" x14ac:dyDescent="0.25">
      <c r="A24" s="22" t="str">
        <f t="shared" ref="A24:A26" si="0">$A$17</f>
        <v>42.</v>
      </c>
      <c r="B24" s="38">
        <v>4</v>
      </c>
      <c r="C24" s="125" t="s">
        <v>533</v>
      </c>
      <c r="D24" s="283"/>
      <c r="E24" s="283"/>
      <c r="F24" s="284"/>
      <c r="G24" s="282"/>
      <c r="H24" s="284"/>
    </row>
    <row r="25" spans="1:8" ht="39.6" x14ac:dyDescent="0.25">
      <c r="A25" s="22" t="str">
        <f>$A$17</f>
        <v>42.</v>
      </c>
      <c r="B25" s="38">
        <v>5</v>
      </c>
      <c r="C25" s="125" t="s">
        <v>534</v>
      </c>
      <c r="D25" s="283"/>
      <c r="E25" s="283"/>
      <c r="F25" s="284"/>
      <c r="G25" s="282"/>
      <c r="H25" s="284"/>
    </row>
    <row r="26" spans="1:8" ht="30" customHeight="1" x14ac:dyDescent="0.25">
      <c r="A26" s="22" t="str">
        <f t="shared" si="0"/>
        <v>42.</v>
      </c>
      <c r="B26" s="38">
        <v>6</v>
      </c>
      <c r="C26" s="125" t="s">
        <v>535</v>
      </c>
      <c r="D26" s="283"/>
      <c r="E26" s="283"/>
      <c r="F26" s="284"/>
      <c r="G26" s="282"/>
      <c r="H26" s="284"/>
    </row>
  </sheetData>
  <mergeCells count="37">
    <mergeCell ref="D26:F26"/>
    <mergeCell ref="G24:H24"/>
    <mergeCell ref="G25:H25"/>
    <mergeCell ref="G26:H26"/>
    <mergeCell ref="D24:F24"/>
    <mergeCell ref="D25:F25"/>
    <mergeCell ref="A14:B14"/>
    <mergeCell ref="C14:G14"/>
    <mergeCell ref="A15:B15"/>
    <mergeCell ref="C15:G15"/>
    <mergeCell ref="D23:F23"/>
    <mergeCell ref="G23:H23"/>
    <mergeCell ref="B16:H16"/>
    <mergeCell ref="A17:B17"/>
    <mergeCell ref="D17:H17"/>
    <mergeCell ref="C21:G21"/>
    <mergeCell ref="D22:F22"/>
    <mergeCell ref="G22:H22"/>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s>
  <pageMargins left="0.7" right="0.7" top="0.75" bottom="0.75" header="0.3" footer="0.3"/>
  <pageSetup paperSize="9" orientation="portrait" verticalDpi="0" r:id="rId1"/>
  <legacyDrawing r:id="rId2"/>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theme="0" tint="-0.14999847407452621"/>
  </sheetPr>
  <dimension ref="A1:H28"/>
  <sheetViews>
    <sheetView topLeftCell="A13" workbookViewId="0">
      <selection activeCell="C27" sqref="C27"/>
    </sheetView>
  </sheetViews>
  <sheetFormatPr defaultColWidth="9.109375" defaultRowHeight="13.8" x14ac:dyDescent="0.25"/>
  <cols>
    <col min="1" max="2" width="4.88671875" style="2" customWidth="1"/>
    <col min="3" max="3" width="65.554687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43.pozīcija Angiogrāfijas pārklājs</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73</v>
      </c>
      <c r="B17" s="299"/>
      <c r="C17" s="55" t="s">
        <v>536</v>
      </c>
      <c r="D17" s="300" t="s">
        <v>23</v>
      </c>
      <c r="E17" s="301"/>
      <c r="F17" s="301"/>
      <c r="G17" s="301"/>
      <c r="H17" s="302"/>
    </row>
    <row r="18" spans="1:8" ht="37.950000000000003" customHeight="1" x14ac:dyDescent="0.25">
      <c r="A18" s="9"/>
      <c r="B18" s="10"/>
      <c r="C18" s="11" t="s">
        <v>96</v>
      </c>
      <c r="D18" s="12" t="s">
        <v>24</v>
      </c>
      <c r="E18" s="12" t="s">
        <v>101</v>
      </c>
      <c r="F18" s="12" t="s">
        <v>99</v>
      </c>
      <c r="G18" s="60" t="s">
        <v>103</v>
      </c>
      <c r="H18" s="13" t="s">
        <v>25</v>
      </c>
    </row>
    <row r="19" spans="1:8" ht="21.75" customHeight="1" x14ac:dyDescent="0.25">
      <c r="A19" s="14" t="str">
        <f>$A$17</f>
        <v>43.</v>
      </c>
      <c r="B19" s="15">
        <v>1</v>
      </c>
      <c r="C19" s="153" t="s">
        <v>536</v>
      </c>
      <c r="D19" s="17"/>
      <c r="E19" s="17"/>
      <c r="F19" s="29" t="s">
        <v>0</v>
      </c>
      <c r="G19" s="30">
        <v>5000</v>
      </c>
      <c r="H19" s="54"/>
    </row>
    <row r="20" spans="1:8" s="21" customFormat="1" ht="14.4" customHeight="1" x14ac:dyDescent="0.25">
      <c r="A20" s="18"/>
      <c r="B20" s="19"/>
      <c r="C20" s="303" t="str">
        <f>CONCATENATE("Kopējā cena par ",A17,"pozīciju, bez PVN,EUR:")</f>
        <v>Kopējā cena par 43.pozīciju, bez PVN,EUR:</v>
      </c>
      <c r="D20" s="304"/>
      <c r="E20" s="304"/>
      <c r="F20" s="304"/>
      <c r="G20" s="305"/>
      <c r="H20" s="20">
        <f>G19*H19</f>
        <v>0</v>
      </c>
    </row>
    <row r="21" spans="1:8" s="24" customFormat="1" x14ac:dyDescent="0.25">
      <c r="A21" s="9"/>
      <c r="B21" s="10"/>
      <c r="C21" s="11" t="s">
        <v>28</v>
      </c>
      <c r="D21" s="306" t="s">
        <v>26</v>
      </c>
      <c r="E21" s="307"/>
      <c r="F21" s="308"/>
      <c r="G21" s="306" t="s">
        <v>27</v>
      </c>
      <c r="H21" s="308"/>
    </row>
    <row r="22" spans="1:8" x14ac:dyDescent="0.25">
      <c r="A22" s="22" t="str">
        <f>$A$17</f>
        <v>43.</v>
      </c>
      <c r="B22" s="15">
        <v>2</v>
      </c>
      <c r="C22" s="25" t="s">
        <v>537</v>
      </c>
      <c r="D22" s="282"/>
      <c r="E22" s="283"/>
      <c r="F22" s="284"/>
      <c r="G22" s="282"/>
      <c r="H22" s="284"/>
    </row>
    <row r="23" spans="1:8" ht="26.4" x14ac:dyDescent="0.25">
      <c r="A23" s="22" t="str">
        <f t="shared" ref="A23:A28" si="0">$A$17</f>
        <v>43.</v>
      </c>
      <c r="B23" s="38">
        <v>3</v>
      </c>
      <c r="C23" s="25" t="s">
        <v>538</v>
      </c>
      <c r="D23" s="283"/>
      <c r="E23" s="283"/>
      <c r="F23" s="284"/>
      <c r="G23" s="282"/>
      <c r="H23" s="284"/>
    </row>
    <row r="24" spans="1:8" x14ac:dyDescent="0.25">
      <c r="A24" s="22" t="str">
        <f t="shared" si="0"/>
        <v>43.</v>
      </c>
      <c r="B24" s="38">
        <v>4</v>
      </c>
      <c r="C24" s="25" t="s">
        <v>539</v>
      </c>
      <c r="D24" s="283"/>
      <c r="E24" s="283"/>
      <c r="F24" s="284"/>
      <c r="G24" s="282"/>
      <c r="H24" s="284"/>
    </row>
    <row r="25" spans="1:8" x14ac:dyDescent="0.25">
      <c r="A25" s="22" t="str">
        <f t="shared" si="0"/>
        <v>43.</v>
      </c>
      <c r="B25" s="38">
        <v>5</v>
      </c>
      <c r="C25" s="25" t="s">
        <v>878</v>
      </c>
      <c r="D25" s="283"/>
      <c r="E25" s="283"/>
      <c r="F25" s="284"/>
      <c r="G25" s="282"/>
      <c r="H25" s="284"/>
    </row>
    <row r="26" spans="1:8" ht="27" customHeight="1" x14ac:dyDescent="0.25">
      <c r="A26" s="22" t="str">
        <f t="shared" si="0"/>
        <v>43.</v>
      </c>
      <c r="B26" s="38">
        <v>6</v>
      </c>
      <c r="C26" s="25" t="s">
        <v>879</v>
      </c>
      <c r="D26" s="283"/>
      <c r="E26" s="283"/>
      <c r="F26" s="284"/>
      <c r="G26" s="282"/>
      <c r="H26" s="284"/>
    </row>
    <row r="27" spans="1:8" x14ac:dyDescent="0.25">
      <c r="A27" s="22" t="str">
        <f t="shared" si="0"/>
        <v>43.</v>
      </c>
      <c r="B27" s="38">
        <v>7</v>
      </c>
      <c r="C27" s="71" t="s">
        <v>880</v>
      </c>
      <c r="D27" s="283"/>
      <c r="E27" s="283"/>
      <c r="F27" s="284"/>
      <c r="G27" s="282"/>
      <c r="H27" s="284"/>
    </row>
    <row r="28" spans="1:8" x14ac:dyDescent="0.25">
      <c r="A28" s="22" t="str">
        <f t="shared" si="0"/>
        <v>43.</v>
      </c>
      <c r="B28" s="38">
        <v>8</v>
      </c>
      <c r="C28" s="71" t="s">
        <v>540</v>
      </c>
      <c r="D28" s="283"/>
      <c r="E28" s="283"/>
      <c r="F28" s="284"/>
      <c r="G28" s="282"/>
      <c r="H28" s="284"/>
    </row>
  </sheetData>
  <mergeCells count="43">
    <mergeCell ref="D26:F26"/>
    <mergeCell ref="D27:F27"/>
    <mergeCell ref="G24:H24"/>
    <mergeCell ref="G25:H25"/>
    <mergeCell ref="G26:H26"/>
    <mergeCell ref="G27:H27"/>
    <mergeCell ref="D25:F25"/>
    <mergeCell ref="D22:F22"/>
    <mergeCell ref="G22:H22"/>
    <mergeCell ref="D23:F23"/>
    <mergeCell ref="G23:H23"/>
    <mergeCell ref="D24:F24"/>
    <mergeCell ref="A17:B17"/>
    <mergeCell ref="D17:H17"/>
    <mergeCell ref="C20:G20"/>
    <mergeCell ref="D21:F21"/>
    <mergeCell ref="G21:H21"/>
    <mergeCell ref="A14:B14"/>
    <mergeCell ref="C14:G14"/>
    <mergeCell ref="A15:B15"/>
    <mergeCell ref="C15:G15"/>
    <mergeCell ref="B16:H16"/>
    <mergeCell ref="C11:G11"/>
    <mergeCell ref="A12:B12"/>
    <mergeCell ref="C12:G12"/>
    <mergeCell ref="A13:B13"/>
    <mergeCell ref="C13:G13"/>
    <mergeCell ref="D28:F28"/>
    <mergeCell ref="G28:H28"/>
    <mergeCell ref="A7:B7"/>
    <mergeCell ref="C7:G7"/>
    <mergeCell ref="B2:H2"/>
    <mergeCell ref="B3:H3"/>
    <mergeCell ref="B4:H4"/>
    <mergeCell ref="A6:B6"/>
    <mergeCell ref="C6:G6"/>
    <mergeCell ref="A8:B8"/>
    <mergeCell ref="C8:G8"/>
    <mergeCell ref="A9:B9"/>
    <mergeCell ref="C9:G9"/>
    <mergeCell ref="A10:B10"/>
    <mergeCell ref="C10:G10"/>
    <mergeCell ref="A11:B11"/>
  </mergeCells>
  <pageMargins left="0.7" right="0.7" top="0.75" bottom="0.75" header="0.3" footer="0.3"/>
  <pageSetup paperSize="9" orientation="portrait" verticalDpi="300" r:id="rId1"/>
  <legacyDrawing r:id="rId2"/>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2">
    <tabColor theme="0" tint="-0.14999847407452621"/>
  </sheetPr>
  <dimension ref="A1:H27"/>
  <sheetViews>
    <sheetView topLeftCell="A10" workbookViewId="0">
      <selection activeCell="A17" sqref="A17:B17"/>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6" width="14.5546875" style="2" customWidth="1"/>
    <col min="7" max="7" width="17.441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44.pozīcija Hem-o-lok klipi vai analogs</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110</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74</v>
      </c>
      <c r="B17" s="299"/>
      <c r="C17" s="28" t="s">
        <v>541</v>
      </c>
      <c r="D17" s="300" t="s">
        <v>23</v>
      </c>
      <c r="E17" s="301"/>
      <c r="F17" s="301"/>
      <c r="G17" s="301"/>
      <c r="H17" s="302"/>
    </row>
    <row r="18" spans="1:8" ht="37.950000000000003" customHeight="1" x14ac:dyDescent="0.25">
      <c r="A18" s="9"/>
      <c r="B18" s="10"/>
      <c r="C18" s="11" t="s">
        <v>96</v>
      </c>
      <c r="D18" s="12" t="s">
        <v>24</v>
      </c>
      <c r="E18" s="12" t="s">
        <v>101</v>
      </c>
      <c r="F18" s="12" t="s">
        <v>99</v>
      </c>
      <c r="G18" s="60" t="s">
        <v>103</v>
      </c>
      <c r="H18" s="13" t="s">
        <v>25</v>
      </c>
    </row>
    <row r="19" spans="1:8" x14ac:dyDescent="0.25">
      <c r="A19" s="14" t="str">
        <f t="shared" ref="A19:A22" si="0">$A$17</f>
        <v>44.</v>
      </c>
      <c r="B19" s="15">
        <v>1</v>
      </c>
      <c r="C19" s="75" t="s">
        <v>542</v>
      </c>
      <c r="D19" s="17"/>
      <c r="E19" s="17"/>
      <c r="F19" s="29" t="s">
        <v>0</v>
      </c>
      <c r="G19" s="17">
        <v>200</v>
      </c>
      <c r="H19" s="54"/>
    </row>
    <row r="20" spans="1:8" x14ac:dyDescent="0.25">
      <c r="A20" s="14" t="str">
        <f t="shared" si="0"/>
        <v>44.</v>
      </c>
      <c r="B20" s="15">
        <v>2</v>
      </c>
      <c r="C20" s="75" t="s">
        <v>543</v>
      </c>
      <c r="D20" s="17"/>
      <c r="E20" s="17"/>
      <c r="F20" s="29" t="s">
        <v>0</v>
      </c>
      <c r="G20" s="17">
        <v>1300</v>
      </c>
      <c r="H20" s="54"/>
    </row>
    <row r="21" spans="1:8" x14ac:dyDescent="0.25">
      <c r="A21" s="14" t="str">
        <f t="shared" si="0"/>
        <v>44.</v>
      </c>
      <c r="B21" s="15">
        <v>3</v>
      </c>
      <c r="C21" s="75" t="s">
        <v>544</v>
      </c>
      <c r="D21" s="17"/>
      <c r="E21" s="17"/>
      <c r="F21" s="29" t="s">
        <v>0</v>
      </c>
      <c r="G21" s="17">
        <v>2000</v>
      </c>
      <c r="H21" s="54"/>
    </row>
    <row r="22" spans="1:8" x14ac:dyDescent="0.25">
      <c r="A22" s="14" t="str">
        <f t="shared" si="0"/>
        <v>44.</v>
      </c>
      <c r="B22" s="15">
        <v>4</v>
      </c>
      <c r="C22" s="112" t="s">
        <v>883</v>
      </c>
      <c r="D22" s="17"/>
      <c r="E22" s="17"/>
      <c r="F22" s="29" t="s">
        <v>0</v>
      </c>
      <c r="G22" s="17">
        <v>200</v>
      </c>
      <c r="H22" s="54"/>
    </row>
    <row r="23" spans="1:8" s="21" customFormat="1" ht="14.4" customHeight="1" x14ac:dyDescent="0.25">
      <c r="A23" s="18"/>
      <c r="B23" s="19"/>
      <c r="C23" s="303" t="str">
        <f>CONCATENATE("Kopējā cena par ",A17,"pozīciju, bez PVN,EUR:")</f>
        <v>Kopējā cena par 44.pozīciju, bez PVN,EUR:</v>
      </c>
      <c r="D23" s="304"/>
      <c r="E23" s="304"/>
      <c r="F23" s="304"/>
      <c r="G23" s="305"/>
      <c r="H23" s="20">
        <f>SUMPRODUCT(G19:G22,H19:H22)</f>
        <v>0</v>
      </c>
    </row>
    <row r="24" spans="1:8" s="24" customFormat="1" x14ac:dyDescent="0.25">
      <c r="A24" s="9"/>
      <c r="B24" s="10"/>
      <c r="C24" s="11" t="s">
        <v>28</v>
      </c>
      <c r="D24" s="306" t="s">
        <v>26</v>
      </c>
      <c r="E24" s="307"/>
      <c r="F24" s="308"/>
      <c r="G24" s="306" t="s">
        <v>27</v>
      </c>
      <c r="H24" s="308"/>
    </row>
    <row r="25" spans="1:8" ht="26.4" x14ac:dyDescent="0.25">
      <c r="A25" s="22" t="str">
        <f>$A$17</f>
        <v>44.</v>
      </c>
      <c r="B25" s="15">
        <v>5</v>
      </c>
      <c r="C25" s="120" t="s">
        <v>881</v>
      </c>
      <c r="D25" s="282"/>
      <c r="E25" s="283"/>
      <c r="F25" s="284"/>
      <c r="G25" s="282"/>
      <c r="H25" s="284"/>
    </row>
    <row r="26" spans="1:8" x14ac:dyDescent="0.25">
      <c r="A26" s="22" t="str">
        <f>$A$17</f>
        <v>44.</v>
      </c>
      <c r="B26" s="15">
        <v>6</v>
      </c>
      <c r="C26" s="120" t="s">
        <v>884</v>
      </c>
      <c r="D26" s="282"/>
      <c r="E26" s="283"/>
      <c r="F26" s="284"/>
      <c r="G26" s="282"/>
      <c r="H26" s="284"/>
    </row>
    <row r="27" spans="1:8" ht="26.4" x14ac:dyDescent="0.25">
      <c r="A27" s="22" t="str">
        <f>$A$17</f>
        <v>44.</v>
      </c>
      <c r="B27" s="15">
        <v>7</v>
      </c>
      <c r="C27" s="169" t="s">
        <v>882</v>
      </c>
      <c r="D27" s="404"/>
      <c r="E27" s="405"/>
      <c r="F27" s="406"/>
      <c r="G27" s="404"/>
      <c r="H27" s="406"/>
    </row>
  </sheetData>
  <mergeCells count="35">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D27:F27"/>
    <mergeCell ref="G27:H27"/>
    <mergeCell ref="D25:F25"/>
    <mergeCell ref="G25:H25"/>
    <mergeCell ref="B16:H16"/>
    <mergeCell ref="A17:B17"/>
    <mergeCell ref="D17:H17"/>
    <mergeCell ref="C23:G23"/>
    <mergeCell ref="D24:F24"/>
    <mergeCell ref="G24:H24"/>
    <mergeCell ref="D26:F26"/>
    <mergeCell ref="G26:H26"/>
  </mergeCells>
  <pageMargins left="0.7" right="0.7" top="0.75" bottom="0.75" header="0.3" footer="0.3"/>
  <pageSetup paperSize="9" orientation="portrait" verticalDpi="0" r:id="rId1"/>
  <legacyDrawing r:id="rId2"/>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3">
    <tabColor theme="0" tint="-0.14999847407452621"/>
  </sheetPr>
  <dimension ref="A1:H46"/>
  <sheetViews>
    <sheetView workbookViewId="0">
      <selection activeCell="D19" sqref="D19:F19"/>
    </sheetView>
  </sheetViews>
  <sheetFormatPr defaultColWidth="9.109375" defaultRowHeight="13.8" x14ac:dyDescent="0.25"/>
  <cols>
    <col min="1" max="2" width="4.88671875" style="2" customWidth="1"/>
    <col min="3" max="3" width="61.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45.pozīcija Titāna klipi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76</v>
      </c>
      <c r="B17" s="299"/>
      <c r="C17" s="28" t="s">
        <v>545</v>
      </c>
      <c r="D17" s="300" t="s">
        <v>23</v>
      </c>
      <c r="E17" s="301"/>
      <c r="F17" s="301"/>
      <c r="G17" s="301"/>
      <c r="H17" s="302"/>
    </row>
    <row r="18" spans="1:8" ht="18" customHeight="1" x14ac:dyDescent="0.25">
      <c r="A18" s="410"/>
      <c r="B18" s="411"/>
      <c r="C18" s="241" t="s">
        <v>363</v>
      </c>
      <c r="D18" s="412" t="s">
        <v>682</v>
      </c>
      <c r="E18" s="413"/>
      <c r="F18" s="413"/>
      <c r="G18" s="414" t="s">
        <v>27</v>
      </c>
      <c r="H18" s="415"/>
    </row>
    <row r="19" spans="1:8" ht="15" customHeight="1" x14ac:dyDescent="0.25">
      <c r="A19" s="371"/>
      <c r="B19" s="372"/>
      <c r="C19" s="154" t="s">
        <v>546</v>
      </c>
      <c r="D19" s="282"/>
      <c r="E19" s="283"/>
      <c r="F19" s="284"/>
      <c r="G19" s="282"/>
      <c r="H19" s="284"/>
    </row>
    <row r="20" spans="1:8" x14ac:dyDescent="0.25">
      <c r="A20" s="373"/>
      <c r="B20" s="374"/>
      <c r="C20" s="73" t="s">
        <v>885</v>
      </c>
      <c r="D20" s="282"/>
      <c r="E20" s="283"/>
      <c r="F20" s="284"/>
      <c r="G20" s="282"/>
      <c r="H20" s="284"/>
    </row>
    <row r="21" spans="1:8" ht="26.4" x14ac:dyDescent="0.25">
      <c r="A21" s="373"/>
      <c r="B21" s="374"/>
      <c r="C21" s="147" t="s">
        <v>547</v>
      </c>
      <c r="D21" s="282"/>
      <c r="E21" s="283"/>
      <c r="F21" s="284"/>
      <c r="G21" s="282"/>
      <c r="H21" s="284"/>
    </row>
    <row r="22" spans="1:8" x14ac:dyDescent="0.25">
      <c r="A22" s="85" t="str">
        <f t="shared" ref="A22:A24" si="0">$A$17</f>
        <v>45.</v>
      </c>
      <c r="B22" s="81">
        <v>1</v>
      </c>
      <c r="C22" s="86" t="s">
        <v>886</v>
      </c>
      <c r="D22" s="87"/>
      <c r="E22" s="87"/>
      <c r="F22" s="87"/>
      <c r="G22" s="87"/>
      <c r="H22" s="88"/>
    </row>
    <row r="23" spans="1:8" ht="27" customHeight="1" x14ac:dyDescent="0.25">
      <c r="A23" s="9"/>
      <c r="B23" s="10"/>
      <c r="C23" s="11" t="s">
        <v>96</v>
      </c>
      <c r="D23" s="12" t="s">
        <v>24</v>
      </c>
      <c r="E23" s="12" t="s">
        <v>101</v>
      </c>
      <c r="F23" s="12" t="s">
        <v>99</v>
      </c>
      <c r="G23" s="60" t="s">
        <v>215</v>
      </c>
      <c r="H23" s="13" t="s">
        <v>25</v>
      </c>
    </row>
    <row r="24" spans="1:8" x14ac:dyDescent="0.25">
      <c r="A24" s="14" t="str">
        <f t="shared" si="0"/>
        <v>45.</v>
      </c>
      <c r="B24" s="45" t="s">
        <v>117</v>
      </c>
      <c r="C24" s="120" t="s">
        <v>887</v>
      </c>
      <c r="D24" s="29"/>
      <c r="E24" s="29"/>
      <c r="F24" s="29" t="s">
        <v>0</v>
      </c>
      <c r="G24" s="29">
        <v>500</v>
      </c>
      <c r="H24" s="29"/>
    </row>
    <row r="25" spans="1:8" s="21" customFormat="1" ht="14.4" customHeight="1" x14ac:dyDescent="0.25">
      <c r="A25" s="18"/>
      <c r="B25" s="19"/>
      <c r="C25" s="303" t="str">
        <f>CONCATENATE("Cena par ",A22,"1. pozīciju EUR, bez PVN:")</f>
        <v>Cena par 45.1. pozīciju EUR, bez PVN:</v>
      </c>
      <c r="D25" s="304"/>
      <c r="E25" s="304"/>
      <c r="F25" s="304"/>
      <c r="G25" s="305"/>
      <c r="H25" s="20">
        <f>H24*G24</f>
        <v>0</v>
      </c>
    </row>
    <row r="26" spans="1:8" x14ac:dyDescent="0.25">
      <c r="A26" s="85" t="str">
        <f t="shared" ref="A26:A36" si="1">$A$17</f>
        <v>45.</v>
      </c>
      <c r="B26" s="81">
        <v>2</v>
      </c>
      <c r="C26" s="86" t="s">
        <v>548</v>
      </c>
      <c r="D26" s="87"/>
      <c r="E26" s="87"/>
      <c r="F26" s="87"/>
      <c r="G26" s="87"/>
      <c r="H26" s="88"/>
    </row>
    <row r="27" spans="1:8" ht="27" customHeight="1" x14ac:dyDescent="0.25">
      <c r="A27" s="9"/>
      <c r="B27" s="10"/>
      <c r="C27" s="11" t="s">
        <v>96</v>
      </c>
      <c r="D27" s="12" t="s">
        <v>24</v>
      </c>
      <c r="E27" s="12" t="s">
        <v>101</v>
      </c>
      <c r="F27" s="12" t="s">
        <v>99</v>
      </c>
      <c r="G27" s="60" t="s">
        <v>215</v>
      </c>
      <c r="H27" s="13" t="s">
        <v>25</v>
      </c>
    </row>
    <row r="28" spans="1:8" x14ac:dyDescent="0.25">
      <c r="A28" s="14" t="str">
        <f t="shared" si="1"/>
        <v>45.</v>
      </c>
      <c r="B28" s="45" t="s">
        <v>84</v>
      </c>
      <c r="C28" s="120" t="s">
        <v>888</v>
      </c>
      <c r="D28" s="29"/>
      <c r="E28" s="29"/>
      <c r="F28" s="29" t="s">
        <v>0</v>
      </c>
      <c r="G28" s="29">
        <v>6000</v>
      </c>
      <c r="H28" s="29"/>
    </row>
    <row r="29" spans="1:8" s="21" customFormat="1" ht="14.4" customHeight="1" x14ac:dyDescent="0.25">
      <c r="A29" s="18"/>
      <c r="B29" s="19"/>
      <c r="C29" s="303" t="str">
        <f>CONCATENATE("Cena par ",A26,"2. pozīciju EUR, bez PVN:")</f>
        <v>Cena par 45.2. pozīciju EUR, bez PVN:</v>
      </c>
      <c r="D29" s="304"/>
      <c r="E29" s="304"/>
      <c r="F29" s="304"/>
      <c r="G29" s="305"/>
      <c r="H29" s="20">
        <f>H28*G28</f>
        <v>0</v>
      </c>
    </row>
    <row r="30" spans="1:8" x14ac:dyDescent="0.25">
      <c r="A30" s="85" t="str">
        <f t="shared" si="1"/>
        <v>45.</v>
      </c>
      <c r="B30" s="81">
        <v>3</v>
      </c>
      <c r="C30" s="86" t="s">
        <v>889</v>
      </c>
      <c r="D30" s="87"/>
      <c r="E30" s="87"/>
      <c r="F30" s="87"/>
      <c r="G30" s="87"/>
      <c r="H30" s="88"/>
    </row>
    <row r="31" spans="1:8" ht="27" customHeight="1" x14ac:dyDescent="0.25">
      <c r="A31" s="9"/>
      <c r="B31" s="10"/>
      <c r="C31" s="11" t="s">
        <v>96</v>
      </c>
      <c r="D31" s="12" t="s">
        <v>24</v>
      </c>
      <c r="E31" s="12" t="s">
        <v>101</v>
      </c>
      <c r="F31" s="12" t="s">
        <v>99</v>
      </c>
      <c r="G31" s="60" t="s">
        <v>215</v>
      </c>
      <c r="H31" s="13" t="s">
        <v>25</v>
      </c>
    </row>
    <row r="32" spans="1:8" x14ac:dyDescent="0.25">
      <c r="A32" s="14" t="str">
        <f t="shared" si="1"/>
        <v>45.</v>
      </c>
      <c r="B32" s="45" t="s">
        <v>88</v>
      </c>
      <c r="C32" s="73" t="s">
        <v>890</v>
      </c>
      <c r="D32" s="29"/>
      <c r="E32" s="29"/>
      <c r="F32" s="29" t="s">
        <v>0</v>
      </c>
      <c r="G32" s="29">
        <v>500</v>
      </c>
      <c r="H32" s="29"/>
    </row>
    <row r="33" spans="1:8" s="21" customFormat="1" ht="14.4" customHeight="1" x14ac:dyDescent="0.25">
      <c r="A33" s="18"/>
      <c r="B33" s="19"/>
      <c r="C33" s="303" t="str">
        <f>CONCATENATE("Cena par ",A30,"3. pozīciju EUR, bez PVN:")</f>
        <v>Cena par 45.3. pozīciju EUR, bez PVN:</v>
      </c>
      <c r="D33" s="304"/>
      <c r="E33" s="304"/>
      <c r="F33" s="304"/>
      <c r="G33" s="305"/>
      <c r="H33" s="20">
        <f>H32*G32</f>
        <v>0</v>
      </c>
    </row>
    <row r="34" spans="1:8" x14ac:dyDescent="0.25">
      <c r="A34" s="85" t="str">
        <f t="shared" si="1"/>
        <v>45.</v>
      </c>
      <c r="B34" s="81">
        <v>4</v>
      </c>
      <c r="C34" s="86" t="s">
        <v>891</v>
      </c>
      <c r="D34" s="87"/>
      <c r="E34" s="87"/>
      <c r="F34" s="87"/>
      <c r="G34" s="87"/>
      <c r="H34" s="88"/>
    </row>
    <row r="35" spans="1:8" ht="27" customHeight="1" x14ac:dyDescent="0.25">
      <c r="A35" s="9"/>
      <c r="B35" s="10"/>
      <c r="C35" s="11" t="s">
        <v>96</v>
      </c>
      <c r="D35" s="12" t="s">
        <v>24</v>
      </c>
      <c r="E35" s="12" t="s">
        <v>101</v>
      </c>
      <c r="F35" s="12" t="s">
        <v>99</v>
      </c>
      <c r="G35" s="60" t="s">
        <v>215</v>
      </c>
      <c r="H35" s="13" t="s">
        <v>25</v>
      </c>
    </row>
    <row r="36" spans="1:8" x14ac:dyDescent="0.25">
      <c r="A36" s="14" t="str">
        <f t="shared" si="1"/>
        <v>45.</v>
      </c>
      <c r="B36" s="45" t="s">
        <v>92</v>
      </c>
      <c r="C36" s="73" t="s">
        <v>892</v>
      </c>
      <c r="D36" s="29"/>
      <c r="E36" s="29"/>
      <c r="F36" s="29" t="s">
        <v>0</v>
      </c>
      <c r="G36" s="29">
        <v>500</v>
      </c>
      <c r="H36" s="29"/>
    </row>
    <row r="37" spans="1:8" s="21" customFormat="1" ht="14.4" customHeight="1" x14ac:dyDescent="0.25">
      <c r="A37" s="18"/>
      <c r="B37" s="19"/>
      <c r="C37" s="303" t="str">
        <f>CONCATENATE("Cena par ",A34,"4. pozīciju EUR, bez PVN:")</f>
        <v>Cena par 45.4. pozīciju EUR, bez PVN:</v>
      </c>
      <c r="D37" s="304"/>
      <c r="E37" s="304"/>
      <c r="F37" s="304"/>
      <c r="G37" s="305"/>
      <c r="H37" s="20">
        <f>H36*G36</f>
        <v>0</v>
      </c>
    </row>
    <row r="38" spans="1:8" x14ac:dyDescent="0.25">
      <c r="A38" s="85" t="str">
        <f t="shared" ref="A38:A44" si="2">$A$17</f>
        <v>45.</v>
      </c>
      <c r="B38" s="81">
        <v>5</v>
      </c>
      <c r="C38" s="86" t="s">
        <v>894</v>
      </c>
      <c r="D38" s="87"/>
      <c r="E38" s="87"/>
      <c r="F38" s="87"/>
      <c r="G38" s="87"/>
      <c r="H38" s="88"/>
    </row>
    <row r="39" spans="1:8" ht="27" customHeight="1" x14ac:dyDescent="0.25">
      <c r="A39" s="9"/>
      <c r="B39" s="10"/>
      <c r="C39" s="11" t="s">
        <v>96</v>
      </c>
      <c r="D39" s="12" t="s">
        <v>24</v>
      </c>
      <c r="E39" s="12" t="s">
        <v>101</v>
      </c>
      <c r="F39" s="12" t="s">
        <v>99</v>
      </c>
      <c r="G39" s="60" t="s">
        <v>215</v>
      </c>
      <c r="H39" s="13" t="s">
        <v>25</v>
      </c>
    </row>
    <row r="40" spans="1:8" x14ac:dyDescent="0.25">
      <c r="A40" s="14" t="str">
        <f t="shared" si="2"/>
        <v>45.</v>
      </c>
      <c r="B40" s="45" t="s">
        <v>893</v>
      </c>
      <c r="C40" s="73" t="s">
        <v>895</v>
      </c>
      <c r="D40" s="29"/>
      <c r="E40" s="29"/>
      <c r="F40" s="29" t="s">
        <v>0</v>
      </c>
      <c r="G40" s="29">
        <v>3500</v>
      </c>
      <c r="H40" s="29"/>
    </row>
    <row r="41" spans="1:8" s="21" customFormat="1" ht="14.4" customHeight="1" x14ac:dyDescent="0.25">
      <c r="A41" s="18"/>
      <c r="B41" s="19"/>
      <c r="C41" s="303" t="str">
        <f>CONCATENATE("Cena par ",A38,"5. pozīciju EUR, bez PVN:")</f>
        <v>Cena par 45.5. pozīciju EUR, bez PVN:</v>
      </c>
      <c r="D41" s="304"/>
      <c r="E41" s="304"/>
      <c r="F41" s="304"/>
      <c r="G41" s="305"/>
      <c r="H41" s="20">
        <f>H40*G40</f>
        <v>0</v>
      </c>
    </row>
    <row r="42" spans="1:8" x14ac:dyDescent="0.25">
      <c r="A42" s="85" t="str">
        <f t="shared" si="2"/>
        <v>45.</v>
      </c>
      <c r="B42" s="81">
        <v>6</v>
      </c>
      <c r="C42" s="86" t="s">
        <v>896</v>
      </c>
      <c r="D42" s="87"/>
      <c r="E42" s="87"/>
      <c r="F42" s="87"/>
      <c r="G42" s="87"/>
      <c r="H42" s="88"/>
    </row>
    <row r="43" spans="1:8" ht="27" customHeight="1" x14ac:dyDescent="0.25">
      <c r="A43" s="9"/>
      <c r="B43" s="10"/>
      <c r="C43" s="11" t="s">
        <v>96</v>
      </c>
      <c r="D43" s="12" t="s">
        <v>24</v>
      </c>
      <c r="E43" s="12" t="s">
        <v>101</v>
      </c>
      <c r="F43" s="12" t="s">
        <v>99</v>
      </c>
      <c r="G43" s="60" t="s">
        <v>215</v>
      </c>
      <c r="H43" s="13" t="s">
        <v>25</v>
      </c>
    </row>
    <row r="44" spans="1:8" x14ac:dyDescent="0.25">
      <c r="A44" s="14" t="str">
        <f t="shared" si="2"/>
        <v>45.</v>
      </c>
      <c r="B44" s="45" t="s">
        <v>897</v>
      </c>
      <c r="C44" s="73" t="s">
        <v>898</v>
      </c>
      <c r="D44" s="29"/>
      <c r="E44" s="29"/>
      <c r="F44" s="29" t="s">
        <v>0</v>
      </c>
      <c r="G44" s="29">
        <v>500</v>
      </c>
      <c r="H44" s="29"/>
    </row>
    <row r="45" spans="1:8" s="21" customFormat="1" ht="14.4" customHeight="1" x14ac:dyDescent="0.25">
      <c r="A45" s="18"/>
      <c r="B45" s="19"/>
      <c r="C45" s="303" t="str">
        <f>CONCATENATE("Cena par ",A42,"6. pozīciju EUR, bez PVN:")</f>
        <v>Cena par 45.6. pozīciju EUR, bez PVN:</v>
      </c>
      <c r="D45" s="304"/>
      <c r="E45" s="304"/>
      <c r="F45" s="304"/>
      <c r="G45" s="305"/>
      <c r="H45" s="20">
        <f>H44*G44</f>
        <v>0</v>
      </c>
    </row>
    <row r="46" spans="1:8" s="21" customFormat="1" ht="14.4" customHeight="1" x14ac:dyDescent="0.25">
      <c r="A46" s="18"/>
      <c r="B46" s="92"/>
      <c r="C46" s="407" t="str">
        <f>CONCATENATE("Kopējā cena par ",A17,"pozīciju, bez PVN,EUR:")</f>
        <v>Kopējā cena par 45.pozīciju, bez PVN,EUR:</v>
      </c>
      <c r="D46" s="407"/>
      <c r="E46" s="407"/>
      <c r="F46" s="407"/>
      <c r="G46" s="408">
        <f>H25+H29+H33+H37+H41+H45</f>
        <v>0</v>
      </c>
      <c r="H46" s="409"/>
    </row>
  </sheetData>
  <mergeCells count="44">
    <mergeCell ref="A10:B10"/>
    <mergeCell ref="C10:G10"/>
    <mergeCell ref="A11:B11"/>
    <mergeCell ref="C11:G11"/>
    <mergeCell ref="A12:B12"/>
    <mergeCell ref="C12:G12"/>
    <mergeCell ref="A7:B7"/>
    <mergeCell ref="C7:G7"/>
    <mergeCell ref="A8:B8"/>
    <mergeCell ref="C8:G8"/>
    <mergeCell ref="A9:B9"/>
    <mergeCell ref="C9:G9"/>
    <mergeCell ref="B2:H2"/>
    <mergeCell ref="B3:H3"/>
    <mergeCell ref="B4:H4"/>
    <mergeCell ref="A6:B6"/>
    <mergeCell ref="C6:G6"/>
    <mergeCell ref="A18:B18"/>
    <mergeCell ref="A19:B21"/>
    <mergeCell ref="D19:F19"/>
    <mergeCell ref="A13:B13"/>
    <mergeCell ref="C13:G13"/>
    <mergeCell ref="A14:B14"/>
    <mergeCell ref="C14:G14"/>
    <mergeCell ref="D18:F18"/>
    <mergeCell ref="G18:H18"/>
    <mergeCell ref="A15:B15"/>
    <mergeCell ref="C15:G15"/>
    <mergeCell ref="B16:H16"/>
    <mergeCell ref="A17:B17"/>
    <mergeCell ref="D17:H17"/>
    <mergeCell ref="G19:H19"/>
    <mergeCell ref="D20:F20"/>
    <mergeCell ref="G20:H20"/>
    <mergeCell ref="D21:F21"/>
    <mergeCell ref="G21:H21"/>
    <mergeCell ref="C25:G25"/>
    <mergeCell ref="C45:G45"/>
    <mergeCell ref="C29:G29"/>
    <mergeCell ref="C46:F46"/>
    <mergeCell ref="G46:H46"/>
    <mergeCell ref="C41:G41"/>
    <mergeCell ref="C37:G37"/>
    <mergeCell ref="C33:G33"/>
  </mergeCells>
  <phoneticPr fontId="20" type="noConversion"/>
  <pageMargins left="0.7" right="0.7" top="0.75" bottom="0.75" header="0.3" footer="0.3"/>
  <pageSetup paperSize="9" orientation="portrait" verticalDpi="0" r:id="rId1"/>
  <legacyDrawing r:id="rId2"/>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4">
    <tabColor theme="0" tint="-0.14999847407452621"/>
  </sheetPr>
  <dimension ref="A1:H24"/>
  <sheetViews>
    <sheetView topLeftCell="A10" workbookViewId="0">
      <selection activeCell="L22" sqref="L22"/>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46.pozīcija Tonsilektomijas stieple</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105</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77</v>
      </c>
      <c r="B17" s="299"/>
      <c r="C17" s="28" t="s">
        <v>154</v>
      </c>
      <c r="D17" s="300" t="s">
        <v>23</v>
      </c>
      <c r="E17" s="301"/>
      <c r="F17" s="301"/>
      <c r="G17" s="301"/>
      <c r="H17" s="302"/>
    </row>
    <row r="18" spans="1:8" ht="37.950000000000003" customHeight="1" x14ac:dyDescent="0.25">
      <c r="A18" s="9"/>
      <c r="B18" s="10"/>
      <c r="C18" s="11" t="s">
        <v>96</v>
      </c>
      <c r="D18" s="12" t="s">
        <v>24</v>
      </c>
      <c r="E18" s="12" t="s">
        <v>101</v>
      </c>
      <c r="F18" s="12" t="s">
        <v>99</v>
      </c>
      <c r="G18" s="60" t="s">
        <v>103</v>
      </c>
      <c r="H18" s="13" t="s">
        <v>25</v>
      </c>
    </row>
    <row r="19" spans="1:8" x14ac:dyDescent="0.25">
      <c r="A19" s="14" t="str">
        <f>$A$17</f>
        <v>46.</v>
      </c>
      <c r="B19" s="15">
        <v>1</v>
      </c>
      <c r="C19" s="153" t="s">
        <v>899</v>
      </c>
      <c r="D19" s="17"/>
      <c r="E19" s="17"/>
      <c r="F19" s="29" t="s">
        <v>0</v>
      </c>
      <c r="G19" s="30">
        <v>3600</v>
      </c>
      <c r="H19" s="54"/>
    </row>
    <row r="20" spans="1:8" s="21" customFormat="1" ht="14.4" customHeight="1" x14ac:dyDescent="0.25">
      <c r="A20" s="18"/>
      <c r="B20" s="19"/>
      <c r="C20" s="303" t="str">
        <f>CONCATENATE("Kopējā cena par ",A17,"pozīciju, bez PVN,EUR:")</f>
        <v>Kopējā cena par 46.pozīciju, bez PVN,EUR:</v>
      </c>
      <c r="D20" s="304"/>
      <c r="E20" s="304"/>
      <c r="F20" s="304"/>
      <c r="G20" s="305"/>
      <c r="H20" s="20">
        <f>G19*H19</f>
        <v>0</v>
      </c>
    </row>
    <row r="21" spans="1:8" s="24" customFormat="1" x14ac:dyDescent="0.25">
      <c r="A21" s="9"/>
      <c r="B21" s="10"/>
      <c r="C21" s="11" t="s">
        <v>28</v>
      </c>
      <c r="D21" s="306" t="s">
        <v>26</v>
      </c>
      <c r="E21" s="307"/>
      <c r="F21" s="308"/>
      <c r="G21" s="306" t="s">
        <v>27</v>
      </c>
      <c r="H21" s="308"/>
    </row>
    <row r="22" spans="1:8" x14ac:dyDescent="0.25">
      <c r="A22" s="22" t="str">
        <f>$A$17</f>
        <v>46.</v>
      </c>
      <c r="B22" s="15">
        <v>2</v>
      </c>
      <c r="C22" s="25" t="s">
        <v>549</v>
      </c>
      <c r="D22" s="282"/>
      <c r="E22" s="283"/>
      <c r="F22" s="284"/>
      <c r="G22" s="282"/>
      <c r="H22" s="284"/>
    </row>
    <row r="23" spans="1:8" x14ac:dyDescent="0.25">
      <c r="A23" s="22" t="str">
        <f t="shared" ref="A23:A24" si="0">$A$17</f>
        <v>46.</v>
      </c>
      <c r="B23" s="15">
        <v>3</v>
      </c>
      <c r="C23" s="25" t="s">
        <v>550</v>
      </c>
      <c r="D23" s="416"/>
      <c r="E23" s="385"/>
      <c r="F23" s="386"/>
      <c r="G23" s="282"/>
      <c r="H23" s="284"/>
    </row>
    <row r="24" spans="1:8" x14ac:dyDescent="0.25">
      <c r="A24" s="22" t="str">
        <f t="shared" si="0"/>
        <v>46.</v>
      </c>
      <c r="B24" s="15">
        <v>4</v>
      </c>
      <c r="C24" s="25" t="s">
        <v>551</v>
      </c>
      <c r="D24" s="416"/>
      <c r="E24" s="385"/>
      <c r="F24" s="386"/>
      <c r="G24" s="282"/>
      <c r="H24" s="284"/>
    </row>
  </sheetData>
  <mergeCells count="35">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B16:H16"/>
    <mergeCell ref="A17:B17"/>
    <mergeCell ref="D17:H17"/>
    <mergeCell ref="C20:G20"/>
    <mergeCell ref="D21:F21"/>
    <mergeCell ref="G21:H21"/>
    <mergeCell ref="D24:F24"/>
    <mergeCell ref="G24:H24"/>
    <mergeCell ref="D22:F22"/>
    <mergeCell ref="G22:H22"/>
    <mergeCell ref="D23:F23"/>
    <mergeCell ref="G23:H23"/>
  </mergeCells>
  <pageMargins left="0.7" right="0.7" top="0.75" bottom="0.75" header="0.3" footer="0.3"/>
  <pageSetup paperSize="9" orientation="portrait" verticalDpi="0" r:id="rId1"/>
  <legacyDrawing r:id="rId2"/>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5">
    <tabColor theme="0" tint="-0.14999847407452621"/>
  </sheetPr>
  <dimension ref="A1:H29"/>
  <sheetViews>
    <sheetView topLeftCell="A13" workbookViewId="0">
      <selection activeCell="A21" sqref="A21:XFD21"/>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47.pozīcija Hemostātiskais plāksteris konvencionālajām un laparoskopiskajām operācijām</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104</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31.95" customHeight="1" x14ac:dyDescent="0.25">
      <c r="A17" s="298" t="s">
        <v>78</v>
      </c>
      <c r="B17" s="299"/>
      <c r="C17" s="227" t="s">
        <v>155</v>
      </c>
      <c r="D17" s="300" t="s">
        <v>23</v>
      </c>
      <c r="E17" s="301"/>
      <c r="F17" s="301"/>
      <c r="G17" s="301"/>
      <c r="H17" s="302"/>
    </row>
    <row r="18" spans="1:8" ht="37.950000000000003" customHeight="1" x14ac:dyDescent="0.25">
      <c r="A18" s="9"/>
      <c r="B18" s="10"/>
      <c r="C18" s="11" t="s">
        <v>96</v>
      </c>
      <c r="D18" s="12" t="s">
        <v>24</v>
      </c>
      <c r="E18" s="12" t="s">
        <v>101</v>
      </c>
      <c r="F18" s="12" t="s">
        <v>99</v>
      </c>
      <c r="G18" s="60" t="s">
        <v>103</v>
      </c>
      <c r="H18" s="13" t="s">
        <v>25</v>
      </c>
    </row>
    <row r="19" spans="1:8" x14ac:dyDescent="0.25">
      <c r="A19" s="14" t="str">
        <f>$A$17</f>
        <v>47.</v>
      </c>
      <c r="B19" s="15">
        <v>1</v>
      </c>
      <c r="C19" s="135" t="s">
        <v>552</v>
      </c>
      <c r="D19" s="17"/>
      <c r="E19" s="17"/>
      <c r="F19" s="29" t="s">
        <v>0</v>
      </c>
      <c r="G19" s="30">
        <v>70</v>
      </c>
      <c r="H19" s="54"/>
    </row>
    <row r="20" spans="1:8" x14ac:dyDescent="0.25">
      <c r="A20" s="14" t="str">
        <f>$A$17</f>
        <v>47.</v>
      </c>
      <c r="B20" s="15">
        <v>2</v>
      </c>
      <c r="C20" s="135" t="s">
        <v>553</v>
      </c>
      <c r="D20" s="17"/>
      <c r="E20" s="17"/>
      <c r="F20" s="29" t="s">
        <v>0</v>
      </c>
      <c r="G20" s="30">
        <v>70</v>
      </c>
      <c r="H20" s="54"/>
    </row>
    <row r="21" spans="1:8" s="21" customFormat="1" ht="14.4" customHeight="1" x14ac:dyDescent="0.25">
      <c r="A21" s="18"/>
      <c r="B21" s="19"/>
      <c r="C21" s="303" t="str">
        <f>CONCATENATE("Kopējā cena par ",A17,"pozīciju, bez PVN,EUR:")</f>
        <v>Kopējā cena par 47.pozīciju, bez PVN,EUR:</v>
      </c>
      <c r="D21" s="304"/>
      <c r="E21" s="304"/>
      <c r="F21" s="304"/>
      <c r="G21" s="305"/>
      <c r="H21" s="20">
        <f>SUMPRODUCT(G19:G20,H19:H20)</f>
        <v>0</v>
      </c>
    </row>
    <row r="22" spans="1:8" s="24" customFormat="1" x14ac:dyDescent="0.25">
      <c r="A22" s="9"/>
      <c r="B22" s="10"/>
      <c r="C22" s="11" t="s">
        <v>28</v>
      </c>
      <c r="D22" s="306" t="s">
        <v>26</v>
      </c>
      <c r="E22" s="307"/>
      <c r="F22" s="308"/>
      <c r="G22" s="306" t="s">
        <v>27</v>
      </c>
      <c r="H22" s="308"/>
    </row>
    <row r="23" spans="1:8" ht="26.4" x14ac:dyDescent="0.25">
      <c r="A23" s="22" t="str">
        <f>$A$17</f>
        <v>47.</v>
      </c>
      <c r="B23" s="15">
        <v>3</v>
      </c>
      <c r="C23" s="135" t="s">
        <v>554</v>
      </c>
      <c r="D23" s="282"/>
      <c r="E23" s="283"/>
      <c r="F23" s="284"/>
      <c r="G23" s="282"/>
      <c r="H23" s="284"/>
    </row>
    <row r="24" spans="1:8" x14ac:dyDescent="0.25">
      <c r="A24" s="22" t="str">
        <f t="shared" ref="A24:A29" si="0">$A$17</f>
        <v>47.</v>
      </c>
      <c r="B24" s="15">
        <v>4</v>
      </c>
      <c r="C24" s="135" t="s">
        <v>555</v>
      </c>
      <c r="D24" s="282"/>
      <c r="E24" s="283"/>
      <c r="F24" s="284"/>
      <c r="G24" s="282"/>
      <c r="H24" s="284"/>
    </row>
    <row r="25" spans="1:8" ht="26.4" x14ac:dyDescent="0.25">
      <c r="A25" s="22" t="str">
        <f t="shared" si="0"/>
        <v>47.</v>
      </c>
      <c r="B25" s="15">
        <v>5</v>
      </c>
      <c r="C25" s="135" t="s">
        <v>556</v>
      </c>
      <c r="D25" s="282"/>
      <c r="E25" s="283"/>
      <c r="F25" s="284"/>
      <c r="G25" s="282"/>
      <c r="H25" s="284"/>
    </row>
    <row r="26" spans="1:8" x14ac:dyDescent="0.25">
      <c r="A26" s="22" t="str">
        <f t="shared" si="0"/>
        <v>47.</v>
      </c>
      <c r="B26" s="15">
        <v>6</v>
      </c>
      <c r="C26" s="135" t="s">
        <v>557</v>
      </c>
      <c r="D26" s="282"/>
      <c r="E26" s="283"/>
      <c r="F26" s="284"/>
      <c r="G26" s="282"/>
      <c r="H26" s="284"/>
    </row>
    <row r="27" spans="1:8" x14ac:dyDescent="0.25">
      <c r="A27" s="22" t="str">
        <f t="shared" si="0"/>
        <v>47.</v>
      </c>
      <c r="B27" s="15">
        <v>7</v>
      </c>
      <c r="C27" s="135" t="s">
        <v>558</v>
      </c>
      <c r="D27" s="282"/>
      <c r="E27" s="283"/>
      <c r="F27" s="284"/>
      <c r="G27" s="282"/>
      <c r="H27" s="284"/>
    </row>
    <row r="28" spans="1:8" x14ac:dyDescent="0.25">
      <c r="A28" s="22" t="str">
        <f t="shared" si="0"/>
        <v>47.</v>
      </c>
      <c r="B28" s="15">
        <v>8</v>
      </c>
      <c r="C28" s="135" t="s">
        <v>559</v>
      </c>
      <c r="D28" s="282"/>
      <c r="E28" s="283"/>
      <c r="F28" s="284"/>
      <c r="G28" s="282"/>
      <c r="H28" s="284"/>
    </row>
    <row r="29" spans="1:8" ht="26.4" x14ac:dyDescent="0.25">
      <c r="A29" s="22" t="str">
        <f t="shared" si="0"/>
        <v>47.</v>
      </c>
      <c r="B29" s="15">
        <v>9</v>
      </c>
      <c r="C29" s="135" t="s">
        <v>560</v>
      </c>
      <c r="D29" s="282"/>
      <c r="E29" s="283"/>
      <c r="F29" s="284"/>
      <c r="G29" s="282"/>
      <c r="H29" s="284"/>
    </row>
  </sheetData>
  <mergeCells count="43">
    <mergeCell ref="D29:F29"/>
    <mergeCell ref="G29:H29"/>
    <mergeCell ref="D26:F26"/>
    <mergeCell ref="G26:H26"/>
    <mergeCell ref="D27:F27"/>
    <mergeCell ref="G27:H27"/>
    <mergeCell ref="D28:F28"/>
    <mergeCell ref="G28:H28"/>
    <mergeCell ref="D24:F24"/>
    <mergeCell ref="D25:F25"/>
    <mergeCell ref="G24:H24"/>
    <mergeCell ref="G25:H25"/>
    <mergeCell ref="A7:B7"/>
    <mergeCell ref="C7:G7"/>
    <mergeCell ref="A8:B8"/>
    <mergeCell ref="C8:G8"/>
    <mergeCell ref="A9:B9"/>
    <mergeCell ref="C9:G9"/>
    <mergeCell ref="A10:B10"/>
    <mergeCell ref="C10:G10"/>
    <mergeCell ref="A11:B11"/>
    <mergeCell ref="C11:G11"/>
    <mergeCell ref="A12:B12"/>
    <mergeCell ref="C12:G12"/>
    <mergeCell ref="A13:B13"/>
    <mergeCell ref="C13:G13"/>
    <mergeCell ref="A14:B14"/>
    <mergeCell ref="C14:G14"/>
    <mergeCell ref="B2:H2"/>
    <mergeCell ref="B3:H3"/>
    <mergeCell ref="B4:H4"/>
    <mergeCell ref="A6:B6"/>
    <mergeCell ref="C6:G6"/>
    <mergeCell ref="A15:B15"/>
    <mergeCell ref="C15:G15"/>
    <mergeCell ref="D23:F23"/>
    <mergeCell ref="G23:H23"/>
    <mergeCell ref="B16:H16"/>
    <mergeCell ref="A17:B17"/>
    <mergeCell ref="D17:H17"/>
    <mergeCell ref="C21:G21"/>
    <mergeCell ref="D22:F22"/>
    <mergeCell ref="G22:H22"/>
  </mergeCells>
  <pageMargins left="0.7" right="0.7" top="0.75" bottom="0.75" header="0.3" footer="0.3"/>
  <pageSetup paperSize="9" orientation="portrait" verticalDpi="0" r:id="rId1"/>
  <legacyDrawing r:id="rId2"/>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6">
    <tabColor theme="0" tint="-0.14999847407452621"/>
  </sheetPr>
  <dimension ref="A1:H49"/>
  <sheetViews>
    <sheetView topLeftCell="A24" workbookViewId="0">
      <selection activeCell="H50" sqref="H50"/>
    </sheetView>
  </sheetViews>
  <sheetFormatPr defaultColWidth="9.109375" defaultRowHeight="13.8" x14ac:dyDescent="0.25"/>
  <cols>
    <col min="1" max="2" width="4.88671875" style="2" customWidth="1"/>
    <col min="3" max="3" width="62" style="2" customWidth="1"/>
    <col min="4" max="4" width="35.6640625" style="2" customWidth="1"/>
    <col min="5" max="5" width="28.109375" style="2" customWidth="1"/>
    <col min="6" max="6" width="15.44140625" style="2" customWidth="1"/>
    <col min="7" max="7" width="19.554687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 xml:space="preserve">48.pozīcija Universālais inteliģentais šuvējs </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2"/>
      <c r="G6" s="93"/>
      <c r="H6" s="6"/>
    </row>
    <row r="7" spans="1:8" ht="13.95" customHeight="1" x14ac:dyDescent="0.25">
      <c r="A7" s="293" t="s">
        <v>8</v>
      </c>
      <c r="B7" s="294"/>
      <c r="C7" s="290" t="s">
        <v>9</v>
      </c>
      <c r="D7" s="291"/>
      <c r="E7" s="291"/>
      <c r="F7" s="292"/>
      <c r="G7" s="93"/>
      <c r="H7" s="6"/>
    </row>
    <row r="8" spans="1:8" ht="27.6" customHeight="1" x14ac:dyDescent="0.25">
      <c r="A8" s="288" t="s">
        <v>10</v>
      </c>
      <c r="B8" s="289"/>
      <c r="C8" s="290" t="s">
        <v>11</v>
      </c>
      <c r="D8" s="291"/>
      <c r="E8" s="291"/>
      <c r="F8" s="292"/>
      <c r="G8" s="93"/>
      <c r="H8" s="7"/>
    </row>
    <row r="9" spans="1:8" ht="13.95" customHeight="1" x14ac:dyDescent="0.25">
      <c r="A9" s="293" t="s">
        <v>12</v>
      </c>
      <c r="B9" s="294"/>
      <c r="C9" s="290" t="s">
        <v>100</v>
      </c>
      <c r="D9" s="291"/>
      <c r="E9" s="291"/>
      <c r="F9" s="292"/>
      <c r="G9" s="93"/>
      <c r="H9" s="7"/>
    </row>
    <row r="10" spans="1:8" ht="40.950000000000003" customHeight="1" x14ac:dyDescent="0.25">
      <c r="A10" s="293" t="s">
        <v>13</v>
      </c>
      <c r="B10" s="294"/>
      <c r="C10" s="290" t="s">
        <v>95</v>
      </c>
      <c r="D10" s="291"/>
      <c r="E10" s="291"/>
      <c r="F10" s="292"/>
      <c r="G10" s="93"/>
      <c r="H10" s="7"/>
    </row>
    <row r="11" spans="1:8" ht="27" customHeight="1" x14ac:dyDescent="0.25">
      <c r="A11" s="293" t="s">
        <v>14</v>
      </c>
      <c r="B11" s="294"/>
      <c r="C11" s="290" t="s">
        <v>15</v>
      </c>
      <c r="D11" s="291"/>
      <c r="E11" s="291"/>
      <c r="F11" s="292"/>
      <c r="G11" s="93"/>
      <c r="H11" s="6"/>
    </row>
    <row r="12" spans="1:8" ht="28.95" customHeight="1" x14ac:dyDescent="0.25">
      <c r="A12" s="293" t="s">
        <v>16</v>
      </c>
      <c r="B12" s="294"/>
      <c r="C12" s="290" t="s">
        <v>110</v>
      </c>
      <c r="D12" s="291"/>
      <c r="E12" s="291"/>
      <c r="F12" s="292"/>
      <c r="G12" s="93"/>
      <c r="H12" s="7"/>
    </row>
    <row r="13" spans="1:8" ht="14.25" customHeight="1" x14ac:dyDescent="0.25">
      <c r="A13" s="293" t="s">
        <v>17</v>
      </c>
      <c r="B13" s="294"/>
      <c r="C13" s="290" t="s">
        <v>102</v>
      </c>
      <c r="D13" s="291"/>
      <c r="E13" s="291"/>
      <c r="F13" s="292"/>
      <c r="G13" s="93"/>
      <c r="H13" s="6"/>
    </row>
    <row r="14" spans="1:8" ht="16.2" customHeight="1" x14ac:dyDescent="0.25">
      <c r="A14" s="293" t="s">
        <v>18</v>
      </c>
      <c r="B14" s="294"/>
      <c r="C14" s="290" t="s">
        <v>20</v>
      </c>
      <c r="D14" s="291"/>
      <c r="E14" s="291"/>
      <c r="F14" s="292"/>
      <c r="G14" s="93"/>
      <c r="H14" s="7"/>
    </row>
    <row r="15" spans="1:8" ht="12.6" customHeight="1" x14ac:dyDescent="0.25">
      <c r="A15" s="293" t="s">
        <v>19</v>
      </c>
      <c r="B15" s="294"/>
      <c r="C15" s="290" t="s">
        <v>21</v>
      </c>
      <c r="D15" s="291"/>
      <c r="E15" s="291"/>
      <c r="F15" s="292"/>
      <c r="G15" s="93"/>
      <c r="H15" s="6"/>
    </row>
    <row r="16" spans="1:8" ht="15" x14ac:dyDescent="0.25">
      <c r="A16" s="1"/>
      <c r="B16" s="296"/>
      <c r="C16" s="297"/>
      <c r="D16" s="297"/>
      <c r="E16" s="297"/>
      <c r="F16" s="297"/>
      <c r="G16" s="297"/>
      <c r="H16" s="297"/>
    </row>
    <row r="17" spans="1:8" ht="16.8" x14ac:dyDescent="0.25">
      <c r="A17" s="298" t="s">
        <v>79</v>
      </c>
      <c r="B17" s="299"/>
      <c r="C17" s="28" t="s">
        <v>156</v>
      </c>
      <c r="D17" s="300" t="s">
        <v>23</v>
      </c>
      <c r="E17" s="301"/>
      <c r="F17" s="301"/>
      <c r="G17" s="301"/>
      <c r="H17" s="302"/>
    </row>
    <row r="18" spans="1:8" ht="37.950000000000003" customHeight="1" x14ac:dyDescent="0.25">
      <c r="A18" s="9"/>
      <c r="B18" s="10"/>
      <c r="C18" s="11" t="s">
        <v>96</v>
      </c>
      <c r="D18" s="12" t="s">
        <v>24</v>
      </c>
      <c r="E18" s="12" t="s">
        <v>101</v>
      </c>
      <c r="F18" s="306" t="s">
        <v>914</v>
      </c>
      <c r="G18" s="308"/>
      <c r="H18" s="13" t="s">
        <v>25</v>
      </c>
    </row>
    <row r="19" spans="1:8" ht="16.8" x14ac:dyDescent="0.25">
      <c r="A19" s="161" t="str">
        <f>$A$17</f>
        <v>48.</v>
      </c>
      <c r="B19" s="221">
        <v>1</v>
      </c>
      <c r="C19" s="228" t="s">
        <v>156</v>
      </c>
      <c r="D19" s="128"/>
      <c r="E19" s="129"/>
      <c r="F19" s="419">
        <v>400</v>
      </c>
      <c r="G19" s="420"/>
      <c r="H19" s="130"/>
    </row>
    <row r="20" spans="1:8" s="21" customFormat="1" ht="14.4" customHeight="1" x14ac:dyDescent="0.25">
      <c r="A20" s="18"/>
      <c r="B20" s="19"/>
      <c r="C20" s="303" t="str">
        <f>CONCATENATE("Kopējā cena par ",A19,"1pozīciju, bez PVN,EUR:")</f>
        <v>Kopējā cena par 48.1pozīciju, bez PVN,EUR:</v>
      </c>
      <c r="D20" s="304"/>
      <c r="E20" s="304"/>
      <c r="F20" s="304"/>
      <c r="G20" s="305"/>
      <c r="H20" s="20">
        <f>H19*F19</f>
        <v>0</v>
      </c>
    </row>
    <row r="21" spans="1:8" ht="30" customHeight="1" x14ac:dyDescent="0.25">
      <c r="A21" s="9"/>
      <c r="B21" s="10"/>
      <c r="C21" s="11" t="s">
        <v>565</v>
      </c>
      <c r="D21" s="12" t="s">
        <v>24</v>
      </c>
      <c r="E21" s="12" t="s">
        <v>101</v>
      </c>
      <c r="F21" s="306" t="s">
        <v>564</v>
      </c>
      <c r="G21" s="307"/>
      <c r="H21" s="308"/>
    </row>
    <row r="22" spans="1:8" ht="20.25" customHeight="1" x14ac:dyDescent="0.25">
      <c r="A22" s="14"/>
      <c r="B22" s="45"/>
      <c r="C22" s="177" t="s">
        <v>561</v>
      </c>
      <c r="D22" s="178"/>
      <c r="E22" s="179"/>
      <c r="F22" s="427"/>
      <c r="G22" s="428"/>
      <c r="H22" s="429"/>
    </row>
    <row r="23" spans="1:8" x14ac:dyDescent="0.25">
      <c r="A23" s="14" t="str">
        <f>$A$17</f>
        <v>48.</v>
      </c>
      <c r="B23" s="45" t="s">
        <v>117</v>
      </c>
      <c r="C23" s="155" t="s">
        <v>900</v>
      </c>
      <c r="D23" s="17"/>
      <c r="E23" s="17"/>
      <c r="F23" s="421">
        <v>1</v>
      </c>
      <c r="G23" s="422"/>
      <c r="H23" s="423"/>
    </row>
    <row r="24" spans="1:8" x14ac:dyDescent="0.25">
      <c r="A24" s="14" t="str">
        <f t="shared" ref="A24:A27" si="0">$A$17</f>
        <v>48.</v>
      </c>
      <c r="B24" s="45" t="s">
        <v>115</v>
      </c>
      <c r="C24" s="155" t="s">
        <v>901</v>
      </c>
      <c r="D24" s="17"/>
      <c r="E24" s="17"/>
      <c r="F24" s="421">
        <v>1</v>
      </c>
      <c r="G24" s="422"/>
      <c r="H24" s="423"/>
    </row>
    <row r="25" spans="1:8" x14ac:dyDescent="0.25">
      <c r="A25" s="14" t="str">
        <f t="shared" si="0"/>
        <v>48.</v>
      </c>
      <c r="B25" s="45" t="s">
        <v>116</v>
      </c>
      <c r="C25" s="155" t="s">
        <v>902</v>
      </c>
      <c r="D25" s="17"/>
      <c r="E25" s="17"/>
      <c r="F25" s="424">
        <v>1</v>
      </c>
      <c r="G25" s="425"/>
      <c r="H25" s="426"/>
    </row>
    <row r="26" spans="1:8" x14ac:dyDescent="0.25">
      <c r="A26" s="14" t="str">
        <f t="shared" si="0"/>
        <v>48.</v>
      </c>
      <c r="B26" s="45" t="s">
        <v>118</v>
      </c>
      <c r="C26" s="155" t="s">
        <v>562</v>
      </c>
      <c r="D26" s="17"/>
      <c r="E26" s="17"/>
      <c r="F26" s="421">
        <v>1</v>
      </c>
      <c r="G26" s="422"/>
      <c r="H26" s="423"/>
    </row>
    <row r="27" spans="1:8" x14ac:dyDescent="0.25">
      <c r="A27" s="14" t="str">
        <f t="shared" si="0"/>
        <v>48.</v>
      </c>
      <c r="B27" s="45" t="s">
        <v>218</v>
      </c>
      <c r="C27" s="155" t="s">
        <v>563</v>
      </c>
      <c r="D27" s="17"/>
      <c r="E27" s="17"/>
      <c r="F27" s="421">
        <v>1</v>
      </c>
      <c r="G27" s="422"/>
      <c r="H27" s="423"/>
    </row>
    <row r="28" spans="1:8" s="24" customFormat="1" x14ac:dyDescent="0.25">
      <c r="A28" s="9"/>
      <c r="B28" s="10"/>
      <c r="C28" s="11" t="s">
        <v>28</v>
      </c>
      <c r="D28" s="306" t="s">
        <v>26</v>
      </c>
      <c r="E28" s="307"/>
      <c r="F28" s="306" t="s">
        <v>27</v>
      </c>
      <c r="G28" s="307"/>
      <c r="H28" s="308"/>
    </row>
    <row r="29" spans="1:8" s="24" customFormat="1" ht="26.4" x14ac:dyDescent="0.25">
      <c r="A29" s="14" t="str">
        <f t="shared" ref="A29:A34" si="1">$A$17</f>
        <v>48.</v>
      </c>
      <c r="B29" s="45" t="s">
        <v>218</v>
      </c>
      <c r="C29" s="79" t="s">
        <v>566</v>
      </c>
      <c r="D29" s="393"/>
      <c r="E29" s="395"/>
      <c r="F29" s="393"/>
      <c r="G29" s="394"/>
      <c r="H29" s="395"/>
    </row>
    <row r="30" spans="1:8" s="24" customFormat="1" x14ac:dyDescent="0.25">
      <c r="A30" s="14" t="str">
        <f t="shared" si="1"/>
        <v>48.</v>
      </c>
      <c r="B30" s="45" t="s">
        <v>219</v>
      </c>
      <c r="C30" s="79" t="s">
        <v>567</v>
      </c>
      <c r="D30" s="393"/>
      <c r="E30" s="395"/>
      <c r="F30" s="393"/>
      <c r="G30" s="394"/>
      <c r="H30" s="395"/>
    </row>
    <row r="31" spans="1:8" s="24" customFormat="1" ht="27.75" customHeight="1" x14ac:dyDescent="0.25">
      <c r="A31" s="14" t="str">
        <f t="shared" si="1"/>
        <v>48.</v>
      </c>
      <c r="B31" s="45" t="s">
        <v>232</v>
      </c>
      <c r="C31" s="156" t="s">
        <v>569</v>
      </c>
      <c r="D31" s="393"/>
      <c r="E31" s="395"/>
      <c r="F31" s="393"/>
      <c r="G31" s="394"/>
      <c r="H31" s="395"/>
    </row>
    <row r="32" spans="1:8" s="24" customFormat="1" x14ac:dyDescent="0.25">
      <c r="A32" s="14" t="str">
        <f t="shared" si="1"/>
        <v>48.</v>
      </c>
      <c r="B32" s="45" t="s">
        <v>233</v>
      </c>
      <c r="C32" s="155" t="s">
        <v>903</v>
      </c>
      <c r="D32" s="393"/>
      <c r="E32" s="395"/>
      <c r="F32" s="393"/>
      <c r="G32" s="394"/>
      <c r="H32" s="395"/>
    </row>
    <row r="33" spans="1:8" s="24" customFormat="1" x14ac:dyDescent="0.25">
      <c r="A33" s="14" t="str">
        <f t="shared" si="1"/>
        <v>48.</v>
      </c>
      <c r="B33" s="45" t="s">
        <v>234</v>
      </c>
      <c r="C33" s="155" t="s">
        <v>568</v>
      </c>
      <c r="D33" s="393"/>
      <c r="E33" s="395"/>
      <c r="F33" s="393"/>
      <c r="G33" s="394"/>
      <c r="H33" s="395"/>
    </row>
    <row r="34" spans="1:8" x14ac:dyDescent="0.25">
      <c r="A34" s="14" t="str">
        <f t="shared" si="1"/>
        <v>48.</v>
      </c>
      <c r="B34" s="45" t="s">
        <v>235</v>
      </c>
      <c r="C34" s="155" t="s">
        <v>904</v>
      </c>
      <c r="D34" s="282"/>
      <c r="E34" s="283"/>
      <c r="F34" s="282"/>
      <c r="G34" s="283"/>
      <c r="H34" s="284"/>
    </row>
    <row r="35" spans="1:8" ht="16.5" customHeight="1" x14ac:dyDescent="0.25">
      <c r="A35" s="161" t="str">
        <f>$A$17</f>
        <v>48.</v>
      </c>
      <c r="B35" s="221">
        <v>2</v>
      </c>
      <c r="C35" s="230" t="s">
        <v>697</v>
      </c>
      <c r="D35" s="417"/>
      <c r="E35" s="417"/>
      <c r="F35" s="417"/>
      <c r="G35" s="417"/>
      <c r="H35" s="418"/>
    </row>
    <row r="36" spans="1:8" ht="30" customHeight="1" x14ac:dyDescent="0.25">
      <c r="A36" s="9"/>
      <c r="B36" s="215"/>
      <c r="C36" s="216" t="s">
        <v>96</v>
      </c>
      <c r="D36" s="12" t="s">
        <v>24</v>
      </c>
      <c r="E36" s="12" t="s">
        <v>101</v>
      </c>
      <c r="F36" s="12" t="s">
        <v>99</v>
      </c>
      <c r="G36" s="217" t="s">
        <v>913</v>
      </c>
      <c r="H36" s="13" t="s">
        <v>25</v>
      </c>
    </row>
    <row r="37" spans="1:8" ht="26.4" x14ac:dyDescent="0.25">
      <c r="A37" s="14" t="str">
        <f>$A$17</f>
        <v>48.</v>
      </c>
      <c r="B37" s="45" t="s">
        <v>84</v>
      </c>
      <c r="C37" s="220" t="s">
        <v>905</v>
      </c>
      <c r="D37" s="17"/>
      <c r="E37" s="17"/>
      <c r="F37" s="29" t="s">
        <v>0</v>
      </c>
      <c r="G37" s="30">
        <v>100</v>
      </c>
      <c r="H37" s="229"/>
    </row>
    <row r="38" spans="1:8" ht="26.4" x14ac:dyDescent="0.25">
      <c r="A38" s="14" t="str">
        <f t="shared" ref="A38:A44" si="2">$A$17</f>
        <v>48.</v>
      </c>
      <c r="B38" s="45" t="s">
        <v>85</v>
      </c>
      <c r="C38" s="226" t="s">
        <v>906</v>
      </c>
      <c r="D38" s="17"/>
      <c r="E38" s="17"/>
      <c r="F38" s="29" t="s">
        <v>0</v>
      </c>
      <c r="G38" s="30">
        <v>101</v>
      </c>
      <c r="H38" s="229"/>
    </row>
    <row r="39" spans="1:8" x14ac:dyDescent="0.25">
      <c r="A39" s="14" t="str">
        <f t="shared" si="2"/>
        <v>48.</v>
      </c>
      <c r="B39" s="45" t="s">
        <v>86</v>
      </c>
      <c r="C39" s="226" t="s">
        <v>907</v>
      </c>
      <c r="D39" s="17"/>
      <c r="E39" s="17"/>
      <c r="F39" s="29" t="s">
        <v>0</v>
      </c>
      <c r="G39" s="30">
        <v>102</v>
      </c>
      <c r="H39" s="229"/>
    </row>
    <row r="40" spans="1:8" ht="26.4" x14ac:dyDescent="0.25">
      <c r="A40" s="14" t="str">
        <f t="shared" si="2"/>
        <v>48.</v>
      </c>
      <c r="B40" s="45" t="s">
        <v>87</v>
      </c>
      <c r="C40" s="226" t="s">
        <v>908</v>
      </c>
      <c r="D40" s="17"/>
      <c r="E40" s="17"/>
      <c r="F40" s="29" t="s">
        <v>0</v>
      </c>
      <c r="G40" s="30">
        <v>103</v>
      </c>
      <c r="H40" s="229"/>
    </row>
    <row r="41" spans="1:8" x14ac:dyDescent="0.25">
      <c r="A41" s="14" t="str">
        <f t="shared" si="2"/>
        <v>48.</v>
      </c>
      <c r="B41" s="45" t="s">
        <v>94</v>
      </c>
      <c r="C41" s="211" t="s">
        <v>909</v>
      </c>
      <c r="D41" s="17"/>
      <c r="E41" s="17"/>
      <c r="F41" s="29" t="s">
        <v>0</v>
      </c>
      <c r="G41" s="30">
        <v>104</v>
      </c>
      <c r="H41" s="229"/>
    </row>
    <row r="42" spans="1:8" ht="26.4" x14ac:dyDescent="0.25">
      <c r="A42" s="14" t="str">
        <f t="shared" si="2"/>
        <v>48.</v>
      </c>
      <c r="B42" s="45" t="s">
        <v>220</v>
      </c>
      <c r="C42" s="211" t="s">
        <v>910</v>
      </c>
      <c r="D42" s="17"/>
      <c r="E42" s="17"/>
      <c r="F42" s="29" t="s">
        <v>0</v>
      </c>
      <c r="G42" s="30">
        <v>105</v>
      </c>
      <c r="H42" s="229"/>
    </row>
    <row r="43" spans="1:8" ht="26.4" x14ac:dyDescent="0.25">
      <c r="A43" s="14" t="str">
        <f t="shared" si="2"/>
        <v>48.</v>
      </c>
      <c r="B43" s="45" t="s">
        <v>217</v>
      </c>
      <c r="C43" s="211" t="s">
        <v>911</v>
      </c>
      <c r="D43" s="17"/>
      <c r="E43" s="17"/>
      <c r="F43" s="29" t="s">
        <v>0</v>
      </c>
      <c r="G43" s="30">
        <v>106</v>
      </c>
      <c r="H43" s="229"/>
    </row>
    <row r="44" spans="1:8" ht="28.5" customHeight="1" x14ac:dyDescent="0.25">
      <c r="A44" s="14" t="str">
        <f t="shared" si="2"/>
        <v>48.</v>
      </c>
      <c r="B44" s="45" t="s">
        <v>242</v>
      </c>
      <c r="C44" s="211" t="s">
        <v>912</v>
      </c>
      <c r="D44" s="17"/>
      <c r="E44" s="17"/>
      <c r="F44" s="29" t="s">
        <v>0</v>
      </c>
      <c r="G44" s="30">
        <v>107</v>
      </c>
      <c r="H44" s="229"/>
    </row>
    <row r="45" spans="1:8" s="21" customFormat="1" ht="14.4" customHeight="1" x14ac:dyDescent="0.25">
      <c r="A45" s="18"/>
      <c r="B45" s="19"/>
      <c r="C45" s="303" t="str">
        <f>CONCATENATE("Kopējā cena par ",A44,"2pozīciju, bez PVN,EUR:")</f>
        <v>Kopējā cena par 48.2pozīciju, bez PVN,EUR:</v>
      </c>
      <c r="D45" s="304"/>
      <c r="E45" s="304"/>
      <c r="F45" s="304"/>
      <c r="G45" s="305"/>
      <c r="H45" s="20">
        <f>SUMPRODUCT(H37:H44,G37:G44)</f>
        <v>0</v>
      </c>
    </row>
    <row r="46" spans="1:8" s="24" customFormat="1" x14ac:dyDescent="0.25">
      <c r="A46" s="9"/>
      <c r="B46" s="10"/>
      <c r="C46" s="11" t="s">
        <v>28</v>
      </c>
      <c r="D46" s="306" t="s">
        <v>26</v>
      </c>
      <c r="E46" s="307"/>
      <c r="F46" s="306" t="s">
        <v>27</v>
      </c>
      <c r="G46" s="307"/>
      <c r="H46" s="308"/>
    </row>
    <row r="47" spans="1:8" s="24" customFormat="1" ht="26.4" x14ac:dyDescent="0.25">
      <c r="A47" s="14" t="str">
        <f t="shared" ref="A47:A48" si="3">$A$17</f>
        <v>48.</v>
      </c>
      <c r="B47" s="45" t="s">
        <v>302</v>
      </c>
      <c r="C47" s="211" t="s">
        <v>915</v>
      </c>
      <c r="D47" s="393"/>
      <c r="E47" s="395"/>
      <c r="F47" s="393"/>
      <c r="G47" s="394"/>
      <c r="H47" s="395"/>
    </row>
    <row r="48" spans="1:8" s="24" customFormat="1" x14ac:dyDescent="0.25">
      <c r="A48" s="14" t="str">
        <f t="shared" si="3"/>
        <v>48.</v>
      </c>
      <c r="B48" s="45" t="s">
        <v>303</v>
      </c>
      <c r="C48" s="211" t="s">
        <v>916</v>
      </c>
      <c r="D48" s="393"/>
      <c r="E48" s="395"/>
      <c r="F48" s="393"/>
      <c r="G48" s="394"/>
      <c r="H48" s="395"/>
    </row>
    <row r="49" spans="1:8" s="21" customFormat="1" ht="14.4" customHeight="1" x14ac:dyDescent="0.25">
      <c r="A49" s="18"/>
      <c r="B49" s="19"/>
      <c r="C49" s="303" t="str">
        <f>CONCATENATE("Kopējā cena par ",A17,"pozīciju, bez PVN,EUR:")</f>
        <v>Kopējā cena par 48.pozīciju, bez PVN,EUR:</v>
      </c>
      <c r="D49" s="304"/>
      <c r="E49" s="304"/>
      <c r="F49" s="304"/>
      <c r="G49" s="305"/>
      <c r="H49" s="20">
        <f>H20+H45</f>
        <v>0</v>
      </c>
    </row>
  </sheetData>
  <mergeCells count="59">
    <mergeCell ref="A7:B7"/>
    <mergeCell ref="C7:F7"/>
    <mergeCell ref="B2:H2"/>
    <mergeCell ref="B3:H3"/>
    <mergeCell ref="B4:H4"/>
    <mergeCell ref="A6:B6"/>
    <mergeCell ref="C6:F6"/>
    <mergeCell ref="A8:B8"/>
    <mergeCell ref="C8:F8"/>
    <mergeCell ref="A9:B9"/>
    <mergeCell ref="C9:F9"/>
    <mergeCell ref="A10:B10"/>
    <mergeCell ref="C10:F10"/>
    <mergeCell ref="A14:B14"/>
    <mergeCell ref="C14:F14"/>
    <mergeCell ref="A15:B15"/>
    <mergeCell ref="C15:F15"/>
    <mergeCell ref="A11:B11"/>
    <mergeCell ref="C11:F11"/>
    <mergeCell ref="A12:B12"/>
    <mergeCell ref="C12:F12"/>
    <mergeCell ref="A13:B13"/>
    <mergeCell ref="C13:F13"/>
    <mergeCell ref="D34:E34"/>
    <mergeCell ref="F34:H34"/>
    <mergeCell ref="B16:H16"/>
    <mergeCell ref="A17:B17"/>
    <mergeCell ref="D17:H17"/>
    <mergeCell ref="D28:E28"/>
    <mergeCell ref="F28:H28"/>
    <mergeCell ref="F22:H22"/>
    <mergeCell ref="F23:H23"/>
    <mergeCell ref="D32:E32"/>
    <mergeCell ref="D33:E33"/>
    <mergeCell ref="F29:H29"/>
    <mergeCell ref="F30:H30"/>
    <mergeCell ref="F31:H31"/>
    <mergeCell ref="F32:H32"/>
    <mergeCell ref="F33:H33"/>
    <mergeCell ref="F18:G18"/>
    <mergeCell ref="F19:G19"/>
    <mergeCell ref="D29:E29"/>
    <mergeCell ref="D30:E30"/>
    <mergeCell ref="D31:E31"/>
    <mergeCell ref="F21:H21"/>
    <mergeCell ref="F24:H24"/>
    <mergeCell ref="F26:H26"/>
    <mergeCell ref="F27:H27"/>
    <mergeCell ref="C20:G20"/>
    <mergeCell ref="F25:H25"/>
    <mergeCell ref="D35:H35"/>
    <mergeCell ref="C49:G49"/>
    <mergeCell ref="D47:E47"/>
    <mergeCell ref="F47:H47"/>
    <mergeCell ref="D48:E48"/>
    <mergeCell ref="F48:H48"/>
    <mergeCell ref="D46:E46"/>
    <mergeCell ref="F46:H46"/>
    <mergeCell ref="C45:G45"/>
  </mergeCells>
  <phoneticPr fontId="20" type="noConversion"/>
  <pageMargins left="0.7" right="0.7" top="0.75" bottom="0.75" header="0.3" footer="0.3"/>
  <pageSetup paperSize="9" orientation="portrait" verticalDpi="0" r:id="rId1"/>
  <legacy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7">
    <tabColor theme="0" tint="-0.14999847407452621"/>
  </sheetPr>
  <dimension ref="A1:H30"/>
  <sheetViews>
    <sheetView topLeftCell="A4" workbookViewId="0">
      <selection activeCell="I23" sqref="I23"/>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49.pozīcija Tīkliņu fiksācijas līmes ierīce</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298" t="s">
        <v>80</v>
      </c>
      <c r="B17" s="299"/>
      <c r="C17" s="28" t="s">
        <v>157</v>
      </c>
      <c r="D17" s="300" t="s">
        <v>23</v>
      </c>
      <c r="E17" s="301"/>
      <c r="F17" s="301"/>
      <c r="G17" s="301"/>
      <c r="H17" s="302"/>
    </row>
    <row r="18" spans="1:8" ht="37.950000000000003" customHeight="1" x14ac:dyDescent="0.25">
      <c r="A18" s="9"/>
      <c r="B18" s="10"/>
      <c r="C18" s="11" t="s">
        <v>96</v>
      </c>
      <c r="D18" s="12" t="s">
        <v>24</v>
      </c>
      <c r="E18" s="12" t="s">
        <v>101</v>
      </c>
      <c r="F18" s="12" t="s">
        <v>99</v>
      </c>
      <c r="G18" s="60" t="s">
        <v>215</v>
      </c>
      <c r="H18" s="13" t="s">
        <v>25</v>
      </c>
    </row>
    <row r="19" spans="1:8" x14ac:dyDescent="0.25">
      <c r="A19" s="14" t="str">
        <f>$A$17</f>
        <v>49.</v>
      </c>
      <c r="B19" s="15">
        <v>1</v>
      </c>
      <c r="C19" s="27" t="s">
        <v>157</v>
      </c>
      <c r="D19" s="17"/>
      <c r="E19" s="17"/>
      <c r="F19" s="29" t="s">
        <v>60</v>
      </c>
      <c r="G19" s="44">
        <v>200</v>
      </c>
      <c r="H19" s="54"/>
    </row>
    <row r="20" spans="1:8" s="21" customFormat="1" ht="14.4" customHeight="1" x14ac:dyDescent="0.25">
      <c r="A20" s="18"/>
      <c r="B20" s="19"/>
      <c r="C20" s="303" t="str">
        <f>CONCATENATE("Kopējā cena par ",A17,"pozīciju, bez PVN,EUR:")</f>
        <v>Kopējā cena par 49.pozīciju, bez PVN,EUR:</v>
      </c>
      <c r="D20" s="304"/>
      <c r="E20" s="304"/>
      <c r="F20" s="304"/>
      <c r="G20" s="305"/>
      <c r="H20" s="20">
        <f>G19*H19</f>
        <v>0</v>
      </c>
    </row>
    <row r="21" spans="1:8" s="24" customFormat="1" x14ac:dyDescent="0.25">
      <c r="A21" s="9"/>
      <c r="B21" s="10"/>
      <c r="C21" s="11" t="s">
        <v>28</v>
      </c>
      <c r="D21" s="306" t="s">
        <v>26</v>
      </c>
      <c r="E21" s="307"/>
      <c r="F21" s="308"/>
      <c r="G21" s="306" t="s">
        <v>27</v>
      </c>
      <c r="H21" s="308"/>
    </row>
    <row r="22" spans="1:8" s="24" customFormat="1" ht="26.4" x14ac:dyDescent="0.25">
      <c r="A22" s="22" t="str">
        <f>$A$17</f>
        <v>49.</v>
      </c>
      <c r="B22" s="15">
        <v>2</v>
      </c>
      <c r="C22" s="157" t="s">
        <v>570</v>
      </c>
      <c r="D22" s="393"/>
      <c r="E22" s="394"/>
      <c r="F22" s="395"/>
      <c r="G22" s="393"/>
      <c r="H22" s="395"/>
    </row>
    <row r="23" spans="1:8" s="24" customFormat="1" x14ac:dyDescent="0.25">
      <c r="A23" s="22" t="str">
        <f>$A$17</f>
        <v>49.</v>
      </c>
      <c r="B23" s="15">
        <v>3</v>
      </c>
      <c r="C23" s="25" t="s">
        <v>571</v>
      </c>
      <c r="D23" s="393"/>
      <c r="E23" s="394"/>
      <c r="F23" s="395"/>
      <c r="G23" s="393"/>
      <c r="H23" s="395"/>
    </row>
    <row r="24" spans="1:8" s="24" customFormat="1" x14ac:dyDescent="0.25">
      <c r="A24" s="22" t="str">
        <f t="shared" ref="A24:A30" si="0">$A$17</f>
        <v>49.</v>
      </c>
      <c r="B24" s="15">
        <v>4</v>
      </c>
      <c r="C24" s="25" t="s">
        <v>572</v>
      </c>
      <c r="D24" s="393"/>
      <c r="E24" s="394"/>
      <c r="F24" s="395"/>
      <c r="G24" s="393"/>
      <c r="H24" s="395"/>
    </row>
    <row r="25" spans="1:8" s="24" customFormat="1" ht="26.4" x14ac:dyDescent="0.25">
      <c r="A25" s="22" t="str">
        <f t="shared" si="0"/>
        <v>49.</v>
      </c>
      <c r="B25" s="15">
        <v>5</v>
      </c>
      <c r="C25" s="153" t="s">
        <v>573</v>
      </c>
      <c r="D25" s="393"/>
      <c r="E25" s="394"/>
      <c r="F25" s="395"/>
      <c r="G25" s="393"/>
      <c r="H25" s="395"/>
    </row>
    <row r="26" spans="1:8" s="24" customFormat="1" ht="26.4" x14ac:dyDescent="0.25">
      <c r="A26" s="22" t="str">
        <f t="shared" si="0"/>
        <v>49.</v>
      </c>
      <c r="B26" s="15">
        <v>6</v>
      </c>
      <c r="C26" s="153" t="s">
        <v>574</v>
      </c>
      <c r="D26" s="393"/>
      <c r="E26" s="394"/>
      <c r="F26" s="395"/>
      <c r="G26" s="393"/>
      <c r="H26" s="395"/>
    </row>
    <row r="27" spans="1:8" s="24" customFormat="1" x14ac:dyDescent="0.25">
      <c r="A27" s="22" t="str">
        <f t="shared" si="0"/>
        <v>49.</v>
      </c>
      <c r="B27" s="15">
        <v>7</v>
      </c>
      <c r="C27" s="153" t="s">
        <v>575</v>
      </c>
      <c r="D27" s="393"/>
      <c r="E27" s="394"/>
      <c r="F27" s="395"/>
      <c r="G27" s="393"/>
      <c r="H27" s="395"/>
    </row>
    <row r="28" spans="1:8" s="24" customFormat="1" x14ac:dyDescent="0.25">
      <c r="A28" s="22" t="str">
        <f t="shared" si="0"/>
        <v>49.</v>
      </c>
      <c r="B28" s="15">
        <v>8</v>
      </c>
      <c r="C28" s="153" t="s">
        <v>578</v>
      </c>
      <c r="D28" s="393"/>
      <c r="E28" s="394"/>
      <c r="F28" s="395"/>
      <c r="G28" s="393"/>
      <c r="H28" s="395"/>
    </row>
    <row r="29" spans="1:8" s="24" customFormat="1" x14ac:dyDescent="0.25">
      <c r="A29" s="22" t="str">
        <f t="shared" si="0"/>
        <v>49.</v>
      </c>
      <c r="B29" s="15">
        <v>9</v>
      </c>
      <c r="C29" s="120" t="s">
        <v>576</v>
      </c>
      <c r="D29" s="393"/>
      <c r="E29" s="394"/>
      <c r="F29" s="395"/>
      <c r="G29" s="393"/>
      <c r="H29" s="395"/>
    </row>
    <row r="30" spans="1:8" x14ac:dyDescent="0.25">
      <c r="A30" s="22" t="str">
        <f t="shared" si="0"/>
        <v>49.</v>
      </c>
      <c r="B30" s="15">
        <v>10</v>
      </c>
      <c r="C30" s="120" t="s">
        <v>577</v>
      </c>
      <c r="D30" s="282"/>
      <c r="E30" s="283"/>
      <c r="F30" s="284"/>
      <c r="G30" s="282"/>
      <c r="H30" s="284"/>
    </row>
  </sheetData>
  <mergeCells count="47">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D30:F30"/>
    <mergeCell ref="G30:H30"/>
    <mergeCell ref="B16:H16"/>
    <mergeCell ref="A17:B17"/>
    <mergeCell ref="D17:H17"/>
    <mergeCell ref="C20:G20"/>
    <mergeCell ref="D21:F21"/>
    <mergeCell ref="G21:H21"/>
    <mergeCell ref="D22:F22"/>
    <mergeCell ref="D23:F23"/>
    <mergeCell ref="D24:F24"/>
    <mergeCell ref="D25:F25"/>
    <mergeCell ref="D26:F26"/>
    <mergeCell ref="D27:F27"/>
    <mergeCell ref="D28:F28"/>
    <mergeCell ref="D29:F29"/>
    <mergeCell ref="G27:H27"/>
    <mergeCell ref="G28:H28"/>
    <mergeCell ref="G29:H29"/>
    <mergeCell ref="G22:H22"/>
    <mergeCell ref="G23:H23"/>
    <mergeCell ref="G24:H24"/>
    <mergeCell ref="G25:H25"/>
    <mergeCell ref="G26:H26"/>
  </mergeCells>
  <pageMargins left="0.7" right="0.7" top="0.75" bottom="0.75" header="0.3" footer="0.3"/>
  <pageSetup paperSize="9" orientation="portrait" verticalDpi="0" r:id="rId1"/>
  <legacyDrawing r:id="rId2"/>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8">
    <tabColor theme="0" tint="-0.14999847407452621"/>
  </sheetPr>
  <dimension ref="A1:H49"/>
  <sheetViews>
    <sheetView topLeftCell="A10" workbookViewId="0">
      <selection activeCell="I16" sqref="I16:I17"/>
    </sheetView>
  </sheetViews>
  <sheetFormatPr defaultColWidth="9.109375" defaultRowHeight="13.8" x14ac:dyDescent="0.25"/>
  <cols>
    <col min="1" max="1" width="4.88671875" style="2" customWidth="1"/>
    <col min="2" max="2" width="6.6640625" style="2" customWidth="1"/>
    <col min="3" max="3" width="72.88671875" style="2" customWidth="1"/>
    <col min="4" max="4" width="35.6640625" style="2" customWidth="1"/>
    <col min="5" max="5" width="26.33203125" style="2" customWidth="1"/>
    <col min="6" max="6" width="12"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50.pozīcija Instrumentu komplekts taisnās zarnas prolapsa un hemoroīdu operācijām 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27.6" x14ac:dyDescent="0.25">
      <c r="A17" s="298" t="s">
        <v>81</v>
      </c>
      <c r="B17" s="299"/>
      <c r="C17" s="35" t="s">
        <v>580</v>
      </c>
      <c r="D17" s="300" t="s">
        <v>23</v>
      </c>
      <c r="E17" s="301"/>
      <c r="F17" s="301"/>
      <c r="G17" s="301"/>
      <c r="H17" s="302"/>
    </row>
    <row r="18" spans="1:8" ht="19.5" customHeight="1" x14ac:dyDescent="0.25">
      <c r="A18" s="369"/>
      <c r="B18" s="370"/>
      <c r="C18" s="366" t="s">
        <v>579</v>
      </c>
      <c r="D18" s="367"/>
      <c r="E18" s="367"/>
      <c r="F18" s="367"/>
      <c r="G18" s="367"/>
      <c r="H18" s="368"/>
    </row>
    <row r="19" spans="1:8" ht="15" customHeight="1" x14ac:dyDescent="0.25">
      <c r="A19" s="371"/>
      <c r="B19" s="372"/>
      <c r="C19" s="25" t="s">
        <v>581</v>
      </c>
      <c r="D19" s="282"/>
      <c r="E19" s="283"/>
      <c r="F19" s="284"/>
      <c r="G19" s="282"/>
      <c r="H19" s="284"/>
    </row>
    <row r="20" spans="1:8" x14ac:dyDescent="0.25">
      <c r="A20" s="373"/>
      <c r="B20" s="374"/>
      <c r="C20" s="25" t="s">
        <v>582</v>
      </c>
      <c r="D20" s="282"/>
      <c r="E20" s="283"/>
      <c r="F20" s="284"/>
      <c r="G20" s="282"/>
      <c r="H20" s="284"/>
    </row>
    <row r="21" spans="1:8" x14ac:dyDescent="0.25">
      <c r="A21" s="373"/>
      <c r="B21" s="374"/>
      <c r="C21" s="25" t="s">
        <v>583</v>
      </c>
      <c r="D21" s="282"/>
      <c r="E21" s="283"/>
      <c r="F21" s="284"/>
      <c r="G21" s="282"/>
      <c r="H21" s="284"/>
    </row>
    <row r="22" spans="1:8" x14ac:dyDescent="0.25">
      <c r="A22" s="373"/>
      <c r="B22" s="374"/>
      <c r="C22" s="25" t="s">
        <v>584</v>
      </c>
      <c r="D22" s="282"/>
      <c r="E22" s="283"/>
      <c r="F22" s="284"/>
      <c r="G22" s="282"/>
      <c r="H22" s="284"/>
    </row>
    <row r="23" spans="1:8" x14ac:dyDescent="0.25">
      <c r="A23" s="373"/>
      <c r="B23" s="374"/>
      <c r="C23" s="25" t="s">
        <v>585</v>
      </c>
      <c r="D23" s="282"/>
      <c r="E23" s="283"/>
      <c r="F23" s="284"/>
      <c r="G23" s="282"/>
      <c r="H23" s="284"/>
    </row>
    <row r="24" spans="1:8" x14ac:dyDescent="0.25">
      <c r="A24" s="373"/>
      <c r="B24" s="374"/>
      <c r="C24" s="25" t="s">
        <v>586</v>
      </c>
      <c r="D24" s="282"/>
      <c r="E24" s="283"/>
      <c r="F24" s="284"/>
      <c r="G24" s="282"/>
      <c r="H24" s="284"/>
    </row>
    <row r="25" spans="1:8" x14ac:dyDescent="0.25">
      <c r="A25" s="373"/>
      <c r="B25" s="374"/>
      <c r="C25" s="25" t="s">
        <v>587</v>
      </c>
      <c r="D25" s="282"/>
      <c r="E25" s="283"/>
      <c r="F25" s="284"/>
      <c r="G25" s="282"/>
      <c r="H25" s="284"/>
    </row>
    <row r="26" spans="1:8" x14ac:dyDescent="0.25">
      <c r="A26" s="373"/>
      <c r="B26" s="374"/>
      <c r="C26" s="25" t="s">
        <v>588</v>
      </c>
      <c r="D26" s="282"/>
      <c r="E26" s="283"/>
      <c r="F26" s="284"/>
      <c r="G26" s="282"/>
      <c r="H26" s="284"/>
    </row>
    <row r="27" spans="1:8" x14ac:dyDescent="0.25">
      <c r="A27" s="373"/>
      <c r="B27" s="374"/>
      <c r="C27" s="120" t="s">
        <v>589</v>
      </c>
      <c r="D27" s="282"/>
      <c r="E27" s="283"/>
      <c r="F27" s="284"/>
      <c r="G27" s="282"/>
      <c r="H27" s="284"/>
    </row>
    <row r="28" spans="1:8" x14ac:dyDescent="0.25">
      <c r="A28" s="373"/>
      <c r="B28" s="374"/>
      <c r="C28" s="120" t="s">
        <v>590</v>
      </c>
      <c r="D28" s="282"/>
      <c r="E28" s="283"/>
      <c r="F28" s="284"/>
      <c r="G28" s="282"/>
      <c r="H28" s="284"/>
    </row>
    <row r="29" spans="1:8" x14ac:dyDescent="0.25">
      <c r="A29" s="373"/>
      <c r="B29" s="374"/>
      <c r="C29" s="80" t="s">
        <v>591</v>
      </c>
      <c r="D29" s="282"/>
      <c r="E29" s="283"/>
      <c r="F29" s="284"/>
      <c r="G29" s="282"/>
      <c r="H29" s="284"/>
    </row>
    <row r="30" spans="1:8" x14ac:dyDescent="0.25">
      <c r="A30" s="373"/>
      <c r="B30" s="374"/>
      <c r="C30" s="80" t="s">
        <v>592</v>
      </c>
      <c r="D30" s="282"/>
      <c r="E30" s="283"/>
      <c r="F30" s="284"/>
      <c r="G30" s="282"/>
      <c r="H30" s="284"/>
    </row>
    <row r="31" spans="1:8" ht="27" customHeight="1" x14ac:dyDescent="0.25">
      <c r="A31" s="9"/>
      <c r="B31" s="10"/>
      <c r="C31" s="11" t="s">
        <v>96</v>
      </c>
      <c r="D31" s="12" t="s">
        <v>24</v>
      </c>
      <c r="E31" s="12" t="s">
        <v>101</v>
      </c>
      <c r="F31" s="12" t="s">
        <v>99</v>
      </c>
      <c r="G31" s="60" t="s">
        <v>215</v>
      </c>
      <c r="H31" s="13" t="s">
        <v>25</v>
      </c>
    </row>
    <row r="32" spans="1:8" x14ac:dyDescent="0.25">
      <c r="A32" s="161" t="str">
        <f t="shared" ref="A32:A49" si="0">$A$17</f>
        <v>50.</v>
      </c>
      <c r="B32" s="162" t="s">
        <v>252</v>
      </c>
      <c r="C32" s="120" t="s">
        <v>593</v>
      </c>
      <c r="D32" s="29"/>
      <c r="E32" s="29"/>
      <c r="F32" s="29" t="s">
        <v>60</v>
      </c>
      <c r="G32" s="29">
        <v>300</v>
      </c>
      <c r="H32" s="29"/>
    </row>
    <row r="33" spans="1:8" s="21" customFormat="1" ht="14.4" customHeight="1" x14ac:dyDescent="0.25">
      <c r="A33" s="18"/>
      <c r="B33" s="19"/>
      <c r="C33" s="430" t="str">
        <f>CONCATENATE("Kopējā cena par ",A17,"pozīciju, bez PVN,EUR:")</f>
        <v>Kopējā cena par 50.pozīciju, bez PVN,EUR:</v>
      </c>
      <c r="D33" s="431"/>
      <c r="E33" s="431"/>
      <c r="F33" s="431"/>
      <c r="G33" s="431"/>
      <c r="H33" s="160">
        <f>H32*G32</f>
        <v>0</v>
      </c>
    </row>
    <row r="34" spans="1:8" x14ac:dyDescent="0.25">
      <c r="A34" s="85" t="str">
        <f t="shared" si="0"/>
        <v>50.</v>
      </c>
      <c r="B34" s="163" t="s">
        <v>117</v>
      </c>
      <c r="C34" s="158" t="s">
        <v>594</v>
      </c>
      <c r="D34" s="87"/>
      <c r="E34" s="87"/>
      <c r="F34" s="87"/>
      <c r="G34" s="87"/>
      <c r="H34" s="88"/>
    </row>
    <row r="35" spans="1:8" s="24" customFormat="1" x14ac:dyDescent="0.25">
      <c r="A35" s="9"/>
      <c r="B35" s="10"/>
      <c r="C35" s="11" t="s">
        <v>28</v>
      </c>
      <c r="D35" s="306" t="s">
        <v>26</v>
      </c>
      <c r="E35" s="307"/>
      <c r="F35" s="308"/>
      <c r="G35" s="306" t="s">
        <v>27</v>
      </c>
      <c r="H35" s="308"/>
    </row>
    <row r="36" spans="1:8" s="24" customFormat="1" x14ac:dyDescent="0.25">
      <c r="A36" s="22" t="str">
        <f>$A$17</f>
        <v>50.</v>
      </c>
      <c r="B36" s="45" t="s">
        <v>622</v>
      </c>
      <c r="C36" s="120" t="s">
        <v>587</v>
      </c>
      <c r="D36" s="393"/>
      <c r="E36" s="394"/>
      <c r="F36" s="395"/>
      <c r="G36" s="393"/>
      <c r="H36" s="395"/>
    </row>
    <row r="37" spans="1:8" s="24" customFormat="1" x14ac:dyDescent="0.25">
      <c r="A37" s="14" t="str">
        <f t="shared" si="0"/>
        <v>50.</v>
      </c>
      <c r="B37" s="45" t="s">
        <v>623</v>
      </c>
      <c r="C37" s="120" t="s">
        <v>595</v>
      </c>
      <c r="D37" s="393"/>
      <c r="E37" s="394"/>
      <c r="F37" s="395"/>
      <c r="G37" s="393"/>
      <c r="H37" s="395"/>
    </row>
    <row r="38" spans="1:8" s="24" customFormat="1" x14ac:dyDescent="0.25">
      <c r="A38" s="22" t="str">
        <f t="shared" si="0"/>
        <v>50.</v>
      </c>
      <c r="B38" s="45" t="s">
        <v>624</v>
      </c>
      <c r="C38" s="120" t="s">
        <v>596</v>
      </c>
      <c r="D38" s="393"/>
      <c r="E38" s="394"/>
      <c r="F38" s="395"/>
      <c r="G38" s="393"/>
      <c r="H38" s="395"/>
    </row>
    <row r="39" spans="1:8" s="24" customFormat="1" x14ac:dyDescent="0.25">
      <c r="A39" s="14" t="str">
        <f t="shared" si="0"/>
        <v>50.</v>
      </c>
      <c r="B39" s="45" t="s">
        <v>625</v>
      </c>
      <c r="C39" s="159" t="s">
        <v>597</v>
      </c>
      <c r="D39" s="393"/>
      <c r="E39" s="394"/>
      <c r="F39" s="395"/>
      <c r="G39" s="393"/>
      <c r="H39" s="395"/>
    </row>
    <row r="40" spans="1:8" s="24" customFormat="1" x14ac:dyDescent="0.25">
      <c r="A40" s="22" t="str">
        <f t="shared" si="0"/>
        <v>50.</v>
      </c>
      <c r="B40" s="45" t="s">
        <v>626</v>
      </c>
      <c r="C40" s="120" t="s">
        <v>598</v>
      </c>
      <c r="D40" s="393"/>
      <c r="E40" s="394"/>
      <c r="F40" s="395"/>
      <c r="G40" s="393"/>
      <c r="H40" s="395"/>
    </row>
    <row r="41" spans="1:8" s="24" customFormat="1" x14ac:dyDescent="0.25">
      <c r="A41" s="14" t="str">
        <f t="shared" si="0"/>
        <v>50.</v>
      </c>
      <c r="B41" s="45" t="s">
        <v>627</v>
      </c>
      <c r="C41" s="120" t="s">
        <v>599</v>
      </c>
      <c r="D41" s="393"/>
      <c r="E41" s="394"/>
      <c r="F41" s="395"/>
      <c r="G41" s="393"/>
      <c r="H41" s="395"/>
    </row>
    <row r="42" spans="1:8" s="24" customFormat="1" x14ac:dyDescent="0.25">
      <c r="A42" s="22" t="str">
        <f t="shared" si="0"/>
        <v>50.</v>
      </c>
      <c r="B42" s="45" t="s">
        <v>628</v>
      </c>
      <c r="C42" s="120" t="s">
        <v>600</v>
      </c>
      <c r="D42" s="393"/>
      <c r="E42" s="394"/>
      <c r="F42" s="395"/>
      <c r="G42" s="393"/>
      <c r="H42" s="395"/>
    </row>
    <row r="43" spans="1:8" s="24" customFormat="1" x14ac:dyDescent="0.25">
      <c r="A43" s="14" t="str">
        <f t="shared" si="0"/>
        <v>50.</v>
      </c>
      <c r="B43" s="45" t="s">
        <v>629</v>
      </c>
      <c r="C43" s="120" t="s">
        <v>601</v>
      </c>
      <c r="D43" s="393"/>
      <c r="E43" s="394"/>
      <c r="F43" s="395"/>
      <c r="G43" s="393"/>
      <c r="H43" s="395"/>
    </row>
    <row r="44" spans="1:8" s="24" customFormat="1" x14ac:dyDescent="0.25">
      <c r="A44" s="22" t="str">
        <f t="shared" si="0"/>
        <v>50.</v>
      </c>
      <c r="B44" s="45" t="s">
        <v>630</v>
      </c>
      <c r="C44" s="120" t="s">
        <v>685</v>
      </c>
      <c r="D44" s="393"/>
      <c r="E44" s="394"/>
      <c r="F44" s="395"/>
      <c r="G44" s="393"/>
      <c r="H44" s="395"/>
    </row>
    <row r="45" spans="1:8" s="24" customFormat="1" ht="14.25" customHeight="1" x14ac:dyDescent="0.25">
      <c r="A45" s="14" t="str">
        <f t="shared" si="0"/>
        <v>50.</v>
      </c>
      <c r="B45" s="45" t="s">
        <v>631</v>
      </c>
      <c r="C45" s="120" t="s">
        <v>588</v>
      </c>
      <c r="D45" s="393"/>
      <c r="E45" s="394"/>
      <c r="F45" s="395"/>
      <c r="G45" s="393"/>
      <c r="H45" s="395"/>
    </row>
    <row r="46" spans="1:8" s="24" customFormat="1" ht="16.5" customHeight="1" x14ac:dyDescent="0.25">
      <c r="A46" s="22" t="str">
        <f t="shared" si="0"/>
        <v>50.</v>
      </c>
      <c r="B46" s="45" t="s">
        <v>632</v>
      </c>
      <c r="C46" s="120" t="s">
        <v>589</v>
      </c>
      <c r="D46" s="393"/>
      <c r="E46" s="394"/>
      <c r="F46" s="395"/>
      <c r="G46" s="393"/>
      <c r="H46" s="395"/>
    </row>
    <row r="47" spans="1:8" s="24" customFormat="1" ht="15" customHeight="1" x14ac:dyDescent="0.25">
      <c r="A47" s="14" t="str">
        <f t="shared" si="0"/>
        <v>50.</v>
      </c>
      <c r="B47" s="45" t="s">
        <v>633</v>
      </c>
      <c r="C47" s="120" t="s">
        <v>590</v>
      </c>
      <c r="D47" s="393"/>
      <c r="E47" s="394"/>
      <c r="F47" s="395"/>
      <c r="G47" s="393"/>
      <c r="H47" s="395"/>
    </row>
    <row r="48" spans="1:8" ht="13.5" customHeight="1" x14ac:dyDescent="0.25">
      <c r="A48" s="22" t="str">
        <f t="shared" si="0"/>
        <v>50.</v>
      </c>
      <c r="B48" s="45" t="s">
        <v>634</v>
      </c>
      <c r="C48" s="120" t="s">
        <v>591</v>
      </c>
      <c r="D48" s="393"/>
      <c r="E48" s="394"/>
      <c r="F48" s="395"/>
      <c r="G48" s="393"/>
      <c r="H48" s="395"/>
    </row>
    <row r="49" spans="1:8" ht="14.25" customHeight="1" x14ac:dyDescent="0.25">
      <c r="A49" s="14" t="str">
        <f t="shared" si="0"/>
        <v>50.</v>
      </c>
      <c r="B49" s="45" t="s">
        <v>635</v>
      </c>
      <c r="C49" s="120" t="s">
        <v>592</v>
      </c>
      <c r="D49" s="393"/>
      <c r="E49" s="394"/>
      <c r="F49" s="395"/>
      <c r="G49" s="393"/>
      <c r="H49" s="395"/>
    </row>
  </sheetData>
  <mergeCells count="84">
    <mergeCell ref="D22:F22"/>
    <mergeCell ref="G22:H22"/>
    <mergeCell ref="G28:H28"/>
    <mergeCell ref="G29:H29"/>
    <mergeCell ref="G30:H30"/>
    <mergeCell ref="D23:F23"/>
    <mergeCell ref="D24:F24"/>
    <mergeCell ref="D25:F25"/>
    <mergeCell ref="D26:F26"/>
    <mergeCell ref="C33:G33"/>
    <mergeCell ref="D35:F35"/>
    <mergeCell ref="G35:H35"/>
    <mergeCell ref="D36:F36"/>
    <mergeCell ref="D37:F37"/>
    <mergeCell ref="G36:H36"/>
    <mergeCell ref="G37:H37"/>
    <mergeCell ref="D42:F42"/>
    <mergeCell ref="D45:F45"/>
    <mergeCell ref="D46:F46"/>
    <mergeCell ref="D47:F47"/>
    <mergeCell ref="G38:H38"/>
    <mergeCell ref="G39:H39"/>
    <mergeCell ref="G40:H40"/>
    <mergeCell ref="G41:H41"/>
    <mergeCell ref="G42:H42"/>
    <mergeCell ref="D38:F38"/>
    <mergeCell ref="D39:F39"/>
    <mergeCell ref="D40:F40"/>
    <mergeCell ref="D41:F41"/>
    <mergeCell ref="D49:F49"/>
    <mergeCell ref="G49:H49"/>
    <mergeCell ref="D43:F43"/>
    <mergeCell ref="G43:H43"/>
    <mergeCell ref="D44:F44"/>
    <mergeCell ref="G44:H44"/>
    <mergeCell ref="G45:H45"/>
    <mergeCell ref="G46:H46"/>
    <mergeCell ref="G47:H47"/>
    <mergeCell ref="D48:F48"/>
    <mergeCell ref="G48:H48"/>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B16:H16"/>
    <mergeCell ref="A17:B17"/>
    <mergeCell ref="D17:H17"/>
    <mergeCell ref="A18:B18"/>
    <mergeCell ref="C18:H18"/>
    <mergeCell ref="A19:B30"/>
    <mergeCell ref="D19:F19"/>
    <mergeCell ref="G19:H19"/>
    <mergeCell ref="D20:F20"/>
    <mergeCell ref="G20:H20"/>
    <mergeCell ref="D21:F21"/>
    <mergeCell ref="D27:F27"/>
    <mergeCell ref="D28:F28"/>
    <mergeCell ref="D29:F29"/>
    <mergeCell ref="D30:F30"/>
    <mergeCell ref="G21:H21"/>
    <mergeCell ref="G23:H23"/>
    <mergeCell ref="G24:H24"/>
    <mergeCell ref="G25:H25"/>
    <mergeCell ref="G26:H26"/>
    <mergeCell ref="G27:H27"/>
  </mergeCells>
  <phoneticPr fontId="20" type="noConversion"/>
  <pageMargins left="0.7" right="0.7" top="0.75" bottom="0.75" header="0.3" footer="0.3"/>
  <pageSetup paperSize="9" orientation="portrait" verticalDpi="0" r:id="rId1"/>
  <legacyDrawing r:id="rId2"/>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9">
    <tabColor theme="0" tint="-0.14999847407452621"/>
  </sheetPr>
  <dimension ref="A1:H49"/>
  <sheetViews>
    <sheetView topLeftCell="A19" workbookViewId="0">
      <selection activeCell="B16" sqref="B16:H16"/>
    </sheetView>
  </sheetViews>
  <sheetFormatPr defaultColWidth="9.109375" defaultRowHeight="13.8" x14ac:dyDescent="0.25"/>
  <cols>
    <col min="1" max="1" width="4.88671875" style="2" customWidth="1"/>
    <col min="2" max="2" width="8.33203125" style="2" customWidth="1"/>
    <col min="3" max="3" width="72.88671875" style="2" customWidth="1"/>
    <col min="4" max="4" width="35.6640625" style="2" customWidth="1"/>
    <col min="5" max="5" width="25.5546875" style="2" customWidth="1"/>
    <col min="6" max="6" width="13.4414062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51.pozīcija Instrumentu komplekts taisnās zarnas prolapsa un hemoroīdu operācijām II</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27.6" x14ac:dyDescent="0.25">
      <c r="A17" s="298" t="s">
        <v>82</v>
      </c>
      <c r="B17" s="299"/>
      <c r="C17" s="35" t="s">
        <v>602</v>
      </c>
      <c r="D17" s="300" t="s">
        <v>23</v>
      </c>
      <c r="E17" s="301"/>
      <c r="F17" s="301"/>
      <c r="G17" s="301"/>
      <c r="H17" s="302"/>
    </row>
    <row r="18" spans="1:8" ht="19.5" customHeight="1" x14ac:dyDescent="0.25">
      <c r="A18" s="369"/>
      <c r="B18" s="370"/>
      <c r="C18" s="366" t="s">
        <v>579</v>
      </c>
      <c r="D18" s="367"/>
      <c r="E18" s="367"/>
      <c r="F18" s="367"/>
      <c r="G18" s="367"/>
      <c r="H18" s="368"/>
    </row>
    <row r="19" spans="1:8" ht="15" customHeight="1" x14ac:dyDescent="0.25">
      <c r="A19" s="371"/>
      <c r="B19" s="372"/>
      <c r="C19" s="25" t="s">
        <v>603</v>
      </c>
      <c r="D19" s="282"/>
      <c r="E19" s="283"/>
      <c r="F19" s="284"/>
      <c r="G19" s="282"/>
      <c r="H19" s="284"/>
    </row>
    <row r="20" spans="1:8" x14ac:dyDescent="0.25">
      <c r="A20" s="373"/>
      <c r="B20" s="374"/>
      <c r="C20" s="25" t="s">
        <v>604</v>
      </c>
      <c r="D20" s="282"/>
      <c r="E20" s="283"/>
      <c r="F20" s="284"/>
      <c r="G20" s="282"/>
      <c r="H20" s="284"/>
    </row>
    <row r="21" spans="1:8" x14ac:dyDescent="0.25">
      <c r="A21" s="373"/>
      <c r="B21" s="374"/>
      <c r="C21" s="25" t="s">
        <v>583</v>
      </c>
      <c r="D21" s="282"/>
      <c r="E21" s="283"/>
      <c r="F21" s="284"/>
      <c r="G21" s="282"/>
      <c r="H21" s="284"/>
    </row>
    <row r="22" spans="1:8" x14ac:dyDescent="0.25">
      <c r="A22" s="373"/>
      <c r="B22" s="374"/>
      <c r="C22" s="25" t="s">
        <v>584</v>
      </c>
      <c r="D22" s="282"/>
      <c r="E22" s="283"/>
      <c r="F22" s="284"/>
      <c r="G22" s="282"/>
      <c r="H22" s="284"/>
    </row>
    <row r="23" spans="1:8" x14ac:dyDescent="0.25">
      <c r="A23" s="373"/>
      <c r="B23" s="374"/>
      <c r="C23" s="25" t="s">
        <v>585</v>
      </c>
      <c r="D23" s="282"/>
      <c r="E23" s="283"/>
      <c r="F23" s="284"/>
      <c r="G23" s="282"/>
      <c r="H23" s="284"/>
    </row>
    <row r="24" spans="1:8" x14ac:dyDescent="0.25">
      <c r="A24" s="373"/>
      <c r="B24" s="374"/>
      <c r="C24" s="25" t="s">
        <v>586</v>
      </c>
      <c r="D24" s="282"/>
      <c r="E24" s="283"/>
      <c r="F24" s="284"/>
      <c r="G24" s="282"/>
      <c r="H24" s="284"/>
    </row>
    <row r="25" spans="1:8" x14ac:dyDescent="0.25">
      <c r="A25" s="373"/>
      <c r="B25" s="374"/>
      <c r="C25" s="25" t="s">
        <v>587</v>
      </c>
      <c r="D25" s="282"/>
      <c r="E25" s="283"/>
      <c r="F25" s="284"/>
      <c r="G25" s="282"/>
      <c r="H25" s="284"/>
    </row>
    <row r="26" spans="1:8" x14ac:dyDescent="0.25">
      <c r="A26" s="373"/>
      <c r="B26" s="374"/>
      <c r="C26" s="25" t="s">
        <v>588</v>
      </c>
      <c r="D26" s="282"/>
      <c r="E26" s="283"/>
      <c r="F26" s="284"/>
      <c r="G26" s="282"/>
      <c r="H26" s="284"/>
    </row>
    <row r="27" spans="1:8" x14ac:dyDescent="0.25">
      <c r="A27" s="373"/>
      <c r="B27" s="374"/>
      <c r="C27" s="120" t="s">
        <v>589</v>
      </c>
      <c r="D27" s="282"/>
      <c r="E27" s="283"/>
      <c r="F27" s="284"/>
      <c r="G27" s="282"/>
      <c r="H27" s="284"/>
    </row>
    <row r="28" spans="1:8" x14ac:dyDescent="0.25">
      <c r="A28" s="373"/>
      <c r="B28" s="374"/>
      <c r="C28" s="120" t="s">
        <v>590</v>
      </c>
      <c r="D28" s="282"/>
      <c r="E28" s="283"/>
      <c r="F28" s="284"/>
      <c r="G28" s="282"/>
      <c r="H28" s="284"/>
    </row>
    <row r="29" spans="1:8" x14ac:dyDescent="0.25">
      <c r="A29" s="373"/>
      <c r="B29" s="374"/>
      <c r="C29" s="80" t="s">
        <v>591</v>
      </c>
      <c r="D29" s="282"/>
      <c r="E29" s="283"/>
      <c r="F29" s="284"/>
      <c r="G29" s="282"/>
      <c r="H29" s="284"/>
    </row>
    <row r="30" spans="1:8" x14ac:dyDescent="0.25">
      <c r="A30" s="373"/>
      <c r="B30" s="374"/>
      <c r="C30" s="80" t="s">
        <v>592</v>
      </c>
      <c r="D30" s="282"/>
      <c r="E30" s="283"/>
      <c r="F30" s="284"/>
      <c r="G30" s="282"/>
      <c r="H30" s="284"/>
    </row>
    <row r="31" spans="1:8" ht="27" customHeight="1" x14ac:dyDescent="0.25">
      <c r="A31" s="9"/>
      <c r="B31" s="10"/>
      <c r="C31" s="11" t="s">
        <v>96</v>
      </c>
      <c r="D31" s="12" t="s">
        <v>24</v>
      </c>
      <c r="E31" s="12" t="s">
        <v>101</v>
      </c>
      <c r="F31" s="12" t="s">
        <v>99</v>
      </c>
      <c r="G31" s="60" t="s">
        <v>215</v>
      </c>
      <c r="H31" s="13" t="s">
        <v>25</v>
      </c>
    </row>
    <row r="32" spans="1:8" ht="22.5" customHeight="1" x14ac:dyDescent="0.25">
      <c r="A32" s="161" t="str">
        <f t="shared" ref="A32:A49" si="0">$A$17</f>
        <v>51.</v>
      </c>
      <c r="B32" s="162" t="s">
        <v>252</v>
      </c>
      <c r="C32" s="175" t="s">
        <v>605</v>
      </c>
      <c r="D32" s="29"/>
      <c r="E32" s="29"/>
      <c r="F32" s="29" t="s">
        <v>60</v>
      </c>
      <c r="G32" s="29">
        <v>150</v>
      </c>
      <c r="H32" s="29"/>
    </row>
    <row r="33" spans="1:8" s="21" customFormat="1" ht="14.4" customHeight="1" x14ac:dyDescent="0.25">
      <c r="A33" s="18"/>
      <c r="B33" s="19"/>
      <c r="C33" s="430" t="str">
        <f>CONCATENATE("Kopējā cena par ",A17,"pozīciju, bez PVN,EUR:")</f>
        <v>Kopējā cena par 51.pozīciju, bez PVN,EUR:</v>
      </c>
      <c r="D33" s="431"/>
      <c r="E33" s="431"/>
      <c r="F33" s="431"/>
      <c r="G33" s="431"/>
      <c r="H33" s="160">
        <f>H32*G32</f>
        <v>0</v>
      </c>
    </row>
    <row r="34" spans="1:8" x14ac:dyDescent="0.25">
      <c r="A34" s="85" t="str">
        <f t="shared" si="0"/>
        <v>51.</v>
      </c>
      <c r="B34" s="163" t="s">
        <v>117</v>
      </c>
      <c r="C34" s="158" t="s">
        <v>612</v>
      </c>
      <c r="D34" s="87"/>
      <c r="E34" s="87"/>
      <c r="F34" s="87"/>
      <c r="G34" s="87"/>
      <c r="H34" s="88"/>
    </row>
    <row r="35" spans="1:8" s="24" customFormat="1" x14ac:dyDescent="0.25">
      <c r="A35" s="9"/>
      <c r="B35" s="10"/>
      <c r="C35" s="11" t="s">
        <v>28</v>
      </c>
      <c r="D35" s="306" t="s">
        <v>26</v>
      </c>
      <c r="E35" s="307"/>
      <c r="F35" s="308"/>
      <c r="G35" s="306" t="s">
        <v>27</v>
      </c>
      <c r="H35" s="308"/>
    </row>
    <row r="36" spans="1:8" s="24" customFormat="1" x14ac:dyDescent="0.25">
      <c r="A36" s="22" t="str">
        <f>$A$17</f>
        <v>51.</v>
      </c>
      <c r="B36" s="45" t="s">
        <v>622</v>
      </c>
      <c r="C36" s="120" t="s">
        <v>606</v>
      </c>
      <c r="D36" s="393"/>
      <c r="E36" s="394"/>
      <c r="F36" s="395"/>
      <c r="G36" s="393"/>
      <c r="H36" s="395"/>
    </row>
    <row r="37" spans="1:8" s="24" customFormat="1" x14ac:dyDescent="0.25">
      <c r="A37" s="14" t="str">
        <f t="shared" si="0"/>
        <v>51.</v>
      </c>
      <c r="B37" s="45" t="s">
        <v>623</v>
      </c>
      <c r="C37" s="120" t="s">
        <v>607</v>
      </c>
      <c r="D37" s="393"/>
      <c r="E37" s="394"/>
      <c r="F37" s="395"/>
      <c r="G37" s="393"/>
      <c r="H37" s="395"/>
    </row>
    <row r="38" spans="1:8" s="24" customFormat="1" x14ac:dyDescent="0.25">
      <c r="A38" s="22" t="str">
        <f t="shared" si="0"/>
        <v>51.</v>
      </c>
      <c r="B38" s="45" t="s">
        <v>624</v>
      </c>
      <c r="C38" s="120" t="s">
        <v>608</v>
      </c>
      <c r="D38" s="393"/>
      <c r="E38" s="394"/>
      <c r="F38" s="395"/>
      <c r="G38" s="393"/>
      <c r="H38" s="395"/>
    </row>
    <row r="39" spans="1:8" s="24" customFormat="1" x14ac:dyDescent="0.25">
      <c r="A39" s="14" t="str">
        <f t="shared" si="0"/>
        <v>51.</v>
      </c>
      <c r="B39" s="45" t="s">
        <v>625</v>
      </c>
      <c r="C39" s="120" t="s">
        <v>597</v>
      </c>
      <c r="D39" s="393"/>
      <c r="E39" s="394"/>
      <c r="F39" s="395"/>
      <c r="G39" s="393"/>
      <c r="H39" s="395"/>
    </row>
    <row r="40" spans="1:8" s="24" customFormat="1" x14ac:dyDescent="0.25">
      <c r="A40" s="22" t="str">
        <f t="shared" si="0"/>
        <v>51.</v>
      </c>
      <c r="B40" s="45" t="s">
        <v>626</v>
      </c>
      <c r="C40" s="120" t="s">
        <v>609</v>
      </c>
      <c r="D40" s="393"/>
      <c r="E40" s="394"/>
      <c r="F40" s="395"/>
      <c r="G40" s="393"/>
      <c r="H40" s="395"/>
    </row>
    <row r="41" spans="1:8" s="24" customFormat="1" x14ac:dyDescent="0.25">
      <c r="A41" s="14" t="str">
        <f t="shared" si="0"/>
        <v>51.</v>
      </c>
      <c r="B41" s="45" t="s">
        <v>627</v>
      </c>
      <c r="C41" s="120" t="s">
        <v>599</v>
      </c>
      <c r="D41" s="393"/>
      <c r="E41" s="394"/>
      <c r="F41" s="395"/>
      <c r="G41" s="393"/>
      <c r="H41" s="395"/>
    </row>
    <row r="42" spans="1:8" s="24" customFormat="1" x14ac:dyDescent="0.25">
      <c r="A42" s="22" t="str">
        <f t="shared" si="0"/>
        <v>51.</v>
      </c>
      <c r="B42" s="45" t="s">
        <v>628</v>
      </c>
      <c r="C42" s="120" t="s">
        <v>600</v>
      </c>
      <c r="D42" s="393"/>
      <c r="E42" s="394"/>
      <c r="F42" s="395"/>
      <c r="G42" s="393"/>
      <c r="H42" s="395"/>
    </row>
    <row r="43" spans="1:8" s="24" customFormat="1" x14ac:dyDescent="0.25">
      <c r="A43" s="14" t="str">
        <f t="shared" si="0"/>
        <v>51.</v>
      </c>
      <c r="B43" s="45" t="s">
        <v>629</v>
      </c>
      <c r="C43" s="120" t="s">
        <v>610</v>
      </c>
      <c r="D43" s="393"/>
      <c r="E43" s="394"/>
      <c r="F43" s="395"/>
      <c r="G43" s="393"/>
      <c r="H43" s="395"/>
    </row>
    <row r="44" spans="1:8" s="24" customFormat="1" x14ac:dyDescent="0.25">
      <c r="A44" s="22" t="str">
        <f t="shared" si="0"/>
        <v>51.</v>
      </c>
      <c r="B44" s="45" t="s">
        <v>630</v>
      </c>
      <c r="C44" s="120" t="s">
        <v>611</v>
      </c>
      <c r="D44" s="393"/>
      <c r="E44" s="394"/>
      <c r="F44" s="395"/>
      <c r="G44" s="393"/>
      <c r="H44" s="395"/>
    </row>
    <row r="45" spans="1:8" s="24" customFormat="1" ht="17.25" customHeight="1" x14ac:dyDescent="0.25">
      <c r="A45" s="14" t="str">
        <f t="shared" si="0"/>
        <v>51.</v>
      </c>
      <c r="B45" s="45" t="s">
        <v>631</v>
      </c>
      <c r="C45" s="120" t="s">
        <v>588</v>
      </c>
      <c r="D45" s="393"/>
      <c r="E45" s="394"/>
      <c r="F45" s="395"/>
      <c r="G45" s="393"/>
      <c r="H45" s="395"/>
    </row>
    <row r="46" spans="1:8" s="24" customFormat="1" ht="18" customHeight="1" x14ac:dyDescent="0.25">
      <c r="A46" s="22" t="str">
        <f t="shared" si="0"/>
        <v>51.</v>
      </c>
      <c r="B46" s="45" t="s">
        <v>632</v>
      </c>
      <c r="C46" s="120" t="s">
        <v>589</v>
      </c>
      <c r="D46" s="393"/>
      <c r="E46" s="394"/>
      <c r="F46" s="395"/>
      <c r="G46" s="393"/>
      <c r="H46" s="395"/>
    </row>
    <row r="47" spans="1:8" s="24" customFormat="1" ht="18" customHeight="1" x14ac:dyDescent="0.25">
      <c r="A47" s="14" t="str">
        <f t="shared" si="0"/>
        <v>51.</v>
      </c>
      <c r="B47" s="45" t="s">
        <v>633</v>
      </c>
      <c r="C47" s="120" t="s">
        <v>590</v>
      </c>
      <c r="D47" s="393"/>
      <c r="E47" s="394"/>
      <c r="F47" s="395"/>
      <c r="G47" s="393"/>
      <c r="H47" s="395"/>
    </row>
    <row r="48" spans="1:8" ht="13.5" customHeight="1" x14ac:dyDescent="0.25">
      <c r="A48" s="22" t="str">
        <f t="shared" si="0"/>
        <v>51.</v>
      </c>
      <c r="B48" s="45" t="s">
        <v>634</v>
      </c>
      <c r="C48" s="120" t="s">
        <v>591</v>
      </c>
      <c r="D48" s="393"/>
      <c r="E48" s="394"/>
      <c r="F48" s="395"/>
      <c r="G48" s="393"/>
      <c r="H48" s="395"/>
    </row>
    <row r="49" spans="1:8" ht="17.25" customHeight="1" x14ac:dyDescent="0.25">
      <c r="A49" s="14" t="str">
        <f t="shared" si="0"/>
        <v>51.</v>
      </c>
      <c r="B49" s="45" t="s">
        <v>635</v>
      </c>
      <c r="C49" s="120" t="s">
        <v>592</v>
      </c>
      <c r="D49" s="393"/>
      <c r="E49" s="394"/>
      <c r="F49" s="395"/>
      <c r="G49" s="393"/>
      <c r="H49" s="395"/>
    </row>
  </sheetData>
  <mergeCells count="84">
    <mergeCell ref="D44:F44"/>
    <mergeCell ref="G44:H44"/>
    <mergeCell ref="D45:F45"/>
    <mergeCell ref="G45:H45"/>
    <mergeCell ref="D49:F49"/>
    <mergeCell ref="G49:H49"/>
    <mergeCell ref="D46:F46"/>
    <mergeCell ref="G46:H46"/>
    <mergeCell ref="D47:F47"/>
    <mergeCell ref="G47:H47"/>
    <mergeCell ref="D48:F48"/>
    <mergeCell ref="G48:H48"/>
    <mergeCell ref="D41:F41"/>
    <mergeCell ref="G41:H41"/>
    <mergeCell ref="D42:F42"/>
    <mergeCell ref="G42:H42"/>
    <mergeCell ref="D43:F43"/>
    <mergeCell ref="G43:H43"/>
    <mergeCell ref="D38:F38"/>
    <mergeCell ref="G38:H38"/>
    <mergeCell ref="D39:F39"/>
    <mergeCell ref="G39:H39"/>
    <mergeCell ref="D40:F40"/>
    <mergeCell ref="G40:H40"/>
    <mergeCell ref="D35:F35"/>
    <mergeCell ref="G35:H35"/>
    <mergeCell ref="D36:F36"/>
    <mergeCell ref="G36:H36"/>
    <mergeCell ref="D37:F37"/>
    <mergeCell ref="G37:H37"/>
    <mergeCell ref="D29:F29"/>
    <mergeCell ref="G29:H29"/>
    <mergeCell ref="D30:F30"/>
    <mergeCell ref="G30:H30"/>
    <mergeCell ref="C33:G33"/>
    <mergeCell ref="D26:F26"/>
    <mergeCell ref="G26:H26"/>
    <mergeCell ref="D27:F27"/>
    <mergeCell ref="G27:H27"/>
    <mergeCell ref="D28:F28"/>
    <mergeCell ref="G28:H28"/>
    <mergeCell ref="D20:F20"/>
    <mergeCell ref="G20:H20"/>
    <mergeCell ref="D25:F25"/>
    <mergeCell ref="D24:F24"/>
    <mergeCell ref="G25:H25"/>
    <mergeCell ref="G24:H24"/>
    <mergeCell ref="A15:B15"/>
    <mergeCell ref="C15:G15"/>
    <mergeCell ref="D22:F22"/>
    <mergeCell ref="G22:H22"/>
    <mergeCell ref="D23:F23"/>
    <mergeCell ref="G23:H23"/>
    <mergeCell ref="B16:H16"/>
    <mergeCell ref="A17:B17"/>
    <mergeCell ref="D17:H17"/>
    <mergeCell ref="D21:F21"/>
    <mergeCell ref="G21:H21"/>
    <mergeCell ref="A18:B18"/>
    <mergeCell ref="C18:H18"/>
    <mergeCell ref="A19:B30"/>
    <mergeCell ref="D19:F19"/>
    <mergeCell ref="G19:H19"/>
    <mergeCell ref="A12:B12"/>
    <mergeCell ref="C12:G12"/>
    <mergeCell ref="A13:B13"/>
    <mergeCell ref="C13:G13"/>
    <mergeCell ref="A14:B14"/>
    <mergeCell ref="C14:G14"/>
    <mergeCell ref="A7:B7"/>
    <mergeCell ref="C7:G7"/>
    <mergeCell ref="B2:H2"/>
    <mergeCell ref="B3:H3"/>
    <mergeCell ref="B4:H4"/>
    <mergeCell ref="A6:B6"/>
    <mergeCell ref="C6:G6"/>
    <mergeCell ref="A11:B11"/>
    <mergeCell ref="C11:G11"/>
    <mergeCell ref="A8:B8"/>
    <mergeCell ref="C8:G8"/>
    <mergeCell ref="A9:B9"/>
    <mergeCell ref="C9:G9"/>
    <mergeCell ref="A10:B10"/>
    <mergeCell ref="C10:G10"/>
  </mergeCells>
  <phoneticPr fontId="20" type="noConversion"/>
  <pageMargins left="0.7" right="0.7" top="0.75" bottom="0.75" header="0.3" footer="0.3"/>
  <pageSetup paperSize="9" orientation="portrait" verticalDpi="300" r:id="rId1"/>
  <legacyDrawing r:id="rId2"/>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0">
    <tabColor theme="0" tint="-0.14999847407452621"/>
  </sheetPr>
  <dimension ref="A1:H29"/>
  <sheetViews>
    <sheetView topLeftCell="A10" workbookViewId="0">
      <selection activeCell="G24" sqref="G24:H24"/>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52.pozīcija Proktoskops vienreizlietojams</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104</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25.5" customHeight="1" x14ac:dyDescent="0.25">
      <c r="A17" s="298" t="s">
        <v>743</v>
      </c>
      <c r="B17" s="299"/>
      <c r="C17" s="35" t="s">
        <v>160</v>
      </c>
      <c r="D17" s="300" t="s">
        <v>23</v>
      </c>
      <c r="E17" s="301"/>
      <c r="F17" s="301"/>
      <c r="G17" s="301"/>
      <c r="H17" s="302"/>
    </row>
    <row r="18" spans="1:8" ht="37.950000000000003" customHeight="1" x14ac:dyDescent="0.25">
      <c r="A18" s="9"/>
      <c r="B18" s="10"/>
      <c r="C18" s="11" t="s">
        <v>96</v>
      </c>
      <c r="D18" s="12" t="s">
        <v>24</v>
      </c>
      <c r="E18" s="12" t="s">
        <v>101</v>
      </c>
      <c r="F18" s="12" t="s">
        <v>99</v>
      </c>
      <c r="G18" s="60" t="s">
        <v>683</v>
      </c>
      <c r="H18" s="13" t="s">
        <v>25</v>
      </c>
    </row>
    <row r="19" spans="1:8" x14ac:dyDescent="0.25">
      <c r="A19" s="14" t="str">
        <f>$A$17</f>
        <v>52.</v>
      </c>
      <c r="B19" s="15">
        <v>1</v>
      </c>
      <c r="C19" s="120" t="s">
        <v>613</v>
      </c>
      <c r="D19" s="17"/>
      <c r="E19" s="17"/>
      <c r="F19" s="29" t="s">
        <v>0</v>
      </c>
      <c r="G19" s="30">
        <v>100</v>
      </c>
      <c r="H19" s="54"/>
    </row>
    <row r="20" spans="1:8" x14ac:dyDescent="0.25">
      <c r="A20" s="14" t="str">
        <f>$A$17</f>
        <v>52.</v>
      </c>
      <c r="B20" s="15">
        <v>2</v>
      </c>
      <c r="C20" s="120" t="s">
        <v>614</v>
      </c>
      <c r="D20" s="17"/>
      <c r="E20" s="17"/>
      <c r="F20" s="29" t="s">
        <v>0</v>
      </c>
      <c r="G20" s="30">
        <v>100</v>
      </c>
      <c r="H20" s="54"/>
    </row>
    <row r="21" spans="1:8" s="21" customFormat="1" ht="14.4" customHeight="1" x14ac:dyDescent="0.25">
      <c r="A21" s="18"/>
      <c r="B21" s="19"/>
      <c r="C21" s="303" t="str">
        <f>CONCATENATE("Kopējā cena par ",A17,"pozīciju, bez PVN,EUR:")</f>
        <v>Kopējā cena par 52.pozīciju, bez PVN,EUR:</v>
      </c>
      <c r="D21" s="304"/>
      <c r="E21" s="304"/>
      <c r="F21" s="304"/>
      <c r="G21" s="305"/>
      <c r="H21" s="20">
        <f>SUMPRODUCT(G19:G20,H19:H20)</f>
        <v>0</v>
      </c>
    </row>
    <row r="22" spans="1:8" s="24" customFormat="1" x14ac:dyDescent="0.25">
      <c r="A22" s="9"/>
      <c r="B22" s="10"/>
      <c r="C22" s="11" t="s">
        <v>28</v>
      </c>
      <c r="D22" s="306" t="s">
        <v>26</v>
      </c>
      <c r="E22" s="307"/>
      <c r="F22" s="308"/>
      <c r="G22" s="306" t="s">
        <v>27</v>
      </c>
      <c r="H22" s="308"/>
    </row>
    <row r="23" spans="1:8" x14ac:dyDescent="0.25">
      <c r="A23" s="22" t="str">
        <f>$A$17</f>
        <v>52.</v>
      </c>
      <c r="B23" s="15">
        <v>3</v>
      </c>
      <c r="C23" s="120" t="s">
        <v>615</v>
      </c>
      <c r="D23" s="282"/>
      <c r="E23" s="283"/>
      <c r="F23" s="284"/>
      <c r="G23" s="282"/>
      <c r="H23" s="284"/>
    </row>
    <row r="24" spans="1:8" ht="16.5" customHeight="1" x14ac:dyDescent="0.25">
      <c r="A24" s="22" t="str">
        <f t="shared" ref="A24:A29" si="0">$A$17</f>
        <v>52.</v>
      </c>
      <c r="B24" s="15">
        <v>4</v>
      </c>
      <c r="C24" s="120" t="s">
        <v>616</v>
      </c>
      <c r="D24" s="282"/>
      <c r="E24" s="283"/>
      <c r="F24" s="284"/>
      <c r="G24" s="282"/>
      <c r="H24" s="284"/>
    </row>
    <row r="25" spans="1:8" x14ac:dyDescent="0.25">
      <c r="A25" s="22" t="str">
        <f t="shared" si="0"/>
        <v>52.</v>
      </c>
      <c r="B25" s="15">
        <v>5</v>
      </c>
      <c r="C25" s="120" t="s">
        <v>617</v>
      </c>
      <c r="D25" s="282"/>
      <c r="E25" s="283"/>
      <c r="F25" s="284"/>
      <c r="G25" s="282"/>
      <c r="H25" s="284"/>
    </row>
    <row r="26" spans="1:8" x14ac:dyDescent="0.25">
      <c r="A26" s="22" t="str">
        <f t="shared" si="0"/>
        <v>52.</v>
      </c>
      <c r="B26" s="15">
        <v>6</v>
      </c>
      <c r="C26" s="120" t="s">
        <v>618</v>
      </c>
      <c r="D26" s="282"/>
      <c r="E26" s="283"/>
      <c r="F26" s="284"/>
      <c r="G26" s="282"/>
      <c r="H26" s="284"/>
    </row>
    <row r="27" spans="1:8" ht="26.4" x14ac:dyDescent="0.25">
      <c r="A27" s="22" t="str">
        <f t="shared" si="0"/>
        <v>52.</v>
      </c>
      <c r="B27" s="15">
        <v>7</v>
      </c>
      <c r="C27" s="120" t="s">
        <v>619</v>
      </c>
      <c r="D27" s="282"/>
      <c r="E27" s="283"/>
      <c r="F27" s="284"/>
      <c r="G27" s="282"/>
      <c r="H27" s="284"/>
    </row>
    <row r="28" spans="1:8" x14ac:dyDescent="0.25">
      <c r="A28" s="22" t="str">
        <f t="shared" si="0"/>
        <v>52.</v>
      </c>
      <c r="B28" s="15">
        <v>8</v>
      </c>
      <c r="C28" s="120" t="s">
        <v>620</v>
      </c>
      <c r="D28" s="282"/>
      <c r="E28" s="283"/>
      <c r="F28" s="284"/>
      <c r="G28" s="282"/>
      <c r="H28" s="284"/>
    </row>
    <row r="29" spans="1:8" x14ac:dyDescent="0.25">
      <c r="A29" s="22" t="str">
        <f t="shared" si="0"/>
        <v>52.</v>
      </c>
      <c r="B29" s="15">
        <v>9</v>
      </c>
      <c r="C29" s="120" t="s">
        <v>621</v>
      </c>
      <c r="D29" s="282"/>
      <c r="E29" s="283"/>
      <c r="F29" s="284"/>
      <c r="G29" s="282"/>
      <c r="H29" s="284"/>
    </row>
  </sheetData>
  <mergeCells count="43">
    <mergeCell ref="D24:F24"/>
    <mergeCell ref="G24:H24"/>
    <mergeCell ref="B16:H16"/>
    <mergeCell ref="A17:B17"/>
    <mergeCell ref="D17:H17"/>
    <mergeCell ref="C21:G21"/>
    <mergeCell ref="D22:F22"/>
    <mergeCell ref="G22:H22"/>
    <mergeCell ref="A14:B14"/>
    <mergeCell ref="C14:G14"/>
    <mergeCell ref="A15:B15"/>
    <mergeCell ref="C15:G15"/>
    <mergeCell ref="D23:F23"/>
    <mergeCell ref="G23:H23"/>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25:F25"/>
    <mergeCell ref="D26:F26"/>
    <mergeCell ref="D27:F27"/>
    <mergeCell ref="D28:F28"/>
    <mergeCell ref="D29:F29"/>
    <mergeCell ref="G25:H25"/>
    <mergeCell ref="G26:H26"/>
    <mergeCell ref="G27:H27"/>
    <mergeCell ref="G28:H28"/>
    <mergeCell ref="G29:H29"/>
  </mergeCells>
  <phoneticPr fontId="20" type="noConversion"/>
  <pageMargins left="0.7" right="0.7" top="0.75" bottom="0.75" header="0.3" footer="0.3"/>
  <pageSetup paperSize="9" orientation="portrait" verticalDpi="300" r:id="rId1"/>
  <legacyDrawing r:id="rId2"/>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2">
    <tabColor theme="0" tint="-0.14999847407452621"/>
  </sheetPr>
  <dimension ref="A1:XEV48"/>
  <sheetViews>
    <sheetView topLeftCell="A13" workbookViewId="0">
      <selection activeCell="H23" sqref="H23"/>
    </sheetView>
  </sheetViews>
  <sheetFormatPr defaultColWidth="9.109375" defaultRowHeight="13.8" x14ac:dyDescent="0.25"/>
  <cols>
    <col min="1" max="1" width="4.88671875" style="2" customWidth="1"/>
    <col min="2" max="2" width="6.33203125" style="2" customWidth="1"/>
    <col min="3" max="3" width="80.109375" style="2" customWidth="1"/>
    <col min="4" max="4" width="37" style="2" customWidth="1"/>
    <col min="5" max="5" width="14.44140625" style="2" customWidth="1"/>
    <col min="6" max="6" width="16.33203125" style="2" customWidth="1"/>
    <col min="7" max="7" width="17.109375" style="26" customWidth="1"/>
    <col min="8" max="8" width="27" style="2" customWidth="1"/>
    <col min="9" max="16384" width="9.109375" style="2"/>
  </cols>
  <sheetData>
    <row r="1" spans="1:7" x14ac:dyDescent="0.25">
      <c r="A1" s="47"/>
      <c r="B1" s="48"/>
      <c r="C1" s="49"/>
      <c r="D1" s="50"/>
      <c r="E1" s="50"/>
      <c r="F1" s="50"/>
      <c r="G1" s="51" t="s">
        <v>106</v>
      </c>
    </row>
    <row r="2" spans="1:7" ht="15.75" customHeight="1" x14ac:dyDescent="0.25">
      <c r="A2" s="47"/>
      <c r="B2" s="295" t="s">
        <v>3</v>
      </c>
      <c r="C2" s="295"/>
      <c r="D2" s="295"/>
      <c r="E2" s="295"/>
      <c r="F2" s="295"/>
      <c r="G2" s="295"/>
    </row>
    <row r="3" spans="1:7" ht="15.75" customHeight="1" x14ac:dyDescent="0.25">
      <c r="A3" s="47"/>
      <c r="B3" s="295" t="s">
        <v>1</v>
      </c>
      <c r="C3" s="295"/>
      <c r="D3" s="295"/>
      <c r="E3" s="295"/>
      <c r="F3" s="295"/>
      <c r="G3" s="295"/>
    </row>
    <row r="4" spans="1:7" ht="15.75" customHeight="1" x14ac:dyDescent="0.25">
      <c r="A4" s="47"/>
      <c r="B4" s="295" t="str">
        <f>CONCATENATE(A17,"pozīcija ",C17)</f>
        <v xml:space="preserve">53.pozīcija Komplekts  laparoskopiskām torakālām operācijām </v>
      </c>
      <c r="C4" s="295"/>
      <c r="D4" s="295"/>
      <c r="E4" s="295"/>
      <c r="F4" s="295"/>
      <c r="G4" s="295"/>
    </row>
    <row r="5" spans="1:7" ht="15" x14ac:dyDescent="0.25">
      <c r="A5" s="3" t="s">
        <v>4</v>
      </c>
      <c r="B5" s="4"/>
      <c r="C5" s="4"/>
      <c r="D5" s="4"/>
      <c r="E5" s="4"/>
      <c r="F5" s="4"/>
      <c r="G5" s="5" t="s">
        <v>5</v>
      </c>
    </row>
    <row r="6" spans="1:7" ht="16.95" customHeight="1" x14ac:dyDescent="0.25">
      <c r="A6" s="293" t="s">
        <v>6</v>
      </c>
      <c r="B6" s="294"/>
      <c r="C6" s="290" t="s">
        <v>7</v>
      </c>
      <c r="D6" s="291"/>
      <c r="E6" s="291"/>
      <c r="F6" s="292"/>
      <c r="G6" s="6"/>
    </row>
    <row r="7" spans="1:7" ht="13.95" customHeight="1" x14ac:dyDescent="0.25">
      <c r="A7" s="293" t="s">
        <v>8</v>
      </c>
      <c r="B7" s="294"/>
      <c r="C7" s="290" t="s">
        <v>9</v>
      </c>
      <c r="D7" s="291"/>
      <c r="E7" s="291"/>
      <c r="F7" s="292"/>
      <c r="G7" s="6"/>
    </row>
    <row r="8" spans="1:7" ht="27.6" customHeight="1" x14ac:dyDescent="0.25">
      <c r="A8" s="288" t="s">
        <v>10</v>
      </c>
      <c r="B8" s="289"/>
      <c r="C8" s="290" t="s">
        <v>11</v>
      </c>
      <c r="D8" s="291"/>
      <c r="E8" s="291"/>
      <c r="F8" s="292"/>
      <c r="G8" s="7"/>
    </row>
    <row r="9" spans="1:7" ht="13.95" customHeight="1" x14ac:dyDescent="0.25">
      <c r="A9" s="293" t="s">
        <v>12</v>
      </c>
      <c r="B9" s="294"/>
      <c r="C9" s="290" t="s">
        <v>100</v>
      </c>
      <c r="D9" s="291"/>
      <c r="E9" s="291"/>
      <c r="F9" s="292"/>
      <c r="G9" s="7"/>
    </row>
    <row r="10" spans="1:7" ht="40.950000000000003" customHeight="1" x14ac:dyDescent="0.25">
      <c r="A10" s="293" t="s">
        <v>13</v>
      </c>
      <c r="B10" s="294"/>
      <c r="C10" s="290" t="s">
        <v>95</v>
      </c>
      <c r="D10" s="291"/>
      <c r="E10" s="291"/>
      <c r="F10" s="292"/>
      <c r="G10" s="7"/>
    </row>
    <row r="11" spans="1:7" ht="27" customHeight="1" x14ac:dyDescent="0.25">
      <c r="A11" s="293" t="s">
        <v>14</v>
      </c>
      <c r="B11" s="294"/>
      <c r="C11" s="290" t="s">
        <v>15</v>
      </c>
      <c r="D11" s="291"/>
      <c r="E11" s="291"/>
      <c r="F11" s="292"/>
      <c r="G11" s="6"/>
    </row>
    <row r="12" spans="1:7" ht="28.95" customHeight="1" x14ac:dyDescent="0.25">
      <c r="A12" s="293" t="s">
        <v>16</v>
      </c>
      <c r="B12" s="294"/>
      <c r="C12" s="290" t="s">
        <v>112</v>
      </c>
      <c r="D12" s="291"/>
      <c r="E12" s="291"/>
      <c r="F12" s="292"/>
      <c r="G12" s="7"/>
    </row>
    <row r="13" spans="1:7" ht="14.25" customHeight="1" x14ac:dyDescent="0.25">
      <c r="A13" s="293" t="s">
        <v>17</v>
      </c>
      <c r="B13" s="294"/>
      <c r="C13" s="290" t="s">
        <v>102</v>
      </c>
      <c r="D13" s="291"/>
      <c r="E13" s="291"/>
      <c r="F13" s="292"/>
      <c r="G13" s="6"/>
    </row>
    <row r="14" spans="1:7" ht="16.2" customHeight="1" x14ac:dyDescent="0.25">
      <c r="A14" s="293" t="s">
        <v>18</v>
      </c>
      <c r="B14" s="294"/>
      <c r="C14" s="290" t="s">
        <v>20</v>
      </c>
      <c r="D14" s="291"/>
      <c r="E14" s="291"/>
      <c r="F14" s="292"/>
      <c r="G14" s="7"/>
    </row>
    <row r="15" spans="1:7" ht="12.6" customHeight="1" x14ac:dyDescent="0.25">
      <c r="A15" s="293" t="s">
        <v>19</v>
      </c>
      <c r="B15" s="294"/>
      <c r="C15" s="290" t="s">
        <v>21</v>
      </c>
      <c r="D15" s="291"/>
      <c r="E15" s="291"/>
      <c r="F15" s="292"/>
      <c r="G15" s="6"/>
    </row>
    <row r="16" spans="1:7" ht="15" x14ac:dyDescent="0.25">
      <c r="A16" s="1"/>
      <c r="B16" s="296"/>
      <c r="C16" s="297"/>
      <c r="D16" s="297"/>
      <c r="E16" s="297"/>
      <c r="F16" s="297"/>
      <c r="G16" s="297"/>
    </row>
    <row r="17" spans="1:7" ht="16.8" x14ac:dyDescent="0.25">
      <c r="A17" s="313" t="s">
        <v>917</v>
      </c>
      <c r="B17" s="314"/>
      <c r="C17" s="28" t="s">
        <v>161</v>
      </c>
      <c r="D17" s="300" t="s">
        <v>23</v>
      </c>
      <c r="E17" s="301"/>
      <c r="F17" s="301"/>
      <c r="G17" s="302"/>
    </row>
    <row r="18" spans="1:7" ht="37.950000000000003" customHeight="1" x14ac:dyDescent="0.25">
      <c r="A18" s="432"/>
      <c r="B18" s="432"/>
      <c r="C18" s="11" t="s">
        <v>96</v>
      </c>
      <c r="D18" s="94" t="s">
        <v>646</v>
      </c>
      <c r="E18" s="12" t="s">
        <v>99</v>
      </c>
      <c r="F18" s="60" t="s">
        <v>215</v>
      </c>
      <c r="G18" s="13" t="s">
        <v>647</v>
      </c>
    </row>
    <row r="19" spans="1:7" ht="17.25" customHeight="1" x14ac:dyDescent="0.25">
      <c r="A19" s="433" t="s">
        <v>918</v>
      </c>
      <c r="B19" s="434"/>
      <c r="C19" s="231" t="s">
        <v>638</v>
      </c>
      <c r="D19" s="63"/>
      <c r="E19" s="17" t="s">
        <v>60</v>
      </c>
      <c r="F19" s="189">
        <v>5</v>
      </c>
      <c r="G19" s="190"/>
    </row>
    <row r="20" spans="1:7" s="21" customFormat="1" ht="14.4" customHeight="1" x14ac:dyDescent="0.25">
      <c r="A20" s="123"/>
      <c r="B20" s="124"/>
      <c r="C20" s="303" t="str">
        <f>CONCATENATE("Cena par ",A19," pozīciju, bez PVN,EUR:")</f>
        <v>Cena par 53.1 pozīciju, bez PVN,EUR:</v>
      </c>
      <c r="D20" s="304"/>
      <c r="E20" s="304"/>
      <c r="F20" s="305"/>
      <c r="G20" s="20">
        <f>G19*F19</f>
        <v>0</v>
      </c>
    </row>
    <row r="21" spans="1:7" ht="17.25" customHeight="1" x14ac:dyDescent="0.25">
      <c r="A21" s="439"/>
      <c r="B21" s="440"/>
      <c r="C21" s="11" t="s">
        <v>636</v>
      </c>
      <c r="D21" s="12" t="s">
        <v>637</v>
      </c>
      <c r="E21" s="438" t="s">
        <v>564</v>
      </c>
      <c r="F21" s="438"/>
      <c r="G21" s="438"/>
    </row>
    <row r="22" spans="1:7" ht="39.6" x14ac:dyDescent="0.25">
      <c r="A22" s="126" t="str">
        <f>$A$17</f>
        <v>53.</v>
      </c>
      <c r="B22" s="134" t="s">
        <v>117</v>
      </c>
      <c r="C22" s="164" t="s">
        <v>642</v>
      </c>
      <c r="D22" s="165"/>
      <c r="E22" s="435" t="s">
        <v>252</v>
      </c>
      <c r="F22" s="436"/>
      <c r="G22" s="437"/>
    </row>
    <row r="23" spans="1:7" ht="79.2" x14ac:dyDescent="0.25">
      <c r="A23" s="22" t="str">
        <f t="shared" ref="A23:A25" si="0">$A$17</f>
        <v>53.</v>
      </c>
      <c r="B23" s="45" t="s">
        <v>115</v>
      </c>
      <c r="C23" s="34" t="s">
        <v>643</v>
      </c>
      <c r="D23" s="165"/>
      <c r="E23" s="435" t="s">
        <v>252</v>
      </c>
      <c r="F23" s="436"/>
      <c r="G23" s="437"/>
    </row>
    <row r="24" spans="1:7" ht="39.6" x14ac:dyDescent="0.25">
      <c r="A24" s="126" t="str">
        <f>$A$17</f>
        <v>53.</v>
      </c>
      <c r="B24" s="134" t="s">
        <v>116</v>
      </c>
      <c r="C24" s="34" t="s">
        <v>644</v>
      </c>
      <c r="D24" s="17"/>
      <c r="E24" s="435" t="s">
        <v>332</v>
      </c>
      <c r="F24" s="436"/>
      <c r="G24" s="437"/>
    </row>
    <row r="25" spans="1:7" ht="39.6" x14ac:dyDescent="0.25">
      <c r="A25" s="22" t="str">
        <f t="shared" si="0"/>
        <v>53.</v>
      </c>
      <c r="B25" s="45" t="s">
        <v>118</v>
      </c>
      <c r="C25" s="34" t="s">
        <v>645</v>
      </c>
      <c r="D25" s="17"/>
      <c r="E25" s="435" t="s">
        <v>252</v>
      </c>
      <c r="F25" s="436"/>
      <c r="G25" s="437"/>
    </row>
    <row r="26" spans="1:7" s="24" customFormat="1" x14ac:dyDescent="0.25">
      <c r="A26" s="9"/>
      <c r="B26" s="10"/>
      <c r="C26" s="11" t="s">
        <v>28</v>
      </c>
      <c r="D26" s="306" t="s">
        <v>26</v>
      </c>
      <c r="E26" s="308"/>
      <c r="F26" s="306" t="s">
        <v>27</v>
      </c>
      <c r="G26" s="308"/>
    </row>
    <row r="27" spans="1:7" ht="26.4" x14ac:dyDescent="0.25">
      <c r="A27" s="22" t="str">
        <f>$A$17</f>
        <v>53.</v>
      </c>
      <c r="B27" s="45" t="s">
        <v>218</v>
      </c>
      <c r="C27" s="157" t="s">
        <v>639</v>
      </c>
      <c r="D27" s="282"/>
      <c r="E27" s="284"/>
      <c r="F27" s="282"/>
      <c r="G27" s="284"/>
    </row>
    <row r="28" spans="1:7" x14ac:dyDescent="0.25">
      <c r="A28" s="22" t="str">
        <f t="shared" ref="A28:A29" si="1">$A$17</f>
        <v>53.</v>
      </c>
      <c r="B28" s="45" t="s">
        <v>219</v>
      </c>
      <c r="C28" s="25" t="s">
        <v>640</v>
      </c>
      <c r="D28" s="282"/>
      <c r="E28" s="284"/>
      <c r="F28" s="282"/>
      <c r="G28" s="284"/>
    </row>
    <row r="29" spans="1:7" ht="15.75" customHeight="1" x14ac:dyDescent="0.25">
      <c r="A29" s="22" t="str">
        <f t="shared" si="1"/>
        <v>53.</v>
      </c>
      <c r="B29" s="45" t="s">
        <v>232</v>
      </c>
      <c r="C29" s="25" t="s">
        <v>641</v>
      </c>
      <c r="D29" s="282"/>
      <c r="E29" s="284"/>
      <c r="F29" s="282"/>
      <c r="G29" s="284"/>
    </row>
    <row r="30" spans="1:7" ht="37.950000000000003" customHeight="1" x14ac:dyDescent="0.25">
      <c r="A30" s="432"/>
      <c r="B30" s="432"/>
      <c r="C30" s="11" t="s">
        <v>96</v>
      </c>
      <c r="D30" s="94" t="s">
        <v>646</v>
      </c>
      <c r="E30" s="12" t="s">
        <v>99</v>
      </c>
      <c r="F30" s="60" t="s">
        <v>215</v>
      </c>
      <c r="G30" s="13" t="s">
        <v>647</v>
      </c>
    </row>
    <row r="31" spans="1:7" ht="18" customHeight="1" x14ac:dyDescent="0.25">
      <c r="A31" s="433" t="s">
        <v>919</v>
      </c>
      <c r="B31" s="434"/>
      <c r="C31" s="231" t="s">
        <v>648</v>
      </c>
      <c r="D31" s="63"/>
      <c r="E31" s="17" t="s">
        <v>60</v>
      </c>
      <c r="F31" s="189">
        <v>5</v>
      </c>
      <c r="G31" s="190"/>
    </row>
    <row r="32" spans="1:7" s="21" customFormat="1" ht="14.4" customHeight="1" x14ac:dyDescent="0.25">
      <c r="A32" s="123"/>
      <c r="B32" s="124"/>
      <c r="C32" s="303" t="str">
        <f>CONCATENATE("Cena par ",A31," pozīciju, bez PVN,EUR:")</f>
        <v>Cena par 53.2 pozīciju, bez PVN,EUR:</v>
      </c>
      <c r="D32" s="304"/>
      <c r="E32" s="304"/>
      <c r="F32" s="305"/>
      <c r="G32" s="20">
        <f>G31*F31</f>
        <v>0</v>
      </c>
    </row>
    <row r="33" spans="1:16376" ht="17.25" customHeight="1" x14ac:dyDescent="0.25">
      <c r="A33" s="439"/>
      <c r="B33" s="440"/>
      <c r="C33" s="11" t="s">
        <v>636</v>
      </c>
      <c r="D33" s="12" t="s">
        <v>637</v>
      </c>
      <c r="E33" s="438" t="s">
        <v>564</v>
      </c>
      <c r="F33" s="438"/>
      <c r="G33" s="438"/>
    </row>
    <row r="34" spans="1:16376" ht="39.6" x14ac:dyDescent="0.25">
      <c r="A34" s="126" t="str">
        <f>$A$17</f>
        <v>53.</v>
      </c>
      <c r="B34" s="134" t="s">
        <v>84</v>
      </c>
      <c r="C34" s="164" t="s">
        <v>642</v>
      </c>
      <c r="D34" s="149"/>
      <c r="E34" s="410">
        <v>1</v>
      </c>
      <c r="F34" s="443"/>
      <c r="G34" s="411"/>
    </row>
    <row r="35" spans="1:16376" ht="79.2" x14ac:dyDescent="0.25">
      <c r="A35" s="22" t="str">
        <f t="shared" ref="A35:A43" si="2">$A$17</f>
        <v>53.</v>
      </c>
      <c r="B35" s="45" t="s">
        <v>85</v>
      </c>
      <c r="C35" s="34" t="s">
        <v>643</v>
      </c>
      <c r="D35" s="149"/>
      <c r="E35" s="410">
        <v>1</v>
      </c>
      <c r="F35" s="443"/>
      <c r="G35" s="411"/>
    </row>
    <row r="36" spans="1:16376" ht="83.25" customHeight="1" x14ac:dyDescent="0.25">
      <c r="A36" s="126" t="str">
        <f t="shared" si="2"/>
        <v>53.</v>
      </c>
      <c r="B36" s="134" t="s">
        <v>86</v>
      </c>
      <c r="C36" s="34" t="s">
        <v>649</v>
      </c>
      <c r="D36" s="149"/>
      <c r="E36" s="410" t="s">
        <v>252</v>
      </c>
      <c r="F36" s="443"/>
      <c r="G36" s="411"/>
    </row>
    <row r="37" spans="1:16376" ht="36.75" customHeight="1" x14ac:dyDescent="0.25">
      <c r="A37" s="22" t="str">
        <f t="shared" si="2"/>
        <v>53.</v>
      </c>
      <c r="B37" s="45" t="s">
        <v>87</v>
      </c>
      <c r="C37" s="34" t="s">
        <v>650</v>
      </c>
      <c r="D37" s="149"/>
      <c r="E37" s="410" t="s">
        <v>331</v>
      </c>
      <c r="F37" s="443"/>
      <c r="G37" s="411"/>
    </row>
    <row r="38" spans="1:16376" ht="45.75" customHeight="1" x14ac:dyDescent="0.25">
      <c r="A38" s="126" t="str">
        <f t="shared" si="2"/>
        <v>53.</v>
      </c>
      <c r="B38" s="134" t="s">
        <v>94</v>
      </c>
      <c r="C38" s="34" t="s">
        <v>651</v>
      </c>
      <c r="D38" s="149"/>
      <c r="E38" s="410" t="s">
        <v>252</v>
      </c>
      <c r="F38" s="443"/>
      <c r="G38" s="411"/>
    </row>
    <row r="39" spans="1:16376" ht="39.6" x14ac:dyDescent="0.25">
      <c r="A39" s="22" t="str">
        <f t="shared" si="2"/>
        <v>53.</v>
      </c>
      <c r="B39" s="45" t="s">
        <v>220</v>
      </c>
      <c r="C39" s="34" t="s">
        <v>652</v>
      </c>
      <c r="D39" s="165"/>
      <c r="E39" s="435" t="s">
        <v>252</v>
      </c>
      <c r="F39" s="436"/>
      <c r="G39" s="437"/>
    </row>
    <row r="40" spans="1:16376" x14ac:dyDescent="0.25">
      <c r="A40" s="126" t="str">
        <f t="shared" si="2"/>
        <v>53.</v>
      </c>
      <c r="B40" s="134" t="s">
        <v>217</v>
      </c>
      <c r="C40" s="34" t="s">
        <v>653</v>
      </c>
      <c r="D40" s="165"/>
      <c r="E40" s="435" t="s">
        <v>252</v>
      </c>
      <c r="F40" s="436"/>
      <c r="G40" s="437"/>
    </row>
    <row r="41" spans="1:16376" ht="39.6" x14ac:dyDescent="0.25">
      <c r="A41" s="22" t="str">
        <f t="shared" si="2"/>
        <v>53.</v>
      </c>
      <c r="B41" s="45" t="s">
        <v>242</v>
      </c>
      <c r="C41" s="34" t="s">
        <v>644</v>
      </c>
      <c r="D41" s="17"/>
      <c r="E41" s="435" t="s">
        <v>331</v>
      </c>
      <c r="F41" s="436"/>
      <c r="G41" s="437"/>
    </row>
    <row r="42" spans="1:16376" ht="26.4" x14ac:dyDescent="0.25">
      <c r="A42" s="126" t="str">
        <f t="shared" si="2"/>
        <v>53.</v>
      </c>
      <c r="B42" s="134" t="s">
        <v>302</v>
      </c>
      <c r="C42" s="25" t="s">
        <v>654</v>
      </c>
      <c r="D42" s="17"/>
      <c r="E42" s="435" t="s">
        <v>252</v>
      </c>
      <c r="F42" s="436"/>
      <c r="G42" s="437"/>
    </row>
    <row r="43" spans="1:16376" ht="45" customHeight="1" x14ac:dyDescent="0.25">
      <c r="A43" s="22" t="str">
        <f t="shared" si="2"/>
        <v>53.</v>
      </c>
      <c r="B43" s="45" t="s">
        <v>303</v>
      </c>
      <c r="C43" s="34" t="s">
        <v>655</v>
      </c>
      <c r="D43" s="17"/>
      <c r="E43" s="435" t="s">
        <v>252</v>
      </c>
      <c r="F43" s="436"/>
      <c r="G43" s="437"/>
    </row>
    <row r="44" spans="1:16376" s="24" customFormat="1" x14ac:dyDescent="0.25">
      <c r="A44" s="9"/>
      <c r="B44" s="10"/>
      <c r="C44" s="11" t="s">
        <v>28</v>
      </c>
      <c r="D44" s="306" t="s">
        <v>26</v>
      </c>
      <c r="E44" s="308"/>
      <c r="F44" s="306" t="s">
        <v>27</v>
      </c>
      <c r="G44" s="308"/>
    </row>
    <row r="45" spans="1:16376" ht="26.4" x14ac:dyDescent="0.25">
      <c r="A45" s="22" t="str">
        <f>$A$17</f>
        <v>53.</v>
      </c>
      <c r="B45" s="45" t="s">
        <v>304</v>
      </c>
      <c r="C45" s="157" t="s">
        <v>639</v>
      </c>
      <c r="D45" s="282"/>
      <c r="E45" s="284"/>
      <c r="F45" s="282"/>
      <c r="G45" s="284"/>
    </row>
    <row r="46" spans="1:16376" x14ac:dyDescent="0.25">
      <c r="A46" s="22" t="str">
        <f t="shared" ref="A46:A47" si="3">$A$17</f>
        <v>53.</v>
      </c>
      <c r="B46" s="45" t="s">
        <v>305</v>
      </c>
      <c r="C46" s="25" t="s">
        <v>640</v>
      </c>
      <c r="D46" s="282"/>
      <c r="E46" s="284"/>
      <c r="F46" s="282"/>
      <c r="G46" s="284"/>
    </row>
    <row r="47" spans="1:16376" ht="15.75" customHeight="1" x14ac:dyDescent="0.25">
      <c r="A47" s="22" t="str">
        <f t="shared" si="3"/>
        <v>53.</v>
      </c>
      <c r="B47" s="45" t="s">
        <v>306</v>
      </c>
      <c r="C47" s="25" t="s">
        <v>641</v>
      </c>
      <c r="D47" s="282"/>
      <c r="E47" s="284"/>
      <c r="F47" s="282"/>
      <c r="G47" s="284"/>
    </row>
    <row r="48" spans="1:16376" ht="15" customHeight="1" x14ac:dyDescent="0.25">
      <c r="A48" s="303" t="str">
        <f>CONCATENATE("Kopējā cena par ",A47," pozīciju, bez PVN,EUR:")</f>
        <v>Kopējā cena par 53. pozīciju, bez PVN,EUR:</v>
      </c>
      <c r="B48" s="304"/>
      <c r="C48" s="304"/>
      <c r="D48" s="304"/>
      <c r="E48" s="305"/>
      <c r="F48" s="441">
        <f>G20+G32</f>
        <v>0</v>
      </c>
      <c r="G48" s="387"/>
      <c r="H48" s="166"/>
      <c r="I48" s="167"/>
      <c r="J48" s="168"/>
      <c r="K48" s="442"/>
      <c r="L48" s="442"/>
      <c r="M48" s="442"/>
      <c r="N48" s="442"/>
      <c r="O48" s="442"/>
      <c r="P48" s="160">
        <f>P47*O47</f>
        <v>0</v>
      </c>
      <c r="Q48" s="123"/>
      <c r="R48" s="124"/>
      <c r="S48" s="303" t="str">
        <f>CONCATENATE("Cena par ",Q47," pozīciju, bez PVN,EUR:")</f>
        <v>Cena par  pozīciju, bez PVN,EUR:</v>
      </c>
      <c r="T48" s="304"/>
      <c r="U48" s="304"/>
      <c r="V48" s="304"/>
      <c r="W48" s="305"/>
      <c r="X48" s="20">
        <f>X47*W47</f>
        <v>0</v>
      </c>
      <c r="Y48" s="123"/>
      <c r="Z48" s="124"/>
      <c r="AA48" s="303" t="str">
        <f>CONCATENATE("Cena par ",Y47," pozīciju, bez PVN,EUR:")</f>
        <v>Cena par  pozīciju, bez PVN,EUR:</v>
      </c>
      <c r="AB48" s="304"/>
      <c r="AC48" s="304"/>
      <c r="AD48" s="304"/>
      <c r="AE48" s="305"/>
      <c r="AF48" s="20">
        <f>AF47*AE47</f>
        <v>0</v>
      </c>
      <c r="AG48" s="123"/>
      <c r="AH48" s="124"/>
      <c r="AI48" s="303" t="str">
        <f>CONCATENATE("Cena par ",AG47," pozīciju, bez PVN,EUR:")</f>
        <v>Cena par  pozīciju, bez PVN,EUR:</v>
      </c>
      <c r="AJ48" s="304"/>
      <c r="AK48" s="304"/>
      <c r="AL48" s="304"/>
      <c r="AM48" s="305"/>
      <c r="AN48" s="20">
        <f>AN47*AM47</f>
        <v>0</v>
      </c>
      <c r="AO48" s="123"/>
      <c r="AP48" s="124"/>
      <c r="AQ48" s="303" t="str">
        <f>CONCATENATE("Cena par ",AO47," pozīciju, bez PVN,EUR:")</f>
        <v>Cena par  pozīciju, bez PVN,EUR:</v>
      </c>
      <c r="AR48" s="304"/>
      <c r="AS48" s="304"/>
      <c r="AT48" s="304"/>
      <c r="AU48" s="305"/>
      <c r="AV48" s="20">
        <f>AV47*AU47</f>
        <v>0</v>
      </c>
      <c r="AW48" s="123"/>
      <c r="AX48" s="124"/>
      <c r="AY48" s="303" t="str">
        <f>CONCATENATE("Cena par ",AW47," pozīciju, bez PVN,EUR:")</f>
        <v>Cena par  pozīciju, bez PVN,EUR:</v>
      </c>
      <c r="AZ48" s="304"/>
      <c r="BA48" s="304"/>
      <c r="BB48" s="304"/>
      <c r="BC48" s="305"/>
      <c r="BD48" s="20">
        <f>BD47*BC47</f>
        <v>0</v>
      </c>
      <c r="BE48" s="123"/>
      <c r="BF48" s="124"/>
      <c r="BG48" s="303" t="str">
        <f>CONCATENATE("Cena par ",BE47," pozīciju, bez PVN,EUR:")</f>
        <v>Cena par  pozīciju, bez PVN,EUR:</v>
      </c>
      <c r="BH48" s="304"/>
      <c r="BI48" s="304"/>
      <c r="BJ48" s="304"/>
      <c r="BK48" s="305"/>
      <c r="BL48" s="20">
        <f>BL47*BK47</f>
        <v>0</v>
      </c>
      <c r="BM48" s="123"/>
      <c r="BN48" s="124"/>
      <c r="BO48" s="303" t="str">
        <f>CONCATENATE("Cena par ",BM47," pozīciju, bez PVN,EUR:")</f>
        <v>Cena par  pozīciju, bez PVN,EUR:</v>
      </c>
      <c r="BP48" s="304"/>
      <c r="BQ48" s="304"/>
      <c r="BR48" s="304"/>
      <c r="BS48" s="305"/>
      <c r="BT48" s="20">
        <f>BT47*BS47</f>
        <v>0</v>
      </c>
      <c r="BU48" s="123"/>
      <c r="BV48" s="124"/>
      <c r="BW48" s="303" t="str">
        <f>CONCATENATE("Cena par ",BU47," pozīciju, bez PVN,EUR:")</f>
        <v>Cena par  pozīciju, bez PVN,EUR:</v>
      </c>
      <c r="BX48" s="304"/>
      <c r="BY48" s="304"/>
      <c r="BZ48" s="304"/>
      <c r="CA48" s="305"/>
      <c r="CB48" s="20">
        <f>CB47*CA47</f>
        <v>0</v>
      </c>
      <c r="CC48" s="123"/>
      <c r="CD48" s="124"/>
      <c r="CE48" s="303" t="str">
        <f>CONCATENATE("Cena par ",CC47," pozīciju, bez PVN,EUR:")</f>
        <v>Cena par  pozīciju, bez PVN,EUR:</v>
      </c>
      <c r="CF48" s="304"/>
      <c r="CG48" s="304"/>
      <c r="CH48" s="304"/>
      <c r="CI48" s="305"/>
      <c r="CJ48" s="20">
        <f>CJ47*CI47</f>
        <v>0</v>
      </c>
      <c r="CK48" s="123"/>
      <c r="CL48" s="124"/>
      <c r="CM48" s="303" t="str">
        <f>CONCATENATE("Cena par ",CK47," pozīciju, bez PVN,EUR:")</f>
        <v>Cena par  pozīciju, bez PVN,EUR:</v>
      </c>
      <c r="CN48" s="304"/>
      <c r="CO48" s="304"/>
      <c r="CP48" s="304"/>
      <c r="CQ48" s="305"/>
      <c r="CR48" s="20">
        <f>CR47*CQ47</f>
        <v>0</v>
      </c>
      <c r="CS48" s="123"/>
      <c r="CT48" s="124"/>
      <c r="CU48" s="303" t="str">
        <f>CONCATENATE("Cena par ",CS47," pozīciju, bez PVN,EUR:")</f>
        <v>Cena par  pozīciju, bez PVN,EUR:</v>
      </c>
      <c r="CV48" s="304"/>
      <c r="CW48" s="304"/>
      <c r="CX48" s="304"/>
      <c r="CY48" s="305"/>
      <c r="CZ48" s="20">
        <f>CZ47*CY47</f>
        <v>0</v>
      </c>
      <c r="DA48" s="123"/>
      <c r="DB48" s="124"/>
      <c r="DC48" s="303" t="str">
        <f>CONCATENATE("Cena par ",DA47," pozīciju, bez PVN,EUR:")</f>
        <v>Cena par  pozīciju, bez PVN,EUR:</v>
      </c>
      <c r="DD48" s="304"/>
      <c r="DE48" s="304"/>
      <c r="DF48" s="304"/>
      <c r="DG48" s="305"/>
      <c r="DH48" s="20">
        <f>DH47*DG47</f>
        <v>0</v>
      </c>
      <c r="DI48" s="123"/>
      <c r="DJ48" s="124"/>
      <c r="DK48" s="303" t="str">
        <f>CONCATENATE("Cena par ",DI47," pozīciju, bez PVN,EUR:")</f>
        <v>Cena par  pozīciju, bez PVN,EUR:</v>
      </c>
      <c r="DL48" s="304"/>
      <c r="DM48" s="304"/>
      <c r="DN48" s="304"/>
      <c r="DO48" s="305"/>
      <c r="DP48" s="20">
        <f>DP47*DO47</f>
        <v>0</v>
      </c>
      <c r="DQ48" s="123"/>
      <c r="DR48" s="124"/>
      <c r="DS48" s="303" t="str">
        <f>CONCATENATE("Cena par ",DQ47," pozīciju, bez PVN,EUR:")</f>
        <v>Cena par  pozīciju, bez PVN,EUR:</v>
      </c>
      <c r="DT48" s="304"/>
      <c r="DU48" s="304"/>
      <c r="DV48" s="304"/>
      <c r="DW48" s="305"/>
      <c r="DX48" s="20">
        <f>DX47*DW47</f>
        <v>0</v>
      </c>
      <c r="DY48" s="123"/>
      <c r="DZ48" s="124"/>
      <c r="EA48" s="303" t="str">
        <f>CONCATENATE("Cena par ",DY47," pozīciju, bez PVN,EUR:")</f>
        <v>Cena par  pozīciju, bez PVN,EUR:</v>
      </c>
      <c r="EB48" s="304"/>
      <c r="EC48" s="304"/>
      <c r="ED48" s="304"/>
      <c r="EE48" s="305"/>
      <c r="EF48" s="20">
        <f>EF47*EE47</f>
        <v>0</v>
      </c>
      <c r="EG48" s="123"/>
      <c r="EH48" s="124"/>
      <c r="EI48" s="303" t="str">
        <f>CONCATENATE("Cena par ",EG47," pozīciju, bez PVN,EUR:")</f>
        <v>Cena par  pozīciju, bez PVN,EUR:</v>
      </c>
      <c r="EJ48" s="304"/>
      <c r="EK48" s="304"/>
      <c r="EL48" s="304"/>
      <c r="EM48" s="305"/>
      <c r="EN48" s="20">
        <f>EN47*EM47</f>
        <v>0</v>
      </c>
      <c r="EO48" s="123"/>
      <c r="EP48" s="124"/>
      <c r="EQ48" s="303" t="str">
        <f>CONCATENATE("Cena par ",EO47," pozīciju, bez PVN,EUR:")</f>
        <v>Cena par  pozīciju, bez PVN,EUR:</v>
      </c>
      <c r="ER48" s="304"/>
      <c r="ES48" s="304"/>
      <c r="ET48" s="304"/>
      <c r="EU48" s="305"/>
      <c r="EV48" s="20">
        <f>EV47*EU47</f>
        <v>0</v>
      </c>
      <c r="EW48" s="123"/>
      <c r="EX48" s="124"/>
      <c r="EY48" s="303" t="str">
        <f>CONCATENATE("Cena par ",EW47," pozīciju, bez PVN,EUR:")</f>
        <v>Cena par  pozīciju, bez PVN,EUR:</v>
      </c>
      <c r="EZ48" s="304"/>
      <c r="FA48" s="304"/>
      <c r="FB48" s="304"/>
      <c r="FC48" s="305"/>
      <c r="FD48" s="20">
        <f>FD47*FC47</f>
        <v>0</v>
      </c>
      <c r="FE48" s="123"/>
      <c r="FF48" s="124"/>
      <c r="FG48" s="303" t="str">
        <f>CONCATENATE("Cena par ",FE47," pozīciju, bez PVN,EUR:")</f>
        <v>Cena par  pozīciju, bez PVN,EUR:</v>
      </c>
      <c r="FH48" s="304"/>
      <c r="FI48" s="304"/>
      <c r="FJ48" s="304"/>
      <c r="FK48" s="305"/>
      <c r="FL48" s="20">
        <f>FL47*FK47</f>
        <v>0</v>
      </c>
      <c r="FM48" s="123"/>
      <c r="FN48" s="124"/>
      <c r="FO48" s="303" t="str">
        <f>CONCATENATE("Cena par ",FM47," pozīciju, bez PVN,EUR:")</f>
        <v>Cena par  pozīciju, bez PVN,EUR:</v>
      </c>
      <c r="FP48" s="304"/>
      <c r="FQ48" s="304"/>
      <c r="FR48" s="304"/>
      <c r="FS48" s="305"/>
      <c r="FT48" s="20">
        <f>FT47*FS47</f>
        <v>0</v>
      </c>
      <c r="FU48" s="123"/>
      <c r="FV48" s="124"/>
      <c r="FW48" s="303" t="str">
        <f>CONCATENATE("Cena par ",FU47," pozīciju, bez PVN,EUR:")</f>
        <v>Cena par  pozīciju, bez PVN,EUR:</v>
      </c>
      <c r="FX48" s="304"/>
      <c r="FY48" s="304"/>
      <c r="FZ48" s="304"/>
      <c r="GA48" s="305"/>
      <c r="GB48" s="20">
        <f>GB47*GA47</f>
        <v>0</v>
      </c>
      <c r="GC48" s="123"/>
      <c r="GD48" s="124"/>
      <c r="GE48" s="303" t="str">
        <f>CONCATENATE("Cena par ",GC47," pozīciju, bez PVN,EUR:")</f>
        <v>Cena par  pozīciju, bez PVN,EUR:</v>
      </c>
      <c r="GF48" s="304"/>
      <c r="GG48" s="304"/>
      <c r="GH48" s="304"/>
      <c r="GI48" s="305"/>
      <c r="GJ48" s="20">
        <f>GJ47*GI47</f>
        <v>0</v>
      </c>
      <c r="GK48" s="123"/>
      <c r="GL48" s="124"/>
      <c r="GM48" s="303" t="str">
        <f>CONCATENATE("Cena par ",GK47," pozīciju, bez PVN,EUR:")</f>
        <v>Cena par  pozīciju, bez PVN,EUR:</v>
      </c>
      <c r="GN48" s="304"/>
      <c r="GO48" s="304"/>
      <c r="GP48" s="304"/>
      <c r="GQ48" s="305"/>
      <c r="GR48" s="20">
        <f>GR47*GQ47</f>
        <v>0</v>
      </c>
      <c r="GS48" s="123"/>
      <c r="GT48" s="124"/>
      <c r="GU48" s="303" t="str">
        <f>CONCATENATE("Cena par ",GS47," pozīciju, bez PVN,EUR:")</f>
        <v>Cena par  pozīciju, bez PVN,EUR:</v>
      </c>
      <c r="GV48" s="304"/>
      <c r="GW48" s="304"/>
      <c r="GX48" s="304"/>
      <c r="GY48" s="305"/>
      <c r="GZ48" s="20">
        <f>GZ47*GY47</f>
        <v>0</v>
      </c>
      <c r="HA48" s="123"/>
      <c r="HB48" s="124"/>
      <c r="HC48" s="303" t="str">
        <f>CONCATENATE("Cena par ",HA47," pozīciju, bez PVN,EUR:")</f>
        <v>Cena par  pozīciju, bez PVN,EUR:</v>
      </c>
      <c r="HD48" s="304"/>
      <c r="HE48" s="304"/>
      <c r="HF48" s="304"/>
      <c r="HG48" s="305"/>
      <c r="HH48" s="20">
        <f>HH47*HG47</f>
        <v>0</v>
      </c>
      <c r="HI48" s="123"/>
      <c r="HJ48" s="124"/>
      <c r="HK48" s="303" t="str">
        <f>CONCATENATE("Cena par ",HI47," pozīciju, bez PVN,EUR:")</f>
        <v>Cena par  pozīciju, bez PVN,EUR:</v>
      </c>
      <c r="HL48" s="304"/>
      <c r="HM48" s="304"/>
      <c r="HN48" s="304"/>
      <c r="HO48" s="305"/>
      <c r="HP48" s="20">
        <f>HP47*HO47</f>
        <v>0</v>
      </c>
      <c r="HQ48" s="123"/>
      <c r="HR48" s="124"/>
      <c r="HS48" s="303" t="str">
        <f>CONCATENATE("Cena par ",HQ47," pozīciju, bez PVN,EUR:")</f>
        <v>Cena par  pozīciju, bez PVN,EUR:</v>
      </c>
      <c r="HT48" s="304"/>
      <c r="HU48" s="304"/>
      <c r="HV48" s="304"/>
      <c r="HW48" s="305"/>
      <c r="HX48" s="20">
        <f>HX47*HW47</f>
        <v>0</v>
      </c>
      <c r="HY48" s="123"/>
      <c r="HZ48" s="124"/>
      <c r="IA48" s="303" t="str">
        <f>CONCATENATE("Cena par ",HY47," pozīciju, bez PVN,EUR:")</f>
        <v>Cena par  pozīciju, bez PVN,EUR:</v>
      </c>
      <c r="IB48" s="304"/>
      <c r="IC48" s="304"/>
      <c r="ID48" s="304"/>
      <c r="IE48" s="305"/>
      <c r="IF48" s="20">
        <f>IF47*IE47</f>
        <v>0</v>
      </c>
      <c r="IG48" s="123"/>
      <c r="IH48" s="124"/>
      <c r="II48" s="303" t="str">
        <f>CONCATENATE("Cena par ",IG47," pozīciju, bez PVN,EUR:")</f>
        <v>Cena par  pozīciju, bez PVN,EUR:</v>
      </c>
      <c r="IJ48" s="304"/>
      <c r="IK48" s="304"/>
      <c r="IL48" s="304"/>
      <c r="IM48" s="305"/>
      <c r="IN48" s="20">
        <f>IN47*IM47</f>
        <v>0</v>
      </c>
      <c r="IO48" s="123"/>
      <c r="IP48" s="124"/>
      <c r="IQ48" s="303" t="str">
        <f>CONCATENATE("Cena par ",IO47," pozīciju, bez PVN,EUR:")</f>
        <v>Cena par  pozīciju, bez PVN,EUR:</v>
      </c>
      <c r="IR48" s="304"/>
      <c r="IS48" s="304"/>
      <c r="IT48" s="304"/>
      <c r="IU48" s="305"/>
      <c r="IV48" s="20">
        <f>IV47*IU47</f>
        <v>0</v>
      </c>
      <c r="IW48" s="123"/>
      <c r="IX48" s="124"/>
      <c r="IY48" s="303" t="str">
        <f>CONCATENATE("Cena par ",IW47," pozīciju, bez PVN,EUR:")</f>
        <v>Cena par  pozīciju, bez PVN,EUR:</v>
      </c>
      <c r="IZ48" s="304"/>
      <c r="JA48" s="304"/>
      <c r="JB48" s="304"/>
      <c r="JC48" s="305"/>
      <c r="JD48" s="20">
        <f>JD47*JC47</f>
        <v>0</v>
      </c>
      <c r="JE48" s="123"/>
      <c r="JF48" s="124"/>
      <c r="JG48" s="303" t="str">
        <f>CONCATENATE("Cena par ",JE47," pozīciju, bez PVN,EUR:")</f>
        <v>Cena par  pozīciju, bez PVN,EUR:</v>
      </c>
      <c r="JH48" s="304"/>
      <c r="JI48" s="304"/>
      <c r="JJ48" s="304"/>
      <c r="JK48" s="305"/>
      <c r="JL48" s="20">
        <f>JL47*JK47</f>
        <v>0</v>
      </c>
      <c r="JM48" s="123"/>
      <c r="JN48" s="124"/>
      <c r="JO48" s="303" t="str">
        <f>CONCATENATE("Cena par ",JM47," pozīciju, bez PVN,EUR:")</f>
        <v>Cena par  pozīciju, bez PVN,EUR:</v>
      </c>
      <c r="JP48" s="304"/>
      <c r="JQ48" s="304"/>
      <c r="JR48" s="304"/>
      <c r="JS48" s="305"/>
      <c r="JT48" s="20">
        <f>JT47*JS47</f>
        <v>0</v>
      </c>
      <c r="JU48" s="123"/>
      <c r="JV48" s="124"/>
      <c r="JW48" s="303" t="str">
        <f>CONCATENATE("Cena par ",JU47," pozīciju, bez PVN,EUR:")</f>
        <v>Cena par  pozīciju, bez PVN,EUR:</v>
      </c>
      <c r="JX48" s="304"/>
      <c r="JY48" s="304"/>
      <c r="JZ48" s="304"/>
      <c r="KA48" s="305"/>
      <c r="KB48" s="20">
        <f>KB47*KA47</f>
        <v>0</v>
      </c>
      <c r="KC48" s="123"/>
      <c r="KD48" s="124"/>
      <c r="KE48" s="303" t="str">
        <f>CONCATENATE("Cena par ",KC47," pozīciju, bez PVN,EUR:")</f>
        <v>Cena par  pozīciju, bez PVN,EUR:</v>
      </c>
      <c r="KF48" s="304"/>
      <c r="KG48" s="304"/>
      <c r="KH48" s="304"/>
      <c r="KI48" s="305"/>
      <c r="KJ48" s="20">
        <f>KJ47*KI47</f>
        <v>0</v>
      </c>
      <c r="KK48" s="123"/>
      <c r="KL48" s="124"/>
      <c r="KM48" s="303" t="str">
        <f>CONCATENATE("Cena par ",KK47," pozīciju, bez PVN,EUR:")</f>
        <v>Cena par  pozīciju, bez PVN,EUR:</v>
      </c>
      <c r="KN48" s="304"/>
      <c r="KO48" s="304"/>
      <c r="KP48" s="304"/>
      <c r="KQ48" s="305"/>
      <c r="KR48" s="20">
        <f>KR47*KQ47</f>
        <v>0</v>
      </c>
      <c r="KS48" s="123"/>
      <c r="KT48" s="124"/>
      <c r="KU48" s="303" t="str">
        <f>CONCATENATE("Cena par ",KS47," pozīciju, bez PVN,EUR:")</f>
        <v>Cena par  pozīciju, bez PVN,EUR:</v>
      </c>
      <c r="KV48" s="304"/>
      <c r="KW48" s="304"/>
      <c r="KX48" s="304"/>
      <c r="KY48" s="305"/>
      <c r="KZ48" s="20">
        <f>KZ47*KY47</f>
        <v>0</v>
      </c>
      <c r="LA48" s="123"/>
      <c r="LB48" s="124"/>
      <c r="LC48" s="303" t="str">
        <f>CONCATENATE("Cena par ",LA47," pozīciju, bez PVN,EUR:")</f>
        <v>Cena par  pozīciju, bez PVN,EUR:</v>
      </c>
      <c r="LD48" s="304"/>
      <c r="LE48" s="304"/>
      <c r="LF48" s="304"/>
      <c r="LG48" s="305"/>
      <c r="LH48" s="20">
        <f>LH47*LG47</f>
        <v>0</v>
      </c>
      <c r="LI48" s="123"/>
      <c r="LJ48" s="124"/>
      <c r="LK48" s="303" t="str">
        <f>CONCATENATE("Cena par ",LI47," pozīciju, bez PVN,EUR:")</f>
        <v>Cena par  pozīciju, bez PVN,EUR:</v>
      </c>
      <c r="LL48" s="304"/>
      <c r="LM48" s="304"/>
      <c r="LN48" s="304"/>
      <c r="LO48" s="305"/>
      <c r="LP48" s="20">
        <f>LP47*LO47</f>
        <v>0</v>
      </c>
      <c r="LQ48" s="123"/>
      <c r="LR48" s="124"/>
      <c r="LS48" s="303" t="str">
        <f>CONCATENATE("Cena par ",LQ47," pozīciju, bez PVN,EUR:")</f>
        <v>Cena par  pozīciju, bez PVN,EUR:</v>
      </c>
      <c r="LT48" s="304"/>
      <c r="LU48" s="304"/>
      <c r="LV48" s="304"/>
      <c r="LW48" s="305"/>
      <c r="LX48" s="20">
        <f>LX47*LW47</f>
        <v>0</v>
      </c>
      <c r="LY48" s="123"/>
      <c r="LZ48" s="124"/>
      <c r="MA48" s="303" t="str">
        <f>CONCATENATE("Cena par ",LY47," pozīciju, bez PVN,EUR:")</f>
        <v>Cena par  pozīciju, bez PVN,EUR:</v>
      </c>
      <c r="MB48" s="304"/>
      <c r="MC48" s="304"/>
      <c r="MD48" s="304"/>
      <c r="ME48" s="305"/>
      <c r="MF48" s="20">
        <f>MF47*ME47</f>
        <v>0</v>
      </c>
      <c r="MG48" s="123"/>
      <c r="MH48" s="124"/>
      <c r="MI48" s="303" t="str">
        <f>CONCATENATE("Cena par ",MG47," pozīciju, bez PVN,EUR:")</f>
        <v>Cena par  pozīciju, bez PVN,EUR:</v>
      </c>
      <c r="MJ48" s="304"/>
      <c r="MK48" s="304"/>
      <c r="ML48" s="304"/>
      <c r="MM48" s="305"/>
      <c r="MN48" s="20">
        <f>MN47*MM47</f>
        <v>0</v>
      </c>
      <c r="MO48" s="123"/>
      <c r="MP48" s="124"/>
      <c r="MQ48" s="303" t="str">
        <f>CONCATENATE("Cena par ",MO47," pozīciju, bez PVN,EUR:")</f>
        <v>Cena par  pozīciju, bez PVN,EUR:</v>
      </c>
      <c r="MR48" s="304"/>
      <c r="MS48" s="304"/>
      <c r="MT48" s="304"/>
      <c r="MU48" s="305"/>
      <c r="MV48" s="20">
        <f>MV47*MU47</f>
        <v>0</v>
      </c>
      <c r="MW48" s="123"/>
      <c r="MX48" s="124"/>
      <c r="MY48" s="303" t="str">
        <f>CONCATENATE("Cena par ",MW47," pozīciju, bez PVN,EUR:")</f>
        <v>Cena par  pozīciju, bez PVN,EUR:</v>
      </c>
      <c r="MZ48" s="304"/>
      <c r="NA48" s="304"/>
      <c r="NB48" s="304"/>
      <c r="NC48" s="305"/>
      <c r="ND48" s="20">
        <f>ND47*NC47</f>
        <v>0</v>
      </c>
      <c r="NE48" s="123"/>
      <c r="NF48" s="124"/>
      <c r="NG48" s="303" t="str">
        <f>CONCATENATE("Cena par ",NE47," pozīciju, bez PVN,EUR:")</f>
        <v>Cena par  pozīciju, bez PVN,EUR:</v>
      </c>
      <c r="NH48" s="304"/>
      <c r="NI48" s="304"/>
      <c r="NJ48" s="304"/>
      <c r="NK48" s="305"/>
      <c r="NL48" s="20">
        <f>NL47*NK47</f>
        <v>0</v>
      </c>
      <c r="NM48" s="123"/>
      <c r="NN48" s="124"/>
      <c r="NO48" s="303" t="str">
        <f>CONCATENATE("Cena par ",NM47," pozīciju, bez PVN,EUR:")</f>
        <v>Cena par  pozīciju, bez PVN,EUR:</v>
      </c>
      <c r="NP48" s="304"/>
      <c r="NQ48" s="304"/>
      <c r="NR48" s="304"/>
      <c r="NS48" s="305"/>
      <c r="NT48" s="20">
        <f>NT47*NS47</f>
        <v>0</v>
      </c>
      <c r="NU48" s="123"/>
      <c r="NV48" s="124"/>
      <c r="NW48" s="303" t="str">
        <f>CONCATENATE("Cena par ",NU47," pozīciju, bez PVN,EUR:")</f>
        <v>Cena par  pozīciju, bez PVN,EUR:</v>
      </c>
      <c r="NX48" s="304"/>
      <c r="NY48" s="304"/>
      <c r="NZ48" s="304"/>
      <c r="OA48" s="305"/>
      <c r="OB48" s="20">
        <f>OB47*OA47</f>
        <v>0</v>
      </c>
      <c r="OC48" s="123"/>
      <c r="OD48" s="124"/>
      <c r="OE48" s="303" t="str">
        <f>CONCATENATE("Cena par ",OC47," pozīciju, bez PVN,EUR:")</f>
        <v>Cena par  pozīciju, bez PVN,EUR:</v>
      </c>
      <c r="OF48" s="304"/>
      <c r="OG48" s="304"/>
      <c r="OH48" s="304"/>
      <c r="OI48" s="305"/>
      <c r="OJ48" s="20">
        <f>OJ47*OI47</f>
        <v>0</v>
      </c>
      <c r="OK48" s="123"/>
      <c r="OL48" s="124"/>
      <c r="OM48" s="303" t="str">
        <f>CONCATENATE("Cena par ",OK47," pozīciju, bez PVN,EUR:")</f>
        <v>Cena par  pozīciju, bez PVN,EUR:</v>
      </c>
      <c r="ON48" s="304"/>
      <c r="OO48" s="304"/>
      <c r="OP48" s="304"/>
      <c r="OQ48" s="305"/>
      <c r="OR48" s="20">
        <f>OR47*OQ47</f>
        <v>0</v>
      </c>
      <c r="OS48" s="123"/>
      <c r="OT48" s="124"/>
      <c r="OU48" s="303" t="str">
        <f>CONCATENATE("Cena par ",OS47," pozīciju, bez PVN,EUR:")</f>
        <v>Cena par  pozīciju, bez PVN,EUR:</v>
      </c>
      <c r="OV48" s="304"/>
      <c r="OW48" s="304"/>
      <c r="OX48" s="304"/>
      <c r="OY48" s="305"/>
      <c r="OZ48" s="20">
        <f>OZ47*OY47</f>
        <v>0</v>
      </c>
      <c r="PA48" s="123"/>
      <c r="PB48" s="124"/>
      <c r="PC48" s="303" t="str">
        <f>CONCATENATE("Cena par ",PA47," pozīciju, bez PVN,EUR:")</f>
        <v>Cena par  pozīciju, bez PVN,EUR:</v>
      </c>
      <c r="PD48" s="304"/>
      <c r="PE48" s="304"/>
      <c r="PF48" s="304"/>
      <c r="PG48" s="305"/>
      <c r="PH48" s="20">
        <f>PH47*PG47</f>
        <v>0</v>
      </c>
      <c r="PI48" s="123"/>
      <c r="PJ48" s="124"/>
      <c r="PK48" s="303" t="str">
        <f>CONCATENATE("Cena par ",PI47," pozīciju, bez PVN,EUR:")</f>
        <v>Cena par  pozīciju, bez PVN,EUR:</v>
      </c>
      <c r="PL48" s="304"/>
      <c r="PM48" s="304"/>
      <c r="PN48" s="304"/>
      <c r="PO48" s="305"/>
      <c r="PP48" s="20">
        <f>PP47*PO47</f>
        <v>0</v>
      </c>
      <c r="PQ48" s="123"/>
      <c r="PR48" s="124"/>
      <c r="PS48" s="303" t="str">
        <f>CONCATENATE("Cena par ",PQ47," pozīciju, bez PVN,EUR:")</f>
        <v>Cena par  pozīciju, bez PVN,EUR:</v>
      </c>
      <c r="PT48" s="304"/>
      <c r="PU48" s="304"/>
      <c r="PV48" s="304"/>
      <c r="PW48" s="305"/>
      <c r="PX48" s="20">
        <f>PX47*PW47</f>
        <v>0</v>
      </c>
      <c r="PY48" s="123"/>
      <c r="PZ48" s="124"/>
      <c r="QA48" s="303" t="str">
        <f>CONCATENATE("Cena par ",PY47," pozīciju, bez PVN,EUR:")</f>
        <v>Cena par  pozīciju, bez PVN,EUR:</v>
      </c>
      <c r="QB48" s="304"/>
      <c r="QC48" s="304"/>
      <c r="QD48" s="304"/>
      <c r="QE48" s="305"/>
      <c r="QF48" s="20">
        <f>QF47*QE47</f>
        <v>0</v>
      </c>
      <c r="QG48" s="123"/>
      <c r="QH48" s="124"/>
      <c r="QI48" s="303" t="str">
        <f>CONCATENATE("Cena par ",QG47," pozīciju, bez PVN,EUR:")</f>
        <v>Cena par  pozīciju, bez PVN,EUR:</v>
      </c>
      <c r="QJ48" s="304"/>
      <c r="QK48" s="304"/>
      <c r="QL48" s="304"/>
      <c r="QM48" s="305"/>
      <c r="QN48" s="20">
        <f>QN47*QM47</f>
        <v>0</v>
      </c>
      <c r="QO48" s="123"/>
      <c r="QP48" s="124"/>
      <c r="QQ48" s="303" t="str">
        <f>CONCATENATE("Cena par ",QO47," pozīciju, bez PVN,EUR:")</f>
        <v>Cena par  pozīciju, bez PVN,EUR:</v>
      </c>
      <c r="QR48" s="304"/>
      <c r="QS48" s="304"/>
      <c r="QT48" s="304"/>
      <c r="QU48" s="305"/>
      <c r="QV48" s="20">
        <f>QV47*QU47</f>
        <v>0</v>
      </c>
      <c r="QW48" s="123"/>
      <c r="QX48" s="124"/>
      <c r="QY48" s="303" t="str">
        <f>CONCATENATE("Cena par ",QW47," pozīciju, bez PVN,EUR:")</f>
        <v>Cena par  pozīciju, bez PVN,EUR:</v>
      </c>
      <c r="QZ48" s="304"/>
      <c r="RA48" s="304"/>
      <c r="RB48" s="304"/>
      <c r="RC48" s="305"/>
      <c r="RD48" s="20">
        <f>RD47*RC47</f>
        <v>0</v>
      </c>
      <c r="RE48" s="123"/>
      <c r="RF48" s="124"/>
      <c r="RG48" s="303" t="str">
        <f>CONCATENATE("Cena par ",RE47," pozīciju, bez PVN,EUR:")</f>
        <v>Cena par  pozīciju, bez PVN,EUR:</v>
      </c>
      <c r="RH48" s="304"/>
      <c r="RI48" s="304"/>
      <c r="RJ48" s="304"/>
      <c r="RK48" s="305"/>
      <c r="RL48" s="20">
        <f>RL47*RK47</f>
        <v>0</v>
      </c>
      <c r="RM48" s="123"/>
      <c r="RN48" s="124"/>
      <c r="RO48" s="303" t="str">
        <f>CONCATENATE("Cena par ",RM47," pozīciju, bez PVN,EUR:")</f>
        <v>Cena par  pozīciju, bez PVN,EUR:</v>
      </c>
      <c r="RP48" s="304"/>
      <c r="RQ48" s="304"/>
      <c r="RR48" s="304"/>
      <c r="RS48" s="305"/>
      <c r="RT48" s="20">
        <f>RT47*RS47</f>
        <v>0</v>
      </c>
      <c r="RU48" s="123"/>
      <c r="RV48" s="124"/>
      <c r="RW48" s="303" t="str">
        <f>CONCATENATE("Cena par ",RU47," pozīciju, bez PVN,EUR:")</f>
        <v>Cena par  pozīciju, bez PVN,EUR:</v>
      </c>
      <c r="RX48" s="304"/>
      <c r="RY48" s="304"/>
      <c r="RZ48" s="304"/>
      <c r="SA48" s="305"/>
      <c r="SB48" s="20">
        <f>SB47*SA47</f>
        <v>0</v>
      </c>
      <c r="SC48" s="123"/>
      <c r="SD48" s="124"/>
      <c r="SE48" s="303" t="str">
        <f>CONCATENATE("Cena par ",SC47," pozīciju, bez PVN,EUR:")</f>
        <v>Cena par  pozīciju, bez PVN,EUR:</v>
      </c>
      <c r="SF48" s="304"/>
      <c r="SG48" s="304"/>
      <c r="SH48" s="304"/>
      <c r="SI48" s="305"/>
      <c r="SJ48" s="20">
        <f>SJ47*SI47</f>
        <v>0</v>
      </c>
      <c r="SK48" s="123"/>
      <c r="SL48" s="124"/>
      <c r="SM48" s="303" t="str">
        <f>CONCATENATE("Cena par ",SK47," pozīciju, bez PVN,EUR:")</f>
        <v>Cena par  pozīciju, bez PVN,EUR:</v>
      </c>
      <c r="SN48" s="304"/>
      <c r="SO48" s="304"/>
      <c r="SP48" s="304"/>
      <c r="SQ48" s="305"/>
      <c r="SR48" s="20">
        <f>SR47*SQ47</f>
        <v>0</v>
      </c>
      <c r="SS48" s="123"/>
      <c r="ST48" s="124"/>
      <c r="SU48" s="303" t="str">
        <f>CONCATENATE("Cena par ",SS47," pozīciju, bez PVN,EUR:")</f>
        <v>Cena par  pozīciju, bez PVN,EUR:</v>
      </c>
      <c r="SV48" s="304"/>
      <c r="SW48" s="304"/>
      <c r="SX48" s="304"/>
      <c r="SY48" s="305"/>
      <c r="SZ48" s="20">
        <f>SZ47*SY47</f>
        <v>0</v>
      </c>
      <c r="TA48" s="123"/>
      <c r="TB48" s="124"/>
      <c r="TC48" s="303" t="str">
        <f>CONCATENATE("Cena par ",TA47," pozīciju, bez PVN,EUR:")</f>
        <v>Cena par  pozīciju, bez PVN,EUR:</v>
      </c>
      <c r="TD48" s="304"/>
      <c r="TE48" s="304"/>
      <c r="TF48" s="304"/>
      <c r="TG48" s="305"/>
      <c r="TH48" s="20">
        <f>TH47*TG47</f>
        <v>0</v>
      </c>
      <c r="TI48" s="123"/>
      <c r="TJ48" s="124"/>
      <c r="TK48" s="303" t="str">
        <f>CONCATENATE("Cena par ",TI47," pozīciju, bez PVN,EUR:")</f>
        <v>Cena par  pozīciju, bez PVN,EUR:</v>
      </c>
      <c r="TL48" s="304"/>
      <c r="TM48" s="304"/>
      <c r="TN48" s="304"/>
      <c r="TO48" s="305"/>
      <c r="TP48" s="20">
        <f>TP47*TO47</f>
        <v>0</v>
      </c>
      <c r="TQ48" s="123"/>
      <c r="TR48" s="124"/>
      <c r="TS48" s="303" t="str">
        <f>CONCATENATE("Cena par ",TQ47," pozīciju, bez PVN,EUR:")</f>
        <v>Cena par  pozīciju, bez PVN,EUR:</v>
      </c>
      <c r="TT48" s="304"/>
      <c r="TU48" s="304"/>
      <c r="TV48" s="304"/>
      <c r="TW48" s="305"/>
      <c r="TX48" s="20">
        <f>TX47*TW47</f>
        <v>0</v>
      </c>
      <c r="TY48" s="123"/>
      <c r="TZ48" s="124"/>
      <c r="UA48" s="303" t="str">
        <f>CONCATENATE("Cena par ",TY47," pozīciju, bez PVN,EUR:")</f>
        <v>Cena par  pozīciju, bez PVN,EUR:</v>
      </c>
      <c r="UB48" s="304"/>
      <c r="UC48" s="304"/>
      <c r="UD48" s="304"/>
      <c r="UE48" s="305"/>
      <c r="UF48" s="20">
        <f>UF47*UE47</f>
        <v>0</v>
      </c>
      <c r="UG48" s="123"/>
      <c r="UH48" s="124"/>
      <c r="UI48" s="303" t="str">
        <f>CONCATENATE("Cena par ",UG47," pozīciju, bez PVN,EUR:")</f>
        <v>Cena par  pozīciju, bez PVN,EUR:</v>
      </c>
      <c r="UJ48" s="304"/>
      <c r="UK48" s="304"/>
      <c r="UL48" s="304"/>
      <c r="UM48" s="305"/>
      <c r="UN48" s="20">
        <f>UN47*UM47</f>
        <v>0</v>
      </c>
      <c r="UO48" s="123"/>
      <c r="UP48" s="124"/>
      <c r="UQ48" s="303" t="str">
        <f>CONCATENATE("Cena par ",UO47," pozīciju, bez PVN,EUR:")</f>
        <v>Cena par  pozīciju, bez PVN,EUR:</v>
      </c>
      <c r="UR48" s="304"/>
      <c r="US48" s="304"/>
      <c r="UT48" s="304"/>
      <c r="UU48" s="305"/>
      <c r="UV48" s="20">
        <f>UV47*UU47</f>
        <v>0</v>
      </c>
      <c r="UW48" s="123"/>
      <c r="UX48" s="124"/>
      <c r="UY48" s="303" t="str">
        <f>CONCATENATE("Cena par ",UW47," pozīciju, bez PVN,EUR:")</f>
        <v>Cena par  pozīciju, bez PVN,EUR:</v>
      </c>
      <c r="UZ48" s="304"/>
      <c r="VA48" s="304"/>
      <c r="VB48" s="304"/>
      <c r="VC48" s="305"/>
      <c r="VD48" s="20">
        <f>VD47*VC47</f>
        <v>0</v>
      </c>
      <c r="VE48" s="123"/>
      <c r="VF48" s="124"/>
      <c r="VG48" s="303" t="str">
        <f>CONCATENATE("Cena par ",VE47," pozīciju, bez PVN,EUR:")</f>
        <v>Cena par  pozīciju, bez PVN,EUR:</v>
      </c>
      <c r="VH48" s="304"/>
      <c r="VI48" s="304"/>
      <c r="VJ48" s="304"/>
      <c r="VK48" s="305"/>
      <c r="VL48" s="20">
        <f>VL47*VK47</f>
        <v>0</v>
      </c>
      <c r="VM48" s="123"/>
      <c r="VN48" s="124"/>
      <c r="VO48" s="303" t="str">
        <f>CONCATENATE("Cena par ",VM47," pozīciju, bez PVN,EUR:")</f>
        <v>Cena par  pozīciju, bez PVN,EUR:</v>
      </c>
      <c r="VP48" s="304"/>
      <c r="VQ48" s="304"/>
      <c r="VR48" s="304"/>
      <c r="VS48" s="305"/>
      <c r="VT48" s="20">
        <f>VT47*VS47</f>
        <v>0</v>
      </c>
      <c r="VU48" s="123"/>
      <c r="VV48" s="124"/>
      <c r="VW48" s="303" t="str">
        <f>CONCATENATE("Cena par ",VU47," pozīciju, bez PVN,EUR:")</f>
        <v>Cena par  pozīciju, bez PVN,EUR:</v>
      </c>
      <c r="VX48" s="304"/>
      <c r="VY48" s="304"/>
      <c r="VZ48" s="304"/>
      <c r="WA48" s="305"/>
      <c r="WB48" s="20">
        <f>WB47*WA47</f>
        <v>0</v>
      </c>
      <c r="WC48" s="123"/>
      <c r="WD48" s="124"/>
      <c r="WE48" s="303" t="str">
        <f>CONCATENATE("Cena par ",WC47," pozīciju, bez PVN,EUR:")</f>
        <v>Cena par  pozīciju, bez PVN,EUR:</v>
      </c>
      <c r="WF48" s="304"/>
      <c r="WG48" s="304"/>
      <c r="WH48" s="304"/>
      <c r="WI48" s="305"/>
      <c r="WJ48" s="20">
        <f>WJ47*WI47</f>
        <v>0</v>
      </c>
      <c r="WK48" s="123"/>
      <c r="WL48" s="124"/>
      <c r="WM48" s="303" t="str">
        <f>CONCATENATE("Cena par ",WK47," pozīciju, bez PVN,EUR:")</f>
        <v>Cena par  pozīciju, bez PVN,EUR:</v>
      </c>
      <c r="WN48" s="304"/>
      <c r="WO48" s="304"/>
      <c r="WP48" s="304"/>
      <c r="WQ48" s="305"/>
      <c r="WR48" s="20">
        <f>WR47*WQ47</f>
        <v>0</v>
      </c>
      <c r="WS48" s="123"/>
      <c r="WT48" s="124"/>
      <c r="WU48" s="303" t="str">
        <f>CONCATENATE("Cena par ",WS47," pozīciju, bez PVN,EUR:")</f>
        <v>Cena par  pozīciju, bez PVN,EUR:</v>
      </c>
      <c r="WV48" s="304"/>
      <c r="WW48" s="304"/>
      <c r="WX48" s="304"/>
      <c r="WY48" s="305"/>
      <c r="WZ48" s="20">
        <f>WZ47*WY47</f>
        <v>0</v>
      </c>
      <c r="XA48" s="123"/>
      <c r="XB48" s="124"/>
      <c r="XC48" s="303" t="str">
        <f>CONCATENATE("Cena par ",XA47," pozīciju, bez PVN,EUR:")</f>
        <v>Cena par  pozīciju, bez PVN,EUR:</v>
      </c>
      <c r="XD48" s="304"/>
      <c r="XE48" s="304"/>
      <c r="XF48" s="304"/>
      <c r="XG48" s="305"/>
      <c r="XH48" s="20">
        <f>XH47*XG47</f>
        <v>0</v>
      </c>
      <c r="XI48" s="123"/>
      <c r="XJ48" s="124"/>
      <c r="XK48" s="303" t="str">
        <f>CONCATENATE("Cena par ",XI47," pozīciju, bez PVN,EUR:")</f>
        <v>Cena par  pozīciju, bez PVN,EUR:</v>
      </c>
      <c r="XL48" s="304"/>
      <c r="XM48" s="304"/>
      <c r="XN48" s="304"/>
      <c r="XO48" s="305"/>
      <c r="XP48" s="20">
        <f>XP47*XO47</f>
        <v>0</v>
      </c>
      <c r="XQ48" s="123"/>
      <c r="XR48" s="124"/>
      <c r="XS48" s="303" t="str">
        <f>CONCATENATE("Cena par ",XQ47," pozīciju, bez PVN,EUR:")</f>
        <v>Cena par  pozīciju, bez PVN,EUR:</v>
      </c>
      <c r="XT48" s="304"/>
      <c r="XU48" s="304"/>
      <c r="XV48" s="304"/>
      <c r="XW48" s="305"/>
      <c r="XX48" s="20">
        <f>XX47*XW47</f>
        <v>0</v>
      </c>
      <c r="XY48" s="123"/>
      <c r="XZ48" s="124"/>
      <c r="YA48" s="303" t="str">
        <f>CONCATENATE("Cena par ",XY47," pozīciju, bez PVN,EUR:")</f>
        <v>Cena par  pozīciju, bez PVN,EUR:</v>
      </c>
      <c r="YB48" s="304"/>
      <c r="YC48" s="304"/>
      <c r="YD48" s="304"/>
      <c r="YE48" s="305"/>
      <c r="YF48" s="20">
        <f>YF47*YE47</f>
        <v>0</v>
      </c>
      <c r="YG48" s="123"/>
      <c r="YH48" s="124"/>
      <c r="YI48" s="303" t="str">
        <f>CONCATENATE("Cena par ",YG47," pozīciju, bez PVN,EUR:")</f>
        <v>Cena par  pozīciju, bez PVN,EUR:</v>
      </c>
      <c r="YJ48" s="304"/>
      <c r="YK48" s="304"/>
      <c r="YL48" s="304"/>
      <c r="YM48" s="305"/>
      <c r="YN48" s="20">
        <f>YN47*YM47</f>
        <v>0</v>
      </c>
      <c r="YO48" s="123"/>
      <c r="YP48" s="124"/>
      <c r="YQ48" s="303" t="str">
        <f>CONCATENATE("Cena par ",YO47," pozīciju, bez PVN,EUR:")</f>
        <v>Cena par  pozīciju, bez PVN,EUR:</v>
      </c>
      <c r="YR48" s="304"/>
      <c r="YS48" s="304"/>
      <c r="YT48" s="304"/>
      <c r="YU48" s="305"/>
      <c r="YV48" s="20">
        <f>YV47*YU47</f>
        <v>0</v>
      </c>
      <c r="YW48" s="123"/>
      <c r="YX48" s="124"/>
      <c r="YY48" s="303" t="str">
        <f>CONCATENATE("Cena par ",YW47," pozīciju, bez PVN,EUR:")</f>
        <v>Cena par  pozīciju, bez PVN,EUR:</v>
      </c>
      <c r="YZ48" s="304"/>
      <c r="ZA48" s="304"/>
      <c r="ZB48" s="304"/>
      <c r="ZC48" s="305"/>
      <c r="ZD48" s="20">
        <f>ZD47*ZC47</f>
        <v>0</v>
      </c>
      <c r="ZE48" s="123"/>
      <c r="ZF48" s="124"/>
      <c r="ZG48" s="303" t="str">
        <f>CONCATENATE("Cena par ",ZE47," pozīciju, bez PVN,EUR:")</f>
        <v>Cena par  pozīciju, bez PVN,EUR:</v>
      </c>
      <c r="ZH48" s="304"/>
      <c r="ZI48" s="304"/>
      <c r="ZJ48" s="304"/>
      <c r="ZK48" s="305"/>
      <c r="ZL48" s="20">
        <f>ZL47*ZK47</f>
        <v>0</v>
      </c>
      <c r="ZM48" s="123"/>
      <c r="ZN48" s="124"/>
      <c r="ZO48" s="303" t="str">
        <f>CONCATENATE("Cena par ",ZM47," pozīciju, bez PVN,EUR:")</f>
        <v>Cena par  pozīciju, bez PVN,EUR:</v>
      </c>
      <c r="ZP48" s="304"/>
      <c r="ZQ48" s="304"/>
      <c r="ZR48" s="304"/>
      <c r="ZS48" s="305"/>
      <c r="ZT48" s="20">
        <f>ZT47*ZS47</f>
        <v>0</v>
      </c>
      <c r="ZU48" s="123"/>
      <c r="ZV48" s="124"/>
      <c r="ZW48" s="303" t="str">
        <f>CONCATENATE("Cena par ",ZU47," pozīciju, bez PVN,EUR:")</f>
        <v>Cena par  pozīciju, bez PVN,EUR:</v>
      </c>
      <c r="ZX48" s="304"/>
      <c r="ZY48" s="304"/>
      <c r="ZZ48" s="304"/>
      <c r="AAA48" s="305"/>
      <c r="AAB48" s="20">
        <f>AAB47*AAA47</f>
        <v>0</v>
      </c>
      <c r="AAC48" s="123"/>
      <c r="AAD48" s="124"/>
      <c r="AAE48" s="303" t="str">
        <f>CONCATENATE("Cena par ",AAC47," pozīciju, bez PVN,EUR:")</f>
        <v>Cena par  pozīciju, bez PVN,EUR:</v>
      </c>
      <c r="AAF48" s="304"/>
      <c r="AAG48" s="304"/>
      <c r="AAH48" s="304"/>
      <c r="AAI48" s="305"/>
      <c r="AAJ48" s="20">
        <f>AAJ47*AAI47</f>
        <v>0</v>
      </c>
      <c r="AAK48" s="123"/>
      <c r="AAL48" s="124"/>
      <c r="AAM48" s="303" t="str">
        <f>CONCATENATE("Cena par ",AAK47," pozīciju, bez PVN,EUR:")</f>
        <v>Cena par  pozīciju, bez PVN,EUR:</v>
      </c>
      <c r="AAN48" s="304"/>
      <c r="AAO48" s="304"/>
      <c r="AAP48" s="304"/>
      <c r="AAQ48" s="305"/>
      <c r="AAR48" s="20">
        <f>AAR47*AAQ47</f>
        <v>0</v>
      </c>
      <c r="AAS48" s="123"/>
      <c r="AAT48" s="124"/>
      <c r="AAU48" s="303" t="str">
        <f>CONCATENATE("Cena par ",AAS47," pozīciju, bez PVN,EUR:")</f>
        <v>Cena par  pozīciju, bez PVN,EUR:</v>
      </c>
      <c r="AAV48" s="304"/>
      <c r="AAW48" s="304"/>
      <c r="AAX48" s="304"/>
      <c r="AAY48" s="305"/>
      <c r="AAZ48" s="20">
        <f>AAZ47*AAY47</f>
        <v>0</v>
      </c>
      <c r="ABA48" s="123"/>
      <c r="ABB48" s="124"/>
      <c r="ABC48" s="303" t="str">
        <f>CONCATENATE("Cena par ",ABA47," pozīciju, bez PVN,EUR:")</f>
        <v>Cena par  pozīciju, bez PVN,EUR:</v>
      </c>
      <c r="ABD48" s="304"/>
      <c r="ABE48" s="304"/>
      <c r="ABF48" s="304"/>
      <c r="ABG48" s="305"/>
      <c r="ABH48" s="20">
        <f>ABH47*ABG47</f>
        <v>0</v>
      </c>
      <c r="ABI48" s="123"/>
      <c r="ABJ48" s="124"/>
      <c r="ABK48" s="303" t="str">
        <f>CONCATENATE("Cena par ",ABI47," pozīciju, bez PVN,EUR:")</f>
        <v>Cena par  pozīciju, bez PVN,EUR:</v>
      </c>
      <c r="ABL48" s="304"/>
      <c r="ABM48" s="304"/>
      <c r="ABN48" s="304"/>
      <c r="ABO48" s="305"/>
      <c r="ABP48" s="20">
        <f>ABP47*ABO47</f>
        <v>0</v>
      </c>
      <c r="ABQ48" s="123"/>
      <c r="ABR48" s="124"/>
      <c r="ABS48" s="303" t="str">
        <f>CONCATENATE("Cena par ",ABQ47," pozīciju, bez PVN,EUR:")</f>
        <v>Cena par  pozīciju, bez PVN,EUR:</v>
      </c>
      <c r="ABT48" s="304"/>
      <c r="ABU48" s="304"/>
      <c r="ABV48" s="304"/>
      <c r="ABW48" s="305"/>
      <c r="ABX48" s="20">
        <f>ABX47*ABW47</f>
        <v>0</v>
      </c>
      <c r="ABY48" s="123"/>
      <c r="ABZ48" s="124"/>
      <c r="ACA48" s="303" t="str">
        <f>CONCATENATE("Cena par ",ABY47," pozīciju, bez PVN,EUR:")</f>
        <v>Cena par  pozīciju, bez PVN,EUR:</v>
      </c>
      <c r="ACB48" s="304"/>
      <c r="ACC48" s="304"/>
      <c r="ACD48" s="304"/>
      <c r="ACE48" s="305"/>
      <c r="ACF48" s="20">
        <f>ACF47*ACE47</f>
        <v>0</v>
      </c>
      <c r="ACG48" s="123"/>
      <c r="ACH48" s="124"/>
      <c r="ACI48" s="303" t="str">
        <f>CONCATENATE("Cena par ",ACG47," pozīciju, bez PVN,EUR:")</f>
        <v>Cena par  pozīciju, bez PVN,EUR:</v>
      </c>
      <c r="ACJ48" s="304"/>
      <c r="ACK48" s="304"/>
      <c r="ACL48" s="304"/>
      <c r="ACM48" s="305"/>
      <c r="ACN48" s="20">
        <f>ACN47*ACM47</f>
        <v>0</v>
      </c>
      <c r="ACO48" s="123"/>
      <c r="ACP48" s="124"/>
      <c r="ACQ48" s="303" t="str">
        <f>CONCATENATE("Cena par ",ACO47," pozīciju, bez PVN,EUR:")</f>
        <v>Cena par  pozīciju, bez PVN,EUR:</v>
      </c>
      <c r="ACR48" s="304"/>
      <c r="ACS48" s="304"/>
      <c r="ACT48" s="304"/>
      <c r="ACU48" s="305"/>
      <c r="ACV48" s="20">
        <f>ACV47*ACU47</f>
        <v>0</v>
      </c>
      <c r="ACW48" s="123"/>
      <c r="ACX48" s="124"/>
      <c r="ACY48" s="303" t="str">
        <f>CONCATENATE("Cena par ",ACW47," pozīciju, bez PVN,EUR:")</f>
        <v>Cena par  pozīciju, bez PVN,EUR:</v>
      </c>
      <c r="ACZ48" s="304"/>
      <c r="ADA48" s="304"/>
      <c r="ADB48" s="304"/>
      <c r="ADC48" s="305"/>
      <c r="ADD48" s="20">
        <f>ADD47*ADC47</f>
        <v>0</v>
      </c>
      <c r="ADE48" s="123"/>
      <c r="ADF48" s="124"/>
      <c r="ADG48" s="303" t="str">
        <f>CONCATENATE("Cena par ",ADE47," pozīciju, bez PVN,EUR:")</f>
        <v>Cena par  pozīciju, bez PVN,EUR:</v>
      </c>
      <c r="ADH48" s="304"/>
      <c r="ADI48" s="304"/>
      <c r="ADJ48" s="304"/>
      <c r="ADK48" s="305"/>
      <c r="ADL48" s="20">
        <f>ADL47*ADK47</f>
        <v>0</v>
      </c>
      <c r="ADM48" s="123"/>
      <c r="ADN48" s="124"/>
      <c r="ADO48" s="303" t="str">
        <f>CONCATENATE("Cena par ",ADM47," pozīciju, bez PVN,EUR:")</f>
        <v>Cena par  pozīciju, bez PVN,EUR:</v>
      </c>
      <c r="ADP48" s="304"/>
      <c r="ADQ48" s="304"/>
      <c r="ADR48" s="304"/>
      <c r="ADS48" s="305"/>
      <c r="ADT48" s="20">
        <f>ADT47*ADS47</f>
        <v>0</v>
      </c>
      <c r="ADU48" s="123"/>
      <c r="ADV48" s="124"/>
      <c r="ADW48" s="303" t="str">
        <f>CONCATENATE("Cena par ",ADU47," pozīciju, bez PVN,EUR:")</f>
        <v>Cena par  pozīciju, bez PVN,EUR:</v>
      </c>
      <c r="ADX48" s="304"/>
      <c r="ADY48" s="304"/>
      <c r="ADZ48" s="304"/>
      <c r="AEA48" s="305"/>
      <c r="AEB48" s="20">
        <f>AEB47*AEA47</f>
        <v>0</v>
      </c>
      <c r="AEC48" s="123"/>
      <c r="AED48" s="124"/>
      <c r="AEE48" s="303" t="str">
        <f>CONCATENATE("Cena par ",AEC47," pozīciju, bez PVN,EUR:")</f>
        <v>Cena par  pozīciju, bez PVN,EUR:</v>
      </c>
      <c r="AEF48" s="304"/>
      <c r="AEG48" s="304"/>
      <c r="AEH48" s="304"/>
      <c r="AEI48" s="305"/>
      <c r="AEJ48" s="20">
        <f>AEJ47*AEI47</f>
        <v>0</v>
      </c>
      <c r="AEK48" s="123"/>
      <c r="AEL48" s="124"/>
      <c r="AEM48" s="303" t="str">
        <f>CONCATENATE("Cena par ",AEK47," pozīciju, bez PVN,EUR:")</f>
        <v>Cena par  pozīciju, bez PVN,EUR:</v>
      </c>
      <c r="AEN48" s="304"/>
      <c r="AEO48" s="304"/>
      <c r="AEP48" s="304"/>
      <c r="AEQ48" s="305"/>
      <c r="AER48" s="20">
        <f>AER47*AEQ47</f>
        <v>0</v>
      </c>
      <c r="AES48" s="123"/>
      <c r="AET48" s="124"/>
      <c r="AEU48" s="303" t="str">
        <f>CONCATENATE("Cena par ",AES47," pozīciju, bez PVN,EUR:")</f>
        <v>Cena par  pozīciju, bez PVN,EUR:</v>
      </c>
      <c r="AEV48" s="304"/>
      <c r="AEW48" s="304"/>
      <c r="AEX48" s="304"/>
      <c r="AEY48" s="305"/>
      <c r="AEZ48" s="20">
        <f>AEZ47*AEY47</f>
        <v>0</v>
      </c>
      <c r="AFA48" s="123"/>
      <c r="AFB48" s="124"/>
      <c r="AFC48" s="303" t="str">
        <f>CONCATENATE("Cena par ",AFA47," pozīciju, bez PVN,EUR:")</f>
        <v>Cena par  pozīciju, bez PVN,EUR:</v>
      </c>
      <c r="AFD48" s="304"/>
      <c r="AFE48" s="304"/>
      <c r="AFF48" s="304"/>
      <c r="AFG48" s="305"/>
      <c r="AFH48" s="20">
        <f>AFH47*AFG47</f>
        <v>0</v>
      </c>
      <c r="AFI48" s="123"/>
      <c r="AFJ48" s="124"/>
      <c r="AFK48" s="303" t="str">
        <f>CONCATENATE("Cena par ",AFI47," pozīciju, bez PVN,EUR:")</f>
        <v>Cena par  pozīciju, bez PVN,EUR:</v>
      </c>
      <c r="AFL48" s="304"/>
      <c r="AFM48" s="304"/>
      <c r="AFN48" s="304"/>
      <c r="AFO48" s="305"/>
      <c r="AFP48" s="20">
        <f>AFP47*AFO47</f>
        <v>0</v>
      </c>
      <c r="AFQ48" s="123"/>
      <c r="AFR48" s="124"/>
      <c r="AFS48" s="303" t="str">
        <f>CONCATENATE("Cena par ",AFQ47," pozīciju, bez PVN,EUR:")</f>
        <v>Cena par  pozīciju, bez PVN,EUR:</v>
      </c>
      <c r="AFT48" s="304"/>
      <c r="AFU48" s="304"/>
      <c r="AFV48" s="304"/>
      <c r="AFW48" s="305"/>
      <c r="AFX48" s="20">
        <f>AFX47*AFW47</f>
        <v>0</v>
      </c>
      <c r="AFY48" s="123"/>
      <c r="AFZ48" s="124"/>
      <c r="AGA48" s="303" t="str">
        <f>CONCATENATE("Cena par ",AFY47," pozīciju, bez PVN,EUR:")</f>
        <v>Cena par  pozīciju, bez PVN,EUR:</v>
      </c>
      <c r="AGB48" s="304"/>
      <c r="AGC48" s="304"/>
      <c r="AGD48" s="304"/>
      <c r="AGE48" s="305"/>
      <c r="AGF48" s="20">
        <f>AGF47*AGE47</f>
        <v>0</v>
      </c>
      <c r="AGG48" s="123"/>
      <c r="AGH48" s="124"/>
      <c r="AGI48" s="303" t="str">
        <f>CONCATENATE("Cena par ",AGG47," pozīciju, bez PVN,EUR:")</f>
        <v>Cena par  pozīciju, bez PVN,EUR:</v>
      </c>
      <c r="AGJ48" s="304"/>
      <c r="AGK48" s="304"/>
      <c r="AGL48" s="304"/>
      <c r="AGM48" s="305"/>
      <c r="AGN48" s="20">
        <f>AGN47*AGM47</f>
        <v>0</v>
      </c>
      <c r="AGO48" s="123"/>
      <c r="AGP48" s="124"/>
      <c r="AGQ48" s="303" t="str">
        <f>CONCATENATE("Cena par ",AGO47," pozīciju, bez PVN,EUR:")</f>
        <v>Cena par  pozīciju, bez PVN,EUR:</v>
      </c>
      <c r="AGR48" s="304"/>
      <c r="AGS48" s="304"/>
      <c r="AGT48" s="304"/>
      <c r="AGU48" s="305"/>
      <c r="AGV48" s="20">
        <f>AGV47*AGU47</f>
        <v>0</v>
      </c>
      <c r="AGW48" s="123"/>
      <c r="AGX48" s="124"/>
      <c r="AGY48" s="303" t="str">
        <f>CONCATENATE("Cena par ",AGW47," pozīciju, bez PVN,EUR:")</f>
        <v>Cena par  pozīciju, bez PVN,EUR:</v>
      </c>
      <c r="AGZ48" s="304"/>
      <c r="AHA48" s="304"/>
      <c r="AHB48" s="304"/>
      <c r="AHC48" s="305"/>
      <c r="AHD48" s="20">
        <f>AHD47*AHC47</f>
        <v>0</v>
      </c>
      <c r="AHE48" s="123"/>
      <c r="AHF48" s="124"/>
      <c r="AHG48" s="303" t="str">
        <f>CONCATENATE("Cena par ",AHE47," pozīciju, bez PVN,EUR:")</f>
        <v>Cena par  pozīciju, bez PVN,EUR:</v>
      </c>
      <c r="AHH48" s="304"/>
      <c r="AHI48" s="304"/>
      <c r="AHJ48" s="304"/>
      <c r="AHK48" s="305"/>
      <c r="AHL48" s="20">
        <f>AHL47*AHK47</f>
        <v>0</v>
      </c>
      <c r="AHM48" s="123"/>
      <c r="AHN48" s="124"/>
      <c r="AHO48" s="303" t="str">
        <f>CONCATENATE("Cena par ",AHM47," pozīciju, bez PVN,EUR:")</f>
        <v>Cena par  pozīciju, bez PVN,EUR:</v>
      </c>
      <c r="AHP48" s="304"/>
      <c r="AHQ48" s="304"/>
      <c r="AHR48" s="304"/>
      <c r="AHS48" s="305"/>
      <c r="AHT48" s="20">
        <f>AHT47*AHS47</f>
        <v>0</v>
      </c>
      <c r="AHU48" s="123"/>
      <c r="AHV48" s="124"/>
      <c r="AHW48" s="303" t="str">
        <f>CONCATENATE("Cena par ",AHU47," pozīciju, bez PVN,EUR:")</f>
        <v>Cena par  pozīciju, bez PVN,EUR:</v>
      </c>
      <c r="AHX48" s="304"/>
      <c r="AHY48" s="304"/>
      <c r="AHZ48" s="304"/>
      <c r="AIA48" s="305"/>
      <c r="AIB48" s="20">
        <f>AIB47*AIA47</f>
        <v>0</v>
      </c>
      <c r="AIC48" s="123"/>
      <c r="AID48" s="124"/>
      <c r="AIE48" s="303" t="str">
        <f>CONCATENATE("Cena par ",AIC47," pozīciju, bez PVN,EUR:")</f>
        <v>Cena par  pozīciju, bez PVN,EUR:</v>
      </c>
      <c r="AIF48" s="304"/>
      <c r="AIG48" s="304"/>
      <c r="AIH48" s="304"/>
      <c r="AII48" s="305"/>
      <c r="AIJ48" s="20">
        <f>AIJ47*AII47</f>
        <v>0</v>
      </c>
      <c r="AIK48" s="123"/>
      <c r="AIL48" s="124"/>
      <c r="AIM48" s="303" t="str">
        <f>CONCATENATE("Cena par ",AIK47," pozīciju, bez PVN,EUR:")</f>
        <v>Cena par  pozīciju, bez PVN,EUR:</v>
      </c>
      <c r="AIN48" s="304"/>
      <c r="AIO48" s="304"/>
      <c r="AIP48" s="304"/>
      <c r="AIQ48" s="305"/>
      <c r="AIR48" s="20">
        <f>AIR47*AIQ47</f>
        <v>0</v>
      </c>
      <c r="AIS48" s="123"/>
      <c r="AIT48" s="124"/>
      <c r="AIU48" s="303" t="str">
        <f>CONCATENATE("Cena par ",AIS47," pozīciju, bez PVN,EUR:")</f>
        <v>Cena par  pozīciju, bez PVN,EUR:</v>
      </c>
      <c r="AIV48" s="304"/>
      <c r="AIW48" s="304"/>
      <c r="AIX48" s="304"/>
      <c r="AIY48" s="305"/>
      <c r="AIZ48" s="20">
        <f>AIZ47*AIY47</f>
        <v>0</v>
      </c>
      <c r="AJA48" s="123"/>
      <c r="AJB48" s="124"/>
      <c r="AJC48" s="303" t="str">
        <f>CONCATENATE("Cena par ",AJA47," pozīciju, bez PVN,EUR:")</f>
        <v>Cena par  pozīciju, bez PVN,EUR:</v>
      </c>
      <c r="AJD48" s="304"/>
      <c r="AJE48" s="304"/>
      <c r="AJF48" s="304"/>
      <c r="AJG48" s="305"/>
      <c r="AJH48" s="20">
        <f>AJH47*AJG47</f>
        <v>0</v>
      </c>
      <c r="AJI48" s="123"/>
      <c r="AJJ48" s="124"/>
      <c r="AJK48" s="303" t="str">
        <f>CONCATENATE("Cena par ",AJI47," pozīciju, bez PVN,EUR:")</f>
        <v>Cena par  pozīciju, bez PVN,EUR:</v>
      </c>
      <c r="AJL48" s="304"/>
      <c r="AJM48" s="304"/>
      <c r="AJN48" s="304"/>
      <c r="AJO48" s="305"/>
      <c r="AJP48" s="20">
        <f>AJP47*AJO47</f>
        <v>0</v>
      </c>
      <c r="AJQ48" s="123"/>
      <c r="AJR48" s="124"/>
      <c r="AJS48" s="303" t="str">
        <f>CONCATENATE("Cena par ",AJQ47," pozīciju, bez PVN,EUR:")</f>
        <v>Cena par  pozīciju, bez PVN,EUR:</v>
      </c>
      <c r="AJT48" s="304"/>
      <c r="AJU48" s="304"/>
      <c r="AJV48" s="304"/>
      <c r="AJW48" s="305"/>
      <c r="AJX48" s="20">
        <f>AJX47*AJW47</f>
        <v>0</v>
      </c>
      <c r="AJY48" s="123"/>
      <c r="AJZ48" s="124"/>
      <c r="AKA48" s="303" t="str">
        <f>CONCATENATE("Cena par ",AJY47," pozīciju, bez PVN,EUR:")</f>
        <v>Cena par  pozīciju, bez PVN,EUR:</v>
      </c>
      <c r="AKB48" s="304"/>
      <c r="AKC48" s="304"/>
      <c r="AKD48" s="304"/>
      <c r="AKE48" s="305"/>
      <c r="AKF48" s="20">
        <f>AKF47*AKE47</f>
        <v>0</v>
      </c>
      <c r="AKG48" s="123"/>
      <c r="AKH48" s="124"/>
      <c r="AKI48" s="303" t="str">
        <f>CONCATENATE("Cena par ",AKG47," pozīciju, bez PVN,EUR:")</f>
        <v>Cena par  pozīciju, bez PVN,EUR:</v>
      </c>
      <c r="AKJ48" s="304"/>
      <c r="AKK48" s="304"/>
      <c r="AKL48" s="304"/>
      <c r="AKM48" s="305"/>
      <c r="AKN48" s="20">
        <f>AKN47*AKM47</f>
        <v>0</v>
      </c>
      <c r="AKO48" s="123"/>
      <c r="AKP48" s="124"/>
      <c r="AKQ48" s="303" t="str">
        <f>CONCATENATE("Cena par ",AKO47," pozīciju, bez PVN,EUR:")</f>
        <v>Cena par  pozīciju, bez PVN,EUR:</v>
      </c>
      <c r="AKR48" s="304"/>
      <c r="AKS48" s="304"/>
      <c r="AKT48" s="304"/>
      <c r="AKU48" s="305"/>
      <c r="AKV48" s="20">
        <f>AKV47*AKU47</f>
        <v>0</v>
      </c>
      <c r="AKW48" s="123"/>
      <c r="AKX48" s="124"/>
      <c r="AKY48" s="303" t="str">
        <f>CONCATENATE("Cena par ",AKW47," pozīciju, bez PVN,EUR:")</f>
        <v>Cena par  pozīciju, bez PVN,EUR:</v>
      </c>
      <c r="AKZ48" s="304"/>
      <c r="ALA48" s="304"/>
      <c r="ALB48" s="304"/>
      <c r="ALC48" s="305"/>
      <c r="ALD48" s="20">
        <f>ALD47*ALC47</f>
        <v>0</v>
      </c>
      <c r="ALE48" s="123"/>
      <c r="ALF48" s="124"/>
      <c r="ALG48" s="303" t="str">
        <f>CONCATENATE("Cena par ",ALE47," pozīciju, bez PVN,EUR:")</f>
        <v>Cena par  pozīciju, bez PVN,EUR:</v>
      </c>
      <c r="ALH48" s="304"/>
      <c r="ALI48" s="304"/>
      <c r="ALJ48" s="304"/>
      <c r="ALK48" s="305"/>
      <c r="ALL48" s="20">
        <f>ALL47*ALK47</f>
        <v>0</v>
      </c>
      <c r="ALM48" s="123"/>
      <c r="ALN48" s="124"/>
      <c r="ALO48" s="303" t="str">
        <f>CONCATENATE("Cena par ",ALM47," pozīciju, bez PVN,EUR:")</f>
        <v>Cena par  pozīciju, bez PVN,EUR:</v>
      </c>
      <c r="ALP48" s="304"/>
      <c r="ALQ48" s="304"/>
      <c r="ALR48" s="304"/>
      <c r="ALS48" s="305"/>
      <c r="ALT48" s="20">
        <f>ALT47*ALS47</f>
        <v>0</v>
      </c>
      <c r="ALU48" s="123"/>
      <c r="ALV48" s="124"/>
      <c r="ALW48" s="303" t="str">
        <f>CONCATENATE("Cena par ",ALU47," pozīciju, bez PVN,EUR:")</f>
        <v>Cena par  pozīciju, bez PVN,EUR:</v>
      </c>
      <c r="ALX48" s="304"/>
      <c r="ALY48" s="304"/>
      <c r="ALZ48" s="304"/>
      <c r="AMA48" s="305"/>
      <c r="AMB48" s="20">
        <f>AMB47*AMA47</f>
        <v>0</v>
      </c>
      <c r="AMC48" s="123"/>
      <c r="AMD48" s="124"/>
      <c r="AME48" s="303" t="str">
        <f>CONCATENATE("Cena par ",AMC47," pozīciju, bez PVN,EUR:")</f>
        <v>Cena par  pozīciju, bez PVN,EUR:</v>
      </c>
      <c r="AMF48" s="304"/>
      <c r="AMG48" s="304"/>
      <c r="AMH48" s="304"/>
      <c r="AMI48" s="305"/>
      <c r="AMJ48" s="20">
        <f>AMJ47*AMI47</f>
        <v>0</v>
      </c>
      <c r="AMK48" s="123"/>
      <c r="AML48" s="124"/>
      <c r="AMM48" s="303" t="str">
        <f>CONCATENATE("Cena par ",AMK47," pozīciju, bez PVN,EUR:")</f>
        <v>Cena par  pozīciju, bez PVN,EUR:</v>
      </c>
      <c r="AMN48" s="304"/>
      <c r="AMO48" s="304"/>
      <c r="AMP48" s="304"/>
      <c r="AMQ48" s="305"/>
      <c r="AMR48" s="20">
        <f>AMR47*AMQ47</f>
        <v>0</v>
      </c>
      <c r="AMS48" s="123"/>
      <c r="AMT48" s="124"/>
      <c r="AMU48" s="303" t="str">
        <f>CONCATENATE("Cena par ",AMS47," pozīciju, bez PVN,EUR:")</f>
        <v>Cena par  pozīciju, bez PVN,EUR:</v>
      </c>
      <c r="AMV48" s="304"/>
      <c r="AMW48" s="304"/>
      <c r="AMX48" s="304"/>
      <c r="AMY48" s="305"/>
      <c r="AMZ48" s="20">
        <f>AMZ47*AMY47</f>
        <v>0</v>
      </c>
      <c r="ANA48" s="123"/>
      <c r="ANB48" s="124"/>
      <c r="ANC48" s="303" t="str">
        <f>CONCATENATE("Cena par ",ANA47," pozīciju, bez PVN,EUR:")</f>
        <v>Cena par  pozīciju, bez PVN,EUR:</v>
      </c>
      <c r="AND48" s="304"/>
      <c r="ANE48" s="304"/>
      <c r="ANF48" s="304"/>
      <c r="ANG48" s="305"/>
      <c r="ANH48" s="20">
        <f>ANH47*ANG47</f>
        <v>0</v>
      </c>
      <c r="ANI48" s="123"/>
      <c r="ANJ48" s="124"/>
      <c r="ANK48" s="303" t="str">
        <f>CONCATENATE("Cena par ",ANI47," pozīciju, bez PVN,EUR:")</f>
        <v>Cena par  pozīciju, bez PVN,EUR:</v>
      </c>
      <c r="ANL48" s="304"/>
      <c r="ANM48" s="304"/>
      <c r="ANN48" s="304"/>
      <c r="ANO48" s="305"/>
      <c r="ANP48" s="20">
        <f>ANP47*ANO47</f>
        <v>0</v>
      </c>
      <c r="ANQ48" s="123"/>
      <c r="ANR48" s="124"/>
      <c r="ANS48" s="303" t="str">
        <f>CONCATENATE("Cena par ",ANQ47," pozīciju, bez PVN,EUR:")</f>
        <v>Cena par  pozīciju, bez PVN,EUR:</v>
      </c>
      <c r="ANT48" s="304"/>
      <c r="ANU48" s="304"/>
      <c r="ANV48" s="304"/>
      <c r="ANW48" s="305"/>
      <c r="ANX48" s="20">
        <f>ANX47*ANW47</f>
        <v>0</v>
      </c>
      <c r="ANY48" s="123"/>
      <c r="ANZ48" s="124"/>
      <c r="AOA48" s="303" t="str">
        <f>CONCATENATE("Cena par ",ANY47," pozīciju, bez PVN,EUR:")</f>
        <v>Cena par  pozīciju, bez PVN,EUR:</v>
      </c>
      <c r="AOB48" s="304"/>
      <c r="AOC48" s="304"/>
      <c r="AOD48" s="304"/>
      <c r="AOE48" s="305"/>
      <c r="AOF48" s="20">
        <f>AOF47*AOE47</f>
        <v>0</v>
      </c>
      <c r="AOG48" s="123"/>
      <c r="AOH48" s="124"/>
      <c r="AOI48" s="303" t="str">
        <f>CONCATENATE("Cena par ",AOG47," pozīciju, bez PVN,EUR:")</f>
        <v>Cena par  pozīciju, bez PVN,EUR:</v>
      </c>
      <c r="AOJ48" s="304"/>
      <c r="AOK48" s="304"/>
      <c r="AOL48" s="304"/>
      <c r="AOM48" s="305"/>
      <c r="AON48" s="20">
        <f>AON47*AOM47</f>
        <v>0</v>
      </c>
      <c r="AOO48" s="123"/>
      <c r="AOP48" s="124"/>
      <c r="AOQ48" s="303" t="str">
        <f>CONCATENATE("Cena par ",AOO47," pozīciju, bez PVN,EUR:")</f>
        <v>Cena par  pozīciju, bez PVN,EUR:</v>
      </c>
      <c r="AOR48" s="304"/>
      <c r="AOS48" s="304"/>
      <c r="AOT48" s="304"/>
      <c r="AOU48" s="305"/>
      <c r="AOV48" s="20">
        <f>AOV47*AOU47</f>
        <v>0</v>
      </c>
      <c r="AOW48" s="123"/>
      <c r="AOX48" s="124"/>
      <c r="AOY48" s="303" t="str">
        <f>CONCATENATE("Cena par ",AOW47," pozīciju, bez PVN,EUR:")</f>
        <v>Cena par  pozīciju, bez PVN,EUR:</v>
      </c>
      <c r="AOZ48" s="304"/>
      <c r="APA48" s="304"/>
      <c r="APB48" s="304"/>
      <c r="APC48" s="305"/>
      <c r="APD48" s="20">
        <f>APD47*APC47</f>
        <v>0</v>
      </c>
      <c r="APE48" s="123"/>
      <c r="APF48" s="124"/>
      <c r="APG48" s="303" t="str">
        <f>CONCATENATE("Cena par ",APE47," pozīciju, bez PVN,EUR:")</f>
        <v>Cena par  pozīciju, bez PVN,EUR:</v>
      </c>
      <c r="APH48" s="304"/>
      <c r="API48" s="304"/>
      <c r="APJ48" s="304"/>
      <c r="APK48" s="305"/>
      <c r="APL48" s="20">
        <f>APL47*APK47</f>
        <v>0</v>
      </c>
      <c r="APM48" s="123"/>
      <c r="APN48" s="124"/>
      <c r="APO48" s="303" t="str">
        <f>CONCATENATE("Cena par ",APM47," pozīciju, bez PVN,EUR:")</f>
        <v>Cena par  pozīciju, bez PVN,EUR:</v>
      </c>
      <c r="APP48" s="304"/>
      <c r="APQ48" s="304"/>
      <c r="APR48" s="304"/>
      <c r="APS48" s="305"/>
      <c r="APT48" s="20">
        <f>APT47*APS47</f>
        <v>0</v>
      </c>
      <c r="APU48" s="123"/>
      <c r="APV48" s="124"/>
      <c r="APW48" s="303" t="str">
        <f>CONCATENATE("Cena par ",APU47," pozīciju, bez PVN,EUR:")</f>
        <v>Cena par  pozīciju, bez PVN,EUR:</v>
      </c>
      <c r="APX48" s="304"/>
      <c r="APY48" s="304"/>
      <c r="APZ48" s="304"/>
      <c r="AQA48" s="305"/>
      <c r="AQB48" s="20">
        <f>AQB47*AQA47</f>
        <v>0</v>
      </c>
      <c r="AQC48" s="123"/>
      <c r="AQD48" s="124"/>
      <c r="AQE48" s="303" t="str">
        <f>CONCATENATE("Cena par ",AQC47," pozīciju, bez PVN,EUR:")</f>
        <v>Cena par  pozīciju, bez PVN,EUR:</v>
      </c>
      <c r="AQF48" s="304"/>
      <c r="AQG48" s="304"/>
      <c r="AQH48" s="304"/>
      <c r="AQI48" s="305"/>
      <c r="AQJ48" s="20">
        <f>AQJ47*AQI47</f>
        <v>0</v>
      </c>
      <c r="AQK48" s="123"/>
      <c r="AQL48" s="124"/>
      <c r="AQM48" s="303" t="str">
        <f>CONCATENATE("Cena par ",AQK47," pozīciju, bez PVN,EUR:")</f>
        <v>Cena par  pozīciju, bez PVN,EUR:</v>
      </c>
      <c r="AQN48" s="304"/>
      <c r="AQO48" s="304"/>
      <c r="AQP48" s="304"/>
      <c r="AQQ48" s="305"/>
      <c r="AQR48" s="20">
        <f>AQR47*AQQ47</f>
        <v>0</v>
      </c>
      <c r="AQS48" s="123"/>
      <c r="AQT48" s="124"/>
      <c r="AQU48" s="303" t="str">
        <f>CONCATENATE("Cena par ",AQS47," pozīciju, bez PVN,EUR:")</f>
        <v>Cena par  pozīciju, bez PVN,EUR:</v>
      </c>
      <c r="AQV48" s="304"/>
      <c r="AQW48" s="304"/>
      <c r="AQX48" s="304"/>
      <c r="AQY48" s="305"/>
      <c r="AQZ48" s="20">
        <f>AQZ47*AQY47</f>
        <v>0</v>
      </c>
      <c r="ARA48" s="123"/>
      <c r="ARB48" s="124"/>
      <c r="ARC48" s="303" t="str">
        <f>CONCATENATE("Cena par ",ARA47," pozīciju, bez PVN,EUR:")</f>
        <v>Cena par  pozīciju, bez PVN,EUR:</v>
      </c>
      <c r="ARD48" s="304"/>
      <c r="ARE48" s="304"/>
      <c r="ARF48" s="304"/>
      <c r="ARG48" s="305"/>
      <c r="ARH48" s="20">
        <f>ARH47*ARG47</f>
        <v>0</v>
      </c>
      <c r="ARI48" s="123"/>
      <c r="ARJ48" s="124"/>
      <c r="ARK48" s="303" t="str">
        <f>CONCATENATE("Cena par ",ARI47," pozīciju, bez PVN,EUR:")</f>
        <v>Cena par  pozīciju, bez PVN,EUR:</v>
      </c>
      <c r="ARL48" s="304"/>
      <c r="ARM48" s="304"/>
      <c r="ARN48" s="304"/>
      <c r="ARO48" s="305"/>
      <c r="ARP48" s="20">
        <f>ARP47*ARO47</f>
        <v>0</v>
      </c>
      <c r="ARQ48" s="123"/>
      <c r="ARR48" s="124"/>
      <c r="ARS48" s="303" t="str">
        <f>CONCATENATE("Cena par ",ARQ47," pozīciju, bez PVN,EUR:")</f>
        <v>Cena par  pozīciju, bez PVN,EUR:</v>
      </c>
      <c r="ART48" s="304"/>
      <c r="ARU48" s="304"/>
      <c r="ARV48" s="304"/>
      <c r="ARW48" s="305"/>
      <c r="ARX48" s="20">
        <f>ARX47*ARW47</f>
        <v>0</v>
      </c>
      <c r="ARY48" s="123"/>
      <c r="ARZ48" s="124"/>
      <c r="ASA48" s="303" t="str">
        <f>CONCATENATE("Cena par ",ARY47," pozīciju, bez PVN,EUR:")</f>
        <v>Cena par  pozīciju, bez PVN,EUR:</v>
      </c>
      <c r="ASB48" s="304"/>
      <c r="ASC48" s="304"/>
      <c r="ASD48" s="304"/>
      <c r="ASE48" s="305"/>
      <c r="ASF48" s="20">
        <f>ASF47*ASE47</f>
        <v>0</v>
      </c>
      <c r="ASG48" s="123"/>
      <c r="ASH48" s="124"/>
      <c r="ASI48" s="303" t="str">
        <f>CONCATENATE("Cena par ",ASG47," pozīciju, bez PVN,EUR:")</f>
        <v>Cena par  pozīciju, bez PVN,EUR:</v>
      </c>
      <c r="ASJ48" s="304"/>
      <c r="ASK48" s="304"/>
      <c r="ASL48" s="304"/>
      <c r="ASM48" s="305"/>
      <c r="ASN48" s="20">
        <f>ASN47*ASM47</f>
        <v>0</v>
      </c>
      <c r="ASO48" s="123"/>
      <c r="ASP48" s="124"/>
      <c r="ASQ48" s="303" t="str">
        <f>CONCATENATE("Cena par ",ASO47," pozīciju, bez PVN,EUR:")</f>
        <v>Cena par  pozīciju, bez PVN,EUR:</v>
      </c>
      <c r="ASR48" s="304"/>
      <c r="ASS48" s="304"/>
      <c r="AST48" s="304"/>
      <c r="ASU48" s="305"/>
      <c r="ASV48" s="20">
        <f>ASV47*ASU47</f>
        <v>0</v>
      </c>
      <c r="ASW48" s="123"/>
      <c r="ASX48" s="124"/>
      <c r="ASY48" s="303" t="str">
        <f>CONCATENATE("Cena par ",ASW47," pozīciju, bez PVN,EUR:")</f>
        <v>Cena par  pozīciju, bez PVN,EUR:</v>
      </c>
      <c r="ASZ48" s="304"/>
      <c r="ATA48" s="304"/>
      <c r="ATB48" s="304"/>
      <c r="ATC48" s="305"/>
      <c r="ATD48" s="20">
        <f>ATD47*ATC47</f>
        <v>0</v>
      </c>
      <c r="ATE48" s="123"/>
      <c r="ATF48" s="124"/>
      <c r="ATG48" s="303" t="str">
        <f>CONCATENATE("Cena par ",ATE47," pozīciju, bez PVN,EUR:")</f>
        <v>Cena par  pozīciju, bez PVN,EUR:</v>
      </c>
      <c r="ATH48" s="304"/>
      <c r="ATI48" s="304"/>
      <c r="ATJ48" s="304"/>
      <c r="ATK48" s="305"/>
      <c r="ATL48" s="20">
        <f>ATL47*ATK47</f>
        <v>0</v>
      </c>
      <c r="ATM48" s="123"/>
      <c r="ATN48" s="124"/>
      <c r="ATO48" s="303" t="str">
        <f>CONCATENATE("Cena par ",ATM47," pozīciju, bez PVN,EUR:")</f>
        <v>Cena par  pozīciju, bez PVN,EUR:</v>
      </c>
      <c r="ATP48" s="304"/>
      <c r="ATQ48" s="304"/>
      <c r="ATR48" s="304"/>
      <c r="ATS48" s="305"/>
      <c r="ATT48" s="20">
        <f>ATT47*ATS47</f>
        <v>0</v>
      </c>
      <c r="ATU48" s="123"/>
      <c r="ATV48" s="124"/>
      <c r="ATW48" s="303" t="str">
        <f>CONCATENATE("Cena par ",ATU47," pozīciju, bez PVN,EUR:")</f>
        <v>Cena par  pozīciju, bez PVN,EUR:</v>
      </c>
      <c r="ATX48" s="304"/>
      <c r="ATY48" s="304"/>
      <c r="ATZ48" s="304"/>
      <c r="AUA48" s="305"/>
      <c r="AUB48" s="20">
        <f>AUB47*AUA47</f>
        <v>0</v>
      </c>
      <c r="AUC48" s="123"/>
      <c r="AUD48" s="124"/>
      <c r="AUE48" s="303" t="str">
        <f>CONCATENATE("Cena par ",AUC47," pozīciju, bez PVN,EUR:")</f>
        <v>Cena par  pozīciju, bez PVN,EUR:</v>
      </c>
      <c r="AUF48" s="304"/>
      <c r="AUG48" s="304"/>
      <c r="AUH48" s="304"/>
      <c r="AUI48" s="305"/>
      <c r="AUJ48" s="20">
        <f>AUJ47*AUI47</f>
        <v>0</v>
      </c>
      <c r="AUK48" s="123"/>
      <c r="AUL48" s="124"/>
      <c r="AUM48" s="303" t="str">
        <f>CONCATENATE("Cena par ",AUK47," pozīciju, bez PVN,EUR:")</f>
        <v>Cena par  pozīciju, bez PVN,EUR:</v>
      </c>
      <c r="AUN48" s="304"/>
      <c r="AUO48" s="304"/>
      <c r="AUP48" s="304"/>
      <c r="AUQ48" s="305"/>
      <c r="AUR48" s="20">
        <f>AUR47*AUQ47</f>
        <v>0</v>
      </c>
      <c r="AUS48" s="123"/>
      <c r="AUT48" s="124"/>
      <c r="AUU48" s="303" t="str">
        <f>CONCATENATE("Cena par ",AUS47," pozīciju, bez PVN,EUR:")</f>
        <v>Cena par  pozīciju, bez PVN,EUR:</v>
      </c>
      <c r="AUV48" s="304"/>
      <c r="AUW48" s="304"/>
      <c r="AUX48" s="304"/>
      <c r="AUY48" s="305"/>
      <c r="AUZ48" s="20">
        <f>AUZ47*AUY47</f>
        <v>0</v>
      </c>
      <c r="AVA48" s="123"/>
      <c r="AVB48" s="124"/>
      <c r="AVC48" s="303" t="str">
        <f>CONCATENATE("Cena par ",AVA47," pozīciju, bez PVN,EUR:")</f>
        <v>Cena par  pozīciju, bez PVN,EUR:</v>
      </c>
      <c r="AVD48" s="304"/>
      <c r="AVE48" s="304"/>
      <c r="AVF48" s="304"/>
      <c r="AVG48" s="305"/>
      <c r="AVH48" s="20">
        <f>AVH47*AVG47</f>
        <v>0</v>
      </c>
      <c r="AVI48" s="123"/>
      <c r="AVJ48" s="124"/>
      <c r="AVK48" s="303" t="str">
        <f>CONCATENATE("Cena par ",AVI47," pozīciju, bez PVN,EUR:")</f>
        <v>Cena par  pozīciju, bez PVN,EUR:</v>
      </c>
      <c r="AVL48" s="304"/>
      <c r="AVM48" s="304"/>
      <c r="AVN48" s="304"/>
      <c r="AVO48" s="305"/>
      <c r="AVP48" s="20">
        <f>AVP47*AVO47</f>
        <v>0</v>
      </c>
      <c r="AVQ48" s="123"/>
      <c r="AVR48" s="124"/>
      <c r="AVS48" s="303" t="str">
        <f>CONCATENATE("Cena par ",AVQ47," pozīciju, bez PVN,EUR:")</f>
        <v>Cena par  pozīciju, bez PVN,EUR:</v>
      </c>
      <c r="AVT48" s="304"/>
      <c r="AVU48" s="304"/>
      <c r="AVV48" s="304"/>
      <c r="AVW48" s="305"/>
      <c r="AVX48" s="20">
        <f>AVX47*AVW47</f>
        <v>0</v>
      </c>
      <c r="AVY48" s="123"/>
      <c r="AVZ48" s="124"/>
      <c r="AWA48" s="303" t="str">
        <f>CONCATENATE("Cena par ",AVY47," pozīciju, bez PVN,EUR:")</f>
        <v>Cena par  pozīciju, bez PVN,EUR:</v>
      </c>
      <c r="AWB48" s="304"/>
      <c r="AWC48" s="304"/>
      <c r="AWD48" s="304"/>
      <c r="AWE48" s="305"/>
      <c r="AWF48" s="20">
        <f>AWF47*AWE47</f>
        <v>0</v>
      </c>
      <c r="AWG48" s="123"/>
      <c r="AWH48" s="124"/>
      <c r="AWI48" s="303" t="str">
        <f>CONCATENATE("Cena par ",AWG47," pozīciju, bez PVN,EUR:")</f>
        <v>Cena par  pozīciju, bez PVN,EUR:</v>
      </c>
      <c r="AWJ48" s="304"/>
      <c r="AWK48" s="304"/>
      <c r="AWL48" s="304"/>
      <c r="AWM48" s="305"/>
      <c r="AWN48" s="20">
        <f>AWN47*AWM47</f>
        <v>0</v>
      </c>
      <c r="AWO48" s="123"/>
      <c r="AWP48" s="124"/>
      <c r="AWQ48" s="303" t="str">
        <f>CONCATENATE("Cena par ",AWO47," pozīciju, bez PVN,EUR:")</f>
        <v>Cena par  pozīciju, bez PVN,EUR:</v>
      </c>
      <c r="AWR48" s="304"/>
      <c r="AWS48" s="304"/>
      <c r="AWT48" s="304"/>
      <c r="AWU48" s="305"/>
      <c r="AWV48" s="20">
        <f>AWV47*AWU47</f>
        <v>0</v>
      </c>
      <c r="AWW48" s="123"/>
      <c r="AWX48" s="124"/>
      <c r="AWY48" s="303" t="str">
        <f>CONCATENATE("Cena par ",AWW47," pozīciju, bez PVN,EUR:")</f>
        <v>Cena par  pozīciju, bez PVN,EUR:</v>
      </c>
      <c r="AWZ48" s="304"/>
      <c r="AXA48" s="304"/>
      <c r="AXB48" s="304"/>
      <c r="AXC48" s="305"/>
      <c r="AXD48" s="20">
        <f>AXD47*AXC47</f>
        <v>0</v>
      </c>
      <c r="AXE48" s="123"/>
      <c r="AXF48" s="124"/>
      <c r="AXG48" s="303" t="str">
        <f>CONCATENATE("Cena par ",AXE47," pozīciju, bez PVN,EUR:")</f>
        <v>Cena par  pozīciju, bez PVN,EUR:</v>
      </c>
      <c r="AXH48" s="304"/>
      <c r="AXI48" s="304"/>
      <c r="AXJ48" s="304"/>
      <c r="AXK48" s="305"/>
      <c r="AXL48" s="20">
        <f>AXL47*AXK47</f>
        <v>0</v>
      </c>
      <c r="AXM48" s="123"/>
      <c r="AXN48" s="124"/>
      <c r="AXO48" s="303" t="str">
        <f>CONCATENATE("Cena par ",AXM47," pozīciju, bez PVN,EUR:")</f>
        <v>Cena par  pozīciju, bez PVN,EUR:</v>
      </c>
      <c r="AXP48" s="304"/>
      <c r="AXQ48" s="304"/>
      <c r="AXR48" s="304"/>
      <c r="AXS48" s="305"/>
      <c r="AXT48" s="20">
        <f>AXT47*AXS47</f>
        <v>0</v>
      </c>
      <c r="AXU48" s="123"/>
      <c r="AXV48" s="124"/>
      <c r="AXW48" s="303" t="str">
        <f>CONCATENATE("Cena par ",AXU47," pozīciju, bez PVN,EUR:")</f>
        <v>Cena par  pozīciju, bez PVN,EUR:</v>
      </c>
      <c r="AXX48" s="304"/>
      <c r="AXY48" s="304"/>
      <c r="AXZ48" s="304"/>
      <c r="AYA48" s="305"/>
      <c r="AYB48" s="20">
        <f>AYB47*AYA47</f>
        <v>0</v>
      </c>
      <c r="AYC48" s="123"/>
      <c r="AYD48" s="124"/>
      <c r="AYE48" s="303" t="str">
        <f>CONCATENATE("Cena par ",AYC47," pozīciju, bez PVN,EUR:")</f>
        <v>Cena par  pozīciju, bez PVN,EUR:</v>
      </c>
      <c r="AYF48" s="304"/>
      <c r="AYG48" s="304"/>
      <c r="AYH48" s="304"/>
      <c r="AYI48" s="305"/>
      <c r="AYJ48" s="20">
        <f>AYJ47*AYI47</f>
        <v>0</v>
      </c>
      <c r="AYK48" s="123"/>
      <c r="AYL48" s="124"/>
      <c r="AYM48" s="303" t="str">
        <f>CONCATENATE("Cena par ",AYK47," pozīciju, bez PVN,EUR:")</f>
        <v>Cena par  pozīciju, bez PVN,EUR:</v>
      </c>
      <c r="AYN48" s="304"/>
      <c r="AYO48" s="304"/>
      <c r="AYP48" s="304"/>
      <c r="AYQ48" s="305"/>
      <c r="AYR48" s="20">
        <f>AYR47*AYQ47</f>
        <v>0</v>
      </c>
      <c r="AYS48" s="123"/>
      <c r="AYT48" s="124"/>
      <c r="AYU48" s="303" t="str">
        <f>CONCATENATE("Cena par ",AYS47," pozīciju, bez PVN,EUR:")</f>
        <v>Cena par  pozīciju, bez PVN,EUR:</v>
      </c>
      <c r="AYV48" s="304"/>
      <c r="AYW48" s="304"/>
      <c r="AYX48" s="304"/>
      <c r="AYY48" s="305"/>
      <c r="AYZ48" s="20">
        <f>AYZ47*AYY47</f>
        <v>0</v>
      </c>
      <c r="AZA48" s="123"/>
      <c r="AZB48" s="124"/>
      <c r="AZC48" s="303" t="str">
        <f>CONCATENATE("Cena par ",AZA47," pozīciju, bez PVN,EUR:")</f>
        <v>Cena par  pozīciju, bez PVN,EUR:</v>
      </c>
      <c r="AZD48" s="304"/>
      <c r="AZE48" s="304"/>
      <c r="AZF48" s="304"/>
      <c r="AZG48" s="305"/>
      <c r="AZH48" s="20">
        <f>AZH47*AZG47</f>
        <v>0</v>
      </c>
      <c r="AZI48" s="123"/>
      <c r="AZJ48" s="124"/>
      <c r="AZK48" s="303" t="str">
        <f>CONCATENATE("Cena par ",AZI47," pozīciju, bez PVN,EUR:")</f>
        <v>Cena par  pozīciju, bez PVN,EUR:</v>
      </c>
      <c r="AZL48" s="304"/>
      <c r="AZM48" s="304"/>
      <c r="AZN48" s="304"/>
      <c r="AZO48" s="305"/>
      <c r="AZP48" s="20">
        <f>AZP47*AZO47</f>
        <v>0</v>
      </c>
      <c r="AZQ48" s="123"/>
      <c r="AZR48" s="124"/>
      <c r="AZS48" s="303" t="str">
        <f>CONCATENATE("Cena par ",AZQ47," pozīciju, bez PVN,EUR:")</f>
        <v>Cena par  pozīciju, bez PVN,EUR:</v>
      </c>
      <c r="AZT48" s="304"/>
      <c r="AZU48" s="304"/>
      <c r="AZV48" s="304"/>
      <c r="AZW48" s="305"/>
      <c r="AZX48" s="20">
        <f>AZX47*AZW47</f>
        <v>0</v>
      </c>
      <c r="AZY48" s="123"/>
      <c r="AZZ48" s="124"/>
      <c r="BAA48" s="303" t="str">
        <f>CONCATENATE("Cena par ",AZY47," pozīciju, bez PVN,EUR:")</f>
        <v>Cena par  pozīciju, bez PVN,EUR:</v>
      </c>
      <c r="BAB48" s="304"/>
      <c r="BAC48" s="304"/>
      <c r="BAD48" s="304"/>
      <c r="BAE48" s="305"/>
      <c r="BAF48" s="20">
        <f>BAF47*BAE47</f>
        <v>0</v>
      </c>
      <c r="BAG48" s="123"/>
      <c r="BAH48" s="124"/>
      <c r="BAI48" s="303" t="str">
        <f>CONCATENATE("Cena par ",BAG47," pozīciju, bez PVN,EUR:")</f>
        <v>Cena par  pozīciju, bez PVN,EUR:</v>
      </c>
      <c r="BAJ48" s="304"/>
      <c r="BAK48" s="304"/>
      <c r="BAL48" s="304"/>
      <c r="BAM48" s="305"/>
      <c r="BAN48" s="20">
        <f>BAN47*BAM47</f>
        <v>0</v>
      </c>
      <c r="BAO48" s="123"/>
      <c r="BAP48" s="124"/>
      <c r="BAQ48" s="303" t="str">
        <f>CONCATENATE("Cena par ",BAO47," pozīciju, bez PVN,EUR:")</f>
        <v>Cena par  pozīciju, bez PVN,EUR:</v>
      </c>
      <c r="BAR48" s="304"/>
      <c r="BAS48" s="304"/>
      <c r="BAT48" s="304"/>
      <c r="BAU48" s="305"/>
      <c r="BAV48" s="20">
        <f>BAV47*BAU47</f>
        <v>0</v>
      </c>
      <c r="BAW48" s="123"/>
      <c r="BAX48" s="124"/>
      <c r="BAY48" s="303" t="str">
        <f>CONCATENATE("Cena par ",BAW47," pozīciju, bez PVN,EUR:")</f>
        <v>Cena par  pozīciju, bez PVN,EUR:</v>
      </c>
      <c r="BAZ48" s="304"/>
      <c r="BBA48" s="304"/>
      <c r="BBB48" s="304"/>
      <c r="BBC48" s="305"/>
      <c r="BBD48" s="20">
        <f>BBD47*BBC47</f>
        <v>0</v>
      </c>
      <c r="BBE48" s="123"/>
      <c r="BBF48" s="124"/>
      <c r="BBG48" s="303" t="str">
        <f>CONCATENATE("Cena par ",BBE47," pozīciju, bez PVN,EUR:")</f>
        <v>Cena par  pozīciju, bez PVN,EUR:</v>
      </c>
      <c r="BBH48" s="304"/>
      <c r="BBI48" s="304"/>
      <c r="BBJ48" s="304"/>
      <c r="BBK48" s="305"/>
      <c r="BBL48" s="20">
        <f>BBL47*BBK47</f>
        <v>0</v>
      </c>
      <c r="BBM48" s="123"/>
      <c r="BBN48" s="124"/>
      <c r="BBO48" s="303" t="str">
        <f>CONCATENATE("Cena par ",BBM47," pozīciju, bez PVN,EUR:")</f>
        <v>Cena par  pozīciju, bez PVN,EUR:</v>
      </c>
      <c r="BBP48" s="304"/>
      <c r="BBQ48" s="304"/>
      <c r="BBR48" s="304"/>
      <c r="BBS48" s="305"/>
      <c r="BBT48" s="20">
        <f>BBT47*BBS47</f>
        <v>0</v>
      </c>
      <c r="BBU48" s="123"/>
      <c r="BBV48" s="124"/>
      <c r="BBW48" s="303" t="str">
        <f>CONCATENATE("Cena par ",BBU47," pozīciju, bez PVN,EUR:")</f>
        <v>Cena par  pozīciju, bez PVN,EUR:</v>
      </c>
      <c r="BBX48" s="304"/>
      <c r="BBY48" s="304"/>
      <c r="BBZ48" s="304"/>
      <c r="BCA48" s="305"/>
      <c r="BCB48" s="20">
        <f>BCB47*BCA47</f>
        <v>0</v>
      </c>
      <c r="BCC48" s="123"/>
      <c r="BCD48" s="124"/>
      <c r="BCE48" s="303" t="str">
        <f>CONCATENATE("Cena par ",BCC47," pozīciju, bez PVN,EUR:")</f>
        <v>Cena par  pozīciju, bez PVN,EUR:</v>
      </c>
      <c r="BCF48" s="304"/>
      <c r="BCG48" s="304"/>
      <c r="BCH48" s="304"/>
      <c r="BCI48" s="305"/>
      <c r="BCJ48" s="20">
        <f>BCJ47*BCI47</f>
        <v>0</v>
      </c>
      <c r="BCK48" s="123"/>
      <c r="BCL48" s="124"/>
      <c r="BCM48" s="303" t="str">
        <f>CONCATENATE("Cena par ",BCK47," pozīciju, bez PVN,EUR:")</f>
        <v>Cena par  pozīciju, bez PVN,EUR:</v>
      </c>
      <c r="BCN48" s="304"/>
      <c r="BCO48" s="304"/>
      <c r="BCP48" s="304"/>
      <c r="BCQ48" s="305"/>
      <c r="BCR48" s="20">
        <f>BCR47*BCQ47</f>
        <v>0</v>
      </c>
      <c r="BCS48" s="123"/>
      <c r="BCT48" s="124"/>
      <c r="BCU48" s="303" t="str">
        <f>CONCATENATE("Cena par ",BCS47," pozīciju, bez PVN,EUR:")</f>
        <v>Cena par  pozīciju, bez PVN,EUR:</v>
      </c>
      <c r="BCV48" s="304"/>
      <c r="BCW48" s="304"/>
      <c r="BCX48" s="304"/>
      <c r="BCY48" s="305"/>
      <c r="BCZ48" s="20">
        <f>BCZ47*BCY47</f>
        <v>0</v>
      </c>
      <c r="BDA48" s="123"/>
      <c r="BDB48" s="124"/>
      <c r="BDC48" s="303" t="str">
        <f>CONCATENATE("Cena par ",BDA47," pozīciju, bez PVN,EUR:")</f>
        <v>Cena par  pozīciju, bez PVN,EUR:</v>
      </c>
      <c r="BDD48" s="304"/>
      <c r="BDE48" s="304"/>
      <c r="BDF48" s="304"/>
      <c r="BDG48" s="305"/>
      <c r="BDH48" s="20">
        <f>BDH47*BDG47</f>
        <v>0</v>
      </c>
      <c r="BDI48" s="123"/>
      <c r="BDJ48" s="124"/>
      <c r="BDK48" s="303" t="str">
        <f>CONCATENATE("Cena par ",BDI47," pozīciju, bez PVN,EUR:")</f>
        <v>Cena par  pozīciju, bez PVN,EUR:</v>
      </c>
      <c r="BDL48" s="304"/>
      <c r="BDM48" s="304"/>
      <c r="BDN48" s="304"/>
      <c r="BDO48" s="305"/>
      <c r="BDP48" s="20">
        <f>BDP47*BDO47</f>
        <v>0</v>
      </c>
      <c r="BDQ48" s="123"/>
      <c r="BDR48" s="124"/>
      <c r="BDS48" s="303" t="str">
        <f>CONCATENATE("Cena par ",BDQ47," pozīciju, bez PVN,EUR:")</f>
        <v>Cena par  pozīciju, bez PVN,EUR:</v>
      </c>
      <c r="BDT48" s="304"/>
      <c r="BDU48" s="304"/>
      <c r="BDV48" s="304"/>
      <c r="BDW48" s="305"/>
      <c r="BDX48" s="20">
        <f>BDX47*BDW47</f>
        <v>0</v>
      </c>
      <c r="BDY48" s="123"/>
      <c r="BDZ48" s="124"/>
      <c r="BEA48" s="303" t="str">
        <f>CONCATENATE("Cena par ",BDY47," pozīciju, bez PVN,EUR:")</f>
        <v>Cena par  pozīciju, bez PVN,EUR:</v>
      </c>
      <c r="BEB48" s="304"/>
      <c r="BEC48" s="304"/>
      <c r="BED48" s="304"/>
      <c r="BEE48" s="305"/>
      <c r="BEF48" s="20">
        <f>BEF47*BEE47</f>
        <v>0</v>
      </c>
      <c r="BEG48" s="123"/>
      <c r="BEH48" s="124"/>
      <c r="BEI48" s="303" t="str">
        <f>CONCATENATE("Cena par ",BEG47," pozīciju, bez PVN,EUR:")</f>
        <v>Cena par  pozīciju, bez PVN,EUR:</v>
      </c>
      <c r="BEJ48" s="304"/>
      <c r="BEK48" s="304"/>
      <c r="BEL48" s="304"/>
      <c r="BEM48" s="305"/>
      <c r="BEN48" s="20">
        <f>BEN47*BEM47</f>
        <v>0</v>
      </c>
      <c r="BEO48" s="123"/>
      <c r="BEP48" s="124"/>
      <c r="BEQ48" s="303" t="str">
        <f>CONCATENATE("Cena par ",BEO47," pozīciju, bez PVN,EUR:")</f>
        <v>Cena par  pozīciju, bez PVN,EUR:</v>
      </c>
      <c r="BER48" s="304"/>
      <c r="BES48" s="304"/>
      <c r="BET48" s="304"/>
      <c r="BEU48" s="305"/>
      <c r="BEV48" s="20">
        <f>BEV47*BEU47</f>
        <v>0</v>
      </c>
      <c r="BEW48" s="123"/>
      <c r="BEX48" s="124"/>
      <c r="BEY48" s="303" t="str">
        <f>CONCATENATE("Cena par ",BEW47," pozīciju, bez PVN,EUR:")</f>
        <v>Cena par  pozīciju, bez PVN,EUR:</v>
      </c>
      <c r="BEZ48" s="304"/>
      <c r="BFA48" s="304"/>
      <c r="BFB48" s="304"/>
      <c r="BFC48" s="305"/>
      <c r="BFD48" s="20">
        <f>BFD47*BFC47</f>
        <v>0</v>
      </c>
      <c r="BFE48" s="123"/>
      <c r="BFF48" s="124"/>
      <c r="BFG48" s="303" t="str">
        <f>CONCATENATE("Cena par ",BFE47," pozīciju, bez PVN,EUR:")</f>
        <v>Cena par  pozīciju, bez PVN,EUR:</v>
      </c>
      <c r="BFH48" s="304"/>
      <c r="BFI48" s="304"/>
      <c r="BFJ48" s="304"/>
      <c r="BFK48" s="305"/>
      <c r="BFL48" s="20">
        <f>BFL47*BFK47</f>
        <v>0</v>
      </c>
      <c r="BFM48" s="123"/>
      <c r="BFN48" s="124"/>
      <c r="BFO48" s="303" t="str">
        <f>CONCATENATE("Cena par ",BFM47," pozīciju, bez PVN,EUR:")</f>
        <v>Cena par  pozīciju, bez PVN,EUR:</v>
      </c>
      <c r="BFP48" s="304"/>
      <c r="BFQ48" s="304"/>
      <c r="BFR48" s="304"/>
      <c r="BFS48" s="305"/>
      <c r="BFT48" s="20">
        <f>BFT47*BFS47</f>
        <v>0</v>
      </c>
      <c r="BFU48" s="123"/>
      <c r="BFV48" s="124"/>
      <c r="BFW48" s="303" t="str">
        <f>CONCATENATE("Cena par ",BFU47," pozīciju, bez PVN,EUR:")</f>
        <v>Cena par  pozīciju, bez PVN,EUR:</v>
      </c>
      <c r="BFX48" s="304"/>
      <c r="BFY48" s="304"/>
      <c r="BFZ48" s="304"/>
      <c r="BGA48" s="305"/>
      <c r="BGB48" s="20">
        <f>BGB47*BGA47</f>
        <v>0</v>
      </c>
      <c r="BGC48" s="123"/>
      <c r="BGD48" s="124"/>
      <c r="BGE48" s="303" t="str">
        <f>CONCATENATE("Cena par ",BGC47," pozīciju, bez PVN,EUR:")</f>
        <v>Cena par  pozīciju, bez PVN,EUR:</v>
      </c>
      <c r="BGF48" s="304"/>
      <c r="BGG48" s="304"/>
      <c r="BGH48" s="304"/>
      <c r="BGI48" s="305"/>
      <c r="BGJ48" s="20">
        <f>BGJ47*BGI47</f>
        <v>0</v>
      </c>
      <c r="BGK48" s="123"/>
      <c r="BGL48" s="124"/>
      <c r="BGM48" s="303" t="str">
        <f>CONCATENATE("Cena par ",BGK47," pozīciju, bez PVN,EUR:")</f>
        <v>Cena par  pozīciju, bez PVN,EUR:</v>
      </c>
      <c r="BGN48" s="304"/>
      <c r="BGO48" s="304"/>
      <c r="BGP48" s="304"/>
      <c r="BGQ48" s="305"/>
      <c r="BGR48" s="20">
        <f>BGR47*BGQ47</f>
        <v>0</v>
      </c>
      <c r="BGS48" s="123"/>
      <c r="BGT48" s="124"/>
      <c r="BGU48" s="303" t="str">
        <f>CONCATENATE("Cena par ",BGS47," pozīciju, bez PVN,EUR:")</f>
        <v>Cena par  pozīciju, bez PVN,EUR:</v>
      </c>
      <c r="BGV48" s="304"/>
      <c r="BGW48" s="304"/>
      <c r="BGX48" s="304"/>
      <c r="BGY48" s="305"/>
      <c r="BGZ48" s="20">
        <f>BGZ47*BGY47</f>
        <v>0</v>
      </c>
      <c r="BHA48" s="123"/>
      <c r="BHB48" s="124"/>
      <c r="BHC48" s="303" t="str">
        <f>CONCATENATE("Cena par ",BHA47," pozīciju, bez PVN,EUR:")</f>
        <v>Cena par  pozīciju, bez PVN,EUR:</v>
      </c>
      <c r="BHD48" s="304"/>
      <c r="BHE48" s="304"/>
      <c r="BHF48" s="304"/>
      <c r="BHG48" s="305"/>
      <c r="BHH48" s="20">
        <f>BHH47*BHG47</f>
        <v>0</v>
      </c>
      <c r="BHI48" s="123"/>
      <c r="BHJ48" s="124"/>
      <c r="BHK48" s="303" t="str">
        <f>CONCATENATE("Cena par ",BHI47," pozīciju, bez PVN,EUR:")</f>
        <v>Cena par  pozīciju, bez PVN,EUR:</v>
      </c>
      <c r="BHL48" s="304"/>
      <c r="BHM48" s="304"/>
      <c r="BHN48" s="304"/>
      <c r="BHO48" s="305"/>
      <c r="BHP48" s="20">
        <f>BHP47*BHO47</f>
        <v>0</v>
      </c>
      <c r="BHQ48" s="123"/>
      <c r="BHR48" s="124"/>
      <c r="BHS48" s="303" t="str">
        <f>CONCATENATE("Cena par ",BHQ47," pozīciju, bez PVN,EUR:")</f>
        <v>Cena par  pozīciju, bez PVN,EUR:</v>
      </c>
      <c r="BHT48" s="304"/>
      <c r="BHU48" s="304"/>
      <c r="BHV48" s="304"/>
      <c r="BHW48" s="305"/>
      <c r="BHX48" s="20">
        <f>BHX47*BHW47</f>
        <v>0</v>
      </c>
      <c r="BHY48" s="123"/>
      <c r="BHZ48" s="124"/>
      <c r="BIA48" s="303" t="str">
        <f>CONCATENATE("Cena par ",BHY47," pozīciju, bez PVN,EUR:")</f>
        <v>Cena par  pozīciju, bez PVN,EUR:</v>
      </c>
      <c r="BIB48" s="304"/>
      <c r="BIC48" s="304"/>
      <c r="BID48" s="304"/>
      <c r="BIE48" s="305"/>
      <c r="BIF48" s="20">
        <f>BIF47*BIE47</f>
        <v>0</v>
      </c>
      <c r="BIG48" s="123"/>
      <c r="BIH48" s="124"/>
      <c r="BII48" s="303" t="str">
        <f>CONCATENATE("Cena par ",BIG47," pozīciju, bez PVN,EUR:")</f>
        <v>Cena par  pozīciju, bez PVN,EUR:</v>
      </c>
      <c r="BIJ48" s="304"/>
      <c r="BIK48" s="304"/>
      <c r="BIL48" s="304"/>
      <c r="BIM48" s="305"/>
      <c r="BIN48" s="20">
        <f>BIN47*BIM47</f>
        <v>0</v>
      </c>
      <c r="BIO48" s="123"/>
      <c r="BIP48" s="124"/>
      <c r="BIQ48" s="303" t="str">
        <f>CONCATENATE("Cena par ",BIO47," pozīciju, bez PVN,EUR:")</f>
        <v>Cena par  pozīciju, bez PVN,EUR:</v>
      </c>
      <c r="BIR48" s="304"/>
      <c r="BIS48" s="304"/>
      <c r="BIT48" s="304"/>
      <c r="BIU48" s="305"/>
      <c r="BIV48" s="20">
        <f>BIV47*BIU47</f>
        <v>0</v>
      </c>
      <c r="BIW48" s="123"/>
      <c r="BIX48" s="124"/>
      <c r="BIY48" s="303" t="str">
        <f>CONCATENATE("Cena par ",BIW47," pozīciju, bez PVN,EUR:")</f>
        <v>Cena par  pozīciju, bez PVN,EUR:</v>
      </c>
      <c r="BIZ48" s="304"/>
      <c r="BJA48" s="304"/>
      <c r="BJB48" s="304"/>
      <c r="BJC48" s="305"/>
      <c r="BJD48" s="20">
        <f>BJD47*BJC47</f>
        <v>0</v>
      </c>
      <c r="BJE48" s="123"/>
      <c r="BJF48" s="124"/>
      <c r="BJG48" s="303" t="str">
        <f>CONCATENATE("Cena par ",BJE47," pozīciju, bez PVN,EUR:")</f>
        <v>Cena par  pozīciju, bez PVN,EUR:</v>
      </c>
      <c r="BJH48" s="304"/>
      <c r="BJI48" s="304"/>
      <c r="BJJ48" s="304"/>
      <c r="BJK48" s="305"/>
      <c r="BJL48" s="20">
        <f>BJL47*BJK47</f>
        <v>0</v>
      </c>
      <c r="BJM48" s="123"/>
      <c r="BJN48" s="124"/>
      <c r="BJO48" s="303" t="str">
        <f>CONCATENATE("Cena par ",BJM47," pozīciju, bez PVN,EUR:")</f>
        <v>Cena par  pozīciju, bez PVN,EUR:</v>
      </c>
      <c r="BJP48" s="304"/>
      <c r="BJQ48" s="304"/>
      <c r="BJR48" s="304"/>
      <c r="BJS48" s="305"/>
      <c r="BJT48" s="20">
        <f>BJT47*BJS47</f>
        <v>0</v>
      </c>
      <c r="BJU48" s="123"/>
      <c r="BJV48" s="124"/>
      <c r="BJW48" s="303" t="str">
        <f>CONCATENATE("Cena par ",BJU47," pozīciju, bez PVN,EUR:")</f>
        <v>Cena par  pozīciju, bez PVN,EUR:</v>
      </c>
      <c r="BJX48" s="304"/>
      <c r="BJY48" s="304"/>
      <c r="BJZ48" s="304"/>
      <c r="BKA48" s="305"/>
      <c r="BKB48" s="20">
        <f>BKB47*BKA47</f>
        <v>0</v>
      </c>
      <c r="BKC48" s="123"/>
      <c r="BKD48" s="124"/>
      <c r="BKE48" s="303" t="str">
        <f>CONCATENATE("Cena par ",BKC47," pozīciju, bez PVN,EUR:")</f>
        <v>Cena par  pozīciju, bez PVN,EUR:</v>
      </c>
      <c r="BKF48" s="304"/>
      <c r="BKG48" s="304"/>
      <c r="BKH48" s="304"/>
      <c r="BKI48" s="305"/>
      <c r="BKJ48" s="20">
        <f>BKJ47*BKI47</f>
        <v>0</v>
      </c>
      <c r="BKK48" s="123"/>
      <c r="BKL48" s="124"/>
      <c r="BKM48" s="303" t="str">
        <f>CONCATENATE("Cena par ",BKK47," pozīciju, bez PVN,EUR:")</f>
        <v>Cena par  pozīciju, bez PVN,EUR:</v>
      </c>
      <c r="BKN48" s="304"/>
      <c r="BKO48" s="304"/>
      <c r="BKP48" s="304"/>
      <c r="BKQ48" s="305"/>
      <c r="BKR48" s="20">
        <f>BKR47*BKQ47</f>
        <v>0</v>
      </c>
      <c r="BKS48" s="123"/>
      <c r="BKT48" s="124"/>
      <c r="BKU48" s="303" t="str">
        <f>CONCATENATE("Cena par ",BKS47," pozīciju, bez PVN,EUR:")</f>
        <v>Cena par  pozīciju, bez PVN,EUR:</v>
      </c>
      <c r="BKV48" s="304"/>
      <c r="BKW48" s="304"/>
      <c r="BKX48" s="304"/>
      <c r="BKY48" s="305"/>
      <c r="BKZ48" s="20">
        <f>BKZ47*BKY47</f>
        <v>0</v>
      </c>
      <c r="BLA48" s="123"/>
      <c r="BLB48" s="124"/>
      <c r="BLC48" s="303" t="str">
        <f>CONCATENATE("Cena par ",BLA47," pozīciju, bez PVN,EUR:")</f>
        <v>Cena par  pozīciju, bez PVN,EUR:</v>
      </c>
      <c r="BLD48" s="304"/>
      <c r="BLE48" s="304"/>
      <c r="BLF48" s="304"/>
      <c r="BLG48" s="305"/>
      <c r="BLH48" s="20">
        <f>BLH47*BLG47</f>
        <v>0</v>
      </c>
      <c r="BLI48" s="123"/>
      <c r="BLJ48" s="124"/>
      <c r="BLK48" s="303" t="str">
        <f>CONCATENATE("Cena par ",BLI47," pozīciju, bez PVN,EUR:")</f>
        <v>Cena par  pozīciju, bez PVN,EUR:</v>
      </c>
      <c r="BLL48" s="304"/>
      <c r="BLM48" s="304"/>
      <c r="BLN48" s="304"/>
      <c r="BLO48" s="305"/>
      <c r="BLP48" s="20">
        <f>BLP47*BLO47</f>
        <v>0</v>
      </c>
      <c r="BLQ48" s="123"/>
      <c r="BLR48" s="124"/>
      <c r="BLS48" s="303" t="str">
        <f>CONCATENATE("Cena par ",BLQ47," pozīciju, bez PVN,EUR:")</f>
        <v>Cena par  pozīciju, bez PVN,EUR:</v>
      </c>
      <c r="BLT48" s="304"/>
      <c r="BLU48" s="304"/>
      <c r="BLV48" s="304"/>
      <c r="BLW48" s="305"/>
      <c r="BLX48" s="20">
        <f>BLX47*BLW47</f>
        <v>0</v>
      </c>
      <c r="BLY48" s="123"/>
      <c r="BLZ48" s="124"/>
      <c r="BMA48" s="303" t="str">
        <f>CONCATENATE("Cena par ",BLY47," pozīciju, bez PVN,EUR:")</f>
        <v>Cena par  pozīciju, bez PVN,EUR:</v>
      </c>
      <c r="BMB48" s="304"/>
      <c r="BMC48" s="304"/>
      <c r="BMD48" s="304"/>
      <c r="BME48" s="305"/>
      <c r="BMF48" s="20">
        <f>BMF47*BME47</f>
        <v>0</v>
      </c>
      <c r="BMG48" s="123"/>
      <c r="BMH48" s="124"/>
      <c r="BMI48" s="303" t="str">
        <f>CONCATENATE("Cena par ",BMG47," pozīciju, bez PVN,EUR:")</f>
        <v>Cena par  pozīciju, bez PVN,EUR:</v>
      </c>
      <c r="BMJ48" s="304"/>
      <c r="BMK48" s="304"/>
      <c r="BML48" s="304"/>
      <c r="BMM48" s="305"/>
      <c r="BMN48" s="20">
        <f>BMN47*BMM47</f>
        <v>0</v>
      </c>
      <c r="BMO48" s="123"/>
      <c r="BMP48" s="124"/>
      <c r="BMQ48" s="303" t="str">
        <f>CONCATENATE("Cena par ",BMO47," pozīciju, bez PVN,EUR:")</f>
        <v>Cena par  pozīciju, bez PVN,EUR:</v>
      </c>
      <c r="BMR48" s="304"/>
      <c r="BMS48" s="304"/>
      <c r="BMT48" s="304"/>
      <c r="BMU48" s="305"/>
      <c r="BMV48" s="20">
        <f>BMV47*BMU47</f>
        <v>0</v>
      </c>
      <c r="BMW48" s="123"/>
      <c r="BMX48" s="124"/>
      <c r="BMY48" s="303" t="str">
        <f>CONCATENATE("Cena par ",BMW47," pozīciju, bez PVN,EUR:")</f>
        <v>Cena par  pozīciju, bez PVN,EUR:</v>
      </c>
      <c r="BMZ48" s="304"/>
      <c r="BNA48" s="304"/>
      <c r="BNB48" s="304"/>
      <c r="BNC48" s="305"/>
      <c r="BND48" s="20">
        <f>BND47*BNC47</f>
        <v>0</v>
      </c>
      <c r="BNE48" s="123"/>
      <c r="BNF48" s="124"/>
      <c r="BNG48" s="303" t="str">
        <f>CONCATENATE("Cena par ",BNE47," pozīciju, bez PVN,EUR:")</f>
        <v>Cena par  pozīciju, bez PVN,EUR:</v>
      </c>
      <c r="BNH48" s="304"/>
      <c r="BNI48" s="304"/>
      <c r="BNJ48" s="304"/>
      <c r="BNK48" s="305"/>
      <c r="BNL48" s="20">
        <f>BNL47*BNK47</f>
        <v>0</v>
      </c>
      <c r="BNM48" s="123"/>
      <c r="BNN48" s="124"/>
      <c r="BNO48" s="303" t="str">
        <f>CONCATENATE("Cena par ",BNM47," pozīciju, bez PVN,EUR:")</f>
        <v>Cena par  pozīciju, bez PVN,EUR:</v>
      </c>
      <c r="BNP48" s="304"/>
      <c r="BNQ48" s="304"/>
      <c r="BNR48" s="304"/>
      <c r="BNS48" s="305"/>
      <c r="BNT48" s="20">
        <f>BNT47*BNS47</f>
        <v>0</v>
      </c>
      <c r="BNU48" s="123"/>
      <c r="BNV48" s="124"/>
      <c r="BNW48" s="303" t="str">
        <f>CONCATENATE("Cena par ",BNU47," pozīciju, bez PVN,EUR:")</f>
        <v>Cena par  pozīciju, bez PVN,EUR:</v>
      </c>
      <c r="BNX48" s="304"/>
      <c r="BNY48" s="304"/>
      <c r="BNZ48" s="304"/>
      <c r="BOA48" s="305"/>
      <c r="BOB48" s="20">
        <f>BOB47*BOA47</f>
        <v>0</v>
      </c>
      <c r="BOC48" s="123"/>
      <c r="BOD48" s="124"/>
      <c r="BOE48" s="303" t="str">
        <f>CONCATENATE("Cena par ",BOC47," pozīciju, bez PVN,EUR:")</f>
        <v>Cena par  pozīciju, bez PVN,EUR:</v>
      </c>
      <c r="BOF48" s="304"/>
      <c r="BOG48" s="304"/>
      <c r="BOH48" s="304"/>
      <c r="BOI48" s="305"/>
      <c r="BOJ48" s="20">
        <f>BOJ47*BOI47</f>
        <v>0</v>
      </c>
      <c r="BOK48" s="123"/>
      <c r="BOL48" s="124"/>
      <c r="BOM48" s="303" t="str">
        <f>CONCATENATE("Cena par ",BOK47," pozīciju, bez PVN,EUR:")</f>
        <v>Cena par  pozīciju, bez PVN,EUR:</v>
      </c>
      <c r="BON48" s="304"/>
      <c r="BOO48" s="304"/>
      <c r="BOP48" s="304"/>
      <c r="BOQ48" s="305"/>
      <c r="BOR48" s="20">
        <f>BOR47*BOQ47</f>
        <v>0</v>
      </c>
      <c r="BOS48" s="123"/>
      <c r="BOT48" s="124"/>
      <c r="BOU48" s="303" t="str">
        <f>CONCATENATE("Cena par ",BOS47," pozīciju, bez PVN,EUR:")</f>
        <v>Cena par  pozīciju, bez PVN,EUR:</v>
      </c>
      <c r="BOV48" s="304"/>
      <c r="BOW48" s="304"/>
      <c r="BOX48" s="304"/>
      <c r="BOY48" s="305"/>
      <c r="BOZ48" s="20">
        <f>BOZ47*BOY47</f>
        <v>0</v>
      </c>
      <c r="BPA48" s="123"/>
      <c r="BPB48" s="124"/>
      <c r="BPC48" s="303" t="str">
        <f>CONCATENATE("Cena par ",BPA47," pozīciju, bez PVN,EUR:")</f>
        <v>Cena par  pozīciju, bez PVN,EUR:</v>
      </c>
      <c r="BPD48" s="304"/>
      <c r="BPE48" s="304"/>
      <c r="BPF48" s="304"/>
      <c r="BPG48" s="305"/>
      <c r="BPH48" s="20">
        <f>BPH47*BPG47</f>
        <v>0</v>
      </c>
      <c r="BPI48" s="123"/>
      <c r="BPJ48" s="124"/>
      <c r="BPK48" s="303" t="str">
        <f>CONCATENATE("Cena par ",BPI47," pozīciju, bez PVN,EUR:")</f>
        <v>Cena par  pozīciju, bez PVN,EUR:</v>
      </c>
      <c r="BPL48" s="304"/>
      <c r="BPM48" s="304"/>
      <c r="BPN48" s="304"/>
      <c r="BPO48" s="305"/>
      <c r="BPP48" s="20">
        <f>BPP47*BPO47</f>
        <v>0</v>
      </c>
      <c r="BPQ48" s="123"/>
      <c r="BPR48" s="124"/>
      <c r="BPS48" s="303" t="str">
        <f>CONCATENATE("Cena par ",BPQ47," pozīciju, bez PVN,EUR:")</f>
        <v>Cena par  pozīciju, bez PVN,EUR:</v>
      </c>
      <c r="BPT48" s="304"/>
      <c r="BPU48" s="304"/>
      <c r="BPV48" s="304"/>
      <c r="BPW48" s="305"/>
      <c r="BPX48" s="20">
        <f>BPX47*BPW47</f>
        <v>0</v>
      </c>
      <c r="BPY48" s="123"/>
      <c r="BPZ48" s="124"/>
      <c r="BQA48" s="303" t="str">
        <f>CONCATENATE("Cena par ",BPY47," pozīciju, bez PVN,EUR:")</f>
        <v>Cena par  pozīciju, bez PVN,EUR:</v>
      </c>
      <c r="BQB48" s="304"/>
      <c r="BQC48" s="304"/>
      <c r="BQD48" s="304"/>
      <c r="BQE48" s="305"/>
      <c r="BQF48" s="20">
        <f>BQF47*BQE47</f>
        <v>0</v>
      </c>
      <c r="BQG48" s="123"/>
      <c r="BQH48" s="124"/>
      <c r="BQI48" s="303" t="str">
        <f>CONCATENATE("Cena par ",BQG47," pozīciju, bez PVN,EUR:")</f>
        <v>Cena par  pozīciju, bez PVN,EUR:</v>
      </c>
      <c r="BQJ48" s="304"/>
      <c r="BQK48" s="304"/>
      <c r="BQL48" s="304"/>
      <c r="BQM48" s="305"/>
      <c r="BQN48" s="20">
        <f>BQN47*BQM47</f>
        <v>0</v>
      </c>
      <c r="BQO48" s="123"/>
      <c r="BQP48" s="124"/>
      <c r="BQQ48" s="303" t="str">
        <f>CONCATENATE("Cena par ",BQO47," pozīciju, bez PVN,EUR:")</f>
        <v>Cena par  pozīciju, bez PVN,EUR:</v>
      </c>
      <c r="BQR48" s="304"/>
      <c r="BQS48" s="304"/>
      <c r="BQT48" s="304"/>
      <c r="BQU48" s="305"/>
      <c r="BQV48" s="20">
        <f>BQV47*BQU47</f>
        <v>0</v>
      </c>
      <c r="BQW48" s="123"/>
      <c r="BQX48" s="124"/>
      <c r="BQY48" s="303" t="str">
        <f>CONCATENATE("Cena par ",BQW47," pozīciju, bez PVN,EUR:")</f>
        <v>Cena par  pozīciju, bez PVN,EUR:</v>
      </c>
      <c r="BQZ48" s="304"/>
      <c r="BRA48" s="304"/>
      <c r="BRB48" s="304"/>
      <c r="BRC48" s="305"/>
      <c r="BRD48" s="20">
        <f>BRD47*BRC47</f>
        <v>0</v>
      </c>
      <c r="BRE48" s="123"/>
      <c r="BRF48" s="124"/>
      <c r="BRG48" s="303" t="str">
        <f>CONCATENATE("Cena par ",BRE47," pozīciju, bez PVN,EUR:")</f>
        <v>Cena par  pozīciju, bez PVN,EUR:</v>
      </c>
      <c r="BRH48" s="304"/>
      <c r="BRI48" s="304"/>
      <c r="BRJ48" s="304"/>
      <c r="BRK48" s="305"/>
      <c r="BRL48" s="20">
        <f>BRL47*BRK47</f>
        <v>0</v>
      </c>
      <c r="BRM48" s="123"/>
      <c r="BRN48" s="124"/>
      <c r="BRO48" s="303" t="str">
        <f>CONCATENATE("Cena par ",BRM47," pozīciju, bez PVN,EUR:")</f>
        <v>Cena par  pozīciju, bez PVN,EUR:</v>
      </c>
      <c r="BRP48" s="304"/>
      <c r="BRQ48" s="304"/>
      <c r="BRR48" s="304"/>
      <c r="BRS48" s="305"/>
      <c r="BRT48" s="20">
        <f>BRT47*BRS47</f>
        <v>0</v>
      </c>
      <c r="BRU48" s="123"/>
      <c r="BRV48" s="124"/>
      <c r="BRW48" s="303" t="str">
        <f>CONCATENATE("Cena par ",BRU47," pozīciju, bez PVN,EUR:")</f>
        <v>Cena par  pozīciju, bez PVN,EUR:</v>
      </c>
      <c r="BRX48" s="304"/>
      <c r="BRY48" s="304"/>
      <c r="BRZ48" s="304"/>
      <c r="BSA48" s="305"/>
      <c r="BSB48" s="20">
        <f>BSB47*BSA47</f>
        <v>0</v>
      </c>
      <c r="BSC48" s="123"/>
      <c r="BSD48" s="124"/>
      <c r="BSE48" s="303" t="str">
        <f>CONCATENATE("Cena par ",BSC47," pozīciju, bez PVN,EUR:")</f>
        <v>Cena par  pozīciju, bez PVN,EUR:</v>
      </c>
      <c r="BSF48" s="304"/>
      <c r="BSG48" s="304"/>
      <c r="BSH48" s="304"/>
      <c r="BSI48" s="305"/>
      <c r="BSJ48" s="20">
        <f>BSJ47*BSI47</f>
        <v>0</v>
      </c>
      <c r="BSK48" s="123"/>
      <c r="BSL48" s="124"/>
      <c r="BSM48" s="303" t="str">
        <f>CONCATENATE("Cena par ",BSK47," pozīciju, bez PVN,EUR:")</f>
        <v>Cena par  pozīciju, bez PVN,EUR:</v>
      </c>
      <c r="BSN48" s="304"/>
      <c r="BSO48" s="304"/>
      <c r="BSP48" s="304"/>
      <c r="BSQ48" s="305"/>
      <c r="BSR48" s="20">
        <f>BSR47*BSQ47</f>
        <v>0</v>
      </c>
      <c r="BSS48" s="123"/>
      <c r="BST48" s="124"/>
      <c r="BSU48" s="303" t="str">
        <f>CONCATENATE("Cena par ",BSS47," pozīciju, bez PVN,EUR:")</f>
        <v>Cena par  pozīciju, bez PVN,EUR:</v>
      </c>
      <c r="BSV48" s="304"/>
      <c r="BSW48" s="304"/>
      <c r="BSX48" s="304"/>
      <c r="BSY48" s="305"/>
      <c r="BSZ48" s="20">
        <f>BSZ47*BSY47</f>
        <v>0</v>
      </c>
      <c r="BTA48" s="123"/>
      <c r="BTB48" s="124"/>
      <c r="BTC48" s="303" t="str">
        <f>CONCATENATE("Cena par ",BTA47," pozīciju, bez PVN,EUR:")</f>
        <v>Cena par  pozīciju, bez PVN,EUR:</v>
      </c>
      <c r="BTD48" s="304"/>
      <c r="BTE48" s="304"/>
      <c r="BTF48" s="304"/>
      <c r="BTG48" s="305"/>
      <c r="BTH48" s="20">
        <f>BTH47*BTG47</f>
        <v>0</v>
      </c>
      <c r="BTI48" s="123"/>
      <c r="BTJ48" s="124"/>
      <c r="BTK48" s="303" t="str">
        <f>CONCATENATE("Cena par ",BTI47," pozīciju, bez PVN,EUR:")</f>
        <v>Cena par  pozīciju, bez PVN,EUR:</v>
      </c>
      <c r="BTL48" s="304"/>
      <c r="BTM48" s="304"/>
      <c r="BTN48" s="304"/>
      <c r="BTO48" s="305"/>
      <c r="BTP48" s="20">
        <f>BTP47*BTO47</f>
        <v>0</v>
      </c>
      <c r="BTQ48" s="123"/>
      <c r="BTR48" s="124"/>
      <c r="BTS48" s="303" t="str">
        <f>CONCATENATE("Cena par ",BTQ47," pozīciju, bez PVN,EUR:")</f>
        <v>Cena par  pozīciju, bez PVN,EUR:</v>
      </c>
      <c r="BTT48" s="304"/>
      <c r="BTU48" s="304"/>
      <c r="BTV48" s="304"/>
      <c r="BTW48" s="305"/>
      <c r="BTX48" s="20">
        <f>BTX47*BTW47</f>
        <v>0</v>
      </c>
      <c r="BTY48" s="123"/>
      <c r="BTZ48" s="124"/>
      <c r="BUA48" s="303" t="str">
        <f>CONCATENATE("Cena par ",BTY47," pozīciju, bez PVN,EUR:")</f>
        <v>Cena par  pozīciju, bez PVN,EUR:</v>
      </c>
      <c r="BUB48" s="304"/>
      <c r="BUC48" s="304"/>
      <c r="BUD48" s="304"/>
      <c r="BUE48" s="305"/>
      <c r="BUF48" s="20">
        <f>BUF47*BUE47</f>
        <v>0</v>
      </c>
      <c r="BUG48" s="123"/>
      <c r="BUH48" s="124"/>
      <c r="BUI48" s="303" t="str">
        <f>CONCATENATE("Cena par ",BUG47," pozīciju, bez PVN,EUR:")</f>
        <v>Cena par  pozīciju, bez PVN,EUR:</v>
      </c>
      <c r="BUJ48" s="304"/>
      <c r="BUK48" s="304"/>
      <c r="BUL48" s="304"/>
      <c r="BUM48" s="305"/>
      <c r="BUN48" s="20">
        <f>BUN47*BUM47</f>
        <v>0</v>
      </c>
      <c r="BUO48" s="123"/>
      <c r="BUP48" s="124"/>
      <c r="BUQ48" s="303" t="str">
        <f>CONCATENATE("Cena par ",BUO47," pozīciju, bez PVN,EUR:")</f>
        <v>Cena par  pozīciju, bez PVN,EUR:</v>
      </c>
      <c r="BUR48" s="304"/>
      <c r="BUS48" s="304"/>
      <c r="BUT48" s="304"/>
      <c r="BUU48" s="305"/>
      <c r="BUV48" s="20">
        <f>BUV47*BUU47</f>
        <v>0</v>
      </c>
      <c r="BUW48" s="123"/>
      <c r="BUX48" s="124"/>
      <c r="BUY48" s="303" t="str">
        <f>CONCATENATE("Cena par ",BUW47," pozīciju, bez PVN,EUR:")</f>
        <v>Cena par  pozīciju, bez PVN,EUR:</v>
      </c>
      <c r="BUZ48" s="304"/>
      <c r="BVA48" s="304"/>
      <c r="BVB48" s="304"/>
      <c r="BVC48" s="305"/>
      <c r="BVD48" s="20">
        <f>BVD47*BVC47</f>
        <v>0</v>
      </c>
      <c r="BVE48" s="123"/>
      <c r="BVF48" s="124"/>
      <c r="BVG48" s="303" t="str">
        <f>CONCATENATE("Cena par ",BVE47," pozīciju, bez PVN,EUR:")</f>
        <v>Cena par  pozīciju, bez PVN,EUR:</v>
      </c>
      <c r="BVH48" s="304"/>
      <c r="BVI48" s="304"/>
      <c r="BVJ48" s="304"/>
      <c r="BVK48" s="305"/>
      <c r="BVL48" s="20">
        <f>BVL47*BVK47</f>
        <v>0</v>
      </c>
      <c r="BVM48" s="123"/>
      <c r="BVN48" s="124"/>
      <c r="BVO48" s="303" t="str">
        <f>CONCATENATE("Cena par ",BVM47," pozīciju, bez PVN,EUR:")</f>
        <v>Cena par  pozīciju, bez PVN,EUR:</v>
      </c>
      <c r="BVP48" s="304"/>
      <c r="BVQ48" s="304"/>
      <c r="BVR48" s="304"/>
      <c r="BVS48" s="305"/>
      <c r="BVT48" s="20">
        <f>BVT47*BVS47</f>
        <v>0</v>
      </c>
      <c r="BVU48" s="123"/>
      <c r="BVV48" s="124"/>
      <c r="BVW48" s="303" t="str">
        <f>CONCATENATE("Cena par ",BVU47," pozīciju, bez PVN,EUR:")</f>
        <v>Cena par  pozīciju, bez PVN,EUR:</v>
      </c>
      <c r="BVX48" s="304"/>
      <c r="BVY48" s="304"/>
      <c r="BVZ48" s="304"/>
      <c r="BWA48" s="305"/>
      <c r="BWB48" s="20">
        <f>BWB47*BWA47</f>
        <v>0</v>
      </c>
      <c r="BWC48" s="123"/>
      <c r="BWD48" s="124"/>
      <c r="BWE48" s="303" t="str">
        <f>CONCATENATE("Cena par ",BWC47," pozīciju, bez PVN,EUR:")</f>
        <v>Cena par  pozīciju, bez PVN,EUR:</v>
      </c>
      <c r="BWF48" s="304"/>
      <c r="BWG48" s="304"/>
      <c r="BWH48" s="304"/>
      <c r="BWI48" s="305"/>
      <c r="BWJ48" s="20">
        <f>BWJ47*BWI47</f>
        <v>0</v>
      </c>
      <c r="BWK48" s="123"/>
      <c r="BWL48" s="124"/>
      <c r="BWM48" s="303" t="str">
        <f>CONCATENATE("Cena par ",BWK47," pozīciju, bez PVN,EUR:")</f>
        <v>Cena par  pozīciju, bez PVN,EUR:</v>
      </c>
      <c r="BWN48" s="304"/>
      <c r="BWO48" s="304"/>
      <c r="BWP48" s="304"/>
      <c r="BWQ48" s="305"/>
      <c r="BWR48" s="20">
        <f>BWR47*BWQ47</f>
        <v>0</v>
      </c>
      <c r="BWS48" s="123"/>
      <c r="BWT48" s="124"/>
      <c r="BWU48" s="303" t="str">
        <f>CONCATENATE("Cena par ",BWS47," pozīciju, bez PVN,EUR:")</f>
        <v>Cena par  pozīciju, bez PVN,EUR:</v>
      </c>
      <c r="BWV48" s="304"/>
      <c r="BWW48" s="304"/>
      <c r="BWX48" s="304"/>
      <c r="BWY48" s="305"/>
      <c r="BWZ48" s="20">
        <f>BWZ47*BWY47</f>
        <v>0</v>
      </c>
      <c r="BXA48" s="123"/>
      <c r="BXB48" s="124"/>
      <c r="BXC48" s="303" t="str">
        <f>CONCATENATE("Cena par ",BXA47," pozīciju, bez PVN,EUR:")</f>
        <v>Cena par  pozīciju, bez PVN,EUR:</v>
      </c>
      <c r="BXD48" s="304"/>
      <c r="BXE48" s="304"/>
      <c r="BXF48" s="304"/>
      <c r="BXG48" s="305"/>
      <c r="BXH48" s="20">
        <f>BXH47*BXG47</f>
        <v>0</v>
      </c>
      <c r="BXI48" s="123"/>
      <c r="BXJ48" s="124"/>
      <c r="BXK48" s="303" t="str">
        <f>CONCATENATE("Cena par ",BXI47," pozīciju, bez PVN,EUR:")</f>
        <v>Cena par  pozīciju, bez PVN,EUR:</v>
      </c>
      <c r="BXL48" s="304"/>
      <c r="BXM48" s="304"/>
      <c r="BXN48" s="304"/>
      <c r="BXO48" s="305"/>
      <c r="BXP48" s="20">
        <f>BXP47*BXO47</f>
        <v>0</v>
      </c>
      <c r="BXQ48" s="123"/>
      <c r="BXR48" s="124"/>
      <c r="BXS48" s="303" t="str">
        <f>CONCATENATE("Cena par ",BXQ47," pozīciju, bez PVN,EUR:")</f>
        <v>Cena par  pozīciju, bez PVN,EUR:</v>
      </c>
      <c r="BXT48" s="304"/>
      <c r="BXU48" s="304"/>
      <c r="BXV48" s="304"/>
      <c r="BXW48" s="305"/>
      <c r="BXX48" s="20">
        <f>BXX47*BXW47</f>
        <v>0</v>
      </c>
      <c r="BXY48" s="123"/>
      <c r="BXZ48" s="124"/>
      <c r="BYA48" s="303" t="str">
        <f>CONCATENATE("Cena par ",BXY47," pozīciju, bez PVN,EUR:")</f>
        <v>Cena par  pozīciju, bez PVN,EUR:</v>
      </c>
      <c r="BYB48" s="304"/>
      <c r="BYC48" s="304"/>
      <c r="BYD48" s="304"/>
      <c r="BYE48" s="305"/>
      <c r="BYF48" s="20">
        <f>BYF47*BYE47</f>
        <v>0</v>
      </c>
      <c r="BYG48" s="123"/>
      <c r="BYH48" s="124"/>
      <c r="BYI48" s="303" t="str">
        <f>CONCATENATE("Cena par ",BYG47," pozīciju, bez PVN,EUR:")</f>
        <v>Cena par  pozīciju, bez PVN,EUR:</v>
      </c>
      <c r="BYJ48" s="304"/>
      <c r="BYK48" s="304"/>
      <c r="BYL48" s="304"/>
      <c r="BYM48" s="305"/>
      <c r="BYN48" s="20">
        <f>BYN47*BYM47</f>
        <v>0</v>
      </c>
      <c r="BYO48" s="123"/>
      <c r="BYP48" s="124"/>
      <c r="BYQ48" s="303" t="str">
        <f>CONCATENATE("Cena par ",BYO47," pozīciju, bez PVN,EUR:")</f>
        <v>Cena par  pozīciju, bez PVN,EUR:</v>
      </c>
      <c r="BYR48" s="304"/>
      <c r="BYS48" s="304"/>
      <c r="BYT48" s="304"/>
      <c r="BYU48" s="305"/>
      <c r="BYV48" s="20">
        <f>BYV47*BYU47</f>
        <v>0</v>
      </c>
      <c r="BYW48" s="123"/>
      <c r="BYX48" s="124"/>
      <c r="BYY48" s="303" t="str">
        <f>CONCATENATE("Cena par ",BYW47," pozīciju, bez PVN,EUR:")</f>
        <v>Cena par  pozīciju, bez PVN,EUR:</v>
      </c>
      <c r="BYZ48" s="304"/>
      <c r="BZA48" s="304"/>
      <c r="BZB48" s="304"/>
      <c r="BZC48" s="305"/>
      <c r="BZD48" s="20">
        <f>BZD47*BZC47</f>
        <v>0</v>
      </c>
      <c r="BZE48" s="123"/>
      <c r="BZF48" s="124"/>
      <c r="BZG48" s="303" t="str">
        <f>CONCATENATE("Cena par ",BZE47," pozīciju, bez PVN,EUR:")</f>
        <v>Cena par  pozīciju, bez PVN,EUR:</v>
      </c>
      <c r="BZH48" s="304"/>
      <c r="BZI48" s="304"/>
      <c r="BZJ48" s="304"/>
      <c r="BZK48" s="305"/>
      <c r="BZL48" s="20">
        <f>BZL47*BZK47</f>
        <v>0</v>
      </c>
      <c r="BZM48" s="123"/>
      <c r="BZN48" s="124"/>
      <c r="BZO48" s="303" t="str">
        <f>CONCATENATE("Cena par ",BZM47," pozīciju, bez PVN,EUR:")</f>
        <v>Cena par  pozīciju, bez PVN,EUR:</v>
      </c>
      <c r="BZP48" s="304"/>
      <c r="BZQ48" s="304"/>
      <c r="BZR48" s="304"/>
      <c r="BZS48" s="305"/>
      <c r="BZT48" s="20">
        <f>BZT47*BZS47</f>
        <v>0</v>
      </c>
      <c r="BZU48" s="123"/>
      <c r="BZV48" s="124"/>
      <c r="BZW48" s="303" t="str">
        <f>CONCATENATE("Cena par ",BZU47," pozīciju, bez PVN,EUR:")</f>
        <v>Cena par  pozīciju, bez PVN,EUR:</v>
      </c>
      <c r="BZX48" s="304"/>
      <c r="BZY48" s="304"/>
      <c r="BZZ48" s="304"/>
      <c r="CAA48" s="305"/>
      <c r="CAB48" s="20">
        <f>CAB47*CAA47</f>
        <v>0</v>
      </c>
      <c r="CAC48" s="123"/>
      <c r="CAD48" s="124"/>
      <c r="CAE48" s="303" t="str">
        <f>CONCATENATE("Cena par ",CAC47," pozīciju, bez PVN,EUR:")</f>
        <v>Cena par  pozīciju, bez PVN,EUR:</v>
      </c>
      <c r="CAF48" s="304"/>
      <c r="CAG48" s="304"/>
      <c r="CAH48" s="304"/>
      <c r="CAI48" s="305"/>
      <c r="CAJ48" s="20">
        <f>CAJ47*CAI47</f>
        <v>0</v>
      </c>
      <c r="CAK48" s="123"/>
      <c r="CAL48" s="124"/>
      <c r="CAM48" s="303" t="str">
        <f>CONCATENATE("Cena par ",CAK47," pozīciju, bez PVN,EUR:")</f>
        <v>Cena par  pozīciju, bez PVN,EUR:</v>
      </c>
      <c r="CAN48" s="304"/>
      <c r="CAO48" s="304"/>
      <c r="CAP48" s="304"/>
      <c r="CAQ48" s="305"/>
      <c r="CAR48" s="20">
        <f>CAR47*CAQ47</f>
        <v>0</v>
      </c>
      <c r="CAS48" s="123"/>
      <c r="CAT48" s="124"/>
      <c r="CAU48" s="303" t="str">
        <f>CONCATENATE("Cena par ",CAS47," pozīciju, bez PVN,EUR:")</f>
        <v>Cena par  pozīciju, bez PVN,EUR:</v>
      </c>
      <c r="CAV48" s="304"/>
      <c r="CAW48" s="304"/>
      <c r="CAX48" s="304"/>
      <c r="CAY48" s="305"/>
      <c r="CAZ48" s="20">
        <f>CAZ47*CAY47</f>
        <v>0</v>
      </c>
      <c r="CBA48" s="123"/>
      <c r="CBB48" s="124"/>
      <c r="CBC48" s="303" t="str">
        <f>CONCATENATE("Cena par ",CBA47," pozīciju, bez PVN,EUR:")</f>
        <v>Cena par  pozīciju, bez PVN,EUR:</v>
      </c>
      <c r="CBD48" s="304"/>
      <c r="CBE48" s="304"/>
      <c r="CBF48" s="304"/>
      <c r="CBG48" s="305"/>
      <c r="CBH48" s="20">
        <f>CBH47*CBG47</f>
        <v>0</v>
      </c>
      <c r="CBI48" s="123"/>
      <c r="CBJ48" s="124"/>
      <c r="CBK48" s="303" t="str">
        <f>CONCATENATE("Cena par ",CBI47," pozīciju, bez PVN,EUR:")</f>
        <v>Cena par  pozīciju, bez PVN,EUR:</v>
      </c>
      <c r="CBL48" s="304"/>
      <c r="CBM48" s="304"/>
      <c r="CBN48" s="304"/>
      <c r="CBO48" s="305"/>
      <c r="CBP48" s="20">
        <f>CBP47*CBO47</f>
        <v>0</v>
      </c>
      <c r="CBQ48" s="123"/>
      <c r="CBR48" s="124"/>
      <c r="CBS48" s="303" t="str">
        <f>CONCATENATE("Cena par ",CBQ47," pozīciju, bez PVN,EUR:")</f>
        <v>Cena par  pozīciju, bez PVN,EUR:</v>
      </c>
      <c r="CBT48" s="304"/>
      <c r="CBU48" s="304"/>
      <c r="CBV48" s="304"/>
      <c r="CBW48" s="305"/>
      <c r="CBX48" s="20">
        <f>CBX47*CBW47</f>
        <v>0</v>
      </c>
      <c r="CBY48" s="123"/>
      <c r="CBZ48" s="124"/>
      <c r="CCA48" s="303" t="str">
        <f>CONCATENATE("Cena par ",CBY47," pozīciju, bez PVN,EUR:")</f>
        <v>Cena par  pozīciju, bez PVN,EUR:</v>
      </c>
      <c r="CCB48" s="304"/>
      <c r="CCC48" s="304"/>
      <c r="CCD48" s="304"/>
      <c r="CCE48" s="305"/>
      <c r="CCF48" s="20">
        <f>CCF47*CCE47</f>
        <v>0</v>
      </c>
      <c r="CCG48" s="123"/>
      <c r="CCH48" s="124"/>
      <c r="CCI48" s="303" t="str">
        <f>CONCATENATE("Cena par ",CCG47," pozīciju, bez PVN,EUR:")</f>
        <v>Cena par  pozīciju, bez PVN,EUR:</v>
      </c>
      <c r="CCJ48" s="304"/>
      <c r="CCK48" s="304"/>
      <c r="CCL48" s="304"/>
      <c r="CCM48" s="305"/>
      <c r="CCN48" s="20">
        <f>CCN47*CCM47</f>
        <v>0</v>
      </c>
      <c r="CCO48" s="123"/>
      <c r="CCP48" s="124"/>
      <c r="CCQ48" s="303" t="str">
        <f>CONCATENATE("Cena par ",CCO47," pozīciju, bez PVN,EUR:")</f>
        <v>Cena par  pozīciju, bez PVN,EUR:</v>
      </c>
      <c r="CCR48" s="304"/>
      <c r="CCS48" s="304"/>
      <c r="CCT48" s="304"/>
      <c r="CCU48" s="305"/>
      <c r="CCV48" s="20">
        <f>CCV47*CCU47</f>
        <v>0</v>
      </c>
      <c r="CCW48" s="123"/>
      <c r="CCX48" s="124"/>
      <c r="CCY48" s="303" t="str">
        <f>CONCATENATE("Cena par ",CCW47," pozīciju, bez PVN,EUR:")</f>
        <v>Cena par  pozīciju, bez PVN,EUR:</v>
      </c>
      <c r="CCZ48" s="304"/>
      <c r="CDA48" s="304"/>
      <c r="CDB48" s="304"/>
      <c r="CDC48" s="305"/>
      <c r="CDD48" s="20">
        <f>CDD47*CDC47</f>
        <v>0</v>
      </c>
      <c r="CDE48" s="123"/>
      <c r="CDF48" s="124"/>
      <c r="CDG48" s="303" t="str">
        <f>CONCATENATE("Cena par ",CDE47," pozīciju, bez PVN,EUR:")</f>
        <v>Cena par  pozīciju, bez PVN,EUR:</v>
      </c>
      <c r="CDH48" s="304"/>
      <c r="CDI48" s="304"/>
      <c r="CDJ48" s="304"/>
      <c r="CDK48" s="305"/>
      <c r="CDL48" s="20">
        <f>CDL47*CDK47</f>
        <v>0</v>
      </c>
      <c r="CDM48" s="123"/>
      <c r="CDN48" s="124"/>
      <c r="CDO48" s="303" t="str">
        <f>CONCATENATE("Cena par ",CDM47," pozīciju, bez PVN,EUR:")</f>
        <v>Cena par  pozīciju, bez PVN,EUR:</v>
      </c>
      <c r="CDP48" s="304"/>
      <c r="CDQ48" s="304"/>
      <c r="CDR48" s="304"/>
      <c r="CDS48" s="305"/>
      <c r="CDT48" s="20">
        <f>CDT47*CDS47</f>
        <v>0</v>
      </c>
      <c r="CDU48" s="123"/>
      <c r="CDV48" s="124"/>
      <c r="CDW48" s="303" t="str">
        <f>CONCATENATE("Cena par ",CDU47," pozīciju, bez PVN,EUR:")</f>
        <v>Cena par  pozīciju, bez PVN,EUR:</v>
      </c>
      <c r="CDX48" s="304"/>
      <c r="CDY48" s="304"/>
      <c r="CDZ48" s="304"/>
      <c r="CEA48" s="305"/>
      <c r="CEB48" s="20">
        <f>CEB47*CEA47</f>
        <v>0</v>
      </c>
      <c r="CEC48" s="123"/>
      <c r="CED48" s="124"/>
      <c r="CEE48" s="303" t="str">
        <f>CONCATENATE("Cena par ",CEC47," pozīciju, bez PVN,EUR:")</f>
        <v>Cena par  pozīciju, bez PVN,EUR:</v>
      </c>
      <c r="CEF48" s="304"/>
      <c r="CEG48" s="304"/>
      <c r="CEH48" s="304"/>
      <c r="CEI48" s="305"/>
      <c r="CEJ48" s="20">
        <f>CEJ47*CEI47</f>
        <v>0</v>
      </c>
      <c r="CEK48" s="123"/>
      <c r="CEL48" s="124"/>
      <c r="CEM48" s="303" t="str">
        <f>CONCATENATE("Cena par ",CEK47," pozīciju, bez PVN,EUR:")</f>
        <v>Cena par  pozīciju, bez PVN,EUR:</v>
      </c>
      <c r="CEN48" s="304"/>
      <c r="CEO48" s="304"/>
      <c r="CEP48" s="304"/>
      <c r="CEQ48" s="305"/>
      <c r="CER48" s="20">
        <f>CER47*CEQ47</f>
        <v>0</v>
      </c>
      <c r="CES48" s="123"/>
      <c r="CET48" s="124"/>
      <c r="CEU48" s="303" t="str">
        <f>CONCATENATE("Cena par ",CES47," pozīciju, bez PVN,EUR:")</f>
        <v>Cena par  pozīciju, bez PVN,EUR:</v>
      </c>
      <c r="CEV48" s="304"/>
      <c r="CEW48" s="304"/>
      <c r="CEX48" s="304"/>
      <c r="CEY48" s="305"/>
      <c r="CEZ48" s="20">
        <f>CEZ47*CEY47</f>
        <v>0</v>
      </c>
      <c r="CFA48" s="123"/>
      <c r="CFB48" s="124"/>
      <c r="CFC48" s="303" t="str">
        <f>CONCATENATE("Cena par ",CFA47," pozīciju, bez PVN,EUR:")</f>
        <v>Cena par  pozīciju, bez PVN,EUR:</v>
      </c>
      <c r="CFD48" s="304"/>
      <c r="CFE48" s="304"/>
      <c r="CFF48" s="304"/>
      <c r="CFG48" s="305"/>
      <c r="CFH48" s="20">
        <f>CFH47*CFG47</f>
        <v>0</v>
      </c>
      <c r="CFI48" s="123"/>
      <c r="CFJ48" s="124"/>
      <c r="CFK48" s="303" t="str">
        <f>CONCATENATE("Cena par ",CFI47," pozīciju, bez PVN,EUR:")</f>
        <v>Cena par  pozīciju, bez PVN,EUR:</v>
      </c>
      <c r="CFL48" s="304"/>
      <c r="CFM48" s="304"/>
      <c r="CFN48" s="304"/>
      <c r="CFO48" s="305"/>
      <c r="CFP48" s="20">
        <f>CFP47*CFO47</f>
        <v>0</v>
      </c>
      <c r="CFQ48" s="123"/>
      <c r="CFR48" s="124"/>
      <c r="CFS48" s="303" t="str">
        <f>CONCATENATE("Cena par ",CFQ47," pozīciju, bez PVN,EUR:")</f>
        <v>Cena par  pozīciju, bez PVN,EUR:</v>
      </c>
      <c r="CFT48" s="304"/>
      <c r="CFU48" s="304"/>
      <c r="CFV48" s="304"/>
      <c r="CFW48" s="305"/>
      <c r="CFX48" s="20">
        <f>CFX47*CFW47</f>
        <v>0</v>
      </c>
      <c r="CFY48" s="123"/>
      <c r="CFZ48" s="124"/>
      <c r="CGA48" s="303" t="str">
        <f>CONCATENATE("Cena par ",CFY47," pozīciju, bez PVN,EUR:")</f>
        <v>Cena par  pozīciju, bez PVN,EUR:</v>
      </c>
      <c r="CGB48" s="304"/>
      <c r="CGC48" s="304"/>
      <c r="CGD48" s="304"/>
      <c r="CGE48" s="305"/>
      <c r="CGF48" s="20">
        <f>CGF47*CGE47</f>
        <v>0</v>
      </c>
      <c r="CGG48" s="123"/>
      <c r="CGH48" s="124"/>
      <c r="CGI48" s="303" t="str">
        <f>CONCATENATE("Cena par ",CGG47," pozīciju, bez PVN,EUR:")</f>
        <v>Cena par  pozīciju, bez PVN,EUR:</v>
      </c>
      <c r="CGJ48" s="304"/>
      <c r="CGK48" s="304"/>
      <c r="CGL48" s="304"/>
      <c r="CGM48" s="305"/>
      <c r="CGN48" s="20">
        <f>CGN47*CGM47</f>
        <v>0</v>
      </c>
      <c r="CGO48" s="123"/>
      <c r="CGP48" s="124"/>
      <c r="CGQ48" s="303" t="str">
        <f>CONCATENATE("Cena par ",CGO47," pozīciju, bez PVN,EUR:")</f>
        <v>Cena par  pozīciju, bez PVN,EUR:</v>
      </c>
      <c r="CGR48" s="304"/>
      <c r="CGS48" s="304"/>
      <c r="CGT48" s="304"/>
      <c r="CGU48" s="305"/>
      <c r="CGV48" s="20">
        <f>CGV47*CGU47</f>
        <v>0</v>
      </c>
      <c r="CGW48" s="123"/>
      <c r="CGX48" s="124"/>
      <c r="CGY48" s="303" t="str">
        <f>CONCATENATE("Cena par ",CGW47," pozīciju, bez PVN,EUR:")</f>
        <v>Cena par  pozīciju, bez PVN,EUR:</v>
      </c>
      <c r="CGZ48" s="304"/>
      <c r="CHA48" s="304"/>
      <c r="CHB48" s="304"/>
      <c r="CHC48" s="305"/>
      <c r="CHD48" s="20">
        <f>CHD47*CHC47</f>
        <v>0</v>
      </c>
      <c r="CHE48" s="123"/>
      <c r="CHF48" s="124"/>
      <c r="CHG48" s="303" t="str">
        <f>CONCATENATE("Cena par ",CHE47," pozīciju, bez PVN,EUR:")</f>
        <v>Cena par  pozīciju, bez PVN,EUR:</v>
      </c>
      <c r="CHH48" s="304"/>
      <c r="CHI48" s="304"/>
      <c r="CHJ48" s="304"/>
      <c r="CHK48" s="305"/>
      <c r="CHL48" s="20">
        <f>CHL47*CHK47</f>
        <v>0</v>
      </c>
      <c r="CHM48" s="123"/>
      <c r="CHN48" s="124"/>
      <c r="CHO48" s="303" t="str">
        <f>CONCATENATE("Cena par ",CHM47," pozīciju, bez PVN,EUR:")</f>
        <v>Cena par  pozīciju, bez PVN,EUR:</v>
      </c>
      <c r="CHP48" s="304"/>
      <c r="CHQ48" s="304"/>
      <c r="CHR48" s="304"/>
      <c r="CHS48" s="305"/>
      <c r="CHT48" s="20">
        <f>CHT47*CHS47</f>
        <v>0</v>
      </c>
      <c r="CHU48" s="123"/>
      <c r="CHV48" s="124"/>
      <c r="CHW48" s="303" t="str">
        <f>CONCATENATE("Cena par ",CHU47," pozīciju, bez PVN,EUR:")</f>
        <v>Cena par  pozīciju, bez PVN,EUR:</v>
      </c>
      <c r="CHX48" s="304"/>
      <c r="CHY48" s="304"/>
      <c r="CHZ48" s="304"/>
      <c r="CIA48" s="305"/>
      <c r="CIB48" s="20">
        <f>CIB47*CIA47</f>
        <v>0</v>
      </c>
      <c r="CIC48" s="123"/>
      <c r="CID48" s="124"/>
      <c r="CIE48" s="303" t="str">
        <f>CONCATENATE("Cena par ",CIC47," pozīciju, bez PVN,EUR:")</f>
        <v>Cena par  pozīciju, bez PVN,EUR:</v>
      </c>
      <c r="CIF48" s="304"/>
      <c r="CIG48" s="304"/>
      <c r="CIH48" s="304"/>
      <c r="CII48" s="305"/>
      <c r="CIJ48" s="20">
        <f>CIJ47*CII47</f>
        <v>0</v>
      </c>
      <c r="CIK48" s="123"/>
      <c r="CIL48" s="124"/>
      <c r="CIM48" s="303" t="str">
        <f>CONCATENATE("Cena par ",CIK47," pozīciju, bez PVN,EUR:")</f>
        <v>Cena par  pozīciju, bez PVN,EUR:</v>
      </c>
      <c r="CIN48" s="304"/>
      <c r="CIO48" s="304"/>
      <c r="CIP48" s="304"/>
      <c r="CIQ48" s="305"/>
      <c r="CIR48" s="20">
        <f>CIR47*CIQ47</f>
        <v>0</v>
      </c>
      <c r="CIS48" s="123"/>
      <c r="CIT48" s="124"/>
      <c r="CIU48" s="303" t="str">
        <f>CONCATENATE("Cena par ",CIS47," pozīciju, bez PVN,EUR:")</f>
        <v>Cena par  pozīciju, bez PVN,EUR:</v>
      </c>
      <c r="CIV48" s="304"/>
      <c r="CIW48" s="304"/>
      <c r="CIX48" s="304"/>
      <c r="CIY48" s="305"/>
      <c r="CIZ48" s="20">
        <f>CIZ47*CIY47</f>
        <v>0</v>
      </c>
      <c r="CJA48" s="123"/>
      <c r="CJB48" s="124"/>
      <c r="CJC48" s="303" t="str">
        <f>CONCATENATE("Cena par ",CJA47," pozīciju, bez PVN,EUR:")</f>
        <v>Cena par  pozīciju, bez PVN,EUR:</v>
      </c>
      <c r="CJD48" s="304"/>
      <c r="CJE48" s="304"/>
      <c r="CJF48" s="304"/>
      <c r="CJG48" s="305"/>
      <c r="CJH48" s="20">
        <f>CJH47*CJG47</f>
        <v>0</v>
      </c>
      <c r="CJI48" s="123"/>
      <c r="CJJ48" s="124"/>
      <c r="CJK48" s="303" t="str">
        <f>CONCATENATE("Cena par ",CJI47," pozīciju, bez PVN,EUR:")</f>
        <v>Cena par  pozīciju, bez PVN,EUR:</v>
      </c>
      <c r="CJL48" s="304"/>
      <c r="CJM48" s="304"/>
      <c r="CJN48" s="304"/>
      <c r="CJO48" s="305"/>
      <c r="CJP48" s="20">
        <f>CJP47*CJO47</f>
        <v>0</v>
      </c>
      <c r="CJQ48" s="123"/>
      <c r="CJR48" s="124"/>
      <c r="CJS48" s="303" t="str">
        <f>CONCATENATE("Cena par ",CJQ47," pozīciju, bez PVN,EUR:")</f>
        <v>Cena par  pozīciju, bez PVN,EUR:</v>
      </c>
      <c r="CJT48" s="304"/>
      <c r="CJU48" s="304"/>
      <c r="CJV48" s="304"/>
      <c r="CJW48" s="305"/>
      <c r="CJX48" s="20">
        <f>CJX47*CJW47</f>
        <v>0</v>
      </c>
      <c r="CJY48" s="123"/>
      <c r="CJZ48" s="124"/>
      <c r="CKA48" s="303" t="str">
        <f>CONCATENATE("Cena par ",CJY47," pozīciju, bez PVN,EUR:")</f>
        <v>Cena par  pozīciju, bez PVN,EUR:</v>
      </c>
      <c r="CKB48" s="304"/>
      <c r="CKC48" s="304"/>
      <c r="CKD48" s="304"/>
      <c r="CKE48" s="305"/>
      <c r="CKF48" s="20">
        <f>CKF47*CKE47</f>
        <v>0</v>
      </c>
      <c r="CKG48" s="123"/>
      <c r="CKH48" s="124"/>
      <c r="CKI48" s="303" t="str">
        <f>CONCATENATE("Cena par ",CKG47," pozīciju, bez PVN,EUR:")</f>
        <v>Cena par  pozīciju, bez PVN,EUR:</v>
      </c>
      <c r="CKJ48" s="304"/>
      <c r="CKK48" s="304"/>
      <c r="CKL48" s="304"/>
      <c r="CKM48" s="305"/>
      <c r="CKN48" s="20">
        <f>CKN47*CKM47</f>
        <v>0</v>
      </c>
      <c r="CKO48" s="123"/>
      <c r="CKP48" s="124"/>
      <c r="CKQ48" s="303" t="str">
        <f>CONCATENATE("Cena par ",CKO47," pozīciju, bez PVN,EUR:")</f>
        <v>Cena par  pozīciju, bez PVN,EUR:</v>
      </c>
      <c r="CKR48" s="304"/>
      <c r="CKS48" s="304"/>
      <c r="CKT48" s="304"/>
      <c r="CKU48" s="305"/>
      <c r="CKV48" s="20">
        <f>CKV47*CKU47</f>
        <v>0</v>
      </c>
      <c r="CKW48" s="123"/>
      <c r="CKX48" s="124"/>
      <c r="CKY48" s="303" t="str">
        <f>CONCATENATE("Cena par ",CKW47," pozīciju, bez PVN,EUR:")</f>
        <v>Cena par  pozīciju, bez PVN,EUR:</v>
      </c>
      <c r="CKZ48" s="304"/>
      <c r="CLA48" s="304"/>
      <c r="CLB48" s="304"/>
      <c r="CLC48" s="305"/>
      <c r="CLD48" s="20">
        <f>CLD47*CLC47</f>
        <v>0</v>
      </c>
      <c r="CLE48" s="123"/>
      <c r="CLF48" s="124"/>
      <c r="CLG48" s="303" t="str">
        <f>CONCATENATE("Cena par ",CLE47," pozīciju, bez PVN,EUR:")</f>
        <v>Cena par  pozīciju, bez PVN,EUR:</v>
      </c>
      <c r="CLH48" s="304"/>
      <c r="CLI48" s="304"/>
      <c r="CLJ48" s="304"/>
      <c r="CLK48" s="305"/>
      <c r="CLL48" s="20">
        <f>CLL47*CLK47</f>
        <v>0</v>
      </c>
      <c r="CLM48" s="123"/>
      <c r="CLN48" s="124"/>
      <c r="CLO48" s="303" t="str">
        <f>CONCATENATE("Cena par ",CLM47," pozīciju, bez PVN,EUR:")</f>
        <v>Cena par  pozīciju, bez PVN,EUR:</v>
      </c>
      <c r="CLP48" s="304"/>
      <c r="CLQ48" s="304"/>
      <c r="CLR48" s="304"/>
      <c r="CLS48" s="305"/>
      <c r="CLT48" s="20">
        <f>CLT47*CLS47</f>
        <v>0</v>
      </c>
      <c r="CLU48" s="123"/>
      <c r="CLV48" s="124"/>
      <c r="CLW48" s="303" t="str">
        <f>CONCATENATE("Cena par ",CLU47," pozīciju, bez PVN,EUR:")</f>
        <v>Cena par  pozīciju, bez PVN,EUR:</v>
      </c>
      <c r="CLX48" s="304"/>
      <c r="CLY48" s="304"/>
      <c r="CLZ48" s="304"/>
      <c r="CMA48" s="305"/>
      <c r="CMB48" s="20">
        <f>CMB47*CMA47</f>
        <v>0</v>
      </c>
      <c r="CMC48" s="123"/>
      <c r="CMD48" s="124"/>
      <c r="CME48" s="303" t="str">
        <f>CONCATENATE("Cena par ",CMC47," pozīciju, bez PVN,EUR:")</f>
        <v>Cena par  pozīciju, bez PVN,EUR:</v>
      </c>
      <c r="CMF48" s="304"/>
      <c r="CMG48" s="304"/>
      <c r="CMH48" s="304"/>
      <c r="CMI48" s="305"/>
      <c r="CMJ48" s="20">
        <f>CMJ47*CMI47</f>
        <v>0</v>
      </c>
      <c r="CMK48" s="123"/>
      <c r="CML48" s="124"/>
      <c r="CMM48" s="303" t="str">
        <f>CONCATENATE("Cena par ",CMK47," pozīciju, bez PVN,EUR:")</f>
        <v>Cena par  pozīciju, bez PVN,EUR:</v>
      </c>
      <c r="CMN48" s="304"/>
      <c r="CMO48" s="304"/>
      <c r="CMP48" s="304"/>
      <c r="CMQ48" s="305"/>
      <c r="CMR48" s="20">
        <f>CMR47*CMQ47</f>
        <v>0</v>
      </c>
      <c r="CMS48" s="123"/>
      <c r="CMT48" s="124"/>
      <c r="CMU48" s="303" t="str">
        <f>CONCATENATE("Cena par ",CMS47," pozīciju, bez PVN,EUR:")</f>
        <v>Cena par  pozīciju, bez PVN,EUR:</v>
      </c>
      <c r="CMV48" s="304"/>
      <c r="CMW48" s="304"/>
      <c r="CMX48" s="304"/>
      <c r="CMY48" s="305"/>
      <c r="CMZ48" s="20">
        <f>CMZ47*CMY47</f>
        <v>0</v>
      </c>
      <c r="CNA48" s="123"/>
      <c r="CNB48" s="124"/>
      <c r="CNC48" s="303" t="str">
        <f>CONCATENATE("Cena par ",CNA47," pozīciju, bez PVN,EUR:")</f>
        <v>Cena par  pozīciju, bez PVN,EUR:</v>
      </c>
      <c r="CND48" s="304"/>
      <c r="CNE48" s="304"/>
      <c r="CNF48" s="304"/>
      <c r="CNG48" s="305"/>
      <c r="CNH48" s="20">
        <f>CNH47*CNG47</f>
        <v>0</v>
      </c>
      <c r="CNI48" s="123"/>
      <c r="CNJ48" s="124"/>
      <c r="CNK48" s="303" t="str">
        <f>CONCATENATE("Cena par ",CNI47," pozīciju, bez PVN,EUR:")</f>
        <v>Cena par  pozīciju, bez PVN,EUR:</v>
      </c>
      <c r="CNL48" s="304"/>
      <c r="CNM48" s="304"/>
      <c r="CNN48" s="304"/>
      <c r="CNO48" s="305"/>
      <c r="CNP48" s="20">
        <f>CNP47*CNO47</f>
        <v>0</v>
      </c>
      <c r="CNQ48" s="123"/>
      <c r="CNR48" s="124"/>
      <c r="CNS48" s="303" t="str">
        <f>CONCATENATE("Cena par ",CNQ47," pozīciju, bez PVN,EUR:")</f>
        <v>Cena par  pozīciju, bez PVN,EUR:</v>
      </c>
      <c r="CNT48" s="304"/>
      <c r="CNU48" s="304"/>
      <c r="CNV48" s="304"/>
      <c r="CNW48" s="305"/>
      <c r="CNX48" s="20">
        <f>CNX47*CNW47</f>
        <v>0</v>
      </c>
      <c r="CNY48" s="123"/>
      <c r="CNZ48" s="124"/>
      <c r="COA48" s="303" t="str">
        <f>CONCATENATE("Cena par ",CNY47," pozīciju, bez PVN,EUR:")</f>
        <v>Cena par  pozīciju, bez PVN,EUR:</v>
      </c>
      <c r="COB48" s="304"/>
      <c r="COC48" s="304"/>
      <c r="COD48" s="304"/>
      <c r="COE48" s="305"/>
      <c r="COF48" s="20">
        <f>COF47*COE47</f>
        <v>0</v>
      </c>
      <c r="COG48" s="123"/>
      <c r="COH48" s="124"/>
      <c r="COI48" s="303" t="str">
        <f>CONCATENATE("Cena par ",COG47," pozīciju, bez PVN,EUR:")</f>
        <v>Cena par  pozīciju, bez PVN,EUR:</v>
      </c>
      <c r="COJ48" s="304"/>
      <c r="COK48" s="304"/>
      <c r="COL48" s="304"/>
      <c r="COM48" s="305"/>
      <c r="CON48" s="20">
        <f>CON47*COM47</f>
        <v>0</v>
      </c>
      <c r="COO48" s="123"/>
      <c r="COP48" s="124"/>
      <c r="COQ48" s="303" t="str">
        <f>CONCATENATE("Cena par ",COO47," pozīciju, bez PVN,EUR:")</f>
        <v>Cena par  pozīciju, bez PVN,EUR:</v>
      </c>
      <c r="COR48" s="304"/>
      <c r="COS48" s="304"/>
      <c r="COT48" s="304"/>
      <c r="COU48" s="305"/>
      <c r="COV48" s="20">
        <f>COV47*COU47</f>
        <v>0</v>
      </c>
      <c r="COW48" s="123"/>
      <c r="COX48" s="124"/>
      <c r="COY48" s="303" t="str">
        <f>CONCATENATE("Cena par ",COW47," pozīciju, bez PVN,EUR:")</f>
        <v>Cena par  pozīciju, bez PVN,EUR:</v>
      </c>
      <c r="COZ48" s="304"/>
      <c r="CPA48" s="304"/>
      <c r="CPB48" s="304"/>
      <c r="CPC48" s="305"/>
      <c r="CPD48" s="20">
        <f>CPD47*CPC47</f>
        <v>0</v>
      </c>
      <c r="CPE48" s="123"/>
      <c r="CPF48" s="124"/>
      <c r="CPG48" s="303" t="str">
        <f>CONCATENATE("Cena par ",CPE47," pozīciju, bez PVN,EUR:")</f>
        <v>Cena par  pozīciju, bez PVN,EUR:</v>
      </c>
      <c r="CPH48" s="304"/>
      <c r="CPI48" s="304"/>
      <c r="CPJ48" s="304"/>
      <c r="CPK48" s="305"/>
      <c r="CPL48" s="20">
        <f>CPL47*CPK47</f>
        <v>0</v>
      </c>
      <c r="CPM48" s="123"/>
      <c r="CPN48" s="124"/>
      <c r="CPO48" s="303" t="str">
        <f>CONCATENATE("Cena par ",CPM47," pozīciju, bez PVN,EUR:")</f>
        <v>Cena par  pozīciju, bez PVN,EUR:</v>
      </c>
      <c r="CPP48" s="304"/>
      <c r="CPQ48" s="304"/>
      <c r="CPR48" s="304"/>
      <c r="CPS48" s="305"/>
      <c r="CPT48" s="20">
        <f>CPT47*CPS47</f>
        <v>0</v>
      </c>
      <c r="CPU48" s="123"/>
      <c r="CPV48" s="124"/>
      <c r="CPW48" s="303" t="str">
        <f>CONCATENATE("Cena par ",CPU47," pozīciju, bez PVN,EUR:")</f>
        <v>Cena par  pozīciju, bez PVN,EUR:</v>
      </c>
      <c r="CPX48" s="304"/>
      <c r="CPY48" s="304"/>
      <c r="CPZ48" s="304"/>
      <c r="CQA48" s="305"/>
      <c r="CQB48" s="20">
        <f>CQB47*CQA47</f>
        <v>0</v>
      </c>
      <c r="CQC48" s="123"/>
      <c r="CQD48" s="124"/>
      <c r="CQE48" s="303" t="str">
        <f>CONCATENATE("Cena par ",CQC47," pozīciju, bez PVN,EUR:")</f>
        <v>Cena par  pozīciju, bez PVN,EUR:</v>
      </c>
      <c r="CQF48" s="304"/>
      <c r="CQG48" s="304"/>
      <c r="CQH48" s="304"/>
      <c r="CQI48" s="305"/>
      <c r="CQJ48" s="20">
        <f>CQJ47*CQI47</f>
        <v>0</v>
      </c>
      <c r="CQK48" s="123"/>
      <c r="CQL48" s="124"/>
      <c r="CQM48" s="303" t="str">
        <f>CONCATENATE("Cena par ",CQK47," pozīciju, bez PVN,EUR:")</f>
        <v>Cena par  pozīciju, bez PVN,EUR:</v>
      </c>
      <c r="CQN48" s="304"/>
      <c r="CQO48" s="304"/>
      <c r="CQP48" s="304"/>
      <c r="CQQ48" s="305"/>
      <c r="CQR48" s="20">
        <f>CQR47*CQQ47</f>
        <v>0</v>
      </c>
      <c r="CQS48" s="123"/>
      <c r="CQT48" s="124"/>
      <c r="CQU48" s="303" t="str">
        <f>CONCATENATE("Cena par ",CQS47," pozīciju, bez PVN,EUR:")</f>
        <v>Cena par  pozīciju, bez PVN,EUR:</v>
      </c>
      <c r="CQV48" s="304"/>
      <c r="CQW48" s="304"/>
      <c r="CQX48" s="304"/>
      <c r="CQY48" s="305"/>
      <c r="CQZ48" s="20">
        <f>CQZ47*CQY47</f>
        <v>0</v>
      </c>
      <c r="CRA48" s="123"/>
      <c r="CRB48" s="124"/>
      <c r="CRC48" s="303" t="str">
        <f>CONCATENATE("Cena par ",CRA47," pozīciju, bez PVN,EUR:")</f>
        <v>Cena par  pozīciju, bez PVN,EUR:</v>
      </c>
      <c r="CRD48" s="304"/>
      <c r="CRE48" s="304"/>
      <c r="CRF48" s="304"/>
      <c r="CRG48" s="305"/>
      <c r="CRH48" s="20">
        <f>CRH47*CRG47</f>
        <v>0</v>
      </c>
      <c r="CRI48" s="123"/>
      <c r="CRJ48" s="124"/>
      <c r="CRK48" s="303" t="str">
        <f>CONCATENATE("Cena par ",CRI47," pozīciju, bez PVN,EUR:")</f>
        <v>Cena par  pozīciju, bez PVN,EUR:</v>
      </c>
      <c r="CRL48" s="304"/>
      <c r="CRM48" s="304"/>
      <c r="CRN48" s="304"/>
      <c r="CRO48" s="305"/>
      <c r="CRP48" s="20">
        <f>CRP47*CRO47</f>
        <v>0</v>
      </c>
      <c r="CRQ48" s="123"/>
      <c r="CRR48" s="124"/>
      <c r="CRS48" s="303" t="str">
        <f>CONCATENATE("Cena par ",CRQ47," pozīciju, bez PVN,EUR:")</f>
        <v>Cena par  pozīciju, bez PVN,EUR:</v>
      </c>
      <c r="CRT48" s="304"/>
      <c r="CRU48" s="304"/>
      <c r="CRV48" s="304"/>
      <c r="CRW48" s="305"/>
      <c r="CRX48" s="20">
        <f>CRX47*CRW47</f>
        <v>0</v>
      </c>
      <c r="CRY48" s="123"/>
      <c r="CRZ48" s="124"/>
      <c r="CSA48" s="303" t="str">
        <f>CONCATENATE("Cena par ",CRY47," pozīciju, bez PVN,EUR:")</f>
        <v>Cena par  pozīciju, bez PVN,EUR:</v>
      </c>
      <c r="CSB48" s="304"/>
      <c r="CSC48" s="304"/>
      <c r="CSD48" s="304"/>
      <c r="CSE48" s="305"/>
      <c r="CSF48" s="20">
        <f>CSF47*CSE47</f>
        <v>0</v>
      </c>
      <c r="CSG48" s="123"/>
      <c r="CSH48" s="124"/>
      <c r="CSI48" s="303" t="str">
        <f>CONCATENATE("Cena par ",CSG47," pozīciju, bez PVN,EUR:")</f>
        <v>Cena par  pozīciju, bez PVN,EUR:</v>
      </c>
      <c r="CSJ48" s="304"/>
      <c r="CSK48" s="304"/>
      <c r="CSL48" s="304"/>
      <c r="CSM48" s="305"/>
      <c r="CSN48" s="20">
        <f>CSN47*CSM47</f>
        <v>0</v>
      </c>
      <c r="CSO48" s="123"/>
      <c r="CSP48" s="124"/>
      <c r="CSQ48" s="303" t="str">
        <f>CONCATENATE("Cena par ",CSO47," pozīciju, bez PVN,EUR:")</f>
        <v>Cena par  pozīciju, bez PVN,EUR:</v>
      </c>
      <c r="CSR48" s="304"/>
      <c r="CSS48" s="304"/>
      <c r="CST48" s="304"/>
      <c r="CSU48" s="305"/>
      <c r="CSV48" s="20">
        <f>CSV47*CSU47</f>
        <v>0</v>
      </c>
      <c r="CSW48" s="123"/>
      <c r="CSX48" s="124"/>
      <c r="CSY48" s="303" t="str">
        <f>CONCATENATE("Cena par ",CSW47," pozīciju, bez PVN,EUR:")</f>
        <v>Cena par  pozīciju, bez PVN,EUR:</v>
      </c>
      <c r="CSZ48" s="304"/>
      <c r="CTA48" s="304"/>
      <c r="CTB48" s="304"/>
      <c r="CTC48" s="305"/>
      <c r="CTD48" s="20">
        <f>CTD47*CTC47</f>
        <v>0</v>
      </c>
      <c r="CTE48" s="123"/>
      <c r="CTF48" s="124"/>
      <c r="CTG48" s="303" t="str">
        <f>CONCATENATE("Cena par ",CTE47," pozīciju, bez PVN,EUR:")</f>
        <v>Cena par  pozīciju, bez PVN,EUR:</v>
      </c>
      <c r="CTH48" s="304"/>
      <c r="CTI48" s="304"/>
      <c r="CTJ48" s="304"/>
      <c r="CTK48" s="305"/>
      <c r="CTL48" s="20">
        <f>CTL47*CTK47</f>
        <v>0</v>
      </c>
      <c r="CTM48" s="123"/>
      <c r="CTN48" s="124"/>
      <c r="CTO48" s="303" t="str">
        <f>CONCATENATE("Cena par ",CTM47," pozīciju, bez PVN,EUR:")</f>
        <v>Cena par  pozīciju, bez PVN,EUR:</v>
      </c>
      <c r="CTP48" s="304"/>
      <c r="CTQ48" s="304"/>
      <c r="CTR48" s="304"/>
      <c r="CTS48" s="305"/>
      <c r="CTT48" s="20">
        <f>CTT47*CTS47</f>
        <v>0</v>
      </c>
      <c r="CTU48" s="123"/>
      <c r="CTV48" s="124"/>
      <c r="CTW48" s="303" t="str">
        <f>CONCATENATE("Cena par ",CTU47," pozīciju, bez PVN,EUR:")</f>
        <v>Cena par  pozīciju, bez PVN,EUR:</v>
      </c>
      <c r="CTX48" s="304"/>
      <c r="CTY48" s="304"/>
      <c r="CTZ48" s="304"/>
      <c r="CUA48" s="305"/>
      <c r="CUB48" s="20">
        <f>CUB47*CUA47</f>
        <v>0</v>
      </c>
      <c r="CUC48" s="123"/>
      <c r="CUD48" s="124"/>
      <c r="CUE48" s="303" t="str">
        <f>CONCATENATE("Cena par ",CUC47," pozīciju, bez PVN,EUR:")</f>
        <v>Cena par  pozīciju, bez PVN,EUR:</v>
      </c>
      <c r="CUF48" s="304"/>
      <c r="CUG48" s="304"/>
      <c r="CUH48" s="304"/>
      <c r="CUI48" s="305"/>
      <c r="CUJ48" s="20">
        <f>CUJ47*CUI47</f>
        <v>0</v>
      </c>
      <c r="CUK48" s="123"/>
      <c r="CUL48" s="124"/>
      <c r="CUM48" s="303" t="str">
        <f>CONCATENATE("Cena par ",CUK47," pozīciju, bez PVN,EUR:")</f>
        <v>Cena par  pozīciju, bez PVN,EUR:</v>
      </c>
      <c r="CUN48" s="304"/>
      <c r="CUO48" s="304"/>
      <c r="CUP48" s="304"/>
      <c r="CUQ48" s="305"/>
      <c r="CUR48" s="20">
        <f>CUR47*CUQ47</f>
        <v>0</v>
      </c>
      <c r="CUS48" s="123"/>
      <c r="CUT48" s="124"/>
      <c r="CUU48" s="303" t="str">
        <f>CONCATENATE("Cena par ",CUS47," pozīciju, bez PVN,EUR:")</f>
        <v>Cena par  pozīciju, bez PVN,EUR:</v>
      </c>
      <c r="CUV48" s="304"/>
      <c r="CUW48" s="304"/>
      <c r="CUX48" s="304"/>
      <c r="CUY48" s="305"/>
      <c r="CUZ48" s="20">
        <f>CUZ47*CUY47</f>
        <v>0</v>
      </c>
      <c r="CVA48" s="123"/>
      <c r="CVB48" s="124"/>
      <c r="CVC48" s="303" t="str">
        <f>CONCATENATE("Cena par ",CVA47," pozīciju, bez PVN,EUR:")</f>
        <v>Cena par  pozīciju, bez PVN,EUR:</v>
      </c>
      <c r="CVD48" s="304"/>
      <c r="CVE48" s="304"/>
      <c r="CVF48" s="304"/>
      <c r="CVG48" s="305"/>
      <c r="CVH48" s="20">
        <f>CVH47*CVG47</f>
        <v>0</v>
      </c>
      <c r="CVI48" s="123"/>
      <c r="CVJ48" s="124"/>
      <c r="CVK48" s="303" t="str">
        <f>CONCATENATE("Cena par ",CVI47," pozīciju, bez PVN,EUR:")</f>
        <v>Cena par  pozīciju, bez PVN,EUR:</v>
      </c>
      <c r="CVL48" s="304"/>
      <c r="CVM48" s="304"/>
      <c r="CVN48" s="304"/>
      <c r="CVO48" s="305"/>
      <c r="CVP48" s="20">
        <f>CVP47*CVO47</f>
        <v>0</v>
      </c>
      <c r="CVQ48" s="123"/>
      <c r="CVR48" s="124"/>
      <c r="CVS48" s="303" t="str">
        <f>CONCATENATE("Cena par ",CVQ47," pozīciju, bez PVN,EUR:")</f>
        <v>Cena par  pozīciju, bez PVN,EUR:</v>
      </c>
      <c r="CVT48" s="304"/>
      <c r="CVU48" s="304"/>
      <c r="CVV48" s="304"/>
      <c r="CVW48" s="305"/>
      <c r="CVX48" s="20">
        <f>CVX47*CVW47</f>
        <v>0</v>
      </c>
      <c r="CVY48" s="123"/>
      <c r="CVZ48" s="124"/>
      <c r="CWA48" s="303" t="str">
        <f>CONCATENATE("Cena par ",CVY47," pozīciju, bez PVN,EUR:")</f>
        <v>Cena par  pozīciju, bez PVN,EUR:</v>
      </c>
      <c r="CWB48" s="304"/>
      <c r="CWC48" s="304"/>
      <c r="CWD48" s="304"/>
      <c r="CWE48" s="305"/>
      <c r="CWF48" s="20">
        <f>CWF47*CWE47</f>
        <v>0</v>
      </c>
      <c r="CWG48" s="123"/>
      <c r="CWH48" s="124"/>
      <c r="CWI48" s="303" t="str">
        <f>CONCATENATE("Cena par ",CWG47," pozīciju, bez PVN,EUR:")</f>
        <v>Cena par  pozīciju, bez PVN,EUR:</v>
      </c>
      <c r="CWJ48" s="304"/>
      <c r="CWK48" s="304"/>
      <c r="CWL48" s="304"/>
      <c r="CWM48" s="305"/>
      <c r="CWN48" s="20">
        <f>CWN47*CWM47</f>
        <v>0</v>
      </c>
      <c r="CWO48" s="123"/>
      <c r="CWP48" s="124"/>
      <c r="CWQ48" s="303" t="str">
        <f>CONCATENATE("Cena par ",CWO47," pozīciju, bez PVN,EUR:")</f>
        <v>Cena par  pozīciju, bez PVN,EUR:</v>
      </c>
      <c r="CWR48" s="304"/>
      <c r="CWS48" s="304"/>
      <c r="CWT48" s="304"/>
      <c r="CWU48" s="305"/>
      <c r="CWV48" s="20">
        <f>CWV47*CWU47</f>
        <v>0</v>
      </c>
      <c r="CWW48" s="123"/>
      <c r="CWX48" s="124"/>
      <c r="CWY48" s="303" t="str">
        <f>CONCATENATE("Cena par ",CWW47," pozīciju, bez PVN,EUR:")</f>
        <v>Cena par  pozīciju, bez PVN,EUR:</v>
      </c>
      <c r="CWZ48" s="304"/>
      <c r="CXA48" s="304"/>
      <c r="CXB48" s="304"/>
      <c r="CXC48" s="305"/>
      <c r="CXD48" s="20">
        <f>CXD47*CXC47</f>
        <v>0</v>
      </c>
      <c r="CXE48" s="123"/>
      <c r="CXF48" s="124"/>
      <c r="CXG48" s="303" t="str">
        <f>CONCATENATE("Cena par ",CXE47," pozīciju, bez PVN,EUR:")</f>
        <v>Cena par  pozīciju, bez PVN,EUR:</v>
      </c>
      <c r="CXH48" s="304"/>
      <c r="CXI48" s="304"/>
      <c r="CXJ48" s="304"/>
      <c r="CXK48" s="305"/>
      <c r="CXL48" s="20">
        <f>CXL47*CXK47</f>
        <v>0</v>
      </c>
      <c r="CXM48" s="123"/>
      <c r="CXN48" s="124"/>
      <c r="CXO48" s="303" t="str">
        <f>CONCATENATE("Cena par ",CXM47," pozīciju, bez PVN,EUR:")</f>
        <v>Cena par  pozīciju, bez PVN,EUR:</v>
      </c>
      <c r="CXP48" s="304"/>
      <c r="CXQ48" s="304"/>
      <c r="CXR48" s="304"/>
      <c r="CXS48" s="305"/>
      <c r="CXT48" s="20">
        <f>CXT47*CXS47</f>
        <v>0</v>
      </c>
      <c r="CXU48" s="123"/>
      <c r="CXV48" s="124"/>
      <c r="CXW48" s="303" t="str">
        <f>CONCATENATE("Cena par ",CXU47," pozīciju, bez PVN,EUR:")</f>
        <v>Cena par  pozīciju, bez PVN,EUR:</v>
      </c>
      <c r="CXX48" s="304"/>
      <c r="CXY48" s="304"/>
      <c r="CXZ48" s="304"/>
      <c r="CYA48" s="305"/>
      <c r="CYB48" s="20">
        <f>CYB47*CYA47</f>
        <v>0</v>
      </c>
      <c r="CYC48" s="123"/>
      <c r="CYD48" s="124"/>
      <c r="CYE48" s="303" t="str">
        <f>CONCATENATE("Cena par ",CYC47," pozīciju, bez PVN,EUR:")</f>
        <v>Cena par  pozīciju, bez PVN,EUR:</v>
      </c>
      <c r="CYF48" s="304"/>
      <c r="CYG48" s="304"/>
      <c r="CYH48" s="304"/>
      <c r="CYI48" s="305"/>
      <c r="CYJ48" s="20">
        <f>CYJ47*CYI47</f>
        <v>0</v>
      </c>
      <c r="CYK48" s="123"/>
      <c r="CYL48" s="124"/>
      <c r="CYM48" s="303" t="str">
        <f>CONCATENATE("Cena par ",CYK47," pozīciju, bez PVN,EUR:")</f>
        <v>Cena par  pozīciju, bez PVN,EUR:</v>
      </c>
      <c r="CYN48" s="304"/>
      <c r="CYO48" s="304"/>
      <c r="CYP48" s="304"/>
      <c r="CYQ48" s="305"/>
      <c r="CYR48" s="20">
        <f>CYR47*CYQ47</f>
        <v>0</v>
      </c>
      <c r="CYS48" s="123"/>
      <c r="CYT48" s="124"/>
      <c r="CYU48" s="303" t="str">
        <f>CONCATENATE("Cena par ",CYS47," pozīciju, bez PVN,EUR:")</f>
        <v>Cena par  pozīciju, bez PVN,EUR:</v>
      </c>
      <c r="CYV48" s="304"/>
      <c r="CYW48" s="304"/>
      <c r="CYX48" s="304"/>
      <c r="CYY48" s="305"/>
      <c r="CYZ48" s="20">
        <f>CYZ47*CYY47</f>
        <v>0</v>
      </c>
      <c r="CZA48" s="123"/>
      <c r="CZB48" s="124"/>
      <c r="CZC48" s="303" t="str">
        <f>CONCATENATE("Cena par ",CZA47," pozīciju, bez PVN,EUR:")</f>
        <v>Cena par  pozīciju, bez PVN,EUR:</v>
      </c>
      <c r="CZD48" s="304"/>
      <c r="CZE48" s="304"/>
      <c r="CZF48" s="304"/>
      <c r="CZG48" s="305"/>
      <c r="CZH48" s="20">
        <f>CZH47*CZG47</f>
        <v>0</v>
      </c>
      <c r="CZI48" s="123"/>
      <c r="CZJ48" s="124"/>
      <c r="CZK48" s="303" t="str">
        <f>CONCATENATE("Cena par ",CZI47," pozīciju, bez PVN,EUR:")</f>
        <v>Cena par  pozīciju, bez PVN,EUR:</v>
      </c>
      <c r="CZL48" s="304"/>
      <c r="CZM48" s="304"/>
      <c r="CZN48" s="304"/>
      <c r="CZO48" s="305"/>
      <c r="CZP48" s="20">
        <f>CZP47*CZO47</f>
        <v>0</v>
      </c>
      <c r="CZQ48" s="123"/>
      <c r="CZR48" s="124"/>
      <c r="CZS48" s="303" t="str">
        <f>CONCATENATE("Cena par ",CZQ47," pozīciju, bez PVN,EUR:")</f>
        <v>Cena par  pozīciju, bez PVN,EUR:</v>
      </c>
      <c r="CZT48" s="304"/>
      <c r="CZU48" s="304"/>
      <c r="CZV48" s="304"/>
      <c r="CZW48" s="305"/>
      <c r="CZX48" s="20">
        <f>CZX47*CZW47</f>
        <v>0</v>
      </c>
      <c r="CZY48" s="123"/>
      <c r="CZZ48" s="124"/>
      <c r="DAA48" s="303" t="str">
        <f>CONCATENATE("Cena par ",CZY47," pozīciju, bez PVN,EUR:")</f>
        <v>Cena par  pozīciju, bez PVN,EUR:</v>
      </c>
      <c r="DAB48" s="304"/>
      <c r="DAC48" s="304"/>
      <c r="DAD48" s="304"/>
      <c r="DAE48" s="305"/>
      <c r="DAF48" s="20">
        <f>DAF47*DAE47</f>
        <v>0</v>
      </c>
      <c r="DAG48" s="123"/>
      <c r="DAH48" s="124"/>
      <c r="DAI48" s="303" t="str">
        <f>CONCATENATE("Cena par ",DAG47," pozīciju, bez PVN,EUR:")</f>
        <v>Cena par  pozīciju, bez PVN,EUR:</v>
      </c>
      <c r="DAJ48" s="304"/>
      <c r="DAK48" s="304"/>
      <c r="DAL48" s="304"/>
      <c r="DAM48" s="305"/>
      <c r="DAN48" s="20">
        <f>DAN47*DAM47</f>
        <v>0</v>
      </c>
      <c r="DAO48" s="123"/>
      <c r="DAP48" s="124"/>
      <c r="DAQ48" s="303" t="str">
        <f>CONCATENATE("Cena par ",DAO47," pozīciju, bez PVN,EUR:")</f>
        <v>Cena par  pozīciju, bez PVN,EUR:</v>
      </c>
      <c r="DAR48" s="304"/>
      <c r="DAS48" s="304"/>
      <c r="DAT48" s="304"/>
      <c r="DAU48" s="305"/>
      <c r="DAV48" s="20">
        <f>DAV47*DAU47</f>
        <v>0</v>
      </c>
      <c r="DAW48" s="123"/>
      <c r="DAX48" s="124"/>
      <c r="DAY48" s="303" t="str">
        <f>CONCATENATE("Cena par ",DAW47," pozīciju, bez PVN,EUR:")</f>
        <v>Cena par  pozīciju, bez PVN,EUR:</v>
      </c>
      <c r="DAZ48" s="304"/>
      <c r="DBA48" s="304"/>
      <c r="DBB48" s="304"/>
      <c r="DBC48" s="305"/>
      <c r="DBD48" s="20">
        <f>DBD47*DBC47</f>
        <v>0</v>
      </c>
      <c r="DBE48" s="123"/>
      <c r="DBF48" s="124"/>
      <c r="DBG48" s="303" t="str">
        <f>CONCATENATE("Cena par ",DBE47," pozīciju, bez PVN,EUR:")</f>
        <v>Cena par  pozīciju, bez PVN,EUR:</v>
      </c>
      <c r="DBH48" s="304"/>
      <c r="DBI48" s="304"/>
      <c r="DBJ48" s="304"/>
      <c r="DBK48" s="305"/>
      <c r="DBL48" s="20">
        <f>DBL47*DBK47</f>
        <v>0</v>
      </c>
      <c r="DBM48" s="123"/>
      <c r="DBN48" s="124"/>
      <c r="DBO48" s="303" t="str">
        <f>CONCATENATE("Cena par ",DBM47," pozīciju, bez PVN,EUR:")</f>
        <v>Cena par  pozīciju, bez PVN,EUR:</v>
      </c>
      <c r="DBP48" s="304"/>
      <c r="DBQ48" s="304"/>
      <c r="DBR48" s="304"/>
      <c r="DBS48" s="305"/>
      <c r="DBT48" s="20">
        <f>DBT47*DBS47</f>
        <v>0</v>
      </c>
      <c r="DBU48" s="123"/>
      <c r="DBV48" s="124"/>
      <c r="DBW48" s="303" t="str">
        <f>CONCATENATE("Cena par ",DBU47," pozīciju, bez PVN,EUR:")</f>
        <v>Cena par  pozīciju, bez PVN,EUR:</v>
      </c>
      <c r="DBX48" s="304"/>
      <c r="DBY48" s="304"/>
      <c r="DBZ48" s="304"/>
      <c r="DCA48" s="305"/>
      <c r="DCB48" s="20">
        <f>DCB47*DCA47</f>
        <v>0</v>
      </c>
      <c r="DCC48" s="123"/>
      <c r="DCD48" s="124"/>
      <c r="DCE48" s="303" t="str">
        <f>CONCATENATE("Cena par ",DCC47," pozīciju, bez PVN,EUR:")</f>
        <v>Cena par  pozīciju, bez PVN,EUR:</v>
      </c>
      <c r="DCF48" s="304"/>
      <c r="DCG48" s="304"/>
      <c r="DCH48" s="304"/>
      <c r="DCI48" s="305"/>
      <c r="DCJ48" s="20">
        <f>DCJ47*DCI47</f>
        <v>0</v>
      </c>
      <c r="DCK48" s="123"/>
      <c r="DCL48" s="124"/>
      <c r="DCM48" s="303" t="str">
        <f>CONCATENATE("Cena par ",DCK47," pozīciju, bez PVN,EUR:")</f>
        <v>Cena par  pozīciju, bez PVN,EUR:</v>
      </c>
      <c r="DCN48" s="304"/>
      <c r="DCO48" s="304"/>
      <c r="DCP48" s="304"/>
      <c r="DCQ48" s="305"/>
      <c r="DCR48" s="20">
        <f>DCR47*DCQ47</f>
        <v>0</v>
      </c>
      <c r="DCS48" s="123"/>
      <c r="DCT48" s="124"/>
      <c r="DCU48" s="303" t="str">
        <f>CONCATENATE("Cena par ",DCS47," pozīciju, bez PVN,EUR:")</f>
        <v>Cena par  pozīciju, bez PVN,EUR:</v>
      </c>
      <c r="DCV48" s="304"/>
      <c r="DCW48" s="304"/>
      <c r="DCX48" s="304"/>
      <c r="DCY48" s="305"/>
      <c r="DCZ48" s="20">
        <f>DCZ47*DCY47</f>
        <v>0</v>
      </c>
      <c r="DDA48" s="123"/>
      <c r="DDB48" s="124"/>
      <c r="DDC48" s="303" t="str">
        <f>CONCATENATE("Cena par ",DDA47," pozīciju, bez PVN,EUR:")</f>
        <v>Cena par  pozīciju, bez PVN,EUR:</v>
      </c>
      <c r="DDD48" s="304"/>
      <c r="DDE48" s="304"/>
      <c r="DDF48" s="304"/>
      <c r="DDG48" s="305"/>
      <c r="DDH48" s="20">
        <f>DDH47*DDG47</f>
        <v>0</v>
      </c>
      <c r="DDI48" s="123"/>
      <c r="DDJ48" s="124"/>
      <c r="DDK48" s="303" t="str">
        <f>CONCATENATE("Cena par ",DDI47," pozīciju, bez PVN,EUR:")</f>
        <v>Cena par  pozīciju, bez PVN,EUR:</v>
      </c>
      <c r="DDL48" s="304"/>
      <c r="DDM48" s="304"/>
      <c r="DDN48" s="304"/>
      <c r="DDO48" s="305"/>
      <c r="DDP48" s="20">
        <f>DDP47*DDO47</f>
        <v>0</v>
      </c>
      <c r="DDQ48" s="123"/>
      <c r="DDR48" s="124"/>
      <c r="DDS48" s="303" t="str">
        <f>CONCATENATE("Cena par ",DDQ47," pozīciju, bez PVN,EUR:")</f>
        <v>Cena par  pozīciju, bez PVN,EUR:</v>
      </c>
      <c r="DDT48" s="304"/>
      <c r="DDU48" s="304"/>
      <c r="DDV48" s="304"/>
      <c r="DDW48" s="305"/>
      <c r="DDX48" s="20">
        <f>DDX47*DDW47</f>
        <v>0</v>
      </c>
      <c r="DDY48" s="123"/>
      <c r="DDZ48" s="124"/>
      <c r="DEA48" s="303" t="str">
        <f>CONCATENATE("Cena par ",DDY47," pozīciju, bez PVN,EUR:")</f>
        <v>Cena par  pozīciju, bez PVN,EUR:</v>
      </c>
      <c r="DEB48" s="304"/>
      <c r="DEC48" s="304"/>
      <c r="DED48" s="304"/>
      <c r="DEE48" s="305"/>
      <c r="DEF48" s="20">
        <f>DEF47*DEE47</f>
        <v>0</v>
      </c>
      <c r="DEG48" s="123"/>
      <c r="DEH48" s="124"/>
      <c r="DEI48" s="303" t="str">
        <f>CONCATENATE("Cena par ",DEG47," pozīciju, bez PVN,EUR:")</f>
        <v>Cena par  pozīciju, bez PVN,EUR:</v>
      </c>
      <c r="DEJ48" s="304"/>
      <c r="DEK48" s="304"/>
      <c r="DEL48" s="304"/>
      <c r="DEM48" s="305"/>
      <c r="DEN48" s="20">
        <f>DEN47*DEM47</f>
        <v>0</v>
      </c>
      <c r="DEO48" s="123"/>
      <c r="DEP48" s="124"/>
      <c r="DEQ48" s="303" t="str">
        <f>CONCATENATE("Cena par ",DEO47," pozīciju, bez PVN,EUR:")</f>
        <v>Cena par  pozīciju, bez PVN,EUR:</v>
      </c>
      <c r="DER48" s="304"/>
      <c r="DES48" s="304"/>
      <c r="DET48" s="304"/>
      <c r="DEU48" s="305"/>
      <c r="DEV48" s="20">
        <f>DEV47*DEU47</f>
        <v>0</v>
      </c>
      <c r="DEW48" s="123"/>
      <c r="DEX48" s="124"/>
      <c r="DEY48" s="303" t="str">
        <f>CONCATENATE("Cena par ",DEW47," pozīciju, bez PVN,EUR:")</f>
        <v>Cena par  pozīciju, bez PVN,EUR:</v>
      </c>
      <c r="DEZ48" s="304"/>
      <c r="DFA48" s="304"/>
      <c r="DFB48" s="304"/>
      <c r="DFC48" s="305"/>
      <c r="DFD48" s="20">
        <f>DFD47*DFC47</f>
        <v>0</v>
      </c>
      <c r="DFE48" s="123"/>
      <c r="DFF48" s="124"/>
      <c r="DFG48" s="303" t="str">
        <f>CONCATENATE("Cena par ",DFE47," pozīciju, bez PVN,EUR:")</f>
        <v>Cena par  pozīciju, bez PVN,EUR:</v>
      </c>
      <c r="DFH48" s="304"/>
      <c r="DFI48" s="304"/>
      <c r="DFJ48" s="304"/>
      <c r="DFK48" s="305"/>
      <c r="DFL48" s="20">
        <f>DFL47*DFK47</f>
        <v>0</v>
      </c>
      <c r="DFM48" s="123"/>
      <c r="DFN48" s="124"/>
      <c r="DFO48" s="303" t="str">
        <f>CONCATENATE("Cena par ",DFM47," pozīciju, bez PVN,EUR:")</f>
        <v>Cena par  pozīciju, bez PVN,EUR:</v>
      </c>
      <c r="DFP48" s="304"/>
      <c r="DFQ48" s="304"/>
      <c r="DFR48" s="304"/>
      <c r="DFS48" s="305"/>
      <c r="DFT48" s="20">
        <f>DFT47*DFS47</f>
        <v>0</v>
      </c>
      <c r="DFU48" s="123"/>
      <c r="DFV48" s="124"/>
      <c r="DFW48" s="303" t="str">
        <f>CONCATENATE("Cena par ",DFU47," pozīciju, bez PVN,EUR:")</f>
        <v>Cena par  pozīciju, bez PVN,EUR:</v>
      </c>
      <c r="DFX48" s="304"/>
      <c r="DFY48" s="304"/>
      <c r="DFZ48" s="304"/>
      <c r="DGA48" s="305"/>
      <c r="DGB48" s="20">
        <f>DGB47*DGA47</f>
        <v>0</v>
      </c>
      <c r="DGC48" s="123"/>
      <c r="DGD48" s="124"/>
      <c r="DGE48" s="303" t="str">
        <f>CONCATENATE("Cena par ",DGC47," pozīciju, bez PVN,EUR:")</f>
        <v>Cena par  pozīciju, bez PVN,EUR:</v>
      </c>
      <c r="DGF48" s="304"/>
      <c r="DGG48" s="304"/>
      <c r="DGH48" s="304"/>
      <c r="DGI48" s="305"/>
      <c r="DGJ48" s="20">
        <f>DGJ47*DGI47</f>
        <v>0</v>
      </c>
      <c r="DGK48" s="123"/>
      <c r="DGL48" s="124"/>
      <c r="DGM48" s="303" t="str">
        <f>CONCATENATE("Cena par ",DGK47," pozīciju, bez PVN,EUR:")</f>
        <v>Cena par  pozīciju, bez PVN,EUR:</v>
      </c>
      <c r="DGN48" s="304"/>
      <c r="DGO48" s="304"/>
      <c r="DGP48" s="304"/>
      <c r="DGQ48" s="305"/>
      <c r="DGR48" s="20">
        <f>DGR47*DGQ47</f>
        <v>0</v>
      </c>
      <c r="DGS48" s="123"/>
      <c r="DGT48" s="124"/>
      <c r="DGU48" s="303" t="str">
        <f>CONCATENATE("Cena par ",DGS47," pozīciju, bez PVN,EUR:")</f>
        <v>Cena par  pozīciju, bez PVN,EUR:</v>
      </c>
      <c r="DGV48" s="304"/>
      <c r="DGW48" s="304"/>
      <c r="DGX48" s="304"/>
      <c r="DGY48" s="305"/>
      <c r="DGZ48" s="20">
        <f>DGZ47*DGY47</f>
        <v>0</v>
      </c>
      <c r="DHA48" s="123"/>
      <c r="DHB48" s="124"/>
      <c r="DHC48" s="303" t="str">
        <f>CONCATENATE("Cena par ",DHA47," pozīciju, bez PVN,EUR:")</f>
        <v>Cena par  pozīciju, bez PVN,EUR:</v>
      </c>
      <c r="DHD48" s="304"/>
      <c r="DHE48" s="304"/>
      <c r="DHF48" s="304"/>
      <c r="DHG48" s="305"/>
      <c r="DHH48" s="20">
        <f>DHH47*DHG47</f>
        <v>0</v>
      </c>
      <c r="DHI48" s="123"/>
      <c r="DHJ48" s="124"/>
      <c r="DHK48" s="303" t="str">
        <f>CONCATENATE("Cena par ",DHI47," pozīciju, bez PVN,EUR:")</f>
        <v>Cena par  pozīciju, bez PVN,EUR:</v>
      </c>
      <c r="DHL48" s="304"/>
      <c r="DHM48" s="304"/>
      <c r="DHN48" s="304"/>
      <c r="DHO48" s="305"/>
      <c r="DHP48" s="20">
        <f>DHP47*DHO47</f>
        <v>0</v>
      </c>
      <c r="DHQ48" s="123"/>
      <c r="DHR48" s="124"/>
      <c r="DHS48" s="303" t="str">
        <f>CONCATENATE("Cena par ",DHQ47," pozīciju, bez PVN,EUR:")</f>
        <v>Cena par  pozīciju, bez PVN,EUR:</v>
      </c>
      <c r="DHT48" s="304"/>
      <c r="DHU48" s="304"/>
      <c r="DHV48" s="304"/>
      <c r="DHW48" s="305"/>
      <c r="DHX48" s="20">
        <f>DHX47*DHW47</f>
        <v>0</v>
      </c>
      <c r="DHY48" s="123"/>
      <c r="DHZ48" s="124"/>
      <c r="DIA48" s="303" t="str">
        <f>CONCATENATE("Cena par ",DHY47," pozīciju, bez PVN,EUR:")</f>
        <v>Cena par  pozīciju, bez PVN,EUR:</v>
      </c>
      <c r="DIB48" s="304"/>
      <c r="DIC48" s="304"/>
      <c r="DID48" s="304"/>
      <c r="DIE48" s="305"/>
      <c r="DIF48" s="20">
        <f>DIF47*DIE47</f>
        <v>0</v>
      </c>
      <c r="DIG48" s="123"/>
      <c r="DIH48" s="124"/>
      <c r="DII48" s="303" t="str">
        <f>CONCATENATE("Cena par ",DIG47," pozīciju, bez PVN,EUR:")</f>
        <v>Cena par  pozīciju, bez PVN,EUR:</v>
      </c>
      <c r="DIJ48" s="304"/>
      <c r="DIK48" s="304"/>
      <c r="DIL48" s="304"/>
      <c r="DIM48" s="305"/>
      <c r="DIN48" s="20">
        <f>DIN47*DIM47</f>
        <v>0</v>
      </c>
      <c r="DIO48" s="123"/>
      <c r="DIP48" s="124"/>
      <c r="DIQ48" s="303" t="str">
        <f>CONCATENATE("Cena par ",DIO47," pozīciju, bez PVN,EUR:")</f>
        <v>Cena par  pozīciju, bez PVN,EUR:</v>
      </c>
      <c r="DIR48" s="304"/>
      <c r="DIS48" s="304"/>
      <c r="DIT48" s="304"/>
      <c r="DIU48" s="305"/>
      <c r="DIV48" s="20">
        <f>DIV47*DIU47</f>
        <v>0</v>
      </c>
      <c r="DIW48" s="123"/>
      <c r="DIX48" s="124"/>
      <c r="DIY48" s="303" t="str">
        <f>CONCATENATE("Cena par ",DIW47," pozīciju, bez PVN,EUR:")</f>
        <v>Cena par  pozīciju, bez PVN,EUR:</v>
      </c>
      <c r="DIZ48" s="304"/>
      <c r="DJA48" s="304"/>
      <c r="DJB48" s="304"/>
      <c r="DJC48" s="305"/>
      <c r="DJD48" s="20">
        <f>DJD47*DJC47</f>
        <v>0</v>
      </c>
      <c r="DJE48" s="123"/>
      <c r="DJF48" s="124"/>
      <c r="DJG48" s="303" t="str">
        <f>CONCATENATE("Cena par ",DJE47," pozīciju, bez PVN,EUR:")</f>
        <v>Cena par  pozīciju, bez PVN,EUR:</v>
      </c>
      <c r="DJH48" s="304"/>
      <c r="DJI48" s="304"/>
      <c r="DJJ48" s="304"/>
      <c r="DJK48" s="305"/>
      <c r="DJL48" s="20">
        <f>DJL47*DJK47</f>
        <v>0</v>
      </c>
      <c r="DJM48" s="123"/>
      <c r="DJN48" s="124"/>
      <c r="DJO48" s="303" t="str">
        <f>CONCATENATE("Cena par ",DJM47," pozīciju, bez PVN,EUR:")</f>
        <v>Cena par  pozīciju, bez PVN,EUR:</v>
      </c>
      <c r="DJP48" s="304"/>
      <c r="DJQ48" s="304"/>
      <c r="DJR48" s="304"/>
      <c r="DJS48" s="305"/>
      <c r="DJT48" s="20">
        <f>DJT47*DJS47</f>
        <v>0</v>
      </c>
      <c r="DJU48" s="123"/>
      <c r="DJV48" s="124"/>
      <c r="DJW48" s="303" t="str">
        <f>CONCATENATE("Cena par ",DJU47," pozīciju, bez PVN,EUR:")</f>
        <v>Cena par  pozīciju, bez PVN,EUR:</v>
      </c>
      <c r="DJX48" s="304"/>
      <c r="DJY48" s="304"/>
      <c r="DJZ48" s="304"/>
      <c r="DKA48" s="305"/>
      <c r="DKB48" s="20">
        <f>DKB47*DKA47</f>
        <v>0</v>
      </c>
      <c r="DKC48" s="123"/>
      <c r="DKD48" s="124"/>
      <c r="DKE48" s="303" t="str">
        <f>CONCATENATE("Cena par ",DKC47," pozīciju, bez PVN,EUR:")</f>
        <v>Cena par  pozīciju, bez PVN,EUR:</v>
      </c>
      <c r="DKF48" s="304"/>
      <c r="DKG48" s="304"/>
      <c r="DKH48" s="304"/>
      <c r="DKI48" s="305"/>
      <c r="DKJ48" s="20">
        <f>DKJ47*DKI47</f>
        <v>0</v>
      </c>
      <c r="DKK48" s="123"/>
      <c r="DKL48" s="124"/>
      <c r="DKM48" s="303" t="str">
        <f>CONCATENATE("Cena par ",DKK47," pozīciju, bez PVN,EUR:")</f>
        <v>Cena par  pozīciju, bez PVN,EUR:</v>
      </c>
      <c r="DKN48" s="304"/>
      <c r="DKO48" s="304"/>
      <c r="DKP48" s="304"/>
      <c r="DKQ48" s="305"/>
      <c r="DKR48" s="20">
        <f>DKR47*DKQ47</f>
        <v>0</v>
      </c>
      <c r="DKS48" s="123"/>
      <c r="DKT48" s="124"/>
      <c r="DKU48" s="303" t="str">
        <f>CONCATENATE("Cena par ",DKS47," pozīciju, bez PVN,EUR:")</f>
        <v>Cena par  pozīciju, bez PVN,EUR:</v>
      </c>
      <c r="DKV48" s="304"/>
      <c r="DKW48" s="304"/>
      <c r="DKX48" s="304"/>
      <c r="DKY48" s="305"/>
      <c r="DKZ48" s="20">
        <f>DKZ47*DKY47</f>
        <v>0</v>
      </c>
      <c r="DLA48" s="123"/>
      <c r="DLB48" s="124"/>
      <c r="DLC48" s="303" t="str">
        <f>CONCATENATE("Cena par ",DLA47," pozīciju, bez PVN,EUR:")</f>
        <v>Cena par  pozīciju, bez PVN,EUR:</v>
      </c>
      <c r="DLD48" s="304"/>
      <c r="DLE48" s="304"/>
      <c r="DLF48" s="304"/>
      <c r="DLG48" s="305"/>
      <c r="DLH48" s="20">
        <f>DLH47*DLG47</f>
        <v>0</v>
      </c>
      <c r="DLI48" s="123"/>
      <c r="DLJ48" s="124"/>
      <c r="DLK48" s="303" t="str">
        <f>CONCATENATE("Cena par ",DLI47," pozīciju, bez PVN,EUR:")</f>
        <v>Cena par  pozīciju, bez PVN,EUR:</v>
      </c>
      <c r="DLL48" s="304"/>
      <c r="DLM48" s="304"/>
      <c r="DLN48" s="304"/>
      <c r="DLO48" s="305"/>
      <c r="DLP48" s="20">
        <f>DLP47*DLO47</f>
        <v>0</v>
      </c>
      <c r="DLQ48" s="123"/>
      <c r="DLR48" s="124"/>
      <c r="DLS48" s="303" t="str">
        <f>CONCATENATE("Cena par ",DLQ47," pozīciju, bez PVN,EUR:")</f>
        <v>Cena par  pozīciju, bez PVN,EUR:</v>
      </c>
      <c r="DLT48" s="304"/>
      <c r="DLU48" s="304"/>
      <c r="DLV48" s="304"/>
      <c r="DLW48" s="305"/>
      <c r="DLX48" s="20">
        <f>DLX47*DLW47</f>
        <v>0</v>
      </c>
      <c r="DLY48" s="123"/>
      <c r="DLZ48" s="124"/>
      <c r="DMA48" s="303" t="str">
        <f>CONCATENATE("Cena par ",DLY47," pozīciju, bez PVN,EUR:")</f>
        <v>Cena par  pozīciju, bez PVN,EUR:</v>
      </c>
      <c r="DMB48" s="304"/>
      <c r="DMC48" s="304"/>
      <c r="DMD48" s="304"/>
      <c r="DME48" s="305"/>
      <c r="DMF48" s="20">
        <f>DMF47*DME47</f>
        <v>0</v>
      </c>
      <c r="DMG48" s="123"/>
      <c r="DMH48" s="124"/>
      <c r="DMI48" s="303" t="str">
        <f>CONCATENATE("Cena par ",DMG47," pozīciju, bez PVN,EUR:")</f>
        <v>Cena par  pozīciju, bez PVN,EUR:</v>
      </c>
      <c r="DMJ48" s="304"/>
      <c r="DMK48" s="304"/>
      <c r="DML48" s="304"/>
      <c r="DMM48" s="305"/>
      <c r="DMN48" s="20">
        <f>DMN47*DMM47</f>
        <v>0</v>
      </c>
      <c r="DMO48" s="123"/>
      <c r="DMP48" s="124"/>
      <c r="DMQ48" s="303" t="str">
        <f>CONCATENATE("Cena par ",DMO47," pozīciju, bez PVN,EUR:")</f>
        <v>Cena par  pozīciju, bez PVN,EUR:</v>
      </c>
      <c r="DMR48" s="304"/>
      <c r="DMS48" s="304"/>
      <c r="DMT48" s="304"/>
      <c r="DMU48" s="305"/>
      <c r="DMV48" s="20">
        <f>DMV47*DMU47</f>
        <v>0</v>
      </c>
      <c r="DMW48" s="123"/>
      <c r="DMX48" s="124"/>
      <c r="DMY48" s="303" t="str">
        <f>CONCATENATE("Cena par ",DMW47," pozīciju, bez PVN,EUR:")</f>
        <v>Cena par  pozīciju, bez PVN,EUR:</v>
      </c>
      <c r="DMZ48" s="304"/>
      <c r="DNA48" s="304"/>
      <c r="DNB48" s="304"/>
      <c r="DNC48" s="305"/>
      <c r="DND48" s="20">
        <f>DND47*DNC47</f>
        <v>0</v>
      </c>
      <c r="DNE48" s="123"/>
      <c r="DNF48" s="124"/>
      <c r="DNG48" s="303" t="str">
        <f>CONCATENATE("Cena par ",DNE47," pozīciju, bez PVN,EUR:")</f>
        <v>Cena par  pozīciju, bez PVN,EUR:</v>
      </c>
      <c r="DNH48" s="304"/>
      <c r="DNI48" s="304"/>
      <c r="DNJ48" s="304"/>
      <c r="DNK48" s="305"/>
      <c r="DNL48" s="20">
        <f>DNL47*DNK47</f>
        <v>0</v>
      </c>
      <c r="DNM48" s="123"/>
      <c r="DNN48" s="124"/>
      <c r="DNO48" s="303" t="str">
        <f>CONCATENATE("Cena par ",DNM47," pozīciju, bez PVN,EUR:")</f>
        <v>Cena par  pozīciju, bez PVN,EUR:</v>
      </c>
      <c r="DNP48" s="304"/>
      <c r="DNQ48" s="304"/>
      <c r="DNR48" s="304"/>
      <c r="DNS48" s="305"/>
      <c r="DNT48" s="20">
        <f>DNT47*DNS47</f>
        <v>0</v>
      </c>
      <c r="DNU48" s="123"/>
      <c r="DNV48" s="124"/>
      <c r="DNW48" s="303" t="str">
        <f>CONCATENATE("Cena par ",DNU47," pozīciju, bez PVN,EUR:")</f>
        <v>Cena par  pozīciju, bez PVN,EUR:</v>
      </c>
      <c r="DNX48" s="304"/>
      <c r="DNY48" s="304"/>
      <c r="DNZ48" s="304"/>
      <c r="DOA48" s="305"/>
      <c r="DOB48" s="20">
        <f>DOB47*DOA47</f>
        <v>0</v>
      </c>
      <c r="DOC48" s="123"/>
      <c r="DOD48" s="124"/>
      <c r="DOE48" s="303" t="str">
        <f>CONCATENATE("Cena par ",DOC47," pozīciju, bez PVN,EUR:")</f>
        <v>Cena par  pozīciju, bez PVN,EUR:</v>
      </c>
      <c r="DOF48" s="304"/>
      <c r="DOG48" s="304"/>
      <c r="DOH48" s="304"/>
      <c r="DOI48" s="305"/>
      <c r="DOJ48" s="20">
        <f>DOJ47*DOI47</f>
        <v>0</v>
      </c>
      <c r="DOK48" s="123"/>
      <c r="DOL48" s="124"/>
      <c r="DOM48" s="303" t="str">
        <f>CONCATENATE("Cena par ",DOK47," pozīciju, bez PVN,EUR:")</f>
        <v>Cena par  pozīciju, bez PVN,EUR:</v>
      </c>
      <c r="DON48" s="304"/>
      <c r="DOO48" s="304"/>
      <c r="DOP48" s="304"/>
      <c r="DOQ48" s="305"/>
      <c r="DOR48" s="20">
        <f>DOR47*DOQ47</f>
        <v>0</v>
      </c>
      <c r="DOS48" s="123"/>
      <c r="DOT48" s="124"/>
      <c r="DOU48" s="303" t="str">
        <f>CONCATENATE("Cena par ",DOS47," pozīciju, bez PVN,EUR:")</f>
        <v>Cena par  pozīciju, bez PVN,EUR:</v>
      </c>
      <c r="DOV48" s="304"/>
      <c r="DOW48" s="304"/>
      <c r="DOX48" s="304"/>
      <c r="DOY48" s="305"/>
      <c r="DOZ48" s="20">
        <f>DOZ47*DOY47</f>
        <v>0</v>
      </c>
      <c r="DPA48" s="123"/>
      <c r="DPB48" s="124"/>
      <c r="DPC48" s="303" t="str">
        <f>CONCATENATE("Cena par ",DPA47," pozīciju, bez PVN,EUR:")</f>
        <v>Cena par  pozīciju, bez PVN,EUR:</v>
      </c>
      <c r="DPD48" s="304"/>
      <c r="DPE48" s="304"/>
      <c r="DPF48" s="304"/>
      <c r="DPG48" s="305"/>
      <c r="DPH48" s="20">
        <f>DPH47*DPG47</f>
        <v>0</v>
      </c>
      <c r="DPI48" s="123"/>
      <c r="DPJ48" s="124"/>
      <c r="DPK48" s="303" t="str">
        <f>CONCATENATE("Cena par ",DPI47," pozīciju, bez PVN,EUR:")</f>
        <v>Cena par  pozīciju, bez PVN,EUR:</v>
      </c>
      <c r="DPL48" s="304"/>
      <c r="DPM48" s="304"/>
      <c r="DPN48" s="304"/>
      <c r="DPO48" s="305"/>
      <c r="DPP48" s="20">
        <f>DPP47*DPO47</f>
        <v>0</v>
      </c>
      <c r="DPQ48" s="123"/>
      <c r="DPR48" s="124"/>
      <c r="DPS48" s="303" t="str">
        <f>CONCATENATE("Cena par ",DPQ47," pozīciju, bez PVN,EUR:")</f>
        <v>Cena par  pozīciju, bez PVN,EUR:</v>
      </c>
      <c r="DPT48" s="304"/>
      <c r="DPU48" s="304"/>
      <c r="DPV48" s="304"/>
      <c r="DPW48" s="305"/>
      <c r="DPX48" s="20">
        <f>DPX47*DPW47</f>
        <v>0</v>
      </c>
      <c r="DPY48" s="123"/>
      <c r="DPZ48" s="124"/>
      <c r="DQA48" s="303" t="str">
        <f>CONCATENATE("Cena par ",DPY47," pozīciju, bez PVN,EUR:")</f>
        <v>Cena par  pozīciju, bez PVN,EUR:</v>
      </c>
      <c r="DQB48" s="304"/>
      <c r="DQC48" s="304"/>
      <c r="DQD48" s="304"/>
      <c r="DQE48" s="305"/>
      <c r="DQF48" s="20">
        <f>DQF47*DQE47</f>
        <v>0</v>
      </c>
      <c r="DQG48" s="123"/>
      <c r="DQH48" s="124"/>
      <c r="DQI48" s="303" t="str">
        <f>CONCATENATE("Cena par ",DQG47," pozīciju, bez PVN,EUR:")</f>
        <v>Cena par  pozīciju, bez PVN,EUR:</v>
      </c>
      <c r="DQJ48" s="304"/>
      <c r="DQK48" s="304"/>
      <c r="DQL48" s="304"/>
      <c r="DQM48" s="305"/>
      <c r="DQN48" s="20">
        <f>DQN47*DQM47</f>
        <v>0</v>
      </c>
      <c r="DQO48" s="123"/>
      <c r="DQP48" s="124"/>
      <c r="DQQ48" s="303" t="str">
        <f>CONCATENATE("Cena par ",DQO47," pozīciju, bez PVN,EUR:")</f>
        <v>Cena par  pozīciju, bez PVN,EUR:</v>
      </c>
      <c r="DQR48" s="304"/>
      <c r="DQS48" s="304"/>
      <c r="DQT48" s="304"/>
      <c r="DQU48" s="305"/>
      <c r="DQV48" s="20">
        <f>DQV47*DQU47</f>
        <v>0</v>
      </c>
      <c r="DQW48" s="123"/>
      <c r="DQX48" s="124"/>
      <c r="DQY48" s="303" t="str">
        <f>CONCATENATE("Cena par ",DQW47," pozīciju, bez PVN,EUR:")</f>
        <v>Cena par  pozīciju, bez PVN,EUR:</v>
      </c>
      <c r="DQZ48" s="304"/>
      <c r="DRA48" s="304"/>
      <c r="DRB48" s="304"/>
      <c r="DRC48" s="305"/>
      <c r="DRD48" s="20">
        <f>DRD47*DRC47</f>
        <v>0</v>
      </c>
      <c r="DRE48" s="123"/>
      <c r="DRF48" s="124"/>
      <c r="DRG48" s="303" t="str">
        <f>CONCATENATE("Cena par ",DRE47," pozīciju, bez PVN,EUR:")</f>
        <v>Cena par  pozīciju, bez PVN,EUR:</v>
      </c>
      <c r="DRH48" s="304"/>
      <c r="DRI48" s="304"/>
      <c r="DRJ48" s="304"/>
      <c r="DRK48" s="305"/>
      <c r="DRL48" s="20">
        <f>DRL47*DRK47</f>
        <v>0</v>
      </c>
      <c r="DRM48" s="123"/>
      <c r="DRN48" s="124"/>
      <c r="DRO48" s="303" t="str">
        <f>CONCATENATE("Cena par ",DRM47," pozīciju, bez PVN,EUR:")</f>
        <v>Cena par  pozīciju, bez PVN,EUR:</v>
      </c>
      <c r="DRP48" s="304"/>
      <c r="DRQ48" s="304"/>
      <c r="DRR48" s="304"/>
      <c r="DRS48" s="305"/>
      <c r="DRT48" s="20">
        <f>DRT47*DRS47</f>
        <v>0</v>
      </c>
      <c r="DRU48" s="123"/>
      <c r="DRV48" s="124"/>
      <c r="DRW48" s="303" t="str">
        <f>CONCATENATE("Cena par ",DRU47," pozīciju, bez PVN,EUR:")</f>
        <v>Cena par  pozīciju, bez PVN,EUR:</v>
      </c>
      <c r="DRX48" s="304"/>
      <c r="DRY48" s="304"/>
      <c r="DRZ48" s="304"/>
      <c r="DSA48" s="305"/>
      <c r="DSB48" s="20">
        <f>DSB47*DSA47</f>
        <v>0</v>
      </c>
      <c r="DSC48" s="123"/>
      <c r="DSD48" s="124"/>
      <c r="DSE48" s="303" t="str">
        <f>CONCATENATE("Cena par ",DSC47," pozīciju, bez PVN,EUR:")</f>
        <v>Cena par  pozīciju, bez PVN,EUR:</v>
      </c>
      <c r="DSF48" s="304"/>
      <c r="DSG48" s="304"/>
      <c r="DSH48" s="304"/>
      <c r="DSI48" s="305"/>
      <c r="DSJ48" s="20">
        <f>DSJ47*DSI47</f>
        <v>0</v>
      </c>
      <c r="DSK48" s="123"/>
      <c r="DSL48" s="124"/>
      <c r="DSM48" s="303" t="str">
        <f>CONCATENATE("Cena par ",DSK47," pozīciju, bez PVN,EUR:")</f>
        <v>Cena par  pozīciju, bez PVN,EUR:</v>
      </c>
      <c r="DSN48" s="304"/>
      <c r="DSO48" s="304"/>
      <c r="DSP48" s="304"/>
      <c r="DSQ48" s="305"/>
      <c r="DSR48" s="20">
        <f>DSR47*DSQ47</f>
        <v>0</v>
      </c>
      <c r="DSS48" s="123"/>
      <c r="DST48" s="124"/>
      <c r="DSU48" s="303" t="str">
        <f>CONCATENATE("Cena par ",DSS47," pozīciju, bez PVN,EUR:")</f>
        <v>Cena par  pozīciju, bez PVN,EUR:</v>
      </c>
      <c r="DSV48" s="304"/>
      <c r="DSW48" s="304"/>
      <c r="DSX48" s="304"/>
      <c r="DSY48" s="305"/>
      <c r="DSZ48" s="20">
        <f>DSZ47*DSY47</f>
        <v>0</v>
      </c>
      <c r="DTA48" s="123"/>
      <c r="DTB48" s="124"/>
      <c r="DTC48" s="303" t="str">
        <f>CONCATENATE("Cena par ",DTA47," pozīciju, bez PVN,EUR:")</f>
        <v>Cena par  pozīciju, bez PVN,EUR:</v>
      </c>
      <c r="DTD48" s="304"/>
      <c r="DTE48" s="304"/>
      <c r="DTF48" s="304"/>
      <c r="DTG48" s="305"/>
      <c r="DTH48" s="20">
        <f>DTH47*DTG47</f>
        <v>0</v>
      </c>
      <c r="DTI48" s="123"/>
      <c r="DTJ48" s="124"/>
      <c r="DTK48" s="303" t="str">
        <f>CONCATENATE("Cena par ",DTI47," pozīciju, bez PVN,EUR:")</f>
        <v>Cena par  pozīciju, bez PVN,EUR:</v>
      </c>
      <c r="DTL48" s="304"/>
      <c r="DTM48" s="304"/>
      <c r="DTN48" s="304"/>
      <c r="DTO48" s="305"/>
      <c r="DTP48" s="20">
        <f>DTP47*DTO47</f>
        <v>0</v>
      </c>
      <c r="DTQ48" s="123"/>
      <c r="DTR48" s="124"/>
      <c r="DTS48" s="303" t="str">
        <f>CONCATENATE("Cena par ",DTQ47," pozīciju, bez PVN,EUR:")</f>
        <v>Cena par  pozīciju, bez PVN,EUR:</v>
      </c>
      <c r="DTT48" s="304"/>
      <c r="DTU48" s="304"/>
      <c r="DTV48" s="304"/>
      <c r="DTW48" s="305"/>
      <c r="DTX48" s="20">
        <f>DTX47*DTW47</f>
        <v>0</v>
      </c>
      <c r="DTY48" s="123"/>
      <c r="DTZ48" s="124"/>
      <c r="DUA48" s="303" t="str">
        <f>CONCATENATE("Cena par ",DTY47," pozīciju, bez PVN,EUR:")</f>
        <v>Cena par  pozīciju, bez PVN,EUR:</v>
      </c>
      <c r="DUB48" s="304"/>
      <c r="DUC48" s="304"/>
      <c r="DUD48" s="304"/>
      <c r="DUE48" s="305"/>
      <c r="DUF48" s="20">
        <f>DUF47*DUE47</f>
        <v>0</v>
      </c>
      <c r="DUG48" s="123"/>
      <c r="DUH48" s="124"/>
      <c r="DUI48" s="303" t="str">
        <f>CONCATENATE("Cena par ",DUG47," pozīciju, bez PVN,EUR:")</f>
        <v>Cena par  pozīciju, bez PVN,EUR:</v>
      </c>
      <c r="DUJ48" s="304"/>
      <c r="DUK48" s="304"/>
      <c r="DUL48" s="304"/>
      <c r="DUM48" s="305"/>
      <c r="DUN48" s="20">
        <f>DUN47*DUM47</f>
        <v>0</v>
      </c>
      <c r="DUO48" s="123"/>
      <c r="DUP48" s="124"/>
      <c r="DUQ48" s="303" t="str">
        <f>CONCATENATE("Cena par ",DUO47," pozīciju, bez PVN,EUR:")</f>
        <v>Cena par  pozīciju, bez PVN,EUR:</v>
      </c>
      <c r="DUR48" s="304"/>
      <c r="DUS48" s="304"/>
      <c r="DUT48" s="304"/>
      <c r="DUU48" s="305"/>
      <c r="DUV48" s="20">
        <f>DUV47*DUU47</f>
        <v>0</v>
      </c>
      <c r="DUW48" s="123"/>
      <c r="DUX48" s="124"/>
      <c r="DUY48" s="303" t="str">
        <f>CONCATENATE("Cena par ",DUW47," pozīciju, bez PVN,EUR:")</f>
        <v>Cena par  pozīciju, bez PVN,EUR:</v>
      </c>
      <c r="DUZ48" s="304"/>
      <c r="DVA48" s="304"/>
      <c r="DVB48" s="304"/>
      <c r="DVC48" s="305"/>
      <c r="DVD48" s="20">
        <f>DVD47*DVC47</f>
        <v>0</v>
      </c>
      <c r="DVE48" s="123"/>
      <c r="DVF48" s="124"/>
      <c r="DVG48" s="303" t="str">
        <f>CONCATENATE("Cena par ",DVE47," pozīciju, bez PVN,EUR:")</f>
        <v>Cena par  pozīciju, bez PVN,EUR:</v>
      </c>
      <c r="DVH48" s="304"/>
      <c r="DVI48" s="304"/>
      <c r="DVJ48" s="304"/>
      <c r="DVK48" s="305"/>
      <c r="DVL48" s="20">
        <f>DVL47*DVK47</f>
        <v>0</v>
      </c>
      <c r="DVM48" s="123"/>
      <c r="DVN48" s="124"/>
      <c r="DVO48" s="303" t="str">
        <f>CONCATENATE("Cena par ",DVM47," pozīciju, bez PVN,EUR:")</f>
        <v>Cena par  pozīciju, bez PVN,EUR:</v>
      </c>
      <c r="DVP48" s="304"/>
      <c r="DVQ48" s="304"/>
      <c r="DVR48" s="304"/>
      <c r="DVS48" s="305"/>
      <c r="DVT48" s="20">
        <f>DVT47*DVS47</f>
        <v>0</v>
      </c>
      <c r="DVU48" s="123"/>
      <c r="DVV48" s="124"/>
      <c r="DVW48" s="303" t="str">
        <f>CONCATENATE("Cena par ",DVU47," pozīciju, bez PVN,EUR:")</f>
        <v>Cena par  pozīciju, bez PVN,EUR:</v>
      </c>
      <c r="DVX48" s="304"/>
      <c r="DVY48" s="304"/>
      <c r="DVZ48" s="304"/>
      <c r="DWA48" s="305"/>
      <c r="DWB48" s="20">
        <f>DWB47*DWA47</f>
        <v>0</v>
      </c>
      <c r="DWC48" s="123"/>
      <c r="DWD48" s="124"/>
      <c r="DWE48" s="303" t="str">
        <f>CONCATENATE("Cena par ",DWC47," pozīciju, bez PVN,EUR:")</f>
        <v>Cena par  pozīciju, bez PVN,EUR:</v>
      </c>
      <c r="DWF48" s="304"/>
      <c r="DWG48" s="304"/>
      <c r="DWH48" s="304"/>
      <c r="DWI48" s="305"/>
      <c r="DWJ48" s="20">
        <f>DWJ47*DWI47</f>
        <v>0</v>
      </c>
      <c r="DWK48" s="123"/>
      <c r="DWL48" s="124"/>
      <c r="DWM48" s="303" t="str">
        <f>CONCATENATE("Cena par ",DWK47," pozīciju, bez PVN,EUR:")</f>
        <v>Cena par  pozīciju, bez PVN,EUR:</v>
      </c>
      <c r="DWN48" s="304"/>
      <c r="DWO48" s="304"/>
      <c r="DWP48" s="304"/>
      <c r="DWQ48" s="305"/>
      <c r="DWR48" s="20">
        <f>DWR47*DWQ47</f>
        <v>0</v>
      </c>
      <c r="DWS48" s="123"/>
      <c r="DWT48" s="124"/>
      <c r="DWU48" s="303" t="str">
        <f>CONCATENATE("Cena par ",DWS47," pozīciju, bez PVN,EUR:")</f>
        <v>Cena par  pozīciju, bez PVN,EUR:</v>
      </c>
      <c r="DWV48" s="304"/>
      <c r="DWW48" s="304"/>
      <c r="DWX48" s="304"/>
      <c r="DWY48" s="305"/>
      <c r="DWZ48" s="20">
        <f>DWZ47*DWY47</f>
        <v>0</v>
      </c>
      <c r="DXA48" s="123"/>
      <c r="DXB48" s="124"/>
      <c r="DXC48" s="303" t="str">
        <f>CONCATENATE("Cena par ",DXA47," pozīciju, bez PVN,EUR:")</f>
        <v>Cena par  pozīciju, bez PVN,EUR:</v>
      </c>
      <c r="DXD48" s="304"/>
      <c r="DXE48" s="304"/>
      <c r="DXF48" s="304"/>
      <c r="DXG48" s="305"/>
      <c r="DXH48" s="20">
        <f>DXH47*DXG47</f>
        <v>0</v>
      </c>
      <c r="DXI48" s="123"/>
      <c r="DXJ48" s="124"/>
      <c r="DXK48" s="303" t="str">
        <f>CONCATENATE("Cena par ",DXI47," pozīciju, bez PVN,EUR:")</f>
        <v>Cena par  pozīciju, bez PVN,EUR:</v>
      </c>
      <c r="DXL48" s="304"/>
      <c r="DXM48" s="304"/>
      <c r="DXN48" s="304"/>
      <c r="DXO48" s="305"/>
      <c r="DXP48" s="20">
        <f>DXP47*DXO47</f>
        <v>0</v>
      </c>
      <c r="DXQ48" s="123"/>
      <c r="DXR48" s="124"/>
      <c r="DXS48" s="303" t="str">
        <f>CONCATENATE("Cena par ",DXQ47," pozīciju, bez PVN,EUR:")</f>
        <v>Cena par  pozīciju, bez PVN,EUR:</v>
      </c>
      <c r="DXT48" s="304"/>
      <c r="DXU48" s="304"/>
      <c r="DXV48" s="304"/>
      <c r="DXW48" s="305"/>
      <c r="DXX48" s="20">
        <f>DXX47*DXW47</f>
        <v>0</v>
      </c>
      <c r="DXY48" s="123"/>
      <c r="DXZ48" s="124"/>
      <c r="DYA48" s="303" t="str">
        <f>CONCATENATE("Cena par ",DXY47," pozīciju, bez PVN,EUR:")</f>
        <v>Cena par  pozīciju, bez PVN,EUR:</v>
      </c>
      <c r="DYB48" s="304"/>
      <c r="DYC48" s="304"/>
      <c r="DYD48" s="304"/>
      <c r="DYE48" s="305"/>
      <c r="DYF48" s="20">
        <f>DYF47*DYE47</f>
        <v>0</v>
      </c>
      <c r="DYG48" s="123"/>
      <c r="DYH48" s="124"/>
      <c r="DYI48" s="303" t="str">
        <f>CONCATENATE("Cena par ",DYG47," pozīciju, bez PVN,EUR:")</f>
        <v>Cena par  pozīciju, bez PVN,EUR:</v>
      </c>
      <c r="DYJ48" s="304"/>
      <c r="DYK48" s="304"/>
      <c r="DYL48" s="304"/>
      <c r="DYM48" s="305"/>
      <c r="DYN48" s="20">
        <f>DYN47*DYM47</f>
        <v>0</v>
      </c>
      <c r="DYO48" s="123"/>
      <c r="DYP48" s="124"/>
      <c r="DYQ48" s="303" t="str">
        <f>CONCATENATE("Cena par ",DYO47," pozīciju, bez PVN,EUR:")</f>
        <v>Cena par  pozīciju, bez PVN,EUR:</v>
      </c>
      <c r="DYR48" s="304"/>
      <c r="DYS48" s="304"/>
      <c r="DYT48" s="304"/>
      <c r="DYU48" s="305"/>
      <c r="DYV48" s="20">
        <f>DYV47*DYU47</f>
        <v>0</v>
      </c>
      <c r="DYW48" s="123"/>
      <c r="DYX48" s="124"/>
      <c r="DYY48" s="303" t="str">
        <f>CONCATENATE("Cena par ",DYW47," pozīciju, bez PVN,EUR:")</f>
        <v>Cena par  pozīciju, bez PVN,EUR:</v>
      </c>
      <c r="DYZ48" s="304"/>
      <c r="DZA48" s="304"/>
      <c r="DZB48" s="304"/>
      <c r="DZC48" s="305"/>
      <c r="DZD48" s="20">
        <f>DZD47*DZC47</f>
        <v>0</v>
      </c>
      <c r="DZE48" s="123"/>
      <c r="DZF48" s="124"/>
      <c r="DZG48" s="303" t="str">
        <f>CONCATENATE("Cena par ",DZE47," pozīciju, bez PVN,EUR:")</f>
        <v>Cena par  pozīciju, bez PVN,EUR:</v>
      </c>
      <c r="DZH48" s="304"/>
      <c r="DZI48" s="304"/>
      <c r="DZJ48" s="304"/>
      <c r="DZK48" s="305"/>
      <c r="DZL48" s="20">
        <f>DZL47*DZK47</f>
        <v>0</v>
      </c>
      <c r="DZM48" s="123"/>
      <c r="DZN48" s="124"/>
      <c r="DZO48" s="303" t="str">
        <f>CONCATENATE("Cena par ",DZM47," pozīciju, bez PVN,EUR:")</f>
        <v>Cena par  pozīciju, bez PVN,EUR:</v>
      </c>
      <c r="DZP48" s="304"/>
      <c r="DZQ48" s="304"/>
      <c r="DZR48" s="304"/>
      <c r="DZS48" s="305"/>
      <c r="DZT48" s="20">
        <f>DZT47*DZS47</f>
        <v>0</v>
      </c>
      <c r="DZU48" s="123"/>
      <c r="DZV48" s="124"/>
      <c r="DZW48" s="303" t="str">
        <f>CONCATENATE("Cena par ",DZU47," pozīciju, bez PVN,EUR:")</f>
        <v>Cena par  pozīciju, bez PVN,EUR:</v>
      </c>
      <c r="DZX48" s="304"/>
      <c r="DZY48" s="304"/>
      <c r="DZZ48" s="304"/>
      <c r="EAA48" s="305"/>
      <c r="EAB48" s="20">
        <f>EAB47*EAA47</f>
        <v>0</v>
      </c>
      <c r="EAC48" s="123"/>
      <c r="EAD48" s="124"/>
      <c r="EAE48" s="303" t="str">
        <f>CONCATENATE("Cena par ",EAC47," pozīciju, bez PVN,EUR:")</f>
        <v>Cena par  pozīciju, bez PVN,EUR:</v>
      </c>
      <c r="EAF48" s="304"/>
      <c r="EAG48" s="304"/>
      <c r="EAH48" s="304"/>
      <c r="EAI48" s="305"/>
      <c r="EAJ48" s="20">
        <f>EAJ47*EAI47</f>
        <v>0</v>
      </c>
      <c r="EAK48" s="123"/>
      <c r="EAL48" s="124"/>
      <c r="EAM48" s="303" t="str">
        <f>CONCATENATE("Cena par ",EAK47," pozīciju, bez PVN,EUR:")</f>
        <v>Cena par  pozīciju, bez PVN,EUR:</v>
      </c>
      <c r="EAN48" s="304"/>
      <c r="EAO48" s="304"/>
      <c r="EAP48" s="304"/>
      <c r="EAQ48" s="305"/>
      <c r="EAR48" s="20">
        <f>EAR47*EAQ47</f>
        <v>0</v>
      </c>
      <c r="EAS48" s="123"/>
      <c r="EAT48" s="124"/>
      <c r="EAU48" s="303" t="str">
        <f>CONCATENATE("Cena par ",EAS47," pozīciju, bez PVN,EUR:")</f>
        <v>Cena par  pozīciju, bez PVN,EUR:</v>
      </c>
      <c r="EAV48" s="304"/>
      <c r="EAW48" s="304"/>
      <c r="EAX48" s="304"/>
      <c r="EAY48" s="305"/>
      <c r="EAZ48" s="20">
        <f>EAZ47*EAY47</f>
        <v>0</v>
      </c>
      <c r="EBA48" s="123"/>
      <c r="EBB48" s="124"/>
      <c r="EBC48" s="303" t="str">
        <f>CONCATENATE("Cena par ",EBA47," pozīciju, bez PVN,EUR:")</f>
        <v>Cena par  pozīciju, bez PVN,EUR:</v>
      </c>
      <c r="EBD48" s="304"/>
      <c r="EBE48" s="304"/>
      <c r="EBF48" s="304"/>
      <c r="EBG48" s="305"/>
      <c r="EBH48" s="20">
        <f>EBH47*EBG47</f>
        <v>0</v>
      </c>
      <c r="EBI48" s="123"/>
      <c r="EBJ48" s="124"/>
      <c r="EBK48" s="303" t="str">
        <f>CONCATENATE("Cena par ",EBI47," pozīciju, bez PVN,EUR:")</f>
        <v>Cena par  pozīciju, bez PVN,EUR:</v>
      </c>
      <c r="EBL48" s="304"/>
      <c r="EBM48" s="304"/>
      <c r="EBN48" s="304"/>
      <c r="EBO48" s="305"/>
      <c r="EBP48" s="20">
        <f>EBP47*EBO47</f>
        <v>0</v>
      </c>
      <c r="EBQ48" s="123"/>
      <c r="EBR48" s="124"/>
      <c r="EBS48" s="303" t="str">
        <f>CONCATENATE("Cena par ",EBQ47," pozīciju, bez PVN,EUR:")</f>
        <v>Cena par  pozīciju, bez PVN,EUR:</v>
      </c>
      <c r="EBT48" s="304"/>
      <c r="EBU48" s="304"/>
      <c r="EBV48" s="304"/>
      <c r="EBW48" s="305"/>
      <c r="EBX48" s="20">
        <f>EBX47*EBW47</f>
        <v>0</v>
      </c>
      <c r="EBY48" s="123"/>
      <c r="EBZ48" s="124"/>
      <c r="ECA48" s="303" t="str">
        <f>CONCATENATE("Cena par ",EBY47," pozīciju, bez PVN,EUR:")</f>
        <v>Cena par  pozīciju, bez PVN,EUR:</v>
      </c>
      <c r="ECB48" s="304"/>
      <c r="ECC48" s="304"/>
      <c r="ECD48" s="304"/>
      <c r="ECE48" s="305"/>
      <c r="ECF48" s="20">
        <f>ECF47*ECE47</f>
        <v>0</v>
      </c>
      <c r="ECG48" s="123"/>
      <c r="ECH48" s="124"/>
      <c r="ECI48" s="303" t="str">
        <f>CONCATENATE("Cena par ",ECG47," pozīciju, bez PVN,EUR:")</f>
        <v>Cena par  pozīciju, bez PVN,EUR:</v>
      </c>
      <c r="ECJ48" s="304"/>
      <c r="ECK48" s="304"/>
      <c r="ECL48" s="304"/>
      <c r="ECM48" s="305"/>
      <c r="ECN48" s="20">
        <f>ECN47*ECM47</f>
        <v>0</v>
      </c>
      <c r="ECO48" s="123"/>
      <c r="ECP48" s="124"/>
      <c r="ECQ48" s="303" t="str">
        <f>CONCATENATE("Cena par ",ECO47," pozīciju, bez PVN,EUR:")</f>
        <v>Cena par  pozīciju, bez PVN,EUR:</v>
      </c>
      <c r="ECR48" s="304"/>
      <c r="ECS48" s="304"/>
      <c r="ECT48" s="304"/>
      <c r="ECU48" s="305"/>
      <c r="ECV48" s="20">
        <f>ECV47*ECU47</f>
        <v>0</v>
      </c>
      <c r="ECW48" s="123"/>
      <c r="ECX48" s="124"/>
      <c r="ECY48" s="303" t="str">
        <f>CONCATENATE("Cena par ",ECW47," pozīciju, bez PVN,EUR:")</f>
        <v>Cena par  pozīciju, bez PVN,EUR:</v>
      </c>
      <c r="ECZ48" s="304"/>
      <c r="EDA48" s="304"/>
      <c r="EDB48" s="304"/>
      <c r="EDC48" s="305"/>
      <c r="EDD48" s="20">
        <f>EDD47*EDC47</f>
        <v>0</v>
      </c>
      <c r="EDE48" s="123"/>
      <c r="EDF48" s="124"/>
      <c r="EDG48" s="303" t="str">
        <f>CONCATENATE("Cena par ",EDE47," pozīciju, bez PVN,EUR:")</f>
        <v>Cena par  pozīciju, bez PVN,EUR:</v>
      </c>
      <c r="EDH48" s="304"/>
      <c r="EDI48" s="304"/>
      <c r="EDJ48" s="304"/>
      <c r="EDK48" s="305"/>
      <c r="EDL48" s="20">
        <f>EDL47*EDK47</f>
        <v>0</v>
      </c>
      <c r="EDM48" s="123"/>
      <c r="EDN48" s="124"/>
      <c r="EDO48" s="303" t="str">
        <f>CONCATENATE("Cena par ",EDM47," pozīciju, bez PVN,EUR:")</f>
        <v>Cena par  pozīciju, bez PVN,EUR:</v>
      </c>
      <c r="EDP48" s="304"/>
      <c r="EDQ48" s="304"/>
      <c r="EDR48" s="304"/>
      <c r="EDS48" s="305"/>
      <c r="EDT48" s="20">
        <f>EDT47*EDS47</f>
        <v>0</v>
      </c>
      <c r="EDU48" s="123"/>
      <c r="EDV48" s="124"/>
      <c r="EDW48" s="303" t="str">
        <f>CONCATENATE("Cena par ",EDU47," pozīciju, bez PVN,EUR:")</f>
        <v>Cena par  pozīciju, bez PVN,EUR:</v>
      </c>
      <c r="EDX48" s="304"/>
      <c r="EDY48" s="304"/>
      <c r="EDZ48" s="304"/>
      <c r="EEA48" s="305"/>
      <c r="EEB48" s="20">
        <f>EEB47*EEA47</f>
        <v>0</v>
      </c>
      <c r="EEC48" s="123"/>
      <c r="EED48" s="124"/>
      <c r="EEE48" s="303" t="str">
        <f>CONCATENATE("Cena par ",EEC47," pozīciju, bez PVN,EUR:")</f>
        <v>Cena par  pozīciju, bez PVN,EUR:</v>
      </c>
      <c r="EEF48" s="304"/>
      <c r="EEG48" s="304"/>
      <c r="EEH48" s="304"/>
      <c r="EEI48" s="305"/>
      <c r="EEJ48" s="20">
        <f>EEJ47*EEI47</f>
        <v>0</v>
      </c>
      <c r="EEK48" s="123"/>
      <c r="EEL48" s="124"/>
      <c r="EEM48" s="303" t="str">
        <f>CONCATENATE("Cena par ",EEK47," pozīciju, bez PVN,EUR:")</f>
        <v>Cena par  pozīciju, bez PVN,EUR:</v>
      </c>
      <c r="EEN48" s="304"/>
      <c r="EEO48" s="304"/>
      <c r="EEP48" s="304"/>
      <c r="EEQ48" s="305"/>
      <c r="EER48" s="20">
        <f>EER47*EEQ47</f>
        <v>0</v>
      </c>
      <c r="EES48" s="123"/>
      <c r="EET48" s="124"/>
      <c r="EEU48" s="303" t="str">
        <f>CONCATENATE("Cena par ",EES47," pozīciju, bez PVN,EUR:")</f>
        <v>Cena par  pozīciju, bez PVN,EUR:</v>
      </c>
      <c r="EEV48" s="304"/>
      <c r="EEW48" s="304"/>
      <c r="EEX48" s="304"/>
      <c r="EEY48" s="305"/>
      <c r="EEZ48" s="20">
        <f>EEZ47*EEY47</f>
        <v>0</v>
      </c>
      <c r="EFA48" s="123"/>
      <c r="EFB48" s="124"/>
      <c r="EFC48" s="303" t="str">
        <f>CONCATENATE("Cena par ",EFA47," pozīciju, bez PVN,EUR:")</f>
        <v>Cena par  pozīciju, bez PVN,EUR:</v>
      </c>
      <c r="EFD48" s="304"/>
      <c r="EFE48" s="304"/>
      <c r="EFF48" s="304"/>
      <c r="EFG48" s="305"/>
      <c r="EFH48" s="20">
        <f>EFH47*EFG47</f>
        <v>0</v>
      </c>
      <c r="EFI48" s="123"/>
      <c r="EFJ48" s="124"/>
      <c r="EFK48" s="303" t="str">
        <f>CONCATENATE("Cena par ",EFI47," pozīciju, bez PVN,EUR:")</f>
        <v>Cena par  pozīciju, bez PVN,EUR:</v>
      </c>
      <c r="EFL48" s="304"/>
      <c r="EFM48" s="304"/>
      <c r="EFN48" s="304"/>
      <c r="EFO48" s="305"/>
      <c r="EFP48" s="20">
        <f>EFP47*EFO47</f>
        <v>0</v>
      </c>
      <c r="EFQ48" s="123"/>
      <c r="EFR48" s="124"/>
      <c r="EFS48" s="303" t="str">
        <f>CONCATENATE("Cena par ",EFQ47," pozīciju, bez PVN,EUR:")</f>
        <v>Cena par  pozīciju, bez PVN,EUR:</v>
      </c>
      <c r="EFT48" s="304"/>
      <c r="EFU48" s="304"/>
      <c r="EFV48" s="304"/>
      <c r="EFW48" s="305"/>
      <c r="EFX48" s="20">
        <f>EFX47*EFW47</f>
        <v>0</v>
      </c>
      <c r="EFY48" s="123"/>
      <c r="EFZ48" s="124"/>
      <c r="EGA48" s="303" t="str">
        <f>CONCATENATE("Cena par ",EFY47," pozīciju, bez PVN,EUR:")</f>
        <v>Cena par  pozīciju, bez PVN,EUR:</v>
      </c>
      <c r="EGB48" s="304"/>
      <c r="EGC48" s="304"/>
      <c r="EGD48" s="304"/>
      <c r="EGE48" s="305"/>
      <c r="EGF48" s="20">
        <f>EGF47*EGE47</f>
        <v>0</v>
      </c>
      <c r="EGG48" s="123"/>
      <c r="EGH48" s="124"/>
      <c r="EGI48" s="303" t="str">
        <f>CONCATENATE("Cena par ",EGG47," pozīciju, bez PVN,EUR:")</f>
        <v>Cena par  pozīciju, bez PVN,EUR:</v>
      </c>
      <c r="EGJ48" s="304"/>
      <c r="EGK48" s="304"/>
      <c r="EGL48" s="304"/>
      <c r="EGM48" s="305"/>
      <c r="EGN48" s="20">
        <f>EGN47*EGM47</f>
        <v>0</v>
      </c>
      <c r="EGO48" s="123"/>
      <c r="EGP48" s="124"/>
      <c r="EGQ48" s="303" t="str">
        <f>CONCATENATE("Cena par ",EGO47," pozīciju, bez PVN,EUR:")</f>
        <v>Cena par  pozīciju, bez PVN,EUR:</v>
      </c>
      <c r="EGR48" s="304"/>
      <c r="EGS48" s="304"/>
      <c r="EGT48" s="304"/>
      <c r="EGU48" s="305"/>
      <c r="EGV48" s="20">
        <f>EGV47*EGU47</f>
        <v>0</v>
      </c>
      <c r="EGW48" s="123"/>
      <c r="EGX48" s="124"/>
      <c r="EGY48" s="303" t="str">
        <f>CONCATENATE("Cena par ",EGW47," pozīciju, bez PVN,EUR:")</f>
        <v>Cena par  pozīciju, bez PVN,EUR:</v>
      </c>
      <c r="EGZ48" s="304"/>
      <c r="EHA48" s="304"/>
      <c r="EHB48" s="304"/>
      <c r="EHC48" s="305"/>
      <c r="EHD48" s="20">
        <f>EHD47*EHC47</f>
        <v>0</v>
      </c>
      <c r="EHE48" s="123"/>
      <c r="EHF48" s="124"/>
      <c r="EHG48" s="303" t="str">
        <f>CONCATENATE("Cena par ",EHE47," pozīciju, bez PVN,EUR:")</f>
        <v>Cena par  pozīciju, bez PVN,EUR:</v>
      </c>
      <c r="EHH48" s="304"/>
      <c r="EHI48" s="304"/>
      <c r="EHJ48" s="304"/>
      <c r="EHK48" s="305"/>
      <c r="EHL48" s="20">
        <f>EHL47*EHK47</f>
        <v>0</v>
      </c>
      <c r="EHM48" s="123"/>
      <c r="EHN48" s="124"/>
      <c r="EHO48" s="303" t="str">
        <f>CONCATENATE("Cena par ",EHM47," pozīciju, bez PVN,EUR:")</f>
        <v>Cena par  pozīciju, bez PVN,EUR:</v>
      </c>
      <c r="EHP48" s="304"/>
      <c r="EHQ48" s="304"/>
      <c r="EHR48" s="304"/>
      <c r="EHS48" s="305"/>
      <c r="EHT48" s="20">
        <f>EHT47*EHS47</f>
        <v>0</v>
      </c>
      <c r="EHU48" s="123"/>
      <c r="EHV48" s="124"/>
      <c r="EHW48" s="303" t="str">
        <f>CONCATENATE("Cena par ",EHU47," pozīciju, bez PVN,EUR:")</f>
        <v>Cena par  pozīciju, bez PVN,EUR:</v>
      </c>
      <c r="EHX48" s="304"/>
      <c r="EHY48" s="304"/>
      <c r="EHZ48" s="304"/>
      <c r="EIA48" s="305"/>
      <c r="EIB48" s="20">
        <f>EIB47*EIA47</f>
        <v>0</v>
      </c>
      <c r="EIC48" s="123"/>
      <c r="EID48" s="124"/>
      <c r="EIE48" s="303" t="str">
        <f>CONCATENATE("Cena par ",EIC47," pozīciju, bez PVN,EUR:")</f>
        <v>Cena par  pozīciju, bez PVN,EUR:</v>
      </c>
      <c r="EIF48" s="304"/>
      <c r="EIG48" s="304"/>
      <c r="EIH48" s="304"/>
      <c r="EII48" s="305"/>
      <c r="EIJ48" s="20">
        <f>EIJ47*EII47</f>
        <v>0</v>
      </c>
      <c r="EIK48" s="123"/>
      <c r="EIL48" s="124"/>
      <c r="EIM48" s="303" t="str">
        <f>CONCATENATE("Cena par ",EIK47," pozīciju, bez PVN,EUR:")</f>
        <v>Cena par  pozīciju, bez PVN,EUR:</v>
      </c>
      <c r="EIN48" s="304"/>
      <c r="EIO48" s="304"/>
      <c r="EIP48" s="304"/>
      <c r="EIQ48" s="305"/>
      <c r="EIR48" s="20">
        <f>EIR47*EIQ47</f>
        <v>0</v>
      </c>
      <c r="EIS48" s="123"/>
      <c r="EIT48" s="124"/>
      <c r="EIU48" s="303" t="str">
        <f>CONCATENATE("Cena par ",EIS47," pozīciju, bez PVN,EUR:")</f>
        <v>Cena par  pozīciju, bez PVN,EUR:</v>
      </c>
      <c r="EIV48" s="304"/>
      <c r="EIW48" s="304"/>
      <c r="EIX48" s="304"/>
      <c r="EIY48" s="305"/>
      <c r="EIZ48" s="20">
        <f>EIZ47*EIY47</f>
        <v>0</v>
      </c>
      <c r="EJA48" s="123"/>
      <c r="EJB48" s="124"/>
      <c r="EJC48" s="303" t="str">
        <f>CONCATENATE("Cena par ",EJA47," pozīciju, bez PVN,EUR:")</f>
        <v>Cena par  pozīciju, bez PVN,EUR:</v>
      </c>
      <c r="EJD48" s="304"/>
      <c r="EJE48" s="304"/>
      <c r="EJF48" s="304"/>
      <c r="EJG48" s="305"/>
      <c r="EJH48" s="20">
        <f>EJH47*EJG47</f>
        <v>0</v>
      </c>
      <c r="EJI48" s="123"/>
      <c r="EJJ48" s="124"/>
      <c r="EJK48" s="303" t="str">
        <f>CONCATENATE("Cena par ",EJI47," pozīciju, bez PVN,EUR:")</f>
        <v>Cena par  pozīciju, bez PVN,EUR:</v>
      </c>
      <c r="EJL48" s="304"/>
      <c r="EJM48" s="304"/>
      <c r="EJN48" s="304"/>
      <c r="EJO48" s="305"/>
      <c r="EJP48" s="20">
        <f>EJP47*EJO47</f>
        <v>0</v>
      </c>
      <c r="EJQ48" s="123"/>
      <c r="EJR48" s="124"/>
      <c r="EJS48" s="303" t="str">
        <f>CONCATENATE("Cena par ",EJQ47," pozīciju, bez PVN,EUR:")</f>
        <v>Cena par  pozīciju, bez PVN,EUR:</v>
      </c>
      <c r="EJT48" s="304"/>
      <c r="EJU48" s="304"/>
      <c r="EJV48" s="304"/>
      <c r="EJW48" s="305"/>
      <c r="EJX48" s="20">
        <f>EJX47*EJW47</f>
        <v>0</v>
      </c>
      <c r="EJY48" s="123"/>
      <c r="EJZ48" s="124"/>
      <c r="EKA48" s="303" t="str">
        <f>CONCATENATE("Cena par ",EJY47," pozīciju, bez PVN,EUR:")</f>
        <v>Cena par  pozīciju, bez PVN,EUR:</v>
      </c>
      <c r="EKB48" s="304"/>
      <c r="EKC48" s="304"/>
      <c r="EKD48" s="304"/>
      <c r="EKE48" s="305"/>
      <c r="EKF48" s="20">
        <f>EKF47*EKE47</f>
        <v>0</v>
      </c>
      <c r="EKG48" s="123"/>
      <c r="EKH48" s="124"/>
      <c r="EKI48" s="303" t="str">
        <f>CONCATENATE("Cena par ",EKG47," pozīciju, bez PVN,EUR:")</f>
        <v>Cena par  pozīciju, bez PVN,EUR:</v>
      </c>
      <c r="EKJ48" s="304"/>
      <c r="EKK48" s="304"/>
      <c r="EKL48" s="304"/>
      <c r="EKM48" s="305"/>
      <c r="EKN48" s="20">
        <f>EKN47*EKM47</f>
        <v>0</v>
      </c>
      <c r="EKO48" s="123"/>
      <c r="EKP48" s="124"/>
      <c r="EKQ48" s="303" t="str">
        <f>CONCATENATE("Cena par ",EKO47," pozīciju, bez PVN,EUR:")</f>
        <v>Cena par  pozīciju, bez PVN,EUR:</v>
      </c>
      <c r="EKR48" s="304"/>
      <c r="EKS48" s="304"/>
      <c r="EKT48" s="304"/>
      <c r="EKU48" s="305"/>
      <c r="EKV48" s="20">
        <f>EKV47*EKU47</f>
        <v>0</v>
      </c>
      <c r="EKW48" s="123"/>
      <c r="EKX48" s="124"/>
      <c r="EKY48" s="303" t="str">
        <f>CONCATENATE("Cena par ",EKW47," pozīciju, bez PVN,EUR:")</f>
        <v>Cena par  pozīciju, bez PVN,EUR:</v>
      </c>
      <c r="EKZ48" s="304"/>
      <c r="ELA48" s="304"/>
      <c r="ELB48" s="304"/>
      <c r="ELC48" s="305"/>
      <c r="ELD48" s="20">
        <f>ELD47*ELC47</f>
        <v>0</v>
      </c>
      <c r="ELE48" s="123"/>
      <c r="ELF48" s="124"/>
      <c r="ELG48" s="303" t="str">
        <f>CONCATENATE("Cena par ",ELE47," pozīciju, bez PVN,EUR:")</f>
        <v>Cena par  pozīciju, bez PVN,EUR:</v>
      </c>
      <c r="ELH48" s="304"/>
      <c r="ELI48" s="304"/>
      <c r="ELJ48" s="304"/>
      <c r="ELK48" s="305"/>
      <c r="ELL48" s="20">
        <f>ELL47*ELK47</f>
        <v>0</v>
      </c>
      <c r="ELM48" s="123"/>
      <c r="ELN48" s="124"/>
      <c r="ELO48" s="303" t="str">
        <f>CONCATENATE("Cena par ",ELM47," pozīciju, bez PVN,EUR:")</f>
        <v>Cena par  pozīciju, bez PVN,EUR:</v>
      </c>
      <c r="ELP48" s="304"/>
      <c r="ELQ48" s="304"/>
      <c r="ELR48" s="304"/>
      <c r="ELS48" s="305"/>
      <c r="ELT48" s="20">
        <f>ELT47*ELS47</f>
        <v>0</v>
      </c>
      <c r="ELU48" s="123"/>
      <c r="ELV48" s="124"/>
      <c r="ELW48" s="303" t="str">
        <f>CONCATENATE("Cena par ",ELU47," pozīciju, bez PVN,EUR:")</f>
        <v>Cena par  pozīciju, bez PVN,EUR:</v>
      </c>
      <c r="ELX48" s="304"/>
      <c r="ELY48" s="304"/>
      <c r="ELZ48" s="304"/>
      <c r="EMA48" s="305"/>
      <c r="EMB48" s="20">
        <f>EMB47*EMA47</f>
        <v>0</v>
      </c>
      <c r="EMC48" s="123"/>
      <c r="EMD48" s="124"/>
      <c r="EME48" s="303" t="str">
        <f>CONCATENATE("Cena par ",EMC47," pozīciju, bez PVN,EUR:")</f>
        <v>Cena par  pozīciju, bez PVN,EUR:</v>
      </c>
      <c r="EMF48" s="304"/>
      <c r="EMG48" s="304"/>
      <c r="EMH48" s="304"/>
      <c r="EMI48" s="305"/>
      <c r="EMJ48" s="20">
        <f>EMJ47*EMI47</f>
        <v>0</v>
      </c>
      <c r="EMK48" s="123"/>
      <c r="EML48" s="124"/>
      <c r="EMM48" s="303" t="str">
        <f>CONCATENATE("Cena par ",EMK47," pozīciju, bez PVN,EUR:")</f>
        <v>Cena par  pozīciju, bez PVN,EUR:</v>
      </c>
      <c r="EMN48" s="304"/>
      <c r="EMO48" s="304"/>
      <c r="EMP48" s="304"/>
      <c r="EMQ48" s="305"/>
      <c r="EMR48" s="20">
        <f>EMR47*EMQ47</f>
        <v>0</v>
      </c>
      <c r="EMS48" s="123"/>
      <c r="EMT48" s="124"/>
      <c r="EMU48" s="303" t="str">
        <f>CONCATENATE("Cena par ",EMS47," pozīciju, bez PVN,EUR:")</f>
        <v>Cena par  pozīciju, bez PVN,EUR:</v>
      </c>
      <c r="EMV48" s="304"/>
      <c r="EMW48" s="304"/>
      <c r="EMX48" s="304"/>
      <c r="EMY48" s="305"/>
      <c r="EMZ48" s="20">
        <f>EMZ47*EMY47</f>
        <v>0</v>
      </c>
      <c r="ENA48" s="123"/>
      <c r="ENB48" s="124"/>
      <c r="ENC48" s="303" t="str">
        <f>CONCATENATE("Cena par ",ENA47," pozīciju, bez PVN,EUR:")</f>
        <v>Cena par  pozīciju, bez PVN,EUR:</v>
      </c>
      <c r="END48" s="304"/>
      <c r="ENE48" s="304"/>
      <c r="ENF48" s="304"/>
      <c r="ENG48" s="305"/>
      <c r="ENH48" s="20">
        <f>ENH47*ENG47</f>
        <v>0</v>
      </c>
      <c r="ENI48" s="123"/>
      <c r="ENJ48" s="124"/>
      <c r="ENK48" s="303" t="str">
        <f>CONCATENATE("Cena par ",ENI47," pozīciju, bez PVN,EUR:")</f>
        <v>Cena par  pozīciju, bez PVN,EUR:</v>
      </c>
      <c r="ENL48" s="304"/>
      <c r="ENM48" s="304"/>
      <c r="ENN48" s="304"/>
      <c r="ENO48" s="305"/>
      <c r="ENP48" s="20">
        <f>ENP47*ENO47</f>
        <v>0</v>
      </c>
      <c r="ENQ48" s="123"/>
      <c r="ENR48" s="124"/>
      <c r="ENS48" s="303" t="str">
        <f>CONCATENATE("Cena par ",ENQ47," pozīciju, bez PVN,EUR:")</f>
        <v>Cena par  pozīciju, bez PVN,EUR:</v>
      </c>
      <c r="ENT48" s="304"/>
      <c r="ENU48" s="304"/>
      <c r="ENV48" s="304"/>
      <c r="ENW48" s="305"/>
      <c r="ENX48" s="20">
        <f>ENX47*ENW47</f>
        <v>0</v>
      </c>
      <c r="ENY48" s="123"/>
      <c r="ENZ48" s="124"/>
      <c r="EOA48" s="303" t="str">
        <f>CONCATENATE("Cena par ",ENY47," pozīciju, bez PVN,EUR:")</f>
        <v>Cena par  pozīciju, bez PVN,EUR:</v>
      </c>
      <c r="EOB48" s="304"/>
      <c r="EOC48" s="304"/>
      <c r="EOD48" s="304"/>
      <c r="EOE48" s="305"/>
      <c r="EOF48" s="20">
        <f>EOF47*EOE47</f>
        <v>0</v>
      </c>
      <c r="EOG48" s="123"/>
      <c r="EOH48" s="124"/>
      <c r="EOI48" s="303" t="str">
        <f>CONCATENATE("Cena par ",EOG47," pozīciju, bez PVN,EUR:")</f>
        <v>Cena par  pozīciju, bez PVN,EUR:</v>
      </c>
      <c r="EOJ48" s="304"/>
      <c r="EOK48" s="304"/>
      <c r="EOL48" s="304"/>
      <c r="EOM48" s="305"/>
      <c r="EON48" s="20">
        <f>EON47*EOM47</f>
        <v>0</v>
      </c>
      <c r="EOO48" s="123"/>
      <c r="EOP48" s="124"/>
      <c r="EOQ48" s="303" t="str">
        <f>CONCATENATE("Cena par ",EOO47," pozīciju, bez PVN,EUR:")</f>
        <v>Cena par  pozīciju, bez PVN,EUR:</v>
      </c>
      <c r="EOR48" s="304"/>
      <c r="EOS48" s="304"/>
      <c r="EOT48" s="304"/>
      <c r="EOU48" s="305"/>
      <c r="EOV48" s="20">
        <f>EOV47*EOU47</f>
        <v>0</v>
      </c>
      <c r="EOW48" s="123"/>
      <c r="EOX48" s="124"/>
      <c r="EOY48" s="303" t="str">
        <f>CONCATENATE("Cena par ",EOW47," pozīciju, bez PVN,EUR:")</f>
        <v>Cena par  pozīciju, bez PVN,EUR:</v>
      </c>
      <c r="EOZ48" s="304"/>
      <c r="EPA48" s="304"/>
      <c r="EPB48" s="304"/>
      <c r="EPC48" s="305"/>
      <c r="EPD48" s="20">
        <f>EPD47*EPC47</f>
        <v>0</v>
      </c>
      <c r="EPE48" s="123"/>
      <c r="EPF48" s="124"/>
      <c r="EPG48" s="303" t="str">
        <f>CONCATENATE("Cena par ",EPE47," pozīciju, bez PVN,EUR:")</f>
        <v>Cena par  pozīciju, bez PVN,EUR:</v>
      </c>
      <c r="EPH48" s="304"/>
      <c r="EPI48" s="304"/>
      <c r="EPJ48" s="304"/>
      <c r="EPK48" s="305"/>
      <c r="EPL48" s="20">
        <f>EPL47*EPK47</f>
        <v>0</v>
      </c>
      <c r="EPM48" s="123"/>
      <c r="EPN48" s="124"/>
      <c r="EPO48" s="303" t="str">
        <f>CONCATENATE("Cena par ",EPM47," pozīciju, bez PVN,EUR:")</f>
        <v>Cena par  pozīciju, bez PVN,EUR:</v>
      </c>
      <c r="EPP48" s="304"/>
      <c r="EPQ48" s="304"/>
      <c r="EPR48" s="304"/>
      <c r="EPS48" s="305"/>
      <c r="EPT48" s="20">
        <f>EPT47*EPS47</f>
        <v>0</v>
      </c>
      <c r="EPU48" s="123"/>
      <c r="EPV48" s="124"/>
      <c r="EPW48" s="303" t="str">
        <f>CONCATENATE("Cena par ",EPU47," pozīciju, bez PVN,EUR:")</f>
        <v>Cena par  pozīciju, bez PVN,EUR:</v>
      </c>
      <c r="EPX48" s="304"/>
      <c r="EPY48" s="304"/>
      <c r="EPZ48" s="304"/>
      <c r="EQA48" s="305"/>
      <c r="EQB48" s="20">
        <f>EQB47*EQA47</f>
        <v>0</v>
      </c>
      <c r="EQC48" s="123"/>
      <c r="EQD48" s="124"/>
      <c r="EQE48" s="303" t="str">
        <f>CONCATENATE("Cena par ",EQC47," pozīciju, bez PVN,EUR:")</f>
        <v>Cena par  pozīciju, bez PVN,EUR:</v>
      </c>
      <c r="EQF48" s="304"/>
      <c r="EQG48" s="304"/>
      <c r="EQH48" s="304"/>
      <c r="EQI48" s="305"/>
      <c r="EQJ48" s="20">
        <f>EQJ47*EQI47</f>
        <v>0</v>
      </c>
      <c r="EQK48" s="123"/>
      <c r="EQL48" s="124"/>
      <c r="EQM48" s="303" t="str">
        <f>CONCATENATE("Cena par ",EQK47," pozīciju, bez PVN,EUR:")</f>
        <v>Cena par  pozīciju, bez PVN,EUR:</v>
      </c>
      <c r="EQN48" s="304"/>
      <c r="EQO48" s="304"/>
      <c r="EQP48" s="304"/>
      <c r="EQQ48" s="305"/>
      <c r="EQR48" s="20">
        <f>EQR47*EQQ47</f>
        <v>0</v>
      </c>
      <c r="EQS48" s="123"/>
      <c r="EQT48" s="124"/>
      <c r="EQU48" s="303" t="str">
        <f>CONCATENATE("Cena par ",EQS47," pozīciju, bez PVN,EUR:")</f>
        <v>Cena par  pozīciju, bez PVN,EUR:</v>
      </c>
      <c r="EQV48" s="304"/>
      <c r="EQW48" s="304"/>
      <c r="EQX48" s="304"/>
      <c r="EQY48" s="305"/>
      <c r="EQZ48" s="20">
        <f>EQZ47*EQY47</f>
        <v>0</v>
      </c>
      <c r="ERA48" s="123"/>
      <c r="ERB48" s="124"/>
      <c r="ERC48" s="303" t="str">
        <f>CONCATENATE("Cena par ",ERA47," pozīciju, bez PVN,EUR:")</f>
        <v>Cena par  pozīciju, bez PVN,EUR:</v>
      </c>
      <c r="ERD48" s="304"/>
      <c r="ERE48" s="304"/>
      <c r="ERF48" s="304"/>
      <c r="ERG48" s="305"/>
      <c r="ERH48" s="20">
        <f>ERH47*ERG47</f>
        <v>0</v>
      </c>
      <c r="ERI48" s="123"/>
      <c r="ERJ48" s="124"/>
      <c r="ERK48" s="303" t="str">
        <f>CONCATENATE("Cena par ",ERI47," pozīciju, bez PVN,EUR:")</f>
        <v>Cena par  pozīciju, bez PVN,EUR:</v>
      </c>
      <c r="ERL48" s="304"/>
      <c r="ERM48" s="304"/>
      <c r="ERN48" s="304"/>
      <c r="ERO48" s="305"/>
      <c r="ERP48" s="20">
        <f>ERP47*ERO47</f>
        <v>0</v>
      </c>
      <c r="ERQ48" s="123"/>
      <c r="ERR48" s="124"/>
      <c r="ERS48" s="303" t="str">
        <f>CONCATENATE("Cena par ",ERQ47," pozīciju, bez PVN,EUR:")</f>
        <v>Cena par  pozīciju, bez PVN,EUR:</v>
      </c>
      <c r="ERT48" s="304"/>
      <c r="ERU48" s="304"/>
      <c r="ERV48" s="304"/>
      <c r="ERW48" s="305"/>
      <c r="ERX48" s="20">
        <f>ERX47*ERW47</f>
        <v>0</v>
      </c>
      <c r="ERY48" s="123"/>
      <c r="ERZ48" s="124"/>
      <c r="ESA48" s="303" t="str">
        <f>CONCATENATE("Cena par ",ERY47," pozīciju, bez PVN,EUR:")</f>
        <v>Cena par  pozīciju, bez PVN,EUR:</v>
      </c>
      <c r="ESB48" s="304"/>
      <c r="ESC48" s="304"/>
      <c r="ESD48" s="304"/>
      <c r="ESE48" s="305"/>
      <c r="ESF48" s="20">
        <f>ESF47*ESE47</f>
        <v>0</v>
      </c>
      <c r="ESG48" s="123"/>
      <c r="ESH48" s="124"/>
      <c r="ESI48" s="303" t="str">
        <f>CONCATENATE("Cena par ",ESG47," pozīciju, bez PVN,EUR:")</f>
        <v>Cena par  pozīciju, bez PVN,EUR:</v>
      </c>
      <c r="ESJ48" s="304"/>
      <c r="ESK48" s="304"/>
      <c r="ESL48" s="304"/>
      <c r="ESM48" s="305"/>
      <c r="ESN48" s="20">
        <f>ESN47*ESM47</f>
        <v>0</v>
      </c>
      <c r="ESO48" s="123"/>
      <c r="ESP48" s="124"/>
      <c r="ESQ48" s="303" t="str">
        <f>CONCATENATE("Cena par ",ESO47," pozīciju, bez PVN,EUR:")</f>
        <v>Cena par  pozīciju, bez PVN,EUR:</v>
      </c>
      <c r="ESR48" s="304"/>
      <c r="ESS48" s="304"/>
      <c r="EST48" s="304"/>
      <c r="ESU48" s="305"/>
      <c r="ESV48" s="20">
        <f>ESV47*ESU47</f>
        <v>0</v>
      </c>
      <c r="ESW48" s="123"/>
      <c r="ESX48" s="124"/>
      <c r="ESY48" s="303" t="str">
        <f>CONCATENATE("Cena par ",ESW47," pozīciju, bez PVN,EUR:")</f>
        <v>Cena par  pozīciju, bez PVN,EUR:</v>
      </c>
      <c r="ESZ48" s="304"/>
      <c r="ETA48" s="304"/>
      <c r="ETB48" s="304"/>
      <c r="ETC48" s="305"/>
      <c r="ETD48" s="20">
        <f>ETD47*ETC47</f>
        <v>0</v>
      </c>
      <c r="ETE48" s="123"/>
      <c r="ETF48" s="124"/>
      <c r="ETG48" s="303" t="str">
        <f>CONCATENATE("Cena par ",ETE47," pozīciju, bez PVN,EUR:")</f>
        <v>Cena par  pozīciju, bez PVN,EUR:</v>
      </c>
      <c r="ETH48" s="304"/>
      <c r="ETI48" s="304"/>
      <c r="ETJ48" s="304"/>
      <c r="ETK48" s="305"/>
      <c r="ETL48" s="20">
        <f>ETL47*ETK47</f>
        <v>0</v>
      </c>
      <c r="ETM48" s="123"/>
      <c r="ETN48" s="124"/>
      <c r="ETO48" s="303" t="str">
        <f>CONCATENATE("Cena par ",ETM47," pozīciju, bez PVN,EUR:")</f>
        <v>Cena par  pozīciju, bez PVN,EUR:</v>
      </c>
      <c r="ETP48" s="304"/>
      <c r="ETQ48" s="304"/>
      <c r="ETR48" s="304"/>
      <c r="ETS48" s="305"/>
      <c r="ETT48" s="20">
        <f>ETT47*ETS47</f>
        <v>0</v>
      </c>
      <c r="ETU48" s="123"/>
      <c r="ETV48" s="124"/>
      <c r="ETW48" s="303" t="str">
        <f>CONCATENATE("Cena par ",ETU47," pozīciju, bez PVN,EUR:")</f>
        <v>Cena par  pozīciju, bez PVN,EUR:</v>
      </c>
      <c r="ETX48" s="304"/>
      <c r="ETY48" s="304"/>
      <c r="ETZ48" s="304"/>
      <c r="EUA48" s="305"/>
      <c r="EUB48" s="20">
        <f>EUB47*EUA47</f>
        <v>0</v>
      </c>
      <c r="EUC48" s="123"/>
      <c r="EUD48" s="124"/>
      <c r="EUE48" s="303" t="str">
        <f>CONCATENATE("Cena par ",EUC47," pozīciju, bez PVN,EUR:")</f>
        <v>Cena par  pozīciju, bez PVN,EUR:</v>
      </c>
      <c r="EUF48" s="304"/>
      <c r="EUG48" s="304"/>
      <c r="EUH48" s="304"/>
      <c r="EUI48" s="305"/>
      <c r="EUJ48" s="20">
        <f>EUJ47*EUI47</f>
        <v>0</v>
      </c>
      <c r="EUK48" s="123"/>
      <c r="EUL48" s="124"/>
      <c r="EUM48" s="303" t="str">
        <f>CONCATENATE("Cena par ",EUK47," pozīciju, bez PVN,EUR:")</f>
        <v>Cena par  pozīciju, bez PVN,EUR:</v>
      </c>
      <c r="EUN48" s="304"/>
      <c r="EUO48" s="304"/>
      <c r="EUP48" s="304"/>
      <c r="EUQ48" s="305"/>
      <c r="EUR48" s="20">
        <f>EUR47*EUQ47</f>
        <v>0</v>
      </c>
      <c r="EUS48" s="123"/>
      <c r="EUT48" s="124"/>
      <c r="EUU48" s="303" t="str">
        <f>CONCATENATE("Cena par ",EUS47," pozīciju, bez PVN,EUR:")</f>
        <v>Cena par  pozīciju, bez PVN,EUR:</v>
      </c>
      <c r="EUV48" s="304"/>
      <c r="EUW48" s="304"/>
      <c r="EUX48" s="304"/>
      <c r="EUY48" s="305"/>
      <c r="EUZ48" s="20">
        <f>EUZ47*EUY47</f>
        <v>0</v>
      </c>
      <c r="EVA48" s="123"/>
      <c r="EVB48" s="124"/>
      <c r="EVC48" s="303" t="str">
        <f>CONCATENATE("Cena par ",EVA47," pozīciju, bez PVN,EUR:")</f>
        <v>Cena par  pozīciju, bez PVN,EUR:</v>
      </c>
      <c r="EVD48" s="304"/>
      <c r="EVE48" s="304"/>
      <c r="EVF48" s="304"/>
      <c r="EVG48" s="305"/>
      <c r="EVH48" s="20">
        <f>EVH47*EVG47</f>
        <v>0</v>
      </c>
      <c r="EVI48" s="123"/>
      <c r="EVJ48" s="124"/>
      <c r="EVK48" s="303" t="str">
        <f>CONCATENATE("Cena par ",EVI47," pozīciju, bez PVN,EUR:")</f>
        <v>Cena par  pozīciju, bez PVN,EUR:</v>
      </c>
      <c r="EVL48" s="304"/>
      <c r="EVM48" s="304"/>
      <c r="EVN48" s="304"/>
      <c r="EVO48" s="305"/>
      <c r="EVP48" s="20">
        <f>EVP47*EVO47</f>
        <v>0</v>
      </c>
      <c r="EVQ48" s="123"/>
      <c r="EVR48" s="124"/>
      <c r="EVS48" s="303" t="str">
        <f>CONCATENATE("Cena par ",EVQ47," pozīciju, bez PVN,EUR:")</f>
        <v>Cena par  pozīciju, bez PVN,EUR:</v>
      </c>
      <c r="EVT48" s="304"/>
      <c r="EVU48" s="304"/>
      <c r="EVV48" s="304"/>
      <c r="EVW48" s="305"/>
      <c r="EVX48" s="20">
        <f>EVX47*EVW47</f>
        <v>0</v>
      </c>
      <c r="EVY48" s="123"/>
      <c r="EVZ48" s="124"/>
      <c r="EWA48" s="303" t="str">
        <f>CONCATENATE("Cena par ",EVY47," pozīciju, bez PVN,EUR:")</f>
        <v>Cena par  pozīciju, bez PVN,EUR:</v>
      </c>
      <c r="EWB48" s="304"/>
      <c r="EWC48" s="304"/>
      <c r="EWD48" s="304"/>
      <c r="EWE48" s="305"/>
      <c r="EWF48" s="20">
        <f>EWF47*EWE47</f>
        <v>0</v>
      </c>
      <c r="EWG48" s="123"/>
      <c r="EWH48" s="124"/>
      <c r="EWI48" s="303" t="str">
        <f>CONCATENATE("Cena par ",EWG47," pozīciju, bez PVN,EUR:")</f>
        <v>Cena par  pozīciju, bez PVN,EUR:</v>
      </c>
      <c r="EWJ48" s="304"/>
      <c r="EWK48" s="304"/>
      <c r="EWL48" s="304"/>
      <c r="EWM48" s="305"/>
      <c r="EWN48" s="20">
        <f>EWN47*EWM47</f>
        <v>0</v>
      </c>
      <c r="EWO48" s="123"/>
      <c r="EWP48" s="124"/>
      <c r="EWQ48" s="303" t="str">
        <f>CONCATENATE("Cena par ",EWO47," pozīciju, bez PVN,EUR:")</f>
        <v>Cena par  pozīciju, bez PVN,EUR:</v>
      </c>
      <c r="EWR48" s="304"/>
      <c r="EWS48" s="304"/>
      <c r="EWT48" s="304"/>
      <c r="EWU48" s="305"/>
      <c r="EWV48" s="20">
        <f>EWV47*EWU47</f>
        <v>0</v>
      </c>
      <c r="EWW48" s="123"/>
      <c r="EWX48" s="124"/>
      <c r="EWY48" s="303" t="str">
        <f>CONCATENATE("Cena par ",EWW47," pozīciju, bez PVN,EUR:")</f>
        <v>Cena par  pozīciju, bez PVN,EUR:</v>
      </c>
      <c r="EWZ48" s="304"/>
      <c r="EXA48" s="304"/>
      <c r="EXB48" s="304"/>
      <c r="EXC48" s="305"/>
      <c r="EXD48" s="20">
        <f>EXD47*EXC47</f>
        <v>0</v>
      </c>
      <c r="EXE48" s="123"/>
      <c r="EXF48" s="124"/>
      <c r="EXG48" s="303" t="str">
        <f>CONCATENATE("Cena par ",EXE47," pozīciju, bez PVN,EUR:")</f>
        <v>Cena par  pozīciju, bez PVN,EUR:</v>
      </c>
      <c r="EXH48" s="304"/>
      <c r="EXI48" s="304"/>
      <c r="EXJ48" s="304"/>
      <c r="EXK48" s="305"/>
      <c r="EXL48" s="20">
        <f>EXL47*EXK47</f>
        <v>0</v>
      </c>
      <c r="EXM48" s="123"/>
      <c r="EXN48" s="124"/>
      <c r="EXO48" s="303" t="str">
        <f>CONCATENATE("Cena par ",EXM47," pozīciju, bez PVN,EUR:")</f>
        <v>Cena par  pozīciju, bez PVN,EUR:</v>
      </c>
      <c r="EXP48" s="304"/>
      <c r="EXQ48" s="304"/>
      <c r="EXR48" s="304"/>
      <c r="EXS48" s="305"/>
      <c r="EXT48" s="20">
        <f>EXT47*EXS47</f>
        <v>0</v>
      </c>
      <c r="EXU48" s="123"/>
      <c r="EXV48" s="124"/>
      <c r="EXW48" s="303" t="str">
        <f>CONCATENATE("Cena par ",EXU47," pozīciju, bez PVN,EUR:")</f>
        <v>Cena par  pozīciju, bez PVN,EUR:</v>
      </c>
      <c r="EXX48" s="304"/>
      <c r="EXY48" s="304"/>
      <c r="EXZ48" s="304"/>
      <c r="EYA48" s="305"/>
      <c r="EYB48" s="20">
        <f>EYB47*EYA47</f>
        <v>0</v>
      </c>
      <c r="EYC48" s="123"/>
      <c r="EYD48" s="124"/>
      <c r="EYE48" s="303" t="str">
        <f>CONCATENATE("Cena par ",EYC47," pozīciju, bez PVN,EUR:")</f>
        <v>Cena par  pozīciju, bez PVN,EUR:</v>
      </c>
      <c r="EYF48" s="304"/>
      <c r="EYG48" s="304"/>
      <c r="EYH48" s="304"/>
      <c r="EYI48" s="305"/>
      <c r="EYJ48" s="20">
        <f>EYJ47*EYI47</f>
        <v>0</v>
      </c>
      <c r="EYK48" s="123"/>
      <c r="EYL48" s="124"/>
      <c r="EYM48" s="303" t="str">
        <f>CONCATENATE("Cena par ",EYK47," pozīciju, bez PVN,EUR:")</f>
        <v>Cena par  pozīciju, bez PVN,EUR:</v>
      </c>
      <c r="EYN48" s="304"/>
      <c r="EYO48" s="304"/>
      <c r="EYP48" s="304"/>
      <c r="EYQ48" s="305"/>
      <c r="EYR48" s="20">
        <f>EYR47*EYQ47</f>
        <v>0</v>
      </c>
      <c r="EYS48" s="123"/>
      <c r="EYT48" s="124"/>
      <c r="EYU48" s="303" t="str">
        <f>CONCATENATE("Cena par ",EYS47," pozīciju, bez PVN,EUR:")</f>
        <v>Cena par  pozīciju, bez PVN,EUR:</v>
      </c>
      <c r="EYV48" s="304"/>
      <c r="EYW48" s="304"/>
      <c r="EYX48" s="304"/>
      <c r="EYY48" s="305"/>
      <c r="EYZ48" s="20">
        <f>EYZ47*EYY47</f>
        <v>0</v>
      </c>
      <c r="EZA48" s="123"/>
      <c r="EZB48" s="124"/>
      <c r="EZC48" s="303" t="str">
        <f>CONCATENATE("Cena par ",EZA47," pozīciju, bez PVN,EUR:")</f>
        <v>Cena par  pozīciju, bez PVN,EUR:</v>
      </c>
      <c r="EZD48" s="304"/>
      <c r="EZE48" s="304"/>
      <c r="EZF48" s="304"/>
      <c r="EZG48" s="305"/>
      <c r="EZH48" s="20">
        <f>EZH47*EZG47</f>
        <v>0</v>
      </c>
      <c r="EZI48" s="123"/>
      <c r="EZJ48" s="124"/>
      <c r="EZK48" s="303" t="str">
        <f>CONCATENATE("Cena par ",EZI47," pozīciju, bez PVN,EUR:")</f>
        <v>Cena par  pozīciju, bez PVN,EUR:</v>
      </c>
      <c r="EZL48" s="304"/>
      <c r="EZM48" s="304"/>
      <c r="EZN48" s="304"/>
      <c r="EZO48" s="305"/>
      <c r="EZP48" s="20">
        <f>EZP47*EZO47</f>
        <v>0</v>
      </c>
      <c r="EZQ48" s="123"/>
      <c r="EZR48" s="124"/>
      <c r="EZS48" s="303" t="str">
        <f>CONCATENATE("Cena par ",EZQ47," pozīciju, bez PVN,EUR:")</f>
        <v>Cena par  pozīciju, bez PVN,EUR:</v>
      </c>
      <c r="EZT48" s="304"/>
      <c r="EZU48" s="304"/>
      <c r="EZV48" s="304"/>
      <c r="EZW48" s="305"/>
      <c r="EZX48" s="20">
        <f>EZX47*EZW47</f>
        <v>0</v>
      </c>
      <c r="EZY48" s="123"/>
      <c r="EZZ48" s="124"/>
      <c r="FAA48" s="303" t="str">
        <f>CONCATENATE("Cena par ",EZY47," pozīciju, bez PVN,EUR:")</f>
        <v>Cena par  pozīciju, bez PVN,EUR:</v>
      </c>
      <c r="FAB48" s="304"/>
      <c r="FAC48" s="304"/>
      <c r="FAD48" s="304"/>
      <c r="FAE48" s="305"/>
      <c r="FAF48" s="20">
        <f>FAF47*FAE47</f>
        <v>0</v>
      </c>
      <c r="FAG48" s="123"/>
      <c r="FAH48" s="124"/>
      <c r="FAI48" s="303" t="str">
        <f>CONCATENATE("Cena par ",FAG47," pozīciju, bez PVN,EUR:")</f>
        <v>Cena par  pozīciju, bez PVN,EUR:</v>
      </c>
      <c r="FAJ48" s="304"/>
      <c r="FAK48" s="304"/>
      <c r="FAL48" s="304"/>
      <c r="FAM48" s="305"/>
      <c r="FAN48" s="20">
        <f>FAN47*FAM47</f>
        <v>0</v>
      </c>
      <c r="FAO48" s="123"/>
      <c r="FAP48" s="124"/>
      <c r="FAQ48" s="303" t="str">
        <f>CONCATENATE("Cena par ",FAO47," pozīciju, bez PVN,EUR:")</f>
        <v>Cena par  pozīciju, bez PVN,EUR:</v>
      </c>
      <c r="FAR48" s="304"/>
      <c r="FAS48" s="304"/>
      <c r="FAT48" s="304"/>
      <c r="FAU48" s="305"/>
      <c r="FAV48" s="20">
        <f>FAV47*FAU47</f>
        <v>0</v>
      </c>
      <c r="FAW48" s="123"/>
      <c r="FAX48" s="124"/>
      <c r="FAY48" s="303" t="str">
        <f>CONCATENATE("Cena par ",FAW47," pozīciju, bez PVN,EUR:")</f>
        <v>Cena par  pozīciju, bez PVN,EUR:</v>
      </c>
      <c r="FAZ48" s="304"/>
      <c r="FBA48" s="304"/>
      <c r="FBB48" s="304"/>
      <c r="FBC48" s="305"/>
      <c r="FBD48" s="20">
        <f>FBD47*FBC47</f>
        <v>0</v>
      </c>
      <c r="FBE48" s="123"/>
      <c r="FBF48" s="124"/>
      <c r="FBG48" s="303" t="str">
        <f>CONCATENATE("Cena par ",FBE47," pozīciju, bez PVN,EUR:")</f>
        <v>Cena par  pozīciju, bez PVN,EUR:</v>
      </c>
      <c r="FBH48" s="304"/>
      <c r="FBI48" s="304"/>
      <c r="FBJ48" s="304"/>
      <c r="FBK48" s="305"/>
      <c r="FBL48" s="20">
        <f>FBL47*FBK47</f>
        <v>0</v>
      </c>
      <c r="FBM48" s="123"/>
      <c r="FBN48" s="124"/>
      <c r="FBO48" s="303" t="str">
        <f>CONCATENATE("Cena par ",FBM47," pozīciju, bez PVN,EUR:")</f>
        <v>Cena par  pozīciju, bez PVN,EUR:</v>
      </c>
      <c r="FBP48" s="304"/>
      <c r="FBQ48" s="304"/>
      <c r="FBR48" s="304"/>
      <c r="FBS48" s="305"/>
      <c r="FBT48" s="20">
        <f>FBT47*FBS47</f>
        <v>0</v>
      </c>
      <c r="FBU48" s="123"/>
      <c r="FBV48" s="124"/>
      <c r="FBW48" s="303" t="str">
        <f>CONCATENATE("Cena par ",FBU47," pozīciju, bez PVN,EUR:")</f>
        <v>Cena par  pozīciju, bez PVN,EUR:</v>
      </c>
      <c r="FBX48" s="304"/>
      <c r="FBY48" s="304"/>
      <c r="FBZ48" s="304"/>
      <c r="FCA48" s="305"/>
      <c r="FCB48" s="20">
        <f>FCB47*FCA47</f>
        <v>0</v>
      </c>
      <c r="FCC48" s="123"/>
      <c r="FCD48" s="124"/>
      <c r="FCE48" s="303" t="str">
        <f>CONCATENATE("Cena par ",FCC47," pozīciju, bez PVN,EUR:")</f>
        <v>Cena par  pozīciju, bez PVN,EUR:</v>
      </c>
      <c r="FCF48" s="304"/>
      <c r="FCG48" s="304"/>
      <c r="FCH48" s="304"/>
      <c r="FCI48" s="305"/>
      <c r="FCJ48" s="20">
        <f>FCJ47*FCI47</f>
        <v>0</v>
      </c>
      <c r="FCK48" s="123"/>
      <c r="FCL48" s="124"/>
      <c r="FCM48" s="303" t="str">
        <f>CONCATENATE("Cena par ",FCK47," pozīciju, bez PVN,EUR:")</f>
        <v>Cena par  pozīciju, bez PVN,EUR:</v>
      </c>
      <c r="FCN48" s="304"/>
      <c r="FCO48" s="304"/>
      <c r="FCP48" s="304"/>
      <c r="FCQ48" s="305"/>
      <c r="FCR48" s="20">
        <f>FCR47*FCQ47</f>
        <v>0</v>
      </c>
      <c r="FCS48" s="123"/>
      <c r="FCT48" s="124"/>
      <c r="FCU48" s="303" t="str">
        <f>CONCATENATE("Cena par ",FCS47," pozīciju, bez PVN,EUR:")</f>
        <v>Cena par  pozīciju, bez PVN,EUR:</v>
      </c>
      <c r="FCV48" s="304"/>
      <c r="FCW48" s="304"/>
      <c r="FCX48" s="304"/>
      <c r="FCY48" s="305"/>
      <c r="FCZ48" s="20">
        <f>FCZ47*FCY47</f>
        <v>0</v>
      </c>
      <c r="FDA48" s="123"/>
      <c r="FDB48" s="124"/>
      <c r="FDC48" s="303" t="str">
        <f>CONCATENATE("Cena par ",FDA47," pozīciju, bez PVN,EUR:")</f>
        <v>Cena par  pozīciju, bez PVN,EUR:</v>
      </c>
      <c r="FDD48" s="304"/>
      <c r="FDE48" s="304"/>
      <c r="FDF48" s="304"/>
      <c r="FDG48" s="305"/>
      <c r="FDH48" s="20">
        <f>FDH47*FDG47</f>
        <v>0</v>
      </c>
      <c r="FDI48" s="123"/>
      <c r="FDJ48" s="124"/>
      <c r="FDK48" s="303" t="str">
        <f>CONCATENATE("Cena par ",FDI47," pozīciju, bez PVN,EUR:")</f>
        <v>Cena par  pozīciju, bez PVN,EUR:</v>
      </c>
      <c r="FDL48" s="304"/>
      <c r="FDM48" s="304"/>
      <c r="FDN48" s="304"/>
      <c r="FDO48" s="305"/>
      <c r="FDP48" s="20">
        <f>FDP47*FDO47</f>
        <v>0</v>
      </c>
      <c r="FDQ48" s="123"/>
      <c r="FDR48" s="124"/>
      <c r="FDS48" s="303" t="str">
        <f>CONCATENATE("Cena par ",FDQ47," pozīciju, bez PVN,EUR:")</f>
        <v>Cena par  pozīciju, bez PVN,EUR:</v>
      </c>
      <c r="FDT48" s="304"/>
      <c r="FDU48" s="304"/>
      <c r="FDV48" s="304"/>
      <c r="FDW48" s="305"/>
      <c r="FDX48" s="20">
        <f>FDX47*FDW47</f>
        <v>0</v>
      </c>
      <c r="FDY48" s="123"/>
      <c r="FDZ48" s="124"/>
      <c r="FEA48" s="303" t="str">
        <f>CONCATENATE("Cena par ",FDY47," pozīciju, bez PVN,EUR:")</f>
        <v>Cena par  pozīciju, bez PVN,EUR:</v>
      </c>
      <c r="FEB48" s="304"/>
      <c r="FEC48" s="304"/>
      <c r="FED48" s="304"/>
      <c r="FEE48" s="305"/>
      <c r="FEF48" s="20">
        <f>FEF47*FEE47</f>
        <v>0</v>
      </c>
      <c r="FEG48" s="123"/>
      <c r="FEH48" s="124"/>
      <c r="FEI48" s="303" t="str">
        <f>CONCATENATE("Cena par ",FEG47," pozīciju, bez PVN,EUR:")</f>
        <v>Cena par  pozīciju, bez PVN,EUR:</v>
      </c>
      <c r="FEJ48" s="304"/>
      <c r="FEK48" s="304"/>
      <c r="FEL48" s="304"/>
      <c r="FEM48" s="305"/>
      <c r="FEN48" s="20">
        <f>FEN47*FEM47</f>
        <v>0</v>
      </c>
      <c r="FEO48" s="123"/>
      <c r="FEP48" s="124"/>
      <c r="FEQ48" s="303" t="str">
        <f>CONCATENATE("Cena par ",FEO47," pozīciju, bez PVN,EUR:")</f>
        <v>Cena par  pozīciju, bez PVN,EUR:</v>
      </c>
      <c r="FER48" s="304"/>
      <c r="FES48" s="304"/>
      <c r="FET48" s="304"/>
      <c r="FEU48" s="305"/>
      <c r="FEV48" s="20">
        <f>FEV47*FEU47</f>
        <v>0</v>
      </c>
      <c r="FEW48" s="123"/>
      <c r="FEX48" s="124"/>
      <c r="FEY48" s="303" t="str">
        <f>CONCATENATE("Cena par ",FEW47," pozīciju, bez PVN,EUR:")</f>
        <v>Cena par  pozīciju, bez PVN,EUR:</v>
      </c>
      <c r="FEZ48" s="304"/>
      <c r="FFA48" s="304"/>
      <c r="FFB48" s="304"/>
      <c r="FFC48" s="305"/>
      <c r="FFD48" s="20">
        <f>FFD47*FFC47</f>
        <v>0</v>
      </c>
      <c r="FFE48" s="123"/>
      <c r="FFF48" s="124"/>
      <c r="FFG48" s="303" t="str">
        <f>CONCATENATE("Cena par ",FFE47," pozīciju, bez PVN,EUR:")</f>
        <v>Cena par  pozīciju, bez PVN,EUR:</v>
      </c>
      <c r="FFH48" s="304"/>
      <c r="FFI48" s="304"/>
      <c r="FFJ48" s="304"/>
      <c r="FFK48" s="305"/>
      <c r="FFL48" s="20">
        <f>FFL47*FFK47</f>
        <v>0</v>
      </c>
      <c r="FFM48" s="123"/>
      <c r="FFN48" s="124"/>
      <c r="FFO48" s="303" t="str">
        <f>CONCATENATE("Cena par ",FFM47," pozīciju, bez PVN,EUR:")</f>
        <v>Cena par  pozīciju, bez PVN,EUR:</v>
      </c>
      <c r="FFP48" s="304"/>
      <c r="FFQ48" s="304"/>
      <c r="FFR48" s="304"/>
      <c r="FFS48" s="305"/>
      <c r="FFT48" s="20">
        <f>FFT47*FFS47</f>
        <v>0</v>
      </c>
      <c r="FFU48" s="123"/>
      <c r="FFV48" s="124"/>
      <c r="FFW48" s="303" t="str">
        <f>CONCATENATE("Cena par ",FFU47," pozīciju, bez PVN,EUR:")</f>
        <v>Cena par  pozīciju, bez PVN,EUR:</v>
      </c>
      <c r="FFX48" s="304"/>
      <c r="FFY48" s="304"/>
      <c r="FFZ48" s="304"/>
      <c r="FGA48" s="305"/>
      <c r="FGB48" s="20">
        <f>FGB47*FGA47</f>
        <v>0</v>
      </c>
      <c r="FGC48" s="123"/>
      <c r="FGD48" s="124"/>
      <c r="FGE48" s="303" t="str">
        <f>CONCATENATE("Cena par ",FGC47," pozīciju, bez PVN,EUR:")</f>
        <v>Cena par  pozīciju, bez PVN,EUR:</v>
      </c>
      <c r="FGF48" s="304"/>
      <c r="FGG48" s="304"/>
      <c r="FGH48" s="304"/>
      <c r="FGI48" s="305"/>
      <c r="FGJ48" s="20">
        <f>FGJ47*FGI47</f>
        <v>0</v>
      </c>
      <c r="FGK48" s="123"/>
      <c r="FGL48" s="124"/>
      <c r="FGM48" s="303" t="str">
        <f>CONCATENATE("Cena par ",FGK47," pozīciju, bez PVN,EUR:")</f>
        <v>Cena par  pozīciju, bez PVN,EUR:</v>
      </c>
      <c r="FGN48" s="304"/>
      <c r="FGO48" s="304"/>
      <c r="FGP48" s="304"/>
      <c r="FGQ48" s="305"/>
      <c r="FGR48" s="20">
        <f>FGR47*FGQ47</f>
        <v>0</v>
      </c>
      <c r="FGS48" s="123"/>
      <c r="FGT48" s="124"/>
      <c r="FGU48" s="303" t="str">
        <f>CONCATENATE("Cena par ",FGS47," pozīciju, bez PVN,EUR:")</f>
        <v>Cena par  pozīciju, bez PVN,EUR:</v>
      </c>
      <c r="FGV48" s="304"/>
      <c r="FGW48" s="304"/>
      <c r="FGX48" s="304"/>
      <c r="FGY48" s="305"/>
      <c r="FGZ48" s="20">
        <f>FGZ47*FGY47</f>
        <v>0</v>
      </c>
      <c r="FHA48" s="123"/>
      <c r="FHB48" s="124"/>
      <c r="FHC48" s="303" t="str">
        <f>CONCATENATE("Cena par ",FHA47," pozīciju, bez PVN,EUR:")</f>
        <v>Cena par  pozīciju, bez PVN,EUR:</v>
      </c>
      <c r="FHD48" s="304"/>
      <c r="FHE48" s="304"/>
      <c r="FHF48" s="304"/>
      <c r="FHG48" s="305"/>
      <c r="FHH48" s="20">
        <f>FHH47*FHG47</f>
        <v>0</v>
      </c>
      <c r="FHI48" s="123"/>
      <c r="FHJ48" s="124"/>
      <c r="FHK48" s="303" t="str">
        <f>CONCATENATE("Cena par ",FHI47," pozīciju, bez PVN,EUR:")</f>
        <v>Cena par  pozīciju, bez PVN,EUR:</v>
      </c>
      <c r="FHL48" s="304"/>
      <c r="FHM48" s="304"/>
      <c r="FHN48" s="304"/>
      <c r="FHO48" s="305"/>
      <c r="FHP48" s="20">
        <f>FHP47*FHO47</f>
        <v>0</v>
      </c>
      <c r="FHQ48" s="123"/>
      <c r="FHR48" s="124"/>
      <c r="FHS48" s="303" t="str">
        <f>CONCATENATE("Cena par ",FHQ47," pozīciju, bez PVN,EUR:")</f>
        <v>Cena par  pozīciju, bez PVN,EUR:</v>
      </c>
      <c r="FHT48" s="304"/>
      <c r="FHU48" s="304"/>
      <c r="FHV48" s="304"/>
      <c r="FHW48" s="305"/>
      <c r="FHX48" s="20">
        <f>FHX47*FHW47</f>
        <v>0</v>
      </c>
      <c r="FHY48" s="123"/>
      <c r="FHZ48" s="124"/>
      <c r="FIA48" s="303" t="str">
        <f>CONCATENATE("Cena par ",FHY47," pozīciju, bez PVN,EUR:")</f>
        <v>Cena par  pozīciju, bez PVN,EUR:</v>
      </c>
      <c r="FIB48" s="304"/>
      <c r="FIC48" s="304"/>
      <c r="FID48" s="304"/>
      <c r="FIE48" s="305"/>
      <c r="FIF48" s="20">
        <f>FIF47*FIE47</f>
        <v>0</v>
      </c>
      <c r="FIG48" s="123"/>
      <c r="FIH48" s="124"/>
      <c r="FII48" s="303" t="str">
        <f>CONCATENATE("Cena par ",FIG47," pozīciju, bez PVN,EUR:")</f>
        <v>Cena par  pozīciju, bez PVN,EUR:</v>
      </c>
      <c r="FIJ48" s="304"/>
      <c r="FIK48" s="304"/>
      <c r="FIL48" s="304"/>
      <c r="FIM48" s="305"/>
      <c r="FIN48" s="20">
        <f>FIN47*FIM47</f>
        <v>0</v>
      </c>
      <c r="FIO48" s="123"/>
      <c r="FIP48" s="124"/>
      <c r="FIQ48" s="303" t="str">
        <f>CONCATENATE("Cena par ",FIO47," pozīciju, bez PVN,EUR:")</f>
        <v>Cena par  pozīciju, bez PVN,EUR:</v>
      </c>
      <c r="FIR48" s="304"/>
      <c r="FIS48" s="304"/>
      <c r="FIT48" s="304"/>
      <c r="FIU48" s="305"/>
      <c r="FIV48" s="20">
        <f>FIV47*FIU47</f>
        <v>0</v>
      </c>
      <c r="FIW48" s="123"/>
      <c r="FIX48" s="124"/>
      <c r="FIY48" s="303" t="str">
        <f>CONCATENATE("Cena par ",FIW47," pozīciju, bez PVN,EUR:")</f>
        <v>Cena par  pozīciju, bez PVN,EUR:</v>
      </c>
      <c r="FIZ48" s="304"/>
      <c r="FJA48" s="304"/>
      <c r="FJB48" s="304"/>
      <c r="FJC48" s="305"/>
      <c r="FJD48" s="20">
        <f>FJD47*FJC47</f>
        <v>0</v>
      </c>
      <c r="FJE48" s="123"/>
      <c r="FJF48" s="124"/>
      <c r="FJG48" s="303" t="str">
        <f>CONCATENATE("Cena par ",FJE47," pozīciju, bez PVN,EUR:")</f>
        <v>Cena par  pozīciju, bez PVN,EUR:</v>
      </c>
      <c r="FJH48" s="304"/>
      <c r="FJI48" s="304"/>
      <c r="FJJ48" s="304"/>
      <c r="FJK48" s="305"/>
      <c r="FJL48" s="20">
        <f>FJL47*FJK47</f>
        <v>0</v>
      </c>
      <c r="FJM48" s="123"/>
      <c r="FJN48" s="124"/>
      <c r="FJO48" s="303" t="str">
        <f>CONCATENATE("Cena par ",FJM47," pozīciju, bez PVN,EUR:")</f>
        <v>Cena par  pozīciju, bez PVN,EUR:</v>
      </c>
      <c r="FJP48" s="304"/>
      <c r="FJQ48" s="304"/>
      <c r="FJR48" s="304"/>
      <c r="FJS48" s="305"/>
      <c r="FJT48" s="20">
        <f>FJT47*FJS47</f>
        <v>0</v>
      </c>
      <c r="FJU48" s="123"/>
      <c r="FJV48" s="124"/>
      <c r="FJW48" s="303" t="str">
        <f>CONCATENATE("Cena par ",FJU47," pozīciju, bez PVN,EUR:")</f>
        <v>Cena par  pozīciju, bez PVN,EUR:</v>
      </c>
      <c r="FJX48" s="304"/>
      <c r="FJY48" s="304"/>
      <c r="FJZ48" s="304"/>
      <c r="FKA48" s="305"/>
      <c r="FKB48" s="20">
        <f>FKB47*FKA47</f>
        <v>0</v>
      </c>
      <c r="FKC48" s="123"/>
      <c r="FKD48" s="124"/>
      <c r="FKE48" s="303" t="str">
        <f>CONCATENATE("Cena par ",FKC47," pozīciju, bez PVN,EUR:")</f>
        <v>Cena par  pozīciju, bez PVN,EUR:</v>
      </c>
      <c r="FKF48" s="304"/>
      <c r="FKG48" s="304"/>
      <c r="FKH48" s="304"/>
      <c r="FKI48" s="305"/>
      <c r="FKJ48" s="20">
        <f>FKJ47*FKI47</f>
        <v>0</v>
      </c>
      <c r="FKK48" s="123"/>
      <c r="FKL48" s="124"/>
      <c r="FKM48" s="303" t="str">
        <f>CONCATENATE("Cena par ",FKK47," pozīciju, bez PVN,EUR:")</f>
        <v>Cena par  pozīciju, bez PVN,EUR:</v>
      </c>
      <c r="FKN48" s="304"/>
      <c r="FKO48" s="304"/>
      <c r="FKP48" s="304"/>
      <c r="FKQ48" s="305"/>
      <c r="FKR48" s="20">
        <f>FKR47*FKQ47</f>
        <v>0</v>
      </c>
      <c r="FKS48" s="123"/>
      <c r="FKT48" s="124"/>
      <c r="FKU48" s="303" t="str">
        <f>CONCATENATE("Cena par ",FKS47," pozīciju, bez PVN,EUR:")</f>
        <v>Cena par  pozīciju, bez PVN,EUR:</v>
      </c>
      <c r="FKV48" s="304"/>
      <c r="FKW48" s="304"/>
      <c r="FKX48" s="304"/>
      <c r="FKY48" s="305"/>
      <c r="FKZ48" s="20">
        <f>FKZ47*FKY47</f>
        <v>0</v>
      </c>
      <c r="FLA48" s="123"/>
      <c r="FLB48" s="124"/>
      <c r="FLC48" s="303" t="str">
        <f>CONCATENATE("Cena par ",FLA47," pozīciju, bez PVN,EUR:")</f>
        <v>Cena par  pozīciju, bez PVN,EUR:</v>
      </c>
      <c r="FLD48" s="304"/>
      <c r="FLE48" s="304"/>
      <c r="FLF48" s="304"/>
      <c r="FLG48" s="305"/>
      <c r="FLH48" s="20">
        <f>FLH47*FLG47</f>
        <v>0</v>
      </c>
      <c r="FLI48" s="123"/>
      <c r="FLJ48" s="124"/>
      <c r="FLK48" s="303" t="str">
        <f>CONCATENATE("Cena par ",FLI47," pozīciju, bez PVN,EUR:")</f>
        <v>Cena par  pozīciju, bez PVN,EUR:</v>
      </c>
      <c r="FLL48" s="304"/>
      <c r="FLM48" s="304"/>
      <c r="FLN48" s="304"/>
      <c r="FLO48" s="305"/>
      <c r="FLP48" s="20">
        <f>FLP47*FLO47</f>
        <v>0</v>
      </c>
      <c r="FLQ48" s="123"/>
      <c r="FLR48" s="124"/>
      <c r="FLS48" s="303" t="str">
        <f>CONCATENATE("Cena par ",FLQ47," pozīciju, bez PVN,EUR:")</f>
        <v>Cena par  pozīciju, bez PVN,EUR:</v>
      </c>
      <c r="FLT48" s="304"/>
      <c r="FLU48" s="304"/>
      <c r="FLV48" s="304"/>
      <c r="FLW48" s="305"/>
      <c r="FLX48" s="20">
        <f>FLX47*FLW47</f>
        <v>0</v>
      </c>
      <c r="FLY48" s="123"/>
      <c r="FLZ48" s="124"/>
      <c r="FMA48" s="303" t="str">
        <f>CONCATENATE("Cena par ",FLY47," pozīciju, bez PVN,EUR:")</f>
        <v>Cena par  pozīciju, bez PVN,EUR:</v>
      </c>
      <c r="FMB48" s="304"/>
      <c r="FMC48" s="304"/>
      <c r="FMD48" s="304"/>
      <c r="FME48" s="305"/>
      <c r="FMF48" s="20">
        <f>FMF47*FME47</f>
        <v>0</v>
      </c>
      <c r="FMG48" s="123"/>
      <c r="FMH48" s="124"/>
      <c r="FMI48" s="303" t="str">
        <f>CONCATENATE("Cena par ",FMG47," pozīciju, bez PVN,EUR:")</f>
        <v>Cena par  pozīciju, bez PVN,EUR:</v>
      </c>
      <c r="FMJ48" s="304"/>
      <c r="FMK48" s="304"/>
      <c r="FML48" s="304"/>
      <c r="FMM48" s="305"/>
      <c r="FMN48" s="20">
        <f>FMN47*FMM47</f>
        <v>0</v>
      </c>
      <c r="FMO48" s="123"/>
      <c r="FMP48" s="124"/>
      <c r="FMQ48" s="303" t="str">
        <f>CONCATENATE("Cena par ",FMO47," pozīciju, bez PVN,EUR:")</f>
        <v>Cena par  pozīciju, bez PVN,EUR:</v>
      </c>
      <c r="FMR48" s="304"/>
      <c r="FMS48" s="304"/>
      <c r="FMT48" s="304"/>
      <c r="FMU48" s="305"/>
      <c r="FMV48" s="20">
        <f>FMV47*FMU47</f>
        <v>0</v>
      </c>
      <c r="FMW48" s="123"/>
      <c r="FMX48" s="124"/>
      <c r="FMY48" s="303" t="str">
        <f>CONCATENATE("Cena par ",FMW47," pozīciju, bez PVN,EUR:")</f>
        <v>Cena par  pozīciju, bez PVN,EUR:</v>
      </c>
      <c r="FMZ48" s="304"/>
      <c r="FNA48" s="304"/>
      <c r="FNB48" s="304"/>
      <c r="FNC48" s="305"/>
      <c r="FND48" s="20">
        <f>FND47*FNC47</f>
        <v>0</v>
      </c>
      <c r="FNE48" s="123"/>
      <c r="FNF48" s="124"/>
      <c r="FNG48" s="303" t="str">
        <f>CONCATENATE("Cena par ",FNE47," pozīciju, bez PVN,EUR:")</f>
        <v>Cena par  pozīciju, bez PVN,EUR:</v>
      </c>
      <c r="FNH48" s="304"/>
      <c r="FNI48" s="304"/>
      <c r="FNJ48" s="304"/>
      <c r="FNK48" s="305"/>
      <c r="FNL48" s="20">
        <f>FNL47*FNK47</f>
        <v>0</v>
      </c>
      <c r="FNM48" s="123"/>
      <c r="FNN48" s="124"/>
      <c r="FNO48" s="303" t="str">
        <f>CONCATENATE("Cena par ",FNM47," pozīciju, bez PVN,EUR:")</f>
        <v>Cena par  pozīciju, bez PVN,EUR:</v>
      </c>
      <c r="FNP48" s="304"/>
      <c r="FNQ48" s="304"/>
      <c r="FNR48" s="304"/>
      <c r="FNS48" s="305"/>
      <c r="FNT48" s="20">
        <f>FNT47*FNS47</f>
        <v>0</v>
      </c>
      <c r="FNU48" s="123"/>
      <c r="FNV48" s="124"/>
      <c r="FNW48" s="303" t="str">
        <f>CONCATENATE("Cena par ",FNU47," pozīciju, bez PVN,EUR:")</f>
        <v>Cena par  pozīciju, bez PVN,EUR:</v>
      </c>
      <c r="FNX48" s="304"/>
      <c r="FNY48" s="304"/>
      <c r="FNZ48" s="304"/>
      <c r="FOA48" s="305"/>
      <c r="FOB48" s="20">
        <f>FOB47*FOA47</f>
        <v>0</v>
      </c>
      <c r="FOC48" s="123"/>
      <c r="FOD48" s="124"/>
      <c r="FOE48" s="303" t="str">
        <f>CONCATENATE("Cena par ",FOC47," pozīciju, bez PVN,EUR:")</f>
        <v>Cena par  pozīciju, bez PVN,EUR:</v>
      </c>
      <c r="FOF48" s="304"/>
      <c r="FOG48" s="304"/>
      <c r="FOH48" s="304"/>
      <c r="FOI48" s="305"/>
      <c r="FOJ48" s="20">
        <f>FOJ47*FOI47</f>
        <v>0</v>
      </c>
      <c r="FOK48" s="123"/>
      <c r="FOL48" s="124"/>
      <c r="FOM48" s="303" t="str">
        <f>CONCATENATE("Cena par ",FOK47," pozīciju, bez PVN,EUR:")</f>
        <v>Cena par  pozīciju, bez PVN,EUR:</v>
      </c>
      <c r="FON48" s="304"/>
      <c r="FOO48" s="304"/>
      <c r="FOP48" s="304"/>
      <c r="FOQ48" s="305"/>
      <c r="FOR48" s="20">
        <f>FOR47*FOQ47</f>
        <v>0</v>
      </c>
      <c r="FOS48" s="123"/>
      <c r="FOT48" s="124"/>
      <c r="FOU48" s="303" t="str">
        <f>CONCATENATE("Cena par ",FOS47," pozīciju, bez PVN,EUR:")</f>
        <v>Cena par  pozīciju, bez PVN,EUR:</v>
      </c>
      <c r="FOV48" s="304"/>
      <c r="FOW48" s="304"/>
      <c r="FOX48" s="304"/>
      <c r="FOY48" s="305"/>
      <c r="FOZ48" s="20">
        <f>FOZ47*FOY47</f>
        <v>0</v>
      </c>
      <c r="FPA48" s="123"/>
      <c r="FPB48" s="124"/>
      <c r="FPC48" s="303" t="str">
        <f>CONCATENATE("Cena par ",FPA47," pozīciju, bez PVN,EUR:")</f>
        <v>Cena par  pozīciju, bez PVN,EUR:</v>
      </c>
      <c r="FPD48" s="304"/>
      <c r="FPE48" s="304"/>
      <c r="FPF48" s="304"/>
      <c r="FPG48" s="305"/>
      <c r="FPH48" s="20">
        <f>FPH47*FPG47</f>
        <v>0</v>
      </c>
      <c r="FPI48" s="123"/>
      <c r="FPJ48" s="124"/>
      <c r="FPK48" s="303" t="str">
        <f>CONCATENATE("Cena par ",FPI47," pozīciju, bez PVN,EUR:")</f>
        <v>Cena par  pozīciju, bez PVN,EUR:</v>
      </c>
      <c r="FPL48" s="304"/>
      <c r="FPM48" s="304"/>
      <c r="FPN48" s="304"/>
      <c r="FPO48" s="305"/>
      <c r="FPP48" s="20">
        <f>FPP47*FPO47</f>
        <v>0</v>
      </c>
      <c r="FPQ48" s="123"/>
      <c r="FPR48" s="124"/>
      <c r="FPS48" s="303" t="str">
        <f>CONCATENATE("Cena par ",FPQ47," pozīciju, bez PVN,EUR:")</f>
        <v>Cena par  pozīciju, bez PVN,EUR:</v>
      </c>
      <c r="FPT48" s="304"/>
      <c r="FPU48" s="304"/>
      <c r="FPV48" s="304"/>
      <c r="FPW48" s="305"/>
      <c r="FPX48" s="20">
        <f>FPX47*FPW47</f>
        <v>0</v>
      </c>
      <c r="FPY48" s="123"/>
      <c r="FPZ48" s="124"/>
      <c r="FQA48" s="303" t="str">
        <f>CONCATENATE("Cena par ",FPY47," pozīciju, bez PVN,EUR:")</f>
        <v>Cena par  pozīciju, bez PVN,EUR:</v>
      </c>
      <c r="FQB48" s="304"/>
      <c r="FQC48" s="304"/>
      <c r="FQD48" s="304"/>
      <c r="FQE48" s="305"/>
      <c r="FQF48" s="20">
        <f>FQF47*FQE47</f>
        <v>0</v>
      </c>
      <c r="FQG48" s="123"/>
      <c r="FQH48" s="124"/>
      <c r="FQI48" s="303" t="str">
        <f>CONCATENATE("Cena par ",FQG47," pozīciju, bez PVN,EUR:")</f>
        <v>Cena par  pozīciju, bez PVN,EUR:</v>
      </c>
      <c r="FQJ48" s="304"/>
      <c r="FQK48" s="304"/>
      <c r="FQL48" s="304"/>
      <c r="FQM48" s="305"/>
      <c r="FQN48" s="20">
        <f>FQN47*FQM47</f>
        <v>0</v>
      </c>
      <c r="FQO48" s="123"/>
      <c r="FQP48" s="124"/>
      <c r="FQQ48" s="303" t="str">
        <f>CONCATENATE("Cena par ",FQO47," pozīciju, bez PVN,EUR:")</f>
        <v>Cena par  pozīciju, bez PVN,EUR:</v>
      </c>
      <c r="FQR48" s="304"/>
      <c r="FQS48" s="304"/>
      <c r="FQT48" s="304"/>
      <c r="FQU48" s="305"/>
      <c r="FQV48" s="20">
        <f>FQV47*FQU47</f>
        <v>0</v>
      </c>
      <c r="FQW48" s="123"/>
      <c r="FQX48" s="124"/>
      <c r="FQY48" s="303" t="str">
        <f>CONCATENATE("Cena par ",FQW47," pozīciju, bez PVN,EUR:")</f>
        <v>Cena par  pozīciju, bez PVN,EUR:</v>
      </c>
      <c r="FQZ48" s="304"/>
      <c r="FRA48" s="304"/>
      <c r="FRB48" s="304"/>
      <c r="FRC48" s="305"/>
      <c r="FRD48" s="20">
        <f>FRD47*FRC47</f>
        <v>0</v>
      </c>
      <c r="FRE48" s="123"/>
      <c r="FRF48" s="124"/>
      <c r="FRG48" s="303" t="str">
        <f>CONCATENATE("Cena par ",FRE47," pozīciju, bez PVN,EUR:")</f>
        <v>Cena par  pozīciju, bez PVN,EUR:</v>
      </c>
      <c r="FRH48" s="304"/>
      <c r="FRI48" s="304"/>
      <c r="FRJ48" s="304"/>
      <c r="FRK48" s="305"/>
      <c r="FRL48" s="20">
        <f>FRL47*FRK47</f>
        <v>0</v>
      </c>
      <c r="FRM48" s="123"/>
      <c r="FRN48" s="124"/>
      <c r="FRO48" s="303" t="str">
        <f>CONCATENATE("Cena par ",FRM47," pozīciju, bez PVN,EUR:")</f>
        <v>Cena par  pozīciju, bez PVN,EUR:</v>
      </c>
      <c r="FRP48" s="304"/>
      <c r="FRQ48" s="304"/>
      <c r="FRR48" s="304"/>
      <c r="FRS48" s="305"/>
      <c r="FRT48" s="20">
        <f>FRT47*FRS47</f>
        <v>0</v>
      </c>
      <c r="FRU48" s="123"/>
      <c r="FRV48" s="124"/>
      <c r="FRW48" s="303" t="str">
        <f>CONCATENATE("Cena par ",FRU47," pozīciju, bez PVN,EUR:")</f>
        <v>Cena par  pozīciju, bez PVN,EUR:</v>
      </c>
      <c r="FRX48" s="304"/>
      <c r="FRY48" s="304"/>
      <c r="FRZ48" s="304"/>
      <c r="FSA48" s="305"/>
      <c r="FSB48" s="20">
        <f>FSB47*FSA47</f>
        <v>0</v>
      </c>
      <c r="FSC48" s="123"/>
      <c r="FSD48" s="124"/>
      <c r="FSE48" s="303" t="str">
        <f>CONCATENATE("Cena par ",FSC47," pozīciju, bez PVN,EUR:")</f>
        <v>Cena par  pozīciju, bez PVN,EUR:</v>
      </c>
      <c r="FSF48" s="304"/>
      <c r="FSG48" s="304"/>
      <c r="FSH48" s="304"/>
      <c r="FSI48" s="305"/>
      <c r="FSJ48" s="20">
        <f>FSJ47*FSI47</f>
        <v>0</v>
      </c>
      <c r="FSK48" s="123"/>
      <c r="FSL48" s="124"/>
      <c r="FSM48" s="303" t="str">
        <f>CONCATENATE("Cena par ",FSK47," pozīciju, bez PVN,EUR:")</f>
        <v>Cena par  pozīciju, bez PVN,EUR:</v>
      </c>
      <c r="FSN48" s="304"/>
      <c r="FSO48" s="304"/>
      <c r="FSP48" s="304"/>
      <c r="FSQ48" s="305"/>
      <c r="FSR48" s="20">
        <f>FSR47*FSQ47</f>
        <v>0</v>
      </c>
      <c r="FSS48" s="123"/>
      <c r="FST48" s="124"/>
      <c r="FSU48" s="303" t="str">
        <f>CONCATENATE("Cena par ",FSS47," pozīciju, bez PVN,EUR:")</f>
        <v>Cena par  pozīciju, bez PVN,EUR:</v>
      </c>
      <c r="FSV48" s="304"/>
      <c r="FSW48" s="304"/>
      <c r="FSX48" s="304"/>
      <c r="FSY48" s="305"/>
      <c r="FSZ48" s="20">
        <f>FSZ47*FSY47</f>
        <v>0</v>
      </c>
      <c r="FTA48" s="123"/>
      <c r="FTB48" s="124"/>
      <c r="FTC48" s="303" t="str">
        <f>CONCATENATE("Cena par ",FTA47," pozīciju, bez PVN,EUR:")</f>
        <v>Cena par  pozīciju, bez PVN,EUR:</v>
      </c>
      <c r="FTD48" s="304"/>
      <c r="FTE48" s="304"/>
      <c r="FTF48" s="304"/>
      <c r="FTG48" s="305"/>
      <c r="FTH48" s="20">
        <f>FTH47*FTG47</f>
        <v>0</v>
      </c>
      <c r="FTI48" s="123"/>
      <c r="FTJ48" s="124"/>
      <c r="FTK48" s="303" t="str">
        <f>CONCATENATE("Cena par ",FTI47," pozīciju, bez PVN,EUR:")</f>
        <v>Cena par  pozīciju, bez PVN,EUR:</v>
      </c>
      <c r="FTL48" s="304"/>
      <c r="FTM48" s="304"/>
      <c r="FTN48" s="304"/>
      <c r="FTO48" s="305"/>
      <c r="FTP48" s="20">
        <f>FTP47*FTO47</f>
        <v>0</v>
      </c>
      <c r="FTQ48" s="123"/>
      <c r="FTR48" s="124"/>
      <c r="FTS48" s="303" t="str">
        <f>CONCATENATE("Cena par ",FTQ47," pozīciju, bez PVN,EUR:")</f>
        <v>Cena par  pozīciju, bez PVN,EUR:</v>
      </c>
      <c r="FTT48" s="304"/>
      <c r="FTU48" s="304"/>
      <c r="FTV48" s="304"/>
      <c r="FTW48" s="305"/>
      <c r="FTX48" s="20">
        <f>FTX47*FTW47</f>
        <v>0</v>
      </c>
      <c r="FTY48" s="123"/>
      <c r="FTZ48" s="124"/>
      <c r="FUA48" s="303" t="str">
        <f>CONCATENATE("Cena par ",FTY47," pozīciju, bez PVN,EUR:")</f>
        <v>Cena par  pozīciju, bez PVN,EUR:</v>
      </c>
      <c r="FUB48" s="304"/>
      <c r="FUC48" s="304"/>
      <c r="FUD48" s="304"/>
      <c r="FUE48" s="305"/>
      <c r="FUF48" s="20">
        <f>FUF47*FUE47</f>
        <v>0</v>
      </c>
      <c r="FUG48" s="123"/>
      <c r="FUH48" s="124"/>
      <c r="FUI48" s="303" t="str">
        <f>CONCATENATE("Cena par ",FUG47," pozīciju, bez PVN,EUR:")</f>
        <v>Cena par  pozīciju, bez PVN,EUR:</v>
      </c>
      <c r="FUJ48" s="304"/>
      <c r="FUK48" s="304"/>
      <c r="FUL48" s="304"/>
      <c r="FUM48" s="305"/>
      <c r="FUN48" s="20">
        <f>FUN47*FUM47</f>
        <v>0</v>
      </c>
      <c r="FUO48" s="123"/>
      <c r="FUP48" s="124"/>
      <c r="FUQ48" s="303" t="str">
        <f>CONCATENATE("Cena par ",FUO47," pozīciju, bez PVN,EUR:")</f>
        <v>Cena par  pozīciju, bez PVN,EUR:</v>
      </c>
      <c r="FUR48" s="304"/>
      <c r="FUS48" s="304"/>
      <c r="FUT48" s="304"/>
      <c r="FUU48" s="305"/>
      <c r="FUV48" s="20">
        <f>FUV47*FUU47</f>
        <v>0</v>
      </c>
      <c r="FUW48" s="123"/>
      <c r="FUX48" s="124"/>
      <c r="FUY48" s="303" t="str">
        <f>CONCATENATE("Cena par ",FUW47," pozīciju, bez PVN,EUR:")</f>
        <v>Cena par  pozīciju, bez PVN,EUR:</v>
      </c>
      <c r="FUZ48" s="304"/>
      <c r="FVA48" s="304"/>
      <c r="FVB48" s="304"/>
      <c r="FVC48" s="305"/>
      <c r="FVD48" s="20">
        <f>FVD47*FVC47</f>
        <v>0</v>
      </c>
      <c r="FVE48" s="123"/>
      <c r="FVF48" s="124"/>
      <c r="FVG48" s="303" t="str">
        <f>CONCATENATE("Cena par ",FVE47," pozīciju, bez PVN,EUR:")</f>
        <v>Cena par  pozīciju, bez PVN,EUR:</v>
      </c>
      <c r="FVH48" s="304"/>
      <c r="FVI48" s="304"/>
      <c r="FVJ48" s="304"/>
      <c r="FVK48" s="305"/>
      <c r="FVL48" s="20">
        <f>FVL47*FVK47</f>
        <v>0</v>
      </c>
      <c r="FVM48" s="123"/>
      <c r="FVN48" s="124"/>
      <c r="FVO48" s="303" t="str">
        <f>CONCATENATE("Cena par ",FVM47," pozīciju, bez PVN,EUR:")</f>
        <v>Cena par  pozīciju, bez PVN,EUR:</v>
      </c>
      <c r="FVP48" s="304"/>
      <c r="FVQ48" s="304"/>
      <c r="FVR48" s="304"/>
      <c r="FVS48" s="305"/>
      <c r="FVT48" s="20">
        <f>FVT47*FVS47</f>
        <v>0</v>
      </c>
      <c r="FVU48" s="123"/>
      <c r="FVV48" s="124"/>
      <c r="FVW48" s="303" t="str">
        <f>CONCATENATE("Cena par ",FVU47," pozīciju, bez PVN,EUR:")</f>
        <v>Cena par  pozīciju, bez PVN,EUR:</v>
      </c>
      <c r="FVX48" s="304"/>
      <c r="FVY48" s="304"/>
      <c r="FVZ48" s="304"/>
      <c r="FWA48" s="305"/>
      <c r="FWB48" s="20">
        <f>FWB47*FWA47</f>
        <v>0</v>
      </c>
      <c r="FWC48" s="123"/>
      <c r="FWD48" s="124"/>
      <c r="FWE48" s="303" t="str">
        <f>CONCATENATE("Cena par ",FWC47," pozīciju, bez PVN,EUR:")</f>
        <v>Cena par  pozīciju, bez PVN,EUR:</v>
      </c>
      <c r="FWF48" s="304"/>
      <c r="FWG48" s="304"/>
      <c r="FWH48" s="304"/>
      <c r="FWI48" s="305"/>
      <c r="FWJ48" s="20">
        <f>FWJ47*FWI47</f>
        <v>0</v>
      </c>
      <c r="FWK48" s="123"/>
      <c r="FWL48" s="124"/>
      <c r="FWM48" s="303" t="str">
        <f>CONCATENATE("Cena par ",FWK47," pozīciju, bez PVN,EUR:")</f>
        <v>Cena par  pozīciju, bez PVN,EUR:</v>
      </c>
      <c r="FWN48" s="304"/>
      <c r="FWO48" s="304"/>
      <c r="FWP48" s="304"/>
      <c r="FWQ48" s="305"/>
      <c r="FWR48" s="20">
        <f>FWR47*FWQ47</f>
        <v>0</v>
      </c>
      <c r="FWS48" s="123"/>
      <c r="FWT48" s="124"/>
      <c r="FWU48" s="303" t="str">
        <f>CONCATENATE("Cena par ",FWS47," pozīciju, bez PVN,EUR:")</f>
        <v>Cena par  pozīciju, bez PVN,EUR:</v>
      </c>
      <c r="FWV48" s="304"/>
      <c r="FWW48" s="304"/>
      <c r="FWX48" s="304"/>
      <c r="FWY48" s="305"/>
      <c r="FWZ48" s="20">
        <f>FWZ47*FWY47</f>
        <v>0</v>
      </c>
      <c r="FXA48" s="123"/>
      <c r="FXB48" s="124"/>
      <c r="FXC48" s="303" t="str">
        <f>CONCATENATE("Cena par ",FXA47," pozīciju, bez PVN,EUR:")</f>
        <v>Cena par  pozīciju, bez PVN,EUR:</v>
      </c>
      <c r="FXD48" s="304"/>
      <c r="FXE48" s="304"/>
      <c r="FXF48" s="304"/>
      <c r="FXG48" s="305"/>
      <c r="FXH48" s="20">
        <f>FXH47*FXG47</f>
        <v>0</v>
      </c>
      <c r="FXI48" s="123"/>
      <c r="FXJ48" s="124"/>
      <c r="FXK48" s="303" t="str">
        <f>CONCATENATE("Cena par ",FXI47," pozīciju, bez PVN,EUR:")</f>
        <v>Cena par  pozīciju, bez PVN,EUR:</v>
      </c>
      <c r="FXL48" s="304"/>
      <c r="FXM48" s="304"/>
      <c r="FXN48" s="304"/>
      <c r="FXO48" s="305"/>
      <c r="FXP48" s="20">
        <f>FXP47*FXO47</f>
        <v>0</v>
      </c>
      <c r="FXQ48" s="123"/>
      <c r="FXR48" s="124"/>
      <c r="FXS48" s="303" t="str">
        <f>CONCATENATE("Cena par ",FXQ47," pozīciju, bez PVN,EUR:")</f>
        <v>Cena par  pozīciju, bez PVN,EUR:</v>
      </c>
      <c r="FXT48" s="304"/>
      <c r="FXU48" s="304"/>
      <c r="FXV48" s="304"/>
      <c r="FXW48" s="305"/>
      <c r="FXX48" s="20">
        <f>FXX47*FXW47</f>
        <v>0</v>
      </c>
      <c r="FXY48" s="123"/>
      <c r="FXZ48" s="124"/>
      <c r="FYA48" s="303" t="str">
        <f>CONCATENATE("Cena par ",FXY47," pozīciju, bez PVN,EUR:")</f>
        <v>Cena par  pozīciju, bez PVN,EUR:</v>
      </c>
      <c r="FYB48" s="304"/>
      <c r="FYC48" s="304"/>
      <c r="FYD48" s="304"/>
      <c r="FYE48" s="305"/>
      <c r="FYF48" s="20">
        <f>FYF47*FYE47</f>
        <v>0</v>
      </c>
      <c r="FYG48" s="123"/>
      <c r="FYH48" s="124"/>
      <c r="FYI48" s="303" t="str">
        <f>CONCATENATE("Cena par ",FYG47," pozīciju, bez PVN,EUR:")</f>
        <v>Cena par  pozīciju, bez PVN,EUR:</v>
      </c>
      <c r="FYJ48" s="304"/>
      <c r="FYK48" s="304"/>
      <c r="FYL48" s="304"/>
      <c r="FYM48" s="305"/>
      <c r="FYN48" s="20">
        <f>FYN47*FYM47</f>
        <v>0</v>
      </c>
      <c r="FYO48" s="123"/>
      <c r="FYP48" s="124"/>
      <c r="FYQ48" s="303" t="str">
        <f>CONCATENATE("Cena par ",FYO47," pozīciju, bez PVN,EUR:")</f>
        <v>Cena par  pozīciju, bez PVN,EUR:</v>
      </c>
      <c r="FYR48" s="304"/>
      <c r="FYS48" s="304"/>
      <c r="FYT48" s="304"/>
      <c r="FYU48" s="305"/>
      <c r="FYV48" s="20">
        <f>FYV47*FYU47</f>
        <v>0</v>
      </c>
      <c r="FYW48" s="123"/>
      <c r="FYX48" s="124"/>
      <c r="FYY48" s="303" t="str">
        <f>CONCATENATE("Cena par ",FYW47," pozīciju, bez PVN,EUR:")</f>
        <v>Cena par  pozīciju, bez PVN,EUR:</v>
      </c>
      <c r="FYZ48" s="304"/>
      <c r="FZA48" s="304"/>
      <c r="FZB48" s="304"/>
      <c r="FZC48" s="305"/>
      <c r="FZD48" s="20">
        <f>FZD47*FZC47</f>
        <v>0</v>
      </c>
      <c r="FZE48" s="123"/>
      <c r="FZF48" s="124"/>
      <c r="FZG48" s="303" t="str">
        <f>CONCATENATE("Cena par ",FZE47," pozīciju, bez PVN,EUR:")</f>
        <v>Cena par  pozīciju, bez PVN,EUR:</v>
      </c>
      <c r="FZH48" s="304"/>
      <c r="FZI48" s="304"/>
      <c r="FZJ48" s="304"/>
      <c r="FZK48" s="305"/>
      <c r="FZL48" s="20">
        <f>FZL47*FZK47</f>
        <v>0</v>
      </c>
      <c r="FZM48" s="123"/>
      <c r="FZN48" s="124"/>
      <c r="FZO48" s="303" t="str">
        <f>CONCATENATE("Cena par ",FZM47," pozīciju, bez PVN,EUR:")</f>
        <v>Cena par  pozīciju, bez PVN,EUR:</v>
      </c>
      <c r="FZP48" s="304"/>
      <c r="FZQ48" s="304"/>
      <c r="FZR48" s="304"/>
      <c r="FZS48" s="305"/>
      <c r="FZT48" s="20">
        <f>FZT47*FZS47</f>
        <v>0</v>
      </c>
      <c r="FZU48" s="123"/>
      <c r="FZV48" s="124"/>
      <c r="FZW48" s="303" t="str">
        <f>CONCATENATE("Cena par ",FZU47," pozīciju, bez PVN,EUR:")</f>
        <v>Cena par  pozīciju, bez PVN,EUR:</v>
      </c>
      <c r="FZX48" s="304"/>
      <c r="FZY48" s="304"/>
      <c r="FZZ48" s="304"/>
      <c r="GAA48" s="305"/>
      <c r="GAB48" s="20">
        <f>GAB47*GAA47</f>
        <v>0</v>
      </c>
      <c r="GAC48" s="123"/>
      <c r="GAD48" s="124"/>
      <c r="GAE48" s="303" t="str">
        <f>CONCATENATE("Cena par ",GAC47," pozīciju, bez PVN,EUR:")</f>
        <v>Cena par  pozīciju, bez PVN,EUR:</v>
      </c>
      <c r="GAF48" s="304"/>
      <c r="GAG48" s="304"/>
      <c r="GAH48" s="304"/>
      <c r="GAI48" s="305"/>
      <c r="GAJ48" s="20">
        <f>GAJ47*GAI47</f>
        <v>0</v>
      </c>
      <c r="GAK48" s="123"/>
      <c r="GAL48" s="124"/>
      <c r="GAM48" s="303" t="str">
        <f>CONCATENATE("Cena par ",GAK47," pozīciju, bez PVN,EUR:")</f>
        <v>Cena par  pozīciju, bez PVN,EUR:</v>
      </c>
      <c r="GAN48" s="304"/>
      <c r="GAO48" s="304"/>
      <c r="GAP48" s="304"/>
      <c r="GAQ48" s="305"/>
      <c r="GAR48" s="20">
        <f>GAR47*GAQ47</f>
        <v>0</v>
      </c>
      <c r="GAS48" s="123"/>
      <c r="GAT48" s="124"/>
      <c r="GAU48" s="303" t="str">
        <f>CONCATENATE("Cena par ",GAS47," pozīciju, bez PVN,EUR:")</f>
        <v>Cena par  pozīciju, bez PVN,EUR:</v>
      </c>
      <c r="GAV48" s="304"/>
      <c r="GAW48" s="304"/>
      <c r="GAX48" s="304"/>
      <c r="GAY48" s="305"/>
      <c r="GAZ48" s="20">
        <f>GAZ47*GAY47</f>
        <v>0</v>
      </c>
      <c r="GBA48" s="123"/>
      <c r="GBB48" s="124"/>
      <c r="GBC48" s="303" t="str">
        <f>CONCATENATE("Cena par ",GBA47," pozīciju, bez PVN,EUR:")</f>
        <v>Cena par  pozīciju, bez PVN,EUR:</v>
      </c>
      <c r="GBD48" s="304"/>
      <c r="GBE48" s="304"/>
      <c r="GBF48" s="304"/>
      <c r="GBG48" s="305"/>
      <c r="GBH48" s="20">
        <f>GBH47*GBG47</f>
        <v>0</v>
      </c>
      <c r="GBI48" s="123"/>
      <c r="GBJ48" s="124"/>
      <c r="GBK48" s="303" t="str">
        <f>CONCATENATE("Cena par ",GBI47," pozīciju, bez PVN,EUR:")</f>
        <v>Cena par  pozīciju, bez PVN,EUR:</v>
      </c>
      <c r="GBL48" s="304"/>
      <c r="GBM48" s="304"/>
      <c r="GBN48" s="304"/>
      <c r="GBO48" s="305"/>
      <c r="GBP48" s="20">
        <f>GBP47*GBO47</f>
        <v>0</v>
      </c>
      <c r="GBQ48" s="123"/>
      <c r="GBR48" s="124"/>
      <c r="GBS48" s="303" t="str">
        <f>CONCATENATE("Cena par ",GBQ47," pozīciju, bez PVN,EUR:")</f>
        <v>Cena par  pozīciju, bez PVN,EUR:</v>
      </c>
      <c r="GBT48" s="304"/>
      <c r="GBU48" s="304"/>
      <c r="GBV48" s="304"/>
      <c r="GBW48" s="305"/>
      <c r="GBX48" s="20">
        <f>GBX47*GBW47</f>
        <v>0</v>
      </c>
      <c r="GBY48" s="123"/>
      <c r="GBZ48" s="124"/>
      <c r="GCA48" s="303" t="str">
        <f>CONCATENATE("Cena par ",GBY47," pozīciju, bez PVN,EUR:")</f>
        <v>Cena par  pozīciju, bez PVN,EUR:</v>
      </c>
      <c r="GCB48" s="304"/>
      <c r="GCC48" s="304"/>
      <c r="GCD48" s="304"/>
      <c r="GCE48" s="305"/>
      <c r="GCF48" s="20">
        <f>GCF47*GCE47</f>
        <v>0</v>
      </c>
      <c r="GCG48" s="123"/>
      <c r="GCH48" s="124"/>
      <c r="GCI48" s="303" t="str">
        <f>CONCATENATE("Cena par ",GCG47," pozīciju, bez PVN,EUR:")</f>
        <v>Cena par  pozīciju, bez PVN,EUR:</v>
      </c>
      <c r="GCJ48" s="304"/>
      <c r="GCK48" s="304"/>
      <c r="GCL48" s="304"/>
      <c r="GCM48" s="305"/>
      <c r="GCN48" s="20">
        <f>GCN47*GCM47</f>
        <v>0</v>
      </c>
      <c r="GCO48" s="123"/>
      <c r="GCP48" s="124"/>
      <c r="GCQ48" s="303" t="str">
        <f>CONCATENATE("Cena par ",GCO47," pozīciju, bez PVN,EUR:")</f>
        <v>Cena par  pozīciju, bez PVN,EUR:</v>
      </c>
      <c r="GCR48" s="304"/>
      <c r="GCS48" s="304"/>
      <c r="GCT48" s="304"/>
      <c r="GCU48" s="305"/>
      <c r="GCV48" s="20">
        <f>GCV47*GCU47</f>
        <v>0</v>
      </c>
      <c r="GCW48" s="123"/>
      <c r="GCX48" s="124"/>
      <c r="GCY48" s="303" t="str">
        <f>CONCATENATE("Cena par ",GCW47," pozīciju, bez PVN,EUR:")</f>
        <v>Cena par  pozīciju, bez PVN,EUR:</v>
      </c>
      <c r="GCZ48" s="304"/>
      <c r="GDA48" s="304"/>
      <c r="GDB48" s="304"/>
      <c r="GDC48" s="305"/>
      <c r="GDD48" s="20">
        <f>GDD47*GDC47</f>
        <v>0</v>
      </c>
      <c r="GDE48" s="123"/>
      <c r="GDF48" s="124"/>
      <c r="GDG48" s="303" t="str">
        <f>CONCATENATE("Cena par ",GDE47," pozīciju, bez PVN,EUR:")</f>
        <v>Cena par  pozīciju, bez PVN,EUR:</v>
      </c>
      <c r="GDH48" s="304"/>
      <c r="GDI48" s="304"/>
      <c r="GDJ48" s="304"/>
      <c r="GDK48" s="305"/>
      <c r="GDL48" s="20">
        <f>GDL47*GDK47</f>
        <v>0</v>
      </c>
      <c r="GDM48" s="123"/>
      <c r="GDN48" s="124"/>
      <c r="GDO48" s="303" t="str">
        <f>CONCATENATE("Cena par ",GDM47," pozīciju, bez PVN,EUR:")</f>
        <v>Cena par  pozīciju, bez PVN,EUR:</v>
      </c>
      <c r="GDP48" s="304"/>
      <c r="GDQ48" s="304"/>
      <c r="GDR48" s="304"/>
      <c r="GDS48" s="305"/>
      <c r="GDT48" s="20">
        <f>GDT47*GDS47</f>
        <v>0</v>
      </c>
      <c r="GDU48" s="123"/>
      <c r="GDV48" s="124"/>
      <c r="GDW48" s="303" t="str">
        <f>CONCATENATE("Cena par ",GDU47," pozīciju, bez PVN,EUR:")</f>
        <v>Cena par  pozīciju, bez PVN,EUR:</v>
      </c>
      <c r="GDX48" s="304"/>
      <c r="GDY48" s="304"/>
      <c r="GDZ48" s="304"/>
      <c r="GEA48" s="305"/>
      <c r="GEB48" s="20">
        <f>GEB47*GEA47</f>
        <v>0</v>
      </c>
      <c r="GEC48" s="123"/>
      <c r="GED48" s="124"/>
      <c r="GEE48" s="303" t="str">
        <f>CONCATENATE("Cena par ",GEC47," pozīciju, bez PVN,EUR:")</f>
        <v>Cena par  pozīciju, bez PVN,EUR:</v>
      </c>
      <c r="GEF48" s="304"/>
      <c r="GEG48" s="304"/>
      <c r="GEH48" s="304"/>
      <c r="GEI48" s="305"/>
      <c r="GEJ48" s="20">
        <f>GEJ47*GEI47</f>
        <v>0</v>
      </c>
      <c r="GEK48" s="123"/>
      <c r="GEL48" s="124"/>
      <c r="GEM48" s="303" t="str">
        <f>CONCATENATE("Cena par ",GEK47," pozīciju, bez PVN,EUR:")</f>
        <v>Cena par  pozīciju, bez PVN,EUR:</v>
      </c>
      <c r="GEN48" s="304"/>
      <c r="GEO48" s="304"/>
      <c r="GEP48" s="304"/>
      <c r="GEQ48" s="305"/>
      <c r="GER48" s="20">
        <f>GER47*GEQ47</f>
        <v>0</v>
      </c>
      <c r="GES48" s="123"/>
      <c r="GET48" s="124"/>
      <c r="GEU48" s="303" t="str">
        <f>CONCATENATE("Cena par ",GES47," pozīciju, bez PVN,EUR:")</f>
        <v>Cena par  pozīciju, bez PVN,EUR:</v>
      </c>
      <c r="GEV48" s="304"/>
      <c r="GEW48" s="304"/>
      <c r="GEX48" s="304"/>
      <c r="GEY48" s="305"/>
      <c r="GEZ48" s="20">
        <f>GEZ47*GEY47</f>
        <v>0</v>
      </c>
      <c r="GFA48" s="123"/>
      <c r="GFB48" s="124"/>
      <c r="GFC48" s="303" t="str">
        <f>CONCATENATE("Cena par ",GFA47," pozīciju, bez PVN,EUR:")</f>
        <v>Cena par  pozīciju, bez PVN,EUR:</v>
      </c>
      <c r="GFD48" s="304"/>
      <c r="GFE48" s="304"/>
      <c r="GFF48" s="304"/>
      <c r="GFG48" s="305"/>
      <c r="GFH48" s="20">
        <f>GFH47*GFG47</f>
        <v>0</v>
      </c>
      <c r="GFI48" s="123"/>
      <c r="GFJ48" s="124"/>
      <c r="GFK48" s="303" t="str">
        <f>CONCATENATE("Cena par ",GFI47," pozīciju, bez PVN,EUR:")</f>
        <v>Cena par  pozīciju, bez PVN,EUR:</v>
      </c>
      <c r="GFL48" s="304"/>
      <c r="GFM48" s="304"/>
      <c r="GFN48" s="304"/>
      <c r="GFO48" s="305"/>
      <c r="GFP48" s="20">
        <f>GFP47*GFO47</f>
        <v>0</v>
      </c>
      <c r="GFQ48" s="123"/>
      <c r="GFR48" s="124"/>
      <c r="GFS48" s="303" t="str">
        <f>CONCATENATE("Cena par ",GFQ47," pozīciju, bez PVN,EUR:")</f>
        <v>Cena par  pozīciju, bez PVN,EUR:</v>
      </c>
      <c r="GFT48" s="304"/>
      <c r="GFU48" s="304"/>
      <c r="GFV48" s="304"/>
      <c r="GFW48" s="305"/>
      <c r="GFX48" s="20">
        <f>GFX47*GFW47</f>
        <v>0</v>
      </c>
      <c r="GFY48" s="123"/>
      <c r="GFZ48" s="124"/>
      <c r="GGA48" s="303" t="str">
        <f>CONCATENATE("Cena par ",GFY47," pozīciju, bez PVN,EUR:")</f>
        <v>Cena par  pozīciju, bez PVN,EUR:</v>
      </c>
      <c r="GGB48" s="304"/>
      <c r="GGC48" s="304"/>
      <c r="GGD48" s="304"/>
      <c r="GGE48" s="305"/>
      <c r="GGF48" s="20">
        <f>GGF47*GGE47</f>
        <v>0</v>
      </c>
      <c r="GGG48" s="123"/>
      <c r="GGH48" s="124"/>
      <c r="GGI48" s="303" t="str">
        <f>CONCATENATE("Cena par ",GGG47," pozīciju, bez PVN,EUR:")</f>
        <v>Cena par  pozīciju, bez PVN,EUR:</v>
      </c>
      <c r="GGJ48" s="304"/>
      <c r="GGK48" s="304"/>
      <c r="GGL48" s="304"/>
      <c r="GGM48" s="305"/>
      <c r="GGN48" s="20">
        <f>GGN47*GGM47</f>
        <v>0</v>
      </c>
      <c r="GGO48" s="123"/>
      <c r="GGP48" s="124"/>
      <c r="GGQ48" s="303" t="str">
        <f>CONCATENATE("Cena par ",GGO47," pozīciju, bez PVN,EUR:")</f>
        <v>Cena par  pozīciju, bez PVN,EUR:</v>
      </c>
      <c r="GGR48" s="304"/>
      <c r="GGS48" s="304"/>
      <c r="GGT48" s="304"/>
      <c r="GGU48" s="305"/>
      <c r="GGV48" s="20">
        <f>GGV47*GGU47</f>
        <v>0</v>
      </c>
      <c r="GGW48" s="123"/>
      <c r="GGX48" s="124"/>
      <c r="GGY48" s="303" t="str">
        <f>CONCATENATE("Cena par ",GGW47," pozīciju, bez PVN,EUR:")</f>
        <v>Cena par  pozīciju, bez PVN,EUR:</v>
      </c>
      <c r="GGZ48" s="304"/>
      <c r="GHA48" s="304"/>
      <c r="GHB48" s="304"/>
      <c r="GHC48" s="305"/>
      <c r="GHD48" s="20">
        <f>GHD47*GHC47</f>
        <v>0</v>
      </c>
      <c r="GHE48" s="123"/>
      <c r="GHF48" s="124"/>
      <c r="GHG48" s="303" t="str">
        <f>CONCATENATE("Cena par ",GHE47," pozīciju, bez PVN,EUR:")</f>
        <v>Cena par  pozīciju, bez PVN,EUR:</v>
      </c>
      <c r="GHH48" s="304"/>
      <c r="GHI48" s="304"/>
      <c r="GHJ48" s="304"/>
      <c r="GHK48" s="305"/>
      <c r="GHL48" s="20">
        <f>GHL47*GHK47</f>
        <v>0</v>
      </c>
      <c r="GHM48" s="123"/>
      <c r="GHN48" s="124"/>
      <c r="GHO48" s="303" t="str">
        <f>CONCATENATE("Cena par ",GHM47," pozīciju, bez PVN,EUR:")</f>
        <v>Cena par  pozīciju, bez PVN,EUR:</v>
      </c>
      <c r="GHP48" s="304"/>
      <c r="GHQ48" s="304"/>
      <c r="GHR48" s="304"/>
      <c r="GHS48" s="305"/>
      <c r="GHT48" s="20">
        <f>GHT47*GHS47</f>
        <v>0</v>
      </c>
      <c r="GHU48" s="123"/>
      <c r="GHV48" s="124"/>
      <c r="GHW48" s="303" t="str">
        <f>CONCATENATE("Cena par ",GHU47," pozīciju, bez PVN,EUR:")</f>
        <v>Cena par  pozīciju, bez PVN,EUR:</v>
      </c>
      <c r="GHX48" s="304"/>
      <c r="GHY48" s="304"/>
      <c r="GHZ48" s="304"/>
      <c r="GIA48" s="305"/>
      <c r="GIB48" s="20">
        <f>GIB47*GIA47</f>
        <v>0</v>
      </c>
      <c r="GIC48" s="123"/>
      <c r="GID48" s="124"/>
      <c r="GIE48" s="303" t="str">
        <f>CONCATENATE("Cena par ",GIC47," pozīciju, bez PVN,EUR:")</f>
        <v>Cena par  pozīciju, bez PVN,EUR:</v>
      </c>
      <c r="GIF48" s="304"/>
      <c r="GIG48" s="304"/>
      <c r="GIH48" s="304"/>
      <c r="GII48" s="305"/>
      <c r="GIJ48" s="20">
        <f>GIJ47*GII47</f>
        <v>0</v>
      </c>
      <c r="GIK48" s="123"/>
      <c r="GIL48" s="124"/>
      <c r="GIM48" s="303" t="str">
        <f>CONCATENATE("Cena par ",GIK47," pozīciju, bez PVN,EUR:")</f>
        <v>Cena par  pozīciju, bez PVN,EUR:</v>
      </c>
      <c r="GIN48" s="304"/>
      <c r="GIO48" s="304"/>
      <c r="GIP48" s="304"/>
      <c r="GIQ48" s="305"/>
      <c r="GIR48" s="20">
        <f>GIR47*GIQ47</f>
        <v>0</v>
      </c>
      <c r="GIS48" s="123"/>
      <c r="GIT48" s="124"/>
      <c r="GIU48" s="303" t="str">
        <f>CONCATENATE("Cena par ",GIS47," pozīciju, bez PVN,EUR:")</f>
        <v>Cena par  pozīciju, bez PVN,EUR:</v>
      </c>
      <c r="GIV48" s="304"/>
      <c r="GIW48" s="304"/>
      <c r="GIX48" s="304"/>
      <c r="GIY48" s="305"/>
      <c r="GIZ48" s="20">
        <f>GIZ47*GIY47</f>
        <v>0</v>
      </c>
      <c r="GJA48" s="123"/>
      <c r="GJB48" s="124"/>
      <c r="GJC48" s="303" t="str">
        <f>CONCATENATE("Cena par ",GJA47," pozīciju, bez PVN,EUR:")</f>
        <v>Cena par  pozīciju, bez PVN,EUR:</v>
      </c>
      <c r="GJD48" s="304"/>
      <c r="GJE48" s="304"/>
      <c r="GJF48" s="304"/>
      <c r="GJG48" s="305"/>
      <c r="GJH48" s="20">
        <f>GJH47*GJG47</f>
        <v>0</v>
      </c>
      <c r="GJI48" s="123"/>
      <c r="GJJ48" s="124"/>
      <c r="GJK48" s="303" t="str">
        <f>CONCATENATE("Cena par ",GJI47," pozīciju, bez PVN,EUR:")</f>
        <v>Cena par  pozīciju, bez PVN,EUR:</v>
      </c>
      <c r="GJL48" s="304"/>
      <c r="GJM48" s="304"/>
      <c r="GJN48" s="304"/>
      <c r="GJO48" s="305"/>
      <c r="GJP48" s="20">
        <f>GJP47*GJO47</f>
        <v>0</v>
      </c>
      <c r="GJQ48" s="123"/>
      <c r="GJR48" s="124"/>
      <c r="GJS48" s="303" t="str">
        <f>CONCATENATE("Cena par ",GJQ47," pozīciju, bez PVN,EUR:")</f>
        <v>Cena par  pozīciju, bez PVN,EUR:</v>
      </c>
      <c r="GJT48" s="304"/>
      <c r="GJU48" s="304"/>
      <c r="GJV48" s="304"/>
      <c r="GJW48" s="305"/>
      <c r="GJX48" s="20">
        <f>GJX47*GJW47</f>
        <v>0</v>
      </c>
      <c r="GJY48" s="123"/>
      <c r="GJZ48" s="124"/>
      <c r="GKA48" s="303" t="str">
        <f>CONCATENATE("Cena par ",GJY47," pozīciju, bez PVN,EUR:")</f>
        <v>Cena par  pozīciju, bez PVN,EUR:</v>
      </c>
      <c r="GKB48" s="304"/>
      <c r="GKC48" s="304"/>
      <c r="GKD48" s="304"/>
      <c r="GKE48" s="305"/>
      <c r="GKF48" s="20">
        <f>GKF47*GKE47</f>
        <v>0</v>
      </c>
      <c r="GKG48" s="123"/>
      <c r="GKH48" s="124"/>
      <c r="GKI48" s="303" t="str">
        <f>CONCATENATE("Cena par ",GKG47," pozīciju, bez PVN,EUR:")</f>
        <v>Cena par  pozīciju, bez PVN,EUR:</v>
      </c>
      <c r="GKJ48" s="304"/>
      <c r="GKK48" s="304"/>
      <c r="GKL48" s="304"/>
      <c r="GKM48" s="305"/>
      <c r="GKN48" s="20">
        <f>GKN47*GKM47</f>
        <v>0</v>
      </c>
      <c r="GKO48" s="123"/>
      <c r="GKP48" s="124"/>
      <c r="GKQ48" s="303" t="str">
        <f>CONCATENATE("Cena par ",GKO47," pozīciju, bez PVN,EUR:")</f>
        <v>Cena par  pozīciju, bez PVN,EUR:</v>
      </c>
      <c r="GKR48" s="304"/>
      <c r="GKS48" s="304"/>
      <c r="GKT48" s="304"/>
      <c r="GKU48" s="305"/>
      <c r="GKV48" s="20">
        <f>GKV47*GKU47</f>
        <v>0</v>
      </c>
      <c r="GKW48" s="123"/>
      <c r="GKX48" s="124"/>
      <c r="GKY48" s="303" t="str">
        <f>CONCATENATE("Cena par ",GKW47," pozīciju, bez PVN,EUR:")</f>
        <v>Cena par  pozīciju, bez PVN,EUR:</v>
      </c>
      <c r="GKZ48" s="304"/>
      <c r="GLA48" s="304"/>
      <c r="GLB48" s="304"/>
      <c r="GLC48" s="305"/>
      <c r="GLD48" s="20">
        <f>GLD47*GLC47</f>
        <v>0</v>
      </c>
      <c r="GLE48" s="123"/>
      <c r="GLF48" s="124"/>
      <c r="GLG48" s="303" t="str">
        <f>CONCATENATE("Cena par ",GLE47," pozīciju, bez PVN,EUR:")</f>
        <v>Cena par  pozīciju, bez PVN,EUR:</v>
      </c>
      <c r="GLH48" s="304"/>
      <c r="GLI48" s="304"/>
      <c r="GLJ48" s="304"/>
      <c r="GLK48" s="305"/>
      <c r="GLL48" s="20">
        <f>GLL47*GLK47</f>
        <v>0</v>
      </c>
      <c r="GLM48" s="123"/>
      <c r="GLN48" s="124"/>
      <c r="GLO48" s="303" t="str">
        <f>CONCATENATE("Cena par ",GLM47," pozīciju, bez PVN,EUR:")</f>
        <v>Cena par  pozīciju, bez PVN,EUR:</v>
      </c>
      <c r="GLP48" s="304"/>
      <c r="GLQ48" s="304"/>
      <c r="GLR48" s="304"/>
      <c r="GLS48" s="305"/>
      <c r="GLT48" s="20">
        <f>GLT47*GLS47</f>
        <v>0</v>
      </c>
      <c r="GLU48" s="123"/>
      <c r="GLV48" s="124"/>
      <c r="GLW48" s="303" t="str">
        <f>CONCATENATE("Cena par ",GLU47," pozīciju, bez PVN,EUR:")</f>
        <v>Cena par  pozīciju, bez PVN,EUR:</v>
      </c>
      <c r="GLX48" s="304"/>
      <c r="GLY48" s="304"/>
      <c r="GLZ48" s="304"/>
      <c r="GMA48" s="305"/>
      <c r="GMB48" s="20">
        <f>GMB47*GMA47</f>
        <v>0</v>
      </c>
      <c r="GMC48" s="123"/>
      <c r="GMD48" s="124"/>
      <c r="GME48" s="303" t="str">
        <f>CONCATENATE("Cena par ",GMC47," pozīciju, bez PVN,EUR:")</f>
        <v>Cena par  pozīciju, bez PVN,EUR:</v>
      </c>
      <c r="GMF48" s="304"/>
      <c r="GMG48" s="304"/>
      <c r="GMH48" s="304"/>
      <c r="GMI48" s="305"/>
      <c r="GMJ48" s="20">
        <f>GMJ47*GMI47</f>
        <v>0</v>
      </c>
      <c r="GMK48" s="123"/>
      <c r="GML48" s="124"/>
      <c r="GMM48" s="303" t="str">
        <f>CONCATENATE("Cena par ",GMK47," pozīciju, bez PVN,EUR:")</f>
        <v>Cena par  pozīciju, bez PVN,EUR:</v>
      </c>
      <c r="GMN48" s="304"/>
      <c r="GMO48" s="304"/>
      <c r="GMP48" s="304"/>
      <c r="GMQ48" s="305"/>
      <c r="GMR48" s="20">
        <f>GMR47*GMQ47</f>
        <v>0</v>
      </c>
      <c r="GMS48" s="123"/>
      <c r="GMT48" s="124"/>
      <c r="GMU48" s="303" t="str">
        <f>CONCATENATE("Cena par ",GMS47," pozīciju, bez PVN,EUR:")</f>
        <v>Cena par  pozīciju, bez PVN,EUR:</v>
      </c>
      <c r="GMV48" s="304"/>
      <c r="GMW48" s="304"/>
      <c r="GMX48" s="304"/>
      <c r="GMY48" s="305"/>
      <c r="GMZ48" s="20">
        <f>GMZ47*GMY47</f>
        <v>0</v>
      </c>
      <c r="GNA48" s="123"/>
      <c r="GNB48" s="124"/>
      <c r="GNC48" s="303" t="str">
        <f>CONCATENATE("Cena par ",GNA47," pozīciju, bez PVN,EUR:")</f>
        <v>Cena par  pozīciju, bez PVN,EUR:</v>
      </c>
      <c r="GND48" s="304"/>
      <c r="GNE48" s="304"/>
      <c r="GNF48" s="304"/>
      <c r="GNG48" s="305"/>
      <c r="GNH48" s="20">
        <f>GNH47*GNG47</f>
        <v>0</v>
      </c>
      <c r="GNI48" s="123"/>
      <c r="GNJ48" s="124"/>
      <c r="GNK48" s="303" t="str">
        <f>CONCATENATE("Cena par ",GNI47," pozīciju, bez PVN,EUR:")</f>
        <v>Cena par  pozīciju, bez PVN,EUR:</v>
      </c>
      <c r="GNL48" s="304"/>
      <c r="GNM48" s="304"/>
      <c r="GNN48" s="304"/>
      <c r="GNO48" s="305"/>
      <c r="GNP48" s="20">
        <f>GNP47*GNO47</f>
        <v>0</v>
      </c>
      <c r="GNQ48" s="123"/>
      <c r="GNR48" s="124"/>
      <c r="GNS48" s="303" t="str">
        <f>CONCATENATE("Cena par ",GNQ47," pozīciju, bez PVN,EUR:")</f>
        <v>Cena par  pozīciju, bez PVN,EUR:</v>
      </c>
      <c r="GNT48" s="304"/>
      <c r="GNU48" s="304"/>
      <c r="GNV48" s="304"/>
      <c r="GNW48" s="305"/>
      <c r="GNX48" s="20">
        <f>GNX47*GNW47</f>
        <v>0</v>
      </c>
      <c r="GNY48" s="123"/>
      <c r="GNZ48" s="124"/>
      <c r="GOA48" s="303" t="str">
        <f>CONCATENATE("Cena par ",GNY47," pozīciju, bez PVN,EUR:")</f>
        <v>Cena par  pozīciju, bez PVN,EUR:</v>
      </c>
      <c r="GOB48" s="304"/>
      <c r="GOC48" s="304"/>
      <c r="GOD48" s="304"/>
      <c r="GOE48" s="305"/>
      <c r="GOF48" s="20">
        <f>GOF47*GOE47</f>
        <v>0</v>
      </c>
      <c r="GOG48" s="123"/>
      <c r="GOH48" s="124"/>
      <c r="GOI48" s="303" t="str">
        <f>CONCATENATE("Cena par ",GOG47," pozīciju, bez PVN,EUR:")</f>
        <v>Cena par  pozīciju, bez PVN,EUR:</v>
      </c>
      <c r="GOJ48" s="304"/>
      <c r="GOK48" s="304"/>
      <c r="GOL48" s="304"/>
      <c r="GOM48" s="305"/>
      <c r="GON48" s="20">
        <f>GON47*GOM47</f>
        <v>0</v>
      </c>
      <c r="GOO48" s="123"/>
      <c r="GOP48" s="124"/>
      <c r="GOQ48" s="303" t="str">
        <f>CONCATENATE("Cena par ",GOO47," pozīciju, bez PVN,EUR:")</f>
        <v>Cena par  pozīciju, bez PVN,EUR:</v>
      </c>
      <c r="GOR48" s="304"/>
      <c r="GOS48" s="304"/>
      <c r="GOT48" s="304"/>
      <c r="GOU48" s="305"/>
      <c r="GOV48" s="20">
        <f>GOV47*GOU47</f>
        <v>0</v>
      </c>
      <c r="GOW48" s="123"/>
      <c r="GOX48" s="124"/>
      <c r="GOY48" s="303" t="str">
        <f>CONCATENATE("Cena par ",GOW47," pozīciju, bez PVN,EUR:")</f>
        <v>Cena par  pozīciju, bez PVN,EUR:</v>
      </c>
      <c r="GOZ48" s="304"/>
      <c r="GPA48" s="304"/>
      <c r="GPB48" s="304"/>
      <c r="GPC48" s="305"/>
      <c r="GPD48" s="20">
        <f>GPD47*GPC47</f>
        <v>0</v>
      </c>
      <c r="GPE48" s="123"/>
      <c r="GPF48" s="124"/>
      <c r="GPG48" s="303" t="str">
        <f>CONCATENATE("Cena par ",GPE47," pozīciju, bez PVN,EUR:")</f>
        <v>Cena par  pozīciju, bez PVN,EUR:</v>
      </c>
      <c r="GPH48" s="304"/>
      <c r="GPI48" s="304"/>
      <c r="GPJ48" s="304"/>
      <c r="GPK48" s="305"/>
      <c r="GPL48" s="20">
        <f>GPL47*GPK47</f>
        <v>0</v>
      </c>
      <c r="GPM48" s="123"/>
      <c r="GPN48" s="124"/>
      <c r="GPO48" s="303" t="str">
        <f>CONCATENATE("Cena par ",GPM47," pozīciju, bez PVN,EUR:")</f>
        <v>Cena par  pozīciju, bez PVN,EUR:</v>
      </c>
      <c r="GPP48" s="304"/>
      <c r="GPQ48" s="304"/>
      <c r="GPR48" s="304"/>
      <c r="GPS48" s="305"/>
      <c r="GPT48" s="20">
        <f>GPT47*GPS47</f>
        <v>0</v>
      </c>
      <c r="GPU48" s="123"/>
      <c r="GPV48" s="124"/>
      <c r="GPW48" s="303" t="str">
        <f>CONCATENATE("Cena par ",GPU47," pozīciju, bez PVN,EUR:")</f>
        <v>Cena par  pozīciju, bez PVN,EUR:</v>
      </c>
      <c r="GPX48" s="304"/>
      <c r="GPY48" s="304"/>
      <c r="GPZ48" s="304"/>
      <c r="GQA48" s="305"/>
      <c r="GQB48" s="20">
        <f>GQB47*GQA47</f>
        <v>0</v>
      </c>
      <c r="GQC48" s="123"/>
      <c r="GQD48" s="124"/>
      <c r="GQE48" s="303" t="str">
        <f>CONCATENATE("Cena par ",GQC47," pozīciju, bez PVN,EUR:")</f>
        <v>Cena par  pozīciju, bez PVN,EUR:</v>
      </c>
      <c r="GQF48" s="304"/>
      <c r="GQG48" s="304"/>
      <c r="GQH48" s="304"/>
      <c r="GQI48" s="305"/>
      <c r="GQJ48" s="20">
        <f>GQJ47*GQI47</f>
        <v>0</v>
      </c>
      <c r="GQK48" s="123"/>
      <c r="GQL48" s="124"/>
      <c r="GQM48" s="303" t="str">
        <f>CONCATENATE("Cena par ",GQK47," pozīciju, bez PVN,EUR:")</f>
        <v>Cena par  pozīciju, bez PVN,EUR:</v>
      </c>
      <c r="GQN48" s="304"/>
      <c r="GQO48" s="304"/>
      <c r="GQP48" s="304"/>
      <c r="GQQ48" s="305"/>
      <c r="GQR48" s="20">
        <f>GQR47*GQQ47</f>
        <v>0</v>
      </c>
      <c r="GQS48" s="123"/>
      <c r="GQT48" s="124"/>
      <c r="GQU48" s="303" t="str">
        <f>CONCATENATE("Cena par ",GQS47," pozīciju, bez PVN,EUR:")</f>
        <v>Cena par  pozīciju, bez PVN,EUR:</v>
      </c>
      <c r="GQV48" s="304"/>
      <c r="GQW48" s="304"/>
      <c r="GQX48" s="304"/>
      <c r="GQY48" s="305"/>
      <c r="GQZ48" s="20">
        <f>GQZ47*GQY47</f>
        <v>0</v>
      </c>
      <c r="GRA48" s="123"/>
      <c r="GRB48" s="124"/>
      <c r="GRC48" s="303" t="str">
        <f>CONCATENATE("Cena par ",GRA47," pozīciju, bez PVN,EUR:")</f>
        <v>Cena par  pozīciju, bez PVN,EUR:</v>
      </c>
      <c r="GRD48" s="304"/>
      <c r="GRE48" s="304"/>
      <c r="GRF48" s="304"/>
      <c r="GRG48" s="305"/>
      <c r="GRH48" s="20">
        <f>GRH47*GRG47</f>
        <v>0</v>
      </c>
      <c r="GRI48" s="123"/>
      <c r="GRJ48" s="124"/>
      <c r="GRK48" s="303" t="str">
        <f>CONCATENATE("Cena par ",GRI47," pozīciju, bez PVN,EUR:")</f>
        <v>Cena par  pozīciju, bez PVN,EUR:</v>
      </c>
      <c r="GRL48" s="304"/>
      <c r="GRM48" s="304"/>
      <c r="GRN48" s="304"/>
      <c r="GRO48" s="305"/>
      <c r="GRP48" s="20">
        <f>GRP47*GRO47</f>
        <v>0</v>
      </c>
      <c r="GRQ48" s="123"/>
      <c r="GRR48" s="124"/>
      <c r="GRS48" s="303" t="str">
        <f>CONCATENATE("Cena par ",GRQ47," pozīciju, bez PVN,EUR:")</f>
        <v>Cena par  pozīciju, bez PVN,EUR:</v>
      </c>
      <c r="GRT48" s="304"/>
      <c r="GRU48" s="304"/>
      <c r="GRV48" s="304"/>
      <c r="GRW48" s="305"/>
      <c r="GRX48" s="20">
        <f>GRX47*GRW47</f>
        <v>0</v>
      </c>
      <c r="GRY48" s="123"/>
      <c r="GRZ48" s="124"/>
      <c r="GSA48" s="303" t="str">
        <f>CONCATENATE("Cena par ",GRY47," pozīciju, bez PVN,EUR:")</f>
        <v>Cena par  pozīciju, bez PVN,EUR:</v>
      </c>
      <c r="GSB48" s="304"/>
      <c r="GSC48" s="304"/>
      <c r="GSD48" s="304"/>
      <c r="GSE48" s="305"/>
      <c r="GSF48" s="20">
        <f>GSF47*GSE47</f>
        <v>0</v>
      </c>
      <c r="GSG48" s="123"/>
      <c r="GSH48" s="124"/>
      <c r="GSI48" s="303" t="str">
        <f>CONCATENATE("Cena par ",GSG47," pozīciju, bez PVN,EUR:")</f>
        <v>Cena par  pozīciju, bez PVN,EUR:</v>
      </c>
      <c r="GSJ48" s="304"/>
      <c r="GSK48" s="304"/>
      <c r="GSL48" s="304"/>
      <c r="GSM48" s="305"/>
      <c r="GSN48" s="20">
        <f>GSN47*GSM47</f>
        <v>0</v>
      </c>
      <c r="GSO48" s="123"/>
      <c r="GSP48" s="124"/>
      <c r="GSQ48" s="303" t="str">
        <f>CONCATENATE("Cena par ",GSO47," pozīciju, bez PVN,EUR:")</f>
        <v>Cena par  pozīciju, bez PVN,EUR:</v>
      </c>
      <c r="GSR48" s="304"/>
      <c r="GSS48" s="304"/>
      <c r="GST48" s="304"/>
      <c r="GSU48" s="305"/>
      <c r="GSV48" s="20">
        <f>GSV47*GSU47</f>
        <v>0</v>
      </c>
      <c r="GSW48" s="123"/>
      <c r="GSX48" s="124"/>
      <c r="GSY48" s="303" t="str">
        <f>CONCATENATE("Cena par ",GSW47," pozīciju, bez PVN,EUR:")</f>
        <v>Cena par  pozīciju, bez PVN,EUR:</v>
      </c>
      <c r="GSZ48" s="304"/>
      <c r="GTA48" s="304"/>
      <c r="GTB48" s="304"/>
      <c r="GTC48" s="305"/>
      <c r="GTD48" s="20">
        <f>GTD47*GTC47</f>
        <v>0</v>
      </c>
      <c r="GTE48" s="123"/>
      <c r="GTF48" s="124"/>
      <c r="GTG48" s="303" t="str">
        <f>CONCATENATE("Cena par ",GTE47," pozīciju, bez PVN,EUR:")</f>
        <v>Cena par  pozīciju, bez PVN,EUR:</v>
      </c>
      <c r="GTH48" s="304"/>
      <c r="GTI48" s="304"/>
      <c r="GTJ48" s="304"/>
      <c r="GTK48" s="305"/>
      <c r="GTL48" s="20">
        <f>GTL47*GTK47</f>
        <v>0</v>
      </c>
      <c r="GTM48" s="123"/>
      <c r="GTN48" s="124"/>
      <c r="GTO48" s="303" t="str">
        <f>CONCATENATE("Cena par ",GTM47," pozīciju, bez PVN,EUR:")</f>
        <v>Cena par  pozīciju, bez PVN,EUR:</v>
      </c>
      <c r="GTP48" s="304"/>
      <c r="GTQ48" s="304"/>
      <c r="GTR48" s="304"/>
      <c r="GTS48" s="305"/>
      <c r="GTT48" s="20">
        <f>GTT47*GTS47</f>
        <v>0</v>
      </c>
      <c r="GTU48" s="123"/>
      <c r="GTV48" s="124"/>
      <c r="GTW48" s="303" t="str">
        <f>CONCATENATE("Cena par ",GTU47," pozīciju, bez PVN,EUR:")</f>
        <v>Cena par  pozīciju, bez PVN,EUR:</v>
      </c>
      <c r="GTX48" s="304"/>
      <c r="GTY48" s="304"/>
      <c r="GTZ48" s="304"/>
      <c r="GUA48" s="305"/>
      <c r="GUB48" s="20">
        <f>GUB47*GUA47</f>
        <v>0</v>
      </c>
      <c r="GUC48" s="123"/>
      <c r="GUD48" s="124"/>
      <c r="GUE48" s="303" t="str">
        <f>CONCATENATE("Cena par ",GUC47," pozīciju, bez PVN,EUR:")</f>
        <v>Cena par  pozīciju, bez PVN,EUR:</v>
      </c>
      <c r="GUF48" s="304"/>
      <c r="GUG48" s="304"/>
      <c r="GUH48" s="304"/>
      <c r="GUI48" s="305"/>
      <c r="GUJ48" s="20">
        <f>GUJ47*GUI47</f>
        <v>0</v>
      </c>
      <c r="GUK48" s="123"/>
      <c r="GUL48" s="124"/>
      <c r="GUM48" s="303" t="str">
        <f>CONCATENATE("Cena par ",GUK47," pozīciju, bez PVN,EUR:")</f>
        <v>Cena par  pozīciju, bez PVN,EUR:</v>
      </c>
      <c r="GUN48" s="304"/>
      <c r="GUO48" s="304"/>
      <c r="GUP48" s="304"/>
      <c r="GUQ48" s="305"/>
      <c r="GUR48" s="20">
        <f>GUR47*GUQ47</f>
        <v>0</v>
      </c>
      <c r="GUS48" s="123"/>
      <c r="GUT48" s="124"/>
      <c r="GUU48" s="303" t="str">
        <f>CONCATENATE("Cena par ",GUS47," pozīciju, bez PVN,EUR:")</f>
        <v>Cena par  pozīciju, bez PVN,EUR:</v>
      </c>
      <c r="GUV48" s="304"/>
      <c r="GUW48" s="304"/>
      <c r="GUX48" s="304"/>
      <c r="GUY48" s="305"/>
      <c r="GUZ48" s="20">
        <f>GUZ47*GUY47</f>
        <v>0</v>
      </c>
      <c r="GVA48" s="123"/>
      <c r="GVB48" s="124"/>
      <c r="GVC48" s="303" t="str">
        <f>CONCATENATE("Cena par ",GVA47," pozīciju, bez PVN,EUR:")</f>
        <v>Cena par  pozīciju, bez PVN,EUR:</v>
      </c>
      <c r="GVD48" s="304"/>
      <c r="GVE48" s="304"/>
      <c r="GVF48" s="304"/>
      <c r="GVG48" s="305"/>
      <c r="GVH48" s="20">
        <f>GVH47*GVG47</f>
        <v>0</v>
      </c>
      <c r="GVI48" s="123"/>
      <c r="GVJ48" s="124"/>
      <c r="GVK48" s="303" t="str">
        <f>CONCATENATE("Cena par ",GVI47," pozīciju, bez PVN,EUR:")</f>
        <v>Cena par  pozīciju, bez PVN,EUR:</v>
      </c>
      <c r="GVL48" s="304"/>
      <c r="GVM48" s="304"/>
      <c r="GVN48" s="304"/>
      <c r="GVO48" s="305"/>
      <c r="GVP48" s="20">
        <f>GVP47*GVO47</f>
        <v>0</v>
      </c>
      <c r="GVQ48" s="123"/>
      <c r="GVR48" s="124"/>
      <c r="GVS48" s="303" t="str">
        <f>CONCATENATE("Cena par ",GVQ47," pozīciju, bez PVN,EUR:")</f>
        <v>Cena par  pozīciju, bez PVN,EUR:</v>
      </c>
      <c r="GVT48" s="304"/>
      <c r="GVU48" s="304"/>
      <c r="GVV48" s="304"/>
      <c r="GVW48" s="305"/>
      <c r="GVX48" s="20">
        <f>GVX47*GVW47</f>
        <v>0</v>
      </c>
      <c r="GVY48" s="123"/>
      <c r="GVZ48" s="124"/>
      <c r="GWA48" s="303" t="str">
        <f>CONCATENATE("Cena par ",GVY47," pozīciju, bez PVN,EUR:")</f>
        <v>Cena par  pozīciju, bez PVN,EUR:</v>
      </c>
      <c r="GWB48" s="304"/>
      <c r="GWC48" s="304"/>
      <c r="GWD48" s="304"/>
      <c r="GWE48" s="305"/>
      <c r="GWF48" s="20">
        <f>GWF47*GWE47</f>
        <v>0</v>
      </c>
      <c r="GWG48" s="123"/>
      <c r="GWH48" s="124"/>
      <c r="GWI48" s="303" t="str">
        <f>CONCATENATE("Cena par ",GWG47," pozīciju, bez PVN,EUR:")</f>
        <v>Cena par  pozīciju, bez PVN,EUR:</v>
      </c>
      <c r="GWJ48" s="304"/>
      <c r="GWK48" s="304"/>
      <c r="GWL48" s="304"/>
      <c r="GWM48" s="305"/>
      <c r="GWN48" s="20">
        <f>GWN47*GWM47</f>
        <v>0</v>
      </c>
      <c r="GWO48" s="123"/>
      <c r="GWP48" s="124"/>
      <c r="GWQ48" s="303" t="str">
        <f>CONCATENATE("Cena par ",GWO47," pozīciju, bez PVN,EUR:")</f>
        <v>Cena par  pozīciju, bez PVN,EUR:</v>
      </c>
      <c r="GWR48" s="304"/>
      <c r="GWS48" s="304"/>
      <c r="GWT48" s="304"/>
      <c r="GWU48" s="305"/>
      <c r="GWV48" s="20">
        <f>GWV47*GWU47</f>
        <v>0</v>
      </c>
      <c r="GWW48" s="123"/>
      <c r="GWX48" s="124"/>
      <c r="GWY48" s="303" t="str">
        <f>CONCATENATE("Cena par ",GWW47," pozīciju, bez PVN,EUR:")</f>
        <v>Cena par  pozīciju, bez PVN,EUR:</v>
      </c>
      <c r="GWZ48" s="304"/>
      <c r="GXA48" s="304"/>
      <c r="GXB48" s="304"/>
      <c r="GXC48" s="305"/>
      <c r="GXD48" s="20">
        <f>GXD47*GXC47</f>
        <v>0</v>
      </c>
      <c r="GXE48" s="123"/>
      <c r="GXF48" s="124"/>
      <c r="GXG48" s="303" t="str">
        <f>CONCATENATE("Cena par ",GXE47," pozīciju, bez PVN,EUR:")</f>
        <v>Cena par  pozīciju, bez PVN,EUR:</v>
      </c>
      <c r="GXH48" s="304"/>
      <c r="GXI48" s="304"/>
      <c r="GXJ48" s="304"/>
      <c r="GXK48" s="305"/>
      <c r="GXL48" s="20">
        <f>GXL47*GXK47</f>
        <v>0</v>
      </c>
      <c r="GXM48" s="123"/>
      <c r="GXN48" s="124"/>
      <c r="GXO48" s="303" t="str">
        <f>CONCATENATE("Cena par ",GXM47," pozīciju, bez PVN,EUR:")</f>
        <v>Cena par  pozīciju, bez PVN,EUR:</v>
      </c>
      <c r="GXP48" s="304"/>
      <c r="GXQ48" s="304"/>
      <c r="GXR48" s="304"/>
      <c r="GXS48" s="305"/>
      <c r="GXT48" s="20">
        <f>GXT47*GXS47</f>
        <v>0</v>
      </c>
      <c r="GXU48" s="123"/>
      <c r="GXV48" s="124"/>
      <c r="GXW48" s="303" t="str">
        <f>CONCATENATE("Cena par ",GXU47," pozīciju, bez PVN,EUR:")</f>
        <v>Cena par  pozīciju, bez PVN,EUR:</v>
      </c>
      <c r="GXX48" s="304"/>
      <c r="GXY48" s="304"/>
      <c r="GXZ48" s="304"/>
      <c r="GYA48" s="305"/>
      <c r="GYB48" s="20">
        <f>GYB47*GYA47</f>
        <v>0</v>
      </c>
      <c r="GYC48" s="123"/>
      <c r="GYD48" s="124"/>
      <c r="GYE48" s="303" t="str">
        <f>CONCATENATE("Cena par ",GYC47," pozīciju, bez PVN,EUR:")</f>
        <v>Cena par  pozīciju, bez PVN,EUR:</v>
      </c>
      <c r="GYF48" s="304"/>
      <c r="GYG48" s="304"/>
      <c r="GYH48" s="304"/>
      <c r="GYI48" s="305"/>
      <c r="GYJ48" s="20">
        <f>GYJ47*GYI47</f>
        <v>0</v>
      </c>
      <c r="GYK48" s="123"/>
      <c r="GYL48" s="124"/>
      <c r="GYM48" s="303" t="str">
        <f>CONCATENATE("Cena par ",GYK47," pozīciju, bez PVN,EUR:")</f>
        <v>Cena par  pozīciju, bez PVN,EUR:</v>
      </c>
      <c r="GYN48" s="304"/>
      <c r="GYO48" s="304"/>
      <c r="GYP48" s="304"/>
      <c r="GYQ48" s="305"/>
      <c r="GYR48" s="20">
        <f>GYR47*GYQ47</f>
        <v>0</v>
      </c>
      <c r="GYS48" s="123"/>
      <c r="GYT48" s="124"/>
      <c r="GYU48" s="303" t="str">
        <f>CONCATENATE("Cena par ",GYS47," pozīciju, bez PVN,EUR:")</f>
        <v>Cena par  pozīciju, bez PVN,EUR:</v>
      </c>
      <c r="GYV48" s="304"/>
      <c r="GYW48" s="304"/>
      <c r="GYX48" s="304"/>
      <c r="GYY48" s="305"/>
      <c r="GYZ48" s="20">
        <f>GYZ47*GYY47</f>
        <v>0</v>
      </c>
      <c r="GZA48" s="123"/>
      <c r="GZB48" s="124"/>
      <c r="GZC48" s="303" t="str">
        <f>CONCATENATE("Cena par ",GZA47," pozīciju, bez PVN,EUR:")</f>
        <v>Cena par  pozīciju, bez PVN,EUR:</v>
      </c>
      <c r="GZD48" s="304"/>
      <c r="GZE48" s="304"/>
      <c r="GZF48" s="304"/>
      <c r="GZG48" s="305"/>
      <c r="GZH48" s="20">
        <f>GZH47*GZG47</f>
        <v>0</v>
      </c>
      <c r="GZI48" s="123"/>
      <c r="GZJ48" s="124"/>
      <c r="GZK48" s="303" t="str">
        <f>CONCATENATE("Cena par ",GZI47," pozīciju, bez PVN,EUR:")</f>
        <v>Cena par  pozīciju, bez PVN,EUR:</v>
      </c>
      <c r="GZL48" s="304"/>
      <c r="GZM48" s="304"/>
      <c r="GZN48" s="304"/>
      <c r="GZO48" s="305"/>
      <c r="GZP48" s="20">
        <f>GZP47*GZO47</f>
        <v>0</v>
      </c>
      <c r="GZQ48" s="123"/>
      <c r="GZR48" s="124"/>
      <c r="GZS48" s="303" t="str">
        <f>CONCATENATE("Cena par ",GZQ47," pozīciju, bez PVN,EUR:")</f>
        <v>Cena par  pozīciju, bez PVN,EUR:</v>
      </c>
      <c r="GZT48" s="304"/>
      <c r="GZU48" s="304"/>
      <c r="GZV48" s="304"/>
      <c r="GZW48" s="305"/>
      <c r="GZX48" s="20">
        <f>GZX47*GZW47</f>
        <v>0</v>
      </c>
      <c r="GZY48" s="123"/>
      <c r="GZZ48" s="124"/>
      <c r="HAA48" s="303" t="str">
        <f>CONCATENATE("Cena par ",GZY47," pozīciju, bez PVN,EUR:")</f>
        <v>Cena par  pozīciju, bez PVN,EUR:</v>
      </c>
      <c r="HAB48" s="304"/>
      <c r="HAC48" s="304"/>
      <c r="HAD48" s="304"/>
      <c r="HAE48" s="305"/>
      <c r="HAF48" s="20">
        <f>HAF47*HAE47</f>
        <v>0</v>
      </c>
      <c r="HAG48" s="123"/>
      <c r="HAH48" s="124"/>
      <c r="HAI48" s="303" t="str">
        <f>CONCATENATE("Cena par ",HAG47," pozīciju, bez PVN,EUR:")</f>
        <v>Cena par  pozīciju, bez PVN,EUR:</v>
      </c>
      <c r="HAJ48" s="304"/>
      <c r="HAK48" s="304"/>
      <c r="HAL48" s="304"/>
      <c r="HAM48" s="305"/>
      <c r="HAN48" s="20">
        <f>HAN47*HAM47</f>
        <v>0</v>
      </c>
      <c r="HAO48" s="123"/>
      <c r="HAP48" s="124"/>
      <c r="HAQ48" s="303" t="str">
        <f>CONCATENATE("Cena par ",HAO47," pozīciju, bez PVN,EUR:")</f>
        <v>Cena par  pozīciju, bez PVN,EUR:</v>
      </c>
      <c r="HAR48" s="304"/>
      <c r="HAS48" s="304"/>
      <c r="HAT48" s="304"/>
      <c r="HAU48" s="305"/>
      <c r="HAV48" s="20">
        <f>HAV47*HAU47</f>
        <v>0</v>
      </c>
      <c r="HAW48" s="123"/>
      <c r="HAX48" s="124"/>
      <c r="HAY48" s="303" t="str">
        <f>CONCATENATE("Cena par ",HAW47," pozīciju, bez PVN,EUR:")</f>
        <v>Cena par  pozīciju, bez PVN,EUR:</v>
      </c>
      <c r="HAZ48" s="304"/>
      <c r="HBA48" s="304"/>
      <c r="HBB48" s="304"/>
      <c r="HBC48" s="305"/>
      <c r="HBD48" s="20">
        <f>HBD47*HBC47</f>
        <v>0</v>
      </c>
      <c r="HBE48" s="123"/>
      <c r="HBF48" s="124"/>
      <c r="HBG48" s="303" t="str">
        <f>CONCATENATE("Cena par ",HBE47," pozīciju, bez PVN,EUR:")</f>
        <v>Cena par  pozīciju, bez PVN,EUR:</v>
      </c>
      <c r="HBH48" s="304"/>
      <c r="HBI48" s="304"/>
      <c r="HBJ48" s="304"/>
      <c r="HBK48" s="305"/>
      <c r="HBL48" s="20">
        <f>HBL47*HBK47</f>
        <v>0</v>
      </c>
      <c r="HBM48" s="123"/>
      <c r="HBN48" s="124"/>
      <c r="HBO48" s="303" t="str">
        <f>CONCATENATE("Cena par ",HBM47," pozīciju, bez PVN,EUR:")</f>
        <v>Cena par  pozīciju, bez PVN,EUR:</v>
      </c>
      <c r="HBP48" s="304"/>
      <c r="HBQ48" s="304"/>
      <c r="HBR48" s="304"/>
      <c r="HBS48" s="305"/>
      <c r="HBT48" s="20">
        <f>HBT47*HBS47</f>
        <v>0</v>
      </c>
      <c r="HBU48" s="123"/>
      <c r="HBV48" s="124"/>
      <c r="HBW48" s="303" t="str">
        <f>CONCATENATE("Cena par ",HBU47," pozīciju, bez PVN,EUR:")</f>
        <v>Cena par  pozīciju, bez PVN,EUR:</v>
      </c>
      <c r="HBX48" s="304"/>
      <c r="HBY48" s="304"/>
      <c r="HBZ48" s="304"/>
      <c r="HCA48" s="305"/>
      <c r="HCB48" s="20">
        <f>HCB47*HCA47</f>
        <v>0</v>
      </c>
      <c r="HCC48" s="123"/>
      <c r="HCD48" s="124"/>
      <c r="HCE48" s="303" t="str">
        <f>CONCATENATE("Cena par ",HCC47," pozīciju, bez PVN,EUR:")</f>
        <v>Cena par  pozīciju, bez PVN,EUR:</v>
      </c>
      <c r="HCF48" s="304"/>
      <c r="HCG48" s="304"/>
      <c r="HCH48" s="304"/>
      <c r="HCI48" s="305"/>
      <c r="HCJ48" s="20">
        <f>HCJ47*HCI47</f>
        <v>0</v>
      </c>
      <c r="HCK48" s="123"/>
      <c r="HCL48" s="124"/>
      <c r="HCM48" s="303" t="str">
        <f>CONCATENATE("Cena par ",HCK47," pozīciju, bez PVN,EUR:")</f>
        <v>Cena par  pozīciju, bez PVN,EUR:</v>
      </c>
      <c r="HCN48" s="304"/>
      <c r="HCO48" s="304"/>
      <c r="HCP48" s="304"/>
      <c r="HCQ48" s="305"/>
      <c r="HCR48" s="20">
        <f>HCR47*HCQ47</f>
        <v>0</v>
      </c>
      <c r="HCS48" s="123"/>
      <c r="HCT48" s="124"/>
      <c r="HCU48" s="303" t="str">
        <f>CONCATENATE("Cena par ",HCS47," pozīciju, bez PVN,EUR:")</f>
        <v>Cena par  pozīciju, bez PVN,EUR:</v>
      </c>
      <c r="HCV48" s="304"/>
      <c r="HCW48" s="304"/>
      <c r="HCX48" s="304"/>
      <c r="HCY48" s="305"/>
      <c r="HCZ48" s="20">
        <f>HCZ47*HCY47</f>
        <v>0</v>
      </c>
      <c r="HDA48" s="123"/>
      <c r="HDB48" s="124"/>
      <c r="HDC48" s="303" t="str">
        <f>CONCATENATE("Cena par ",HDA47," pozīciju, bez PVN,EUR:")</f>
        <v>Cena par  pozīciju, bez PVN,EUR:</v>
      </c>
      <c r="HDD48" s="304"/>
      <c r="HDE48" s="304"/>
      <c r="HDF48" s="304"/>
      <c r="HDG48" s="305"/>
      <c r="HDH48" s="20">
        <f>HDH47*HDG47</f>
        <v>0</v>
      </c>
      <c r="HDI48" s="123"/>
      <c r="HDJ48" s="124"/>
      <c r="HDK48" s="303" t="str">
        <f>CONCATENATE("Cena par ",HDI47," pozīciju, bez PVN,EUR:")</f>
        <v>Cena par  pozīciju, bez PVN,EUR:</v>
      </c>
      <c r="HDL48" s="304"/>
      <c r="HDM48" s="304"/>
      <c r="HDN48" s="304"/>
      <c r="HDO48" s="305"/>
      <c r="HDP48" s="20">
        <f>HDP47*HDO47</f>
        <v>0</v>
      </c>
      <c r="HDQ48" s="123"/>
      <c r="HDR48" s="124"/>
      <c r="HDS48" s="303" t="str">
        <f>CONCATENATE("Cena par ",HDQ47," pozīciju, bez PVN,EUR:")</f>
        <v>Cena par  pozīciju, bez PVN,EUR:</v>
      </c>
      <c r="HDT48" s="304"/>
      <c r="HDU48" s="304"/>
      <c r="HDV48" s="304"/>
      <c r="HDW48" s="305"/>
      <c r="HDX48" s="20">
        <f>HDX47*HDW47</f>
        <v>0</v>
      </c>
      <c r="HDY48" s="123"/>
      <c r="HDZ48" s="124"/>
      <c r="HEA48" s="303" t="str">
        <f>CONCATENATE("Cena par ",HDY47," pozīciju, bez PVN,EUR:")</f>
        <v>Cena par  pozīciju, bez PVN,EUR:</v>
      </c>
      <c r="HEB48" s="304"/>
      <c r="HEC48" s="304"/>
      <c r="HED48" s="304"/>
      <c r="HEE48" s="305"/>
      <c r="HEF48" s="20">
        <f>HEF47*HEE47</f>
        <v>0</v>
      </c>
      <c r="HEG48" s="123"/>
      <c r="HEH48" s="124"/>
      <c r="HEI48" s="303" t="str">
        <f>CONCATENATE("Cena par ",HEG47," pozīciju, bez PVN,EUR:")</f>
        <v>Cena par  pozīciju, bez PVN,EUR:</v>
      </c>
      <c r="HEJ48" s="304"/>
      <c r="HEK48" s="304"/>
      <c r="HEL48" s="304"/>
      <c r="HEM48" s="305"/>
      <c r="HEN48" s="20">
        <f>HEN47*HEM47</f>
        <v>0</v>
      </c>
      <c r="HEO48" s="123"/>
      <c r="HEP48" s="124"/>
      <c r="HEQ48" s="303" t="str">
        <f>CONCATENATE("Cena par ",HEO47," pozīciju, bez PVN,EUR:")</f>
        <v>Cena par  pozīciju, bez PVN,EUR:</v>
      </c>
      <c r="HER48" s="304"/>
      <c r="HES48" s="304"/>
      <c r="HET48" s="304"/>
      <c r="HEU48" s="305"/>
      <c r="HEV48" s="20">
        <f>HEV47*HEU47</f>
        <v>0</v>
      </c>
      <c r="HEW48" s="123"/>
      <c r="HEX48" s="124"/>
      <c r="HEY48" s="303" t="str">
        <f>CONCATENATE("Cena par ",HEW47," pozīciju, bez PVN,EUR:")</f>
        <v>Cena par  pozīciju, bez PVN,EUR:</v>
      </c>
      <c r="HEZ48" s="304"/>
      <c r="HFA48" s="304"/>
      <c r="HFB48" s="304"/>
      <c r="HFC48" s="305"/>
      <c r="HFD48" s="20">
        <f>HFD47*HFC47</f>
        <v>0</v>
      </c>
      <c r="HFE48" s="123"/>
      <c r="HFF48" s="124"/>
      <c r="HFG48" s="303" t="str">
        <f>CONCATENATE("Cena par ",HFE47," pozīciju, bez PVN,EUR:")</f>
        <v>Cena par  pozīciju, bez PVN,EUR:</v>
      </c>
      <c r="HFH48" s="304"/>
      <c r="HFI48" s="304"/>
      <c r="HFJ48" s="304"/>
      <c r="HFK48" s="305"/>
      <c r="HFL48" s="20">
        <f>HFL47*HFK47</f>
        <v>0</v>
      </c>
      <c r="HFM48" s="123"/>
      <c r="HFN48" s="124"/>
      <c r="HFO48" s="303" t="str">
        <f>CONCATENATE("Cena par ",HFM47," pozīciju, bez PVN,EUR:")</f>
        <v>Cena par  pozīciju, bez PVN,EUR:</v>
      </c>
      <c r="HFP48" s="304"/>
      <c r="HFQ48" s="304"/>
      <c r="HFR48" s="304"/>
      <c r="HFS48" s="305"/>
      <c r="HFT48" s="20">
        <f>HFT47*HFS47</f>
        <v>0</v>
      </c>
      <c r="HFU48" s="123"/>
      <c r="HFV48" s="124"/>
      <c r="HFW48" s="303" t="str">
        <f>CONCATENATE("Cena par ",HFU47," pozīciju, bez PVN,EUR:")</f>
        <v>Cena par  pozīciju, bez PVN,EUR:</v>
      </c>
      <c r="HFX48" s="304"/>
      <c r="HFY48" s="304"/>
      <c r="HFZ48" s="304"/>
      <c r="HGA48" s="305"/>
      <c r="HGB48" s="20">
        <f>HGB47*HGA47</f>
        <v>0</v>
      </c>
      <c r="HGC48" s="123"/>
      <c r="HGD48" s="124"/>
      <c r="HGE48" s="303" t="str">
        <f>CONCATENATE("Cena par ",HGC47," pozīciju, bez PVN,EUR:")</f>
        <v>Cena par  pozīciju, bez PVN,EUR:</v>
      </c>
      <c r="HGF48" s="304"/>
      <c r="HGG48" s="304"/>
      <c r="HGH48" s="304"/>
      <c r="HGI48" s="305"/>
      <c r="HGJ48" s="20">
        <f>HGJ47*HGI47</f>
        <v>0</v>
      </c>
      <c r="HGK48" s="123"/>
      <c r="HGL48" s="124"/>
      <c r="HGM48" s="303" t="str">
        <f>CONCATENATE("Cena par ",HGK47," pozīciju, bez PVN,EUR:")</f>
        <v>Cena par  pozīciju, bez PVN,EUR:</v>
      </c>
      <c r="HGN48" s="304"/>
      <c r="HGO48" s="304"/>
      <c r="HGP48" s="304"/>
      <c r="HGQ48" s="305"/>
      <c r="HGR48" s="20">
        <f>HGR47*HGQ47</f>
        <v>0</v>
      </c>
      <c r="HGS48" s="123"/>
      <c r="HGT48" s="124"/>
      <c r="HGU48" s="303" t="str">
        <f>CONCATENATE("Cena par ",HGS47," pozīciju, bez PVN,EUR:")</f>
        <v>Cena par  pozīciju, bez PVN,EUR:</v>
      </c>
      <c r="HGV48" s="304"/>
      <c r="HGW48" s="304"/>
      <c r="HGX48" s="304"/>
      <c r="HGY48" s="305"/>
      <c r="HGZ48" s="20">
        <f>HGZ47*HGY47</f>
        <v>0</v>
      </c>
      <c r="HHA48" s="123"/>
      <c r="HHB48" s="124"/>
      <c r="HHC48" s="303" t="str">
        <f>CONCATENATE("Cena par ",HHA47," pozīciju, bez PVN,EUR:")</f>
        <v>Cena par  pozīciju, bez PVN,EUR:</v>
      </c>
      <c r="HHD48" s="304"/>
      <c r="HHE48" s="304"/>
      <c r="HHF48" s="304"/>
      <c r="HHG48" s="305"/>
      <c r="HHH48" s="20">
        <f>HHH47*HHG47</f>
        <v>0</v>
      </c>
      <c r="HHI48" s="123"/>
      <c r="HHJ48" s="124"/>
      <c r="HHK48" s="303" t="str">
        <f>CONCATENATE("Cena par ",HHI47," pozīciju, bez PVN,EUR:")</f>
        <v>Cena par  pozīciju, bez PVN,EUR:</v>
      </c>
      <c r="HHL48" s="304"/>
      <c r="HHM48" s="304"/>
      <c r="HHN48" s="304"/>
      <c r="HHO48" s="305"/>
      <c r="HHP48" s="20">
        <f>HHP47*HHO47</f>
        <v>0</v>
      </c>
      <c r="HHQ48" s="123"/>
      <c r="HHR48" s="124"/>
      <c r="HHS48" s="303" t="str">
        <f>CONCATENATE("Cena par ",HHQ47," pozīciju, bez PVN,EUR:")</f>
        <v>Cena par  pozīciju, bez PVN,EUR:</v>
      </c>
      <c r="HHT48" s="304"/>
      <c r="HHU48" s="304"/>
      <c r="HHV48" s="304"/>
      <c r="HHW48" s="305"/>
      <c r="HHX48" s="20">
        <f>HHX47*HHW47</f>
        <v>0</v>
      </c>
      <c r="HHY48" s="123"/>
      <c r="HHZ48" s="124"/>
      <c r="HIA48" s="303" t="str">
        <f>CONCATENATE("Cena par ",HHY47," pozīciju, bez PVN,EUR:")</f>
        <v>Cena par  pozīciju, bez PVN,EUR:</v>
      </c>
      <c r="HIB48" s="304"/>
      <c r="HIC48" s="304"/>
      <c r="HID48" s="304"/>
      <c r="HIE48" s="305"/>
      <c r="HIF48" s="20">
        <f>HIF47*HIE47</f>
        <v>0</v>
      </c>
      <c r="HIG48" s="123"/>
      <c r="HIH48" s="124"/>
      <c r="HII48" s="303" t="str">
        <f>CONCATENATE("Cena par ",HIG47," pozīciju, bez PVN,EUR:")</f>
        <v>Cena par  pozīciju, bez PVN,EUR:</v>
      </c>
      <c r="HIJ48" s="304"/>
      <c r="HIK48" s="304"/>
      <c r="HIL48" s="304"/>
      <c r="HIM48" s="305"/>
      <c r="HIN48" s="20">
        <f>HIN47*HIM47</f>
        <v>0</v>
      </c>
      <c r="HIO48" s="123"/>
      <c r="HIP48" s="124"/>
      <c r="HIQ48" s="303" t="str">
        <f>CONCATENATE("Cena par ",HIO47," pozīciju, bez PVN,EUR:")</f>
        <v>Cena par  pozīciju, bez PVN,EUR:</v>
      </c>
      <c r="HIR48" s="304"/>
      <c r="HIS48" s="304"/>
      <c r="HIT48" s="304"/>
      <c r="HIU48" s="305"/>
      <c r="HIV48" s="20">
        <f>HIV47*HIU47</f>
        <v>0</v>
      </c>
      <c r="HIW48" s="123"/>
      <c r="HIX48" s="124"/>
      <c r="HIY48" s="303" t="str">
        <f>CONCATENATE("Cena par ",HIW47," pozīciju, bez PVN,EUR:")</f>
        <v>Cena par  pozīciju, bez PVN,EUR:</v>
      </c>
      <c r="HIZ48" s="304"/>
      <c r="HJA48" s="304"/>
      <c r="HJB48" s="304"/>
      <c r="HJC48" s="305"/>
      <c r="HJD48" s="20">
        <f>HJD47*HJC47</f>
        <v>0</v>
      </c>
      <c r="HJE48" s="123"/>
      <c r="HJF48" s="124"/>
      <c r="HJG48" s="303" t="str">
        <f>CONCATENATE("Cena par ",HJE47," pozīciju, bez PVN,EUR:")</f>
        <v>Cena par  pozīciju, bez PVN,EUR:</v>
      </c>
      <c r="HJH48" s="304"/>
      <c r="HJI48" s="304"/>
      <c r="HJJ48" s="304"/>
      <c r="HJK48" s="305"/>
      <c r="HJL48" s="20">
        <f>HJL47*HJK47</f>
        <v>0</v>
      </c>
      <c r="HJM48" s="123"/>
      <c r="HJN48" s="124"/>
      <c r="HJO48" s="303" t="str">
        <f>CONCATENATE("Cena par ",HJM47," pozīciju, bez PVN,EUR:")</f>
        <v>Cena par  pozīciju, bez PVN,EUR:</v>
      </c>
      <c r="HJP48" s="304"/>
      <c r="HJQ48" s="304"/>
      <c r="HJR48" s="304"/>
      <c r="HJS48" s="305"/>
      <c r="HJT48" s="20">
        <f>HJT47*HJS47</f>
        <v>0</v>
      </c>
      <c r="HJU48" s="123"/>
      <c r="HJV48" s="124"/>
      <c r="HJW48" s="303" t="str">
        <f>CONCATENATE("Cena par ",HJU47," pozīciju, bez PVN,EUR:")</f>
        <v>Cena par  pozīciju, bez PVN,EUR:</v>
      </c>
      <c r="HJX48" s="304"/>
      <c r="HJY48" s="304"/>
      <c r="HJZ48" s="304"/>
      <c r="HKA48" s="305"/>
      <c r="HKB48" s="20">
        <f>HKB47*HKA47</f>
        <v>0</v>
      </c>
      <c r="HKC48" s="123"/>
      <c r="HKD48" s="124"/>
      <c r="HKE48" s="303" t="str">
        <f>CONCATENATE("Cena par ",HKC47," pozīciju, bez PVN,EUR:")</f>
        <v>Cena par  pozīciju, bez PVN,EUR:</v>
      </c>
      <c r="HKF48" s="304"/>
      <c r="HKG48" s="304"/>
      <c r="HKH48" s="304"/>
      <c r="HKI48" s="305"/>
      <c r="HKJ48" s="20">
        <f>HKJ47*HKI47</f>
        <v>0</v>
      </c>
      <c r="HKK48" s="123"/>
      <c r="HKL48" s="124"/>
      <c r="HKM48" s="303" t="str">
        <f>CONCATENATE("Cena par ",HKK47," pozīciju, bez PVN,EUR:")</f>
        <v>Cena par  pozīciju, bez PVN,EUR:</v>
      </c>
      <c r="HKN48" s="304"/>
      <c r="HKO48" s="304"/>
      <c r="HKP48" s="304"/>
      <c r="HKQ48" s="305"/>
      <c r="HKR48" s="20">
        <f>HKR47*HKQ47</f>
        <v>0</v>
      </c>
      <c r="HKS48" s="123"/>
      <c r="HKT48" s="124"/>
      <c r="HKU48" s="303" t="str">
        <f>CONCATENATE("Cena par ",HKS47," pozīciju, bez PVN,EUR:")</f>
        <v>Cena par  pozīciju, bez PVN,EUR:</v>
      </c>
      <c r="HKV48" s="304"/>
      <c r="HKW48" s="304"/>
      <c r="HKX48" s="304"/>
      <c r="HKY48" s="305"/>
      <c r="HKZ48" s="20">
        <f>HKZ47*HKY47</f>
        <v>0</v>
      </c>
      <c r="HLA48" s="123"/>
      <c r="HLB48" s="124"/>
      <c r="HLC48" s="303" t="str">
        <f>CONCATENATE("Cena par ",HLA47," pozīciju, bez PVN,EUR:")</f>
        <v>Cena par  pozīciju, bez PVN,EUR:</v>
      </c>
      <c r="HLD48" s="304"/>
      <c r="HLE48" s="304"/>
      <c r="HLF48" s="304"/>
      <c r="HLG48" s="305"/>
      <c r="HLH48" s="20">
        <f>HLH47*HLG47</f>
        <v>0</v>
      </c>
      <c r="HLI48" s="123"/>
      <c r="HLJ48" s="124"/>
      <c r="HLK48" s="303" t="str">
        <f>CONCATENATE("Cena par ",HLI47," pozīciju, bez PVN,EUR:")</f>
        <v>Cena par  pozīciju, bez PVN,EUR:</v>
      </c>
      <c r="HLL48" s="304"/>
      <c r="HLM48" s="304"/>
      <c r="HLN48" s="304"/>
      <c r="HLO48" s="305"/>
      <c r="HLP48" s="20">
        <f>HLP47*HLO47</f>
        <v>0</v>
      </c>
      <c r="HLQ48" s="123"/>
      <c r="HLR48" s="124"/>
      <c r="HLS48" s="303" t="str">
        <f>CONCATENATE("Cena par ",HLQ47," pozīciju, bez PVN,EUR:")</f>
        <v>Cena par  pozīciju, bez PVN,EUR:</v>
      </c>
      <c r="HLT48" s="304"/>
      <c r="HLU48" s="304"/>
      <c r="HLV48" s="304"/>
      <c r="HLW48" s="305"/>
      <c r="HLX48" s="20">
        <f>HLX47*HLW47</f>
        <v>0</v>
      </c>
      <c r="HLY48" s="123"/>
      <c r="HLZ48" s="124"/>
      <c r="HMA48" s="303" t="str">
        <f>CONCATENATE("Cena par ",HLY47," pozīciju, bez PVN,EUR:")</f>
        <v>Cena par  pozīciju, bez PVN,EUR:</v>
      </c>
      <c r="HMB48" s="304"/>
      <c r="HMC48" s="304"/>
      <c r="HMD48" s="304"/>
      <c r="HME48" s="305"/>
      <c r="HMF48" s="20">
        <f>HMF47*HME47</f>
        <v>0</v>
      </c>
      <c r="HMG48" s="123"/>
      <c r="HMH48" s="124"/>
      <c r="HMI48" s="303" t="str">
        <f>CONCATENATE("Cena par ",HMG47," pozīciju, bez PVN,EUR:")</f>
        <v>Cena par  pozīciju, bez PVN,EUR:</v>
      </c>
      <c r="HMJ48" s="304"/>
      <c r="HMK48" s="304"/>
      <c r="HML48" s="304"/>
      <c r="HMM48" s="305"/>
      <c r="HMN48" s="20">
        <f>HMN47*HMM47</f>
        <v>0</v>
      </c>
      <c r="HMO48" s="123"/>
      <c r="HMP48" s="124"/>
      <c r="HMQ48" s="303" t="str">
        <f>CONCATENATE("Cena par ",HMO47," pozīciju, bez PVN,EUR:")</f>
        <v>Cena par  pozīciju, bez PVN,EUR:</v>
      </c>
      <c r="HMR48" s="304"/>
      <c r="HMS48" s="304"/>
      <c r="HMT48" s="304"/>
      <c r="HMU48" s="305"/>
      <c r="HMV48" s="20">
        <f>HMV47*HMU47</f>
        <v>0</v>
      </c>
      <c r="HMW48" s="123"/>
      <c r="HMX48" s="124"/>
      <c r="HMY48" s="303" t="str">
        <f>CONCATENATE("Cena par ",HMW47," pozīciju, bez PVN,EUR:")</f>
        <v>Cena par  pozīciju, bez PVN,EUR:</v>
      </c>
      <c r="HMZ48" s="304"/>
      <c r="HNA48" s="304"/>
      <c r="HNB48" s="304"/>
      <c r="HNC48" s="305"/>
      <c r="HND48" s="20">
        <f>HND47*HNC47</f>
        <v>0</v>
      </c>
      <c r="HNE48" s="123"/>
      <c r="HNF48" s="124"/>
      <c r="HNG48" s="303" t="str">
        <f>CONCATENATE("Cena par ",HNE47," pozīciju, bez PVN,EUR:")</f>
        <v>Cena par  pozīciju, bez PVN,EUR:</v>
      </c>
      <c r="HNH48" s="304"/>
      <c r="HNI48" s="304"/>
      <c r="HNJ48" s="304"/>
      <c r="HNK48" s="305"/>
      <c r="HNL48" s="20">
        <f>HNL47*HNK47</f>
        <v>0</v>
      </c>
      <c r="HNM48" s="123"/>
      <c r="HNN48" s="124"/>
      <c r="HNO48" s="303" t="str">
        <f>CONCATENATE("Cena par ",HNM47," pozīciju, bez PVN,EUR:")</f>
        <v>Cena par  pozīciju, bez PVN,EUR:</v>
      </c>
      <c r="HNP48" s="304"/>
      <c r="HNQ48" s="304"/>
      <c r="HNR48" s="304"/>
      <c r="HNS48" s="305"/>
      <c r="HNT48" s="20">
        <f>HNT47*HNS47</f>
        <v>0</v>
      </c>
      <c r="HNU48" s="123"/>
      <c r="HNV48" s="124"/>
      <c r="HNW48" s="303" t="str">
        <f>CONCATENATE("Cena par ",HNU47," pozīciju, bez PVN,EUR:")</f>
        <v>Cena par  pozīciju, bez PVN,EUR:</v>
      </c>
      <c r="HNX48" s="304"/>
      <c r="HNY48" s="304"/>
      <c r="HNZ48" s="304"/>
      <c r="HOA48" s="305"/>
      <c r="HOB48" s="20">
        <f>HOB47*HOA47</f>
        <v>0</v>
      </c>
      <c r="HOC48" s="123"/>
      <c r="HOD48" s="124"/>
      <c r="HOE48" s="303" t="str">
        <f>CONCATENATE("Cena par ",HOC47," pozīciju, bez PVN,EUR:")</f>
        <v>Cena par  pozīciju, bez PVN,EUR:</v>
      </c>
      <c r="HOF48" s="304"/>
      <c r="HOG48" s="304"/>
      <c r="HOH48" s="304"/>
      <c r="HOI48" s="305"/>
      <c r="HOJ48" s="20">
        <f>HOJ47*HOI47</f>
        <v>0</v>
      </c>
      <c r="HOK48" s="123"/>
      <c r="HOL48" s="124"/>
      <c r="HOM48" s="303" t="str">
        <f>CONCATENATE("Cena par ",HOK47," pozīciju, bez PVN,EUR:")</f>
        <v>Cena par  pozīciju, bez PVN,EUR:</v>
      </c>
      <c r="HON48" s="304"/>
      <c r="HOO48" s="304"/>
      <c r="HOP48" s="304"/>
      <c r="HOQ48" s="305"/>
      <c r="HOR48" s="20">
        <f>HOR47*HOQ47</f>
        <v>0</v>
      </c>
      <c r="HOS48" s="123"/>
      <c r="HOT48" s="124"/>
      <c r="HOU48" s="303" t="str">
        <f>CONCATENATE("Cena par ",HOS47," pozīciju, bez PVN,EUR:")</f>
        <v>Cena par  pozīciju, bez PVN,EUR:</v>
      </c>
      <c r="HOV48" s="304"/>
      <c r="HOW48" s="304"/>
      <c r="HOX48" s="304"/>
      <c r="HOY48" s="305"/>
      <c r="HOZ48" s="20">
        <f>HOZ47*HOY47</f>
        <v>0</v>
      </c>
      <c r="HPA48" s="123"/>
      <c r="HPB48" s="124"/>
      <c r="HPC48" s="303" t="str">
        <f>CONCATENATE("Cena par ",HPA47," pozīciju, bez PVN,EUR:")</f>
        <v>Cena par  pozīciju, bez PVN,EUR:</v>
      </c>
      <c r="HPD48" s="304"/>
      <c r="HPE48" s="304"/>
      <c r="HPF48" s="304"/>
      <c r="HPG48" s="305"/>
      <c r="HPH48" s="20">
        <f>HPH47*HPG47</f>
        <v>0</v>
      </c>
      <c r="HPI48" s="123"/>
      <c r="HPJ48" s="124"/>
      <c r="HPK48" s="303" t="str">
        <f>CONCATENATE("Cena par ",HPI47," pozīciju, bez PVN,EUR:")</f>
        <v>Cena par  pozīciju, bez PVN,EUR:</v>
      </c>
      <c r="HPL48" s="304"/>
      <c r="HPM48" s="304"/>
      <c r="HPN48" s="304"/>
      <c r="HPO48" s="305"/>
      <c r="HPP48" s="20">
        <f>HPP47*HPO47</f>
        <v>0</v>
      </c>
      <c r="HPQ48" s="123"/>
      <c r="HPR48" s="124"/>
      <c r="HPS48" s="303" t="str">
        <f>CONCATENATE("Cena par ",HPQ47," pozīciju, bez PVN,EUR:")</f>
        <v>Cena par  pozīciju, bez PVN,EUR:</v>
      </c>
      <c r="HPT48" s="304"/>
      <c r="HPU48" s="304"/>
      <c r="HPV48" s="304"/>
      <c r="HPW48" s="305"/>
      <c r="HPX48" s="20">
        <f>HPX47*HPW47</f>
        <v>0</v>
      </c>
      <c r="HPY48" s="123"/>
      <c r="HPZ48" s="124"/>
      <c r="HQA48" s="303" t="str">
        <f>CONCATENATE("Cena par ",HPY47," pozīciju, bez PVN,EUR:")</f>
        <v>Cena par  pozīciju, bez PVN,EUR:</v>
      </c>
      <c r="HQB48" s="304"/>
      <c r="HQC48" s="304"/>
      <c r="HQD48" s="304"/>
      <c r="HQE48" s="305"/>
      <c r="HQF48" s="20">
        <f>HQF47*HQE47</f>
        <v>0</v>
      </c>
      <c r="HQG48" s="123"/>
      <c r="HQH48" s="124"/>
      <c r="HQI48" s="303" t="str">
        <f>CONCATENATE("Cena par ",HQG47," pozīciju, bez PVN,EUR:")</f>
        <v>Cena par  pozīciju, bez PVN,EUR:</v>
      </c>
      <c r="HQJ48" s="304"/>
      <c r="HQK48" s="304"/>
      <c r="HQL48" s="304"/>
      <c r="HQM48" s="305"/>
      <c r="HQN48" s="20">
        <f>HQN47*HQM47</f>
        <v>0</v>
      </c>
      <c r="HQO48" s="123"/>
      <c r="HQP48" s="124"/>
      <c r="HQQ48" s="303" t="str">
        <f>CONCATENATE("Cena par ",HQO47," pozīciju, bez PVN,EUR:")</f>
        <v>Cena par  pozīciju, bez PVN,EUR:</v>
      </c>
      <c r="HQR48" s="304"/>
      <c r="HQS48" s="304"/>
      <c r="HQT48" s="304"/>
      <c r="HQU48" s="305"/>
      <c r="HQV48" s="20">
        <f>HQV47*HQU47</f>
        <v>0</v>
      </c>
      <c r="HQW48" s="123"/>
      <c r="HQX48" s="124"/>
      <c r="HQY48" s="303" t="str">
        <f>CONCATENATE("Cena par ",HQW47," pozīciju, bez PVN,EUR:")</f>
        <v>Cena par  pozīciju, bez PVN,EUR:</v>
      </c>
      <c r="HQZ48" s="304"/>
      <c r="HRA48" s="304"/>
      <c r="HRB48" s="304"/>
      <c r="HRC48" s="305"/>
      <c r="HRD48" s="20">
        <f>HRD47*HRC47</f>
        <v>0</v>
      </c>
      <c r="HRE48" s="123"/>
      <c r="HRF48" s="124"/>
      <c r="HRG48" s="303" t="str">
        <f>CONCATENATE("Cena par ",HRE47," pozīciju, bez PVN,EUR:")</f>
        <v>Cena par  pozīciju, bez PVN,EUR:</v>
      </c>
      <c r="HRH48" s="304"/>
      <c r="HRI48" s="304"/>
      <c r="HRJ48" s="304"/>
      <c r="HRK48" s="305"/>
      <c r="HRL48" s="20">
        <f>HRL47*HRK47</f>
        <v>0</v>
      </c>
      <c r="HRM48" s="123"/>
      <c r="HRN48" s="124"/>
      <c r="HRO48" s="303" t="str">
        <f>CONCATENATE("Cena par ",HRM47," pozīciju, bez PVN,EUR:")</f>
        <v>Cena par  pozīciju, bez PVN,EUR:</v>
      </c>
      <c r="HRP48" s="304"/>
      <c r="HRQ48" s="304"/>
      <c r="HRR48" s="304"/>
      <c r="HRS48" s="305"/>
      <c r="HRT48" s="20">
        <f>HRT47*HRS47</f>
        <v>0</v>
      </c>
      <c r="HRU48" s="123"/>
      <c r="HRV48" s="124"/>
      <c r="HRW48" s="303" t="str">
        <f>CONCATENATE("Cena par ",HRU47," pozīciju, bez PVN,EUR:")</f>
        <v>Cena par  pozīciju, bez PVN,EUR:</v>
      </c>
      <c r="HRX48" s="304"/>
      <c r="HRY48" s="304"/>
      <c r="HRZ48" s="304"/>
      <c r="HSA48" s="305"/>
      <c r="HSB48" s="20">
        <f>HSB47*HSA47</f>
        <v>0</v>
      </c>
      <c r="HSC48" s="123"/>
      <c r="HSD48" s="124"/>
      <c r="HSE48" s="303" t="str">
        <f>CONCATENATE("Cena par ",HSC47," pozīciju, bez PVN,EUR:")</f>
        <v>Cena par  pozīciju, bez PVN,EUR:</v>
      </c>
      <c r="HSF48" s="304"/>
      <c r="HSG48" s="304"/>
      <c r="HSH48" s="304"/>
      <c r="HSI48" s="305"/>
      <c r="HSJ48" s="20">
        <f>HSJ47*HSI47</f>
        <v>0</v>
      </c>
      <c r="HSK48" s="123"/>
      <c r="HSL48" s="124"/>
      <c r="HSM48" s="303" t="str">
        <f>CONCATENATE("Cena par ",HSK47," pozīciju, bez PVN,EUR:")</f>
        <v>Cena par  pozīciju, bez PVN,EUR:</v>
      </c>
      <c r="HSN48" s="304"/>
      <c r="HSO48" s="304"/>
      <c r="HSP48" s="304"/>
      <c r="HSQ48" s="305"/>
      <c r="HSR48" s="20">
        <f>HSR47*HSQ47</f>
        <v>0</v>
      </c>
      <c r="HSS48" s="123"/>
      <c r="HST48" s="124"/>
      <c r="HSU48" s="303" t="str">
        <f>CONCATENATE("Cena par ",HSS47," pozīciju, bez PVN,EUR:")</f>
        <v>Cena par  pozīciju, bez PVN,EUR:</v>
      </c>
      <c r="HSV48" s="304"/>
      <c r="HSW48" s="304"/>
      <c r="HSX48" s="304"/>
      <c r="HSY48" s="305"/>
      <c r="HSZ48" s="20">
        <f>HSZ47*HSY47</f>
        <v>0</v>
      </c>
      <c r="HTA48" s="123"/>
      <c r="HTB48" s="124"/>
      <c r="HTC48" s="303" t="str">
        <f>CONCATENATE("Cena par ",HTA47," pozīciju, bez PVN,EUR:")</f>
        <v>Cena par  pozīciju, bez PVN,EUR:</v>
      </c>
      <c r="HTD48" s="304"/>
      <c r="HTE48" s="304"/>
      <c r="HTF48" s="304"/>
      <c r="HTG48" s="305"/>
      <c r="HTH48" s="20">
        <f>HTH47*HTG47</f>
        <v>0</v>
      </c>
      <c r="HTI48" s="123"/>
      <c r="HTJ48" s="124"/>
      <c r="HTK48" s="303" t="str">
        <f>CONCATENATE("Cena par ",HTI47," pozīciju, bez PVN,EUR:")</f>
        <v>Cena par  pozīciju, bez PVN,EUR:</v>
      </c>
      <c r="HTL48" s="304"/>
      <c r="HTM48" s="304"/>
      <c r="HTN48" s="304"/>
      <c r="HTO48" s="305"/>
      <c r="HTP48" s="20">
        <f>HTP47*HTO47</f>
        <v>0</v>
      </c>
      <c r="HTQ48" s="123"/>
      <c r="HTR48" s="124"/>
      <c r="HTS48" s="303" t="str">
        <f>CONCATENATE("Cena par ",HTQ47," pozīciju, bez PVN,EUR:")</f>
        <v>Cena par  pozīciju, bez PVN,EUR:</v>
      </c>
      <c r="HTT48" s="304"/>
      <c r="HTU48" s="304"/>
      <c r="HTV48" s="304"/>
      <c r="HTW48" s="305"/>
      <c r="HTX48" s="20">
        <f>HTX47*HTW47</f>
        <v>0</v>
      </c>
      <c r="HTY48" s="123"/>
      <c r="HTZ48" s="124"/>
      <c r="HUA48" s="303" t="str">
        <f>CONCATENATE("Cena par ",HTY47," pozīciju, bez PVN,EUR:")</f>
        <v>Cena par  pozīciju, bez PVN,EUR:</v>
      </c>
      <c r="HUB48" s="304"/>
      <c r="HUC48" s="304"/>
      <c r="HUD48" s="304"/>
      <c r="HUE48" s="305"/>
      <c r="HUF48" s="20">
        <f>HUF47*HUE47</f>
        <v>0</v>
      </c>
      <c r="HUG48" s="123"/>
      <c r="HUH48" s="124"/>
      <c r="HUI48" s="303" t="str">
        <f>CONCATENATE("Cena par ",HUG47," pozīciju, bez PVN,EUR:")</f>
        <v>Cena par  pozīciju, bez PVN,EUR:</v>
      </c>
      <c r="HUJ48" s="304"/>
      <c r="HUK48" s="304"/>
      <c r="HUL48" s="304"/>
      <c r="HUM48" s="305"/>
      <c r="HUN48" s="20">
        <f>HUN47*HUM47</f>
        <v>0</v>
      </c>
      <c r="HUO48" s="123"/>
      <c r="HUP48" s="124"/>
      <c r="HUQ48" s="303" t="str">
        <f>CONCATENATE("Cena par ",HUO47," pozīciju, bez PVN,EUR:")</f>
        <v>Cena par  pozīciju, bez PVN,EUR:</v>
      </c>
      <c r="HUR48" s="304"/>
      <c r="HUS48" s="304"/>
      <c r="HUT48" s="304"/>
      <c r="HUU48" s="305"/>
      <c r="HUV48" s="20">
        <f>HUV47*HUU47</f>
        <v>0</v>
      </c>
      <c r="HUW48" s="123"/>
      <c r="HUX48" s="124"/>
      <c r="HUY48" s="303" t="str">
        <f>CONCATENATE("Cena par ",HUW47," pozīciju, bez PVN,EUR:")</f>
        <v>Cena par  pozīciju, bez PVN,EUR:</v>
      </c>
      <c r="HUZ48" s="304"/>
      <c r="HVA48" s="304"/>
      <c r="HVB48" s="304"/>
      <c r="HVC48" s="305"/>
      <c r="HVD48" s="20">
        <f>HVD47*HVC47</f>
        <v>0</v>
      </c>
      <c r="HVE48" s="123"/>
      <c r="HVF48" s="124"/>
      <c r="HVG48" s="303" t="str">
        <f>CONCATENATE("Cena par ",HVE47," pozīciju, bez PVN,EUR:")</f>
        <v>Cena par  pozīciju, bez PVN,EUR:</v>
      </c>
      <c r="HVH48" s="304"/>
      <c r="HVI48" s="304"/>
      <c r="HVJ48" s="304"/>
      <c r="HVK48" s="305"/>
      <c r="HVL48" s="20">
        <f>HVL47*HVK47</f>
        <v>0</v>
      </c>
      <c r="HVM48" s="123"/>
      <c r="HVN48" s="124"/>
      <c r="HVO48" s="303" t="str">
        <f>CONCATENATE("Cena par ",HVM47," pozīciju, bez PVN,EUR:")</f>
        <v>Cena par  pozīciju, bez PVN,EUR:</v>
      </c>
      <c r="HVP48" s="304"/>
      <c r="HVQ48" s="304"/>
      <c r="HVR48" s="304"/>
      <c r="HVS48" s="305"/>
      <c r="HVT48" s="20">
        <f>HVT47*HVS47</f>
        <v>0</v>
      </c>
      <c r="HVU48" s="123"/>
      <c r="HVV48" s="124"/>
      <c r="HVW48" s="303" t="str">
        <f>CONCATENATE("Cena par ",HVU47," pozīciju, bez PVN,EUR:")</f>
        <v>Cena par  pozīciju, bez PVN,EUR:</v>
      </c>
      <c r="HVX48" s="304"/>
      <c r="HVY48" s="304"/>
      <c r="HVZ48" s="304"/>
      <c r="HWA48" s="305"/>
      <c r="HWB48" s="20">
        <f>HWB47*HWA47</f>
        <v>0</v>
      </c>
      <c r="HWC48" s="123"/>
      <c r="HWD48" s="124"/>
      <c r="HWE48" s="303" t="str">
        <f>CONCATENATE("Cena par ",HWC47," pozīciju, bez PVN,EUR:")</f>
        <v>Cena par  pozīciju, bez PVN,EUR:</v>
      </c>
      <c r="HWF48" s="304"/>
      <c r="HWG48" s="304"/>
      <c r="HWH48" s="304"/>
      <c r="HWI48" s="305"/>
      <c r="HWJ48" s="20">
        <f>HWJ47*HWI47</f>
        <v>0</v>
      </c>
      <c r="HWK48" s="123"/>
      <c r="HWL48" s="124"/>
      <c r="HWM48" s="303" t="str">
        <f>CONCATENATE("Cena par ",HWK47," pozīciju, bez PVN,EUR:")</f>
        <v>Cena par  pozīciju, bez PVN,EUR:</v>
      </c>
      <c r="HWN48" s="304"/>
      <c r="HWO48" s="304"/>
      <c r="HWP48" s="304"/>
      <c r="HWQ48" s="305"/>
      <c r="HWR48" s="20">
        <f>HWR47*HWQ47</f>
        <v>0</v>
      </c>
      <c r="HWS48" s="123"/>
      <c r="HWT48" s="124"/>
      <c r="HWU48" s="303" t="str">
        <f>CONCATENATE("Cena par ",HWS47," pozīciju, bez PVN,EUR:")</f>
        <v>Cena par  pozīciju, bez PVN,EUR:</v>
      </c>
      <c r="HWV48" s="304"/>
      <c r="HWW48" s="304"/>
      <c r="HWX48" s="304"/>
      <c r="HWY48" s="305"/>
      <c r="HWZ48" s="20">
        <f>HWZ47*HWY47</f>
        <v>0</v>
      </c>
      <c r="HXA48" s="123"/>
      <c r="HXB48" s="124"/>
      <c r="HXC48" s="303" t="str">
        <f>CONCATENATE("Cena par ",HXA47," pozīciju, bez PVN,EUR:")</f>
        <v>Cena par  pozīciju, bez PVN,EUR:</v>
      </c>
      <c r="HXD48" s="304"/>
      <c r="HXE48" s="304"/>
      <c r="HXF48" s="304"/>
      <c r="HXG48" s="305"/>
      <c r="HXH48" s="20">
        <f>HXH47*HXG47</f>
        <v>0</v>
      </c>
      <c r="HXI48" s="123"/>
      <c r="HXJ48" s="124"/>
      <c r="HXK48" s="303" t="str">
        <f>CONCATENATE("Cena par ",HXI47," pozīciju, bez PVN,EUR:")</f>
        <v>Cena par  pozīciju, bez PVN,EUR:</v>
      </c>
      <c r="HXL48" s="304"/>
      <c r="HXM48" s="304"/>
      <c r="HXN48" s="304"/>
      <c r="HXO48" s="305"/>
      <c r="HXP48" s="20">
        <f>HXP47*HXO47</f>
        <v>0</v>
      </c>
      <c r="HXQ48" s="123"/>
      <c r="HXR48" s="124"/>
      <c r="HXS48" s="303" t="str">
        <f>CONCATENATE("Cena par ",HXQ47," pozīciju, bez PVN,EUR:")</f>
        <v>Cena par  pozīciju, bez PVN,EUR:</v>
      </c>
      <c r="HXT48" s="304"/>
      <c r="HXU48" s="304"/>
      <c r="HXV48" s="304"/>
      <c r="HXW48" s="305"/>
      <c r="HXX48" s="20">
        <f>HXX47*HXW47</f>
        <v>0</v>
      </c>
      <c r="HXY48" s="123"/>
      <c r="HXZ48" s="124"/>
      <c r="HYA48" s="303" t="str">
        <f>CONCATENATE("Cena par ",HXY47," pozīciju, bez PVN,EUR:")</f>
        <v>Cena par  pozīciju, bez PVN,EUR:</v>
      </c>
      <c r="HYB48" s="304"/>
      <c r="HYC48" s="304"/>
      <c r="HYD48" s="304"/>
      <c r="HYE48" s="305"/>
      <c r="HYF48" s="20">
        <f>HYF47*HYE47</f>
        <v>0</v>
      </c>
      <c r="HYG48" s="123"/>
      <c r="HYH48" s="124"/>
      <c r="HYI48" s="303" t="str">
        <f>CONCATENATE("Cena par ",HYG47," pozīciju, bez PVN,EUR:")</f>
        <v>Cena par  pozīciju, bez PVN,EUR:</v>
      </c>
      <c r="HYJ48" s="304"/>
      <c r="HYK48" s="304"/>
      <c r="HYL48" s="304"/>
      <c r="HYM48" s="305"/>
      <c r="HYN48" s="20">
        <f>HYN47*HYM47</f>
        <v>0</v>
      </c>
      <c r="HYO48" s="123"/>
      <c r="HYP48" s="124"/>
      <c r="HYQ48" s="303" t="str">
        <f>CONCATENATE("Cena par ",HYO47," pozīciju, bez PVN,EUR:")</f>
        <v>Cena par  pozīciju, bez PVN,EUR:</v>
      </c>
      <c r="HYR48" s="304"/>
      <c r="HYS48" s="304"/>
      <c r="HYT48" s="304"/>
      <c r="HYU48" s="305"/>
      <c r="HYV48" s="20">
        <f>HYV47*HYU47</f>
        <v>0</v>
      </c>
      <c r="HYW48" s="123"/>
      <c r="HYX48" s="124"/>
      <c r="HYY48" s="303" t="str">
        <f>CONCATENATE("Cena par ",HYW47," pozīciju, bez PVN,EUR:")</f>
        <v>Cena par  pozīciju, bez PVN,EUR:</v>
      </c>
      <c r="HYZ48" s="304"/>
      <c r="HZA48" s="304"/>
      <c r="HZB48" s="304"/>
      <c r="HZC48" s="305"/>
      <c r="HZD48" s="20">
        <f>HZD47*HZC47</f>
        <v>0</v>
      </c>
      <c r="HZE48" s="123"/>
      <c r="HZF48" s="124"/>
      <c r="HZG48" s="303" t="str">
        <f>CONCATENATE("Cena par ",HZE47," pozīciju, bez PVN,EUR:")</f>
        <v>Cena par  pozīciju, bez PVN,EUR:</v>
      </c>
      <c r="HZH48" s="304"/>
      <c r="HZI48" s="304"/>
      <c r="HZJ48" s="304"/>
      <c r="HZK48" s="305"/>
      <c r="HZL48" s="20">
        <f>HZL47*HZK47</f>
        <v>0</v>
      </c>
      <c r="HZM48" s="123"/>
      <c r="HZN48" s="124"/>
      <c r="HZO48" s="303" t="str">
        <f>CONCATENATE("Cena par ",HZM47," pozīciju, bez PVN,EUR:")</f>
        <v>Cena par  pozīciju, bez PVN,EUR:</v>
      </c>
      <c r="HZP48" s="304"/>
      <c r="HZQ48" s="304"/>
      <c r="HZR48" s="304"/>
      <c r="HZS48" s="305"/>
      <c r="HZT48" s="20">
        <f>HZT47*HZS47</f>
        <v>0</v>
      </c>
      <c r="HZU48" s="123"/>
      <c r="HZV48" s="124"/>
      <c r="HZW48" s="303" t="str">
        <f>CONCATENATE("Cena par ",HZU47," pozīciju, bez PVN,EUR:")</f>
        <v>Cena par  pozīciju, bez PVN,EUR:</v>
      </c>
      <c r="HZX48" s="304"/>
      <c r="HZY48" s="304"/>
      <c r="HZZ48" s="304"/>
      <c r="IAA48" s="305"/>
      <c r="IAB48" s="20">
        <f>IAB47*IAA47</f>
        <v>0</v>
      </c>
      <c r="IAC48" s="123"/>
      <c r="IAD48" s="124"/>
      <c r="IAE48" s="303" t="str">
        <f>CONCATENATE("Cena par ",IAC47," pozīciju, bez PVN,EUR:")</f>
        <v>Cena par  pozīciju, bez PVN,EUR:</v>
      </c>
      <c r="IAF48" s="304"/>
      <c r="IAG48" s="304"/>
      <c r="IAH48" s="304"/>
      <c r="IAI48" s="305"/>
      <c r="IAJ48" s="20">
        <f>IAJ47*IAI47</f>
        <v>0</v>
      </c>
      <c r="IAK48" s="123"/>
      <c r="IAL48" s="124"/>
      <c r="IAM48" s="303" t="str">
        <f>CONCATENATE("Cena par ",IAK47," pozīciju, bez PVN,EUR:")</f>
        <v>Cena par  pozīciju, bez PVN,EUR:</v>
      </c>
      <c r="IAN48" s="304"/>
      <c r="IAO48" s="304"/>
      <c r="IAP48" s="304"/>
      <c r="IAQ48" s="305"/>
      <c r="IAR48" s="20">
        <f>IAR47*IAQ47</f>
        <v>0</v>
      </c>
      <c r="IAS48" s="123"/>
      <c r="IAT48" s="124"/>
      <c r="IAU48" s="303" t="str">
        <f>CONCATENATE("Cena par ",IAS47," pozīciju, bez PVN,EUR:")</f>
        <v>Cena par  pozīciju, bez PVN,EUR:</v>
      </c>
      <c r="IAV48" s="304"/>
      <c r="IAW48" s="304"/>
      <c r="IAX48" s="304"/>
      <c r="IAY48" s="305"/>
      <c r="IAZ48" s="20">
        <f>IAZ47*IAY47</f>
        <v>0</v>
      </c>
      <c r="IBA48" s="123"/>
      <c r="IBB48" s="124"/>
      <c r="IBC48" s="303" t="str">
        <f>CONCATENATE("Cena par ",IBA47," pozīciju, bez PVN,EUR:")</f>
        <v>Cena par  pozīciju, bez PVN,EUR:</v>
      </c>
      <c r="IBD48" s="304"/>
      <c r="IBE48" s="304"/>
      <c r="IBF48" s="304"/>
      <c r="IBG48" s="305"/>
      <c r="IBH48" s="20">
        <f>IBH47*IBG47</f>
        <v>0</v>
      </c>
      <c r="IBI48" s="123"/>
      <c r="IBJ48" s="124"/>
      <c r="IBK48" s="303" t="str">
        <f>CONCATENATE("Cena par ",IBI47," pozīciju, bez PVN,EUR:")</f>
        <v>Cena par  pozīciju, bez PVN,EUR:</v>
      </c>
      <c r="IBL48" s="304"/>
      <c r="IBM48" s="304"/>
      <c r="IBN48" s="304"/>
      <c r="IBO48" s="305"/>
      <c r="IBP48" s="20">
        <f>IBP47*IBO47</f>
        <v>0</v>
      </c>
      <c r="IBQ48" s="123"/>
      <c r="IBR48" s="124"/>
      <c r="IBS48" s="303" t="str">
        <f>CONCATENATE("Cena par ",IBQ47," pozīciju, bez PVN,EUR:")</f>
        <v>Cena par  pozīciju, bez PVN,EUR:</v>
      </c>
      <c r="IBT48" s="304"/>
      <c r="IBU48" s="304"/>
      <c r="IBV48" s="304"/>
      <c r="IBW48" s="305"/>
      <c r="IBX48" s="20">
        <f>IBX47*IBW47</f>
        <v>0</v>
      </c>
      <c r="IBY48" s="123"/>
      <c r="IBZ48" s="124"/>
      <c r="ICA48" s="303" t="str">
        <f>CONCATENATE("Cena par ",IBY47," pozīciju, bez PVN,EUR:")</f>
        <v>Cena par  pozīciju, bez PVN,EUR:</v>
      </c>
      <c r="ICB48" s="304"/>
      <c r="ICC48" s="304"/>
      <c r="ICD48" s="304"/>
      <c r="ICE48" s="305"/>
      <c r="ICF48" s="20">
        <f>ICF47*ICE47</f>
        <v>0</v>
      </c>
      <c r="ICG48" s="123"/>
      <c r="ICH48" s="124"/>
      <c r="ICI48" s="303" t="str">
        <f>CONCATENATE("Cena par ",ICG47," pozīciju, bez PVN,EUR:")</f>
        <v>Cena par  pozīciju, bez PVN,EUR:</v>
      </c>
      <c r="ICJ48" s="304"/>
      <c r="ICK48" s="304"/>
      <c r="ICL48" s="304"/>
      <c r="ICM48" s="305"/>
      <c r="ICN48" s="20">
        <f>ICN47*ICM47</f>
        <v>0</v>
      </c>
      <c r="ICO48" s="123"/>
      <c r="ICP48" s="124"/>
      <c r="ICQ48" s="303" t="str">
        <f>CONCATENATE("Cena par ",ICO47," pozīciju, bez PVN,EUR:")</f>
        <v>Cena par  pozīciju, bez PVN,EUR:</v>
      </c>
      <c r="ICR48" s="304"/>
      <c r="ICS48" s="304"/>
      <c r="ICT48" s="304"/>
      <c r="ICU48" s="305"/>
      <c r="ICV48" s="20">
        <f>ICV47*ICU47</f>
        <v>0</v>
      </c>
      <c r="ICW48" s="123"/>
      <c r="ICX48" s="124"/>
      <c r="ICY48" s="303" t="str">
        <f>CONCATENATE("Cena par ",ICW47," pozīciju, bez PVN,EUR:")</f>
        <v>Cena par  pozīciju, bez PVN,EUR:</v>
      </c>
      <c r="ICZ48" s="304"/>
      <c r="IDA48" s="304"/>
      <c r="IDB48" s="304"/>
      <c r="IDC48" s="305"/>
      <c r="IDD48" s="20">
        <f>IDD47*IDC47</f>
        <v>0</v>
      </c>
      <c r="IDE48" s="123"/>
      <c r="IDF48" s="124"/>
      <c r="IDG48" s="303" t="str">
        <f>CONCATENATE("Cena par ",IDE47," pozīciju, bez PVN,EUR:")</f>
        <v>Cena par  pozīciju, bez PVN,EUR:</v>
      </c>
      <c r="IDH48" s="304"/>
      <c r="IDI48" s="304"/>
      <c r="IDJ48" s="304"/>
      <c r="IDK48" s="305"/>
      <c r="IDL48" s="20">
        <f>IDL47*IDK47</f>
        <v>0</v>
      </c>
      <c r="IDM48" s="123"/>
      <c r="IDN48" s="124"/>
      <c r="IDO48" s="303" t="str">
        <f>CONCATENATE("Cena par ",IDM47," pozīciju, bez PVN,EUR:")</f>
        <v>Cena par  pozīciju, bez PVN,EUR:</v>
      </c>
      <c r="IDP48" s="304"/>
      <c r="IDQ48" s="304"/>
      <c r="IDR48" s="304"/>
      <c r="IDS48" s="305"/>
      <c r="IDT48" s="20">
        <f>IDT47*IDS47</f>
        <v>0</v>
      </c>
      <c r="IDU48" s="123"/>
      <c r="IDV48" s="124"/>
      <c r="IDW48" s="303" t="str">
        <f>CONCATENATE("Cena par ",IDU47," pozīciju, bez PVN,EUR:")</f>
        <v>Cena par  pozīciju, bez PVN,EUR:</v>
      </c>
      <c r="IDX48" s="304"/>
      <c r="IDY48" s="304"/>
      <c r="IDZ48" s="304"/>
      <c r="IEA48" s="305"/>
      <c r="IEB48" s="20">
        <f>IEB47*IEA47</f>
        <v>0</v>
      </c>
      <c r="IEC48" s="123"/>
      <c r="IED48" s="124"/>
      <c r="IEE48" s="303" t="str">
        <f>CONCATENATE("Cena par ",IEC47," pozīciju, bez PVN,EUR:")</f>
        <v>Cena par  pozīciju, bez PVN,EUR:</v>
      </c>
      <c r="IEF48" s="304"/>
      <c r="IEG48" s="304"/>
      <c r="IEH48" s="304"/>
      <c r="IEI48" s="305"/>
      <c r="IEJ48" s="20">
        <f>IEJ47*IEI47</f>
        <v>0</v>
      </c>
      <c r="IEK48" s="123"/>
      <c r="IEL48" s="124"/>
      <c r="IEM48" s="303" t="str">
        <f>CONCATENATE("Cena par ",IEK47," pozīciju, bez PVN,EUR:")</f>
        <v>Cena par  pozīciju, bez PVN,EUR:</v>
      </c>
      <c r="IEN48" s="304"/>
      <c r="IEO48" s="304"/>
      <c r="IEP48" s="304"/>
      <c r="IEQ48" s="305"/>
      <c r="IER48" s="20">
        <f>IER47*IEQ47</f>
        <v>0</v>
      </c>
      <c r="IES48" s="123"/>
      <c r="IET48" s="124"/>
      <c r="IEU48" s="303" t="str">
        <f>CONCATENATE("Cena par ",IES47," pozīciju, bez PVN,EUR:")</f>
        <v>Cena par  pozīciju, bez PVN,EUR:</v>
      </c>
      <c r="IEV48" s="304"/>
      <c r="IEW48" s="304"/>
      <c r="IEX48" s="304"/>
      <c r="IEY48" s="305"/>
      <c r="IEZ48" s="20">
        <f>IEZ47*IEY47</f>
        <v>0</v>
      </c>
      <c r="IFA48" s="123"/>
      <c r="IFB48" s="124"/>
      <c r="IFC48" s="303" t="str">
        <f>CONCATENATE("Cena par ",IFA47," pozīciju, bez PVN,EUR:")</f>
        <v>Cena par  pozīciju, bez PVN,EUR:</v>
      </c>
      <c r="IFD48" s="304"/>
      <c r="IFE48" s="304"/>
      <c r="IFF48" s="304"/>
      <c r="IFG48" s="305"/>
      <c r="IFH48" s="20">
        <f>IFH47*IFG47</f>
        <v>0</v>
      </c>
      <c r="IFI48" s="123"/>
      <c r="IFJ48" s="124"/>
      <c r="IFK48" s="303" t="str">
        <f>CONCATENATE("Cena par ",IFI47," pozīciju, bez PVN,EUR:")</f>
        <v>Cena par  pozīciju, bez PVN,EUR:</v>
      </c>
      <c r="IFL48" s="304"/>
      <c r="IFM48" s="304"/>
      <c r="IFN48" s="304"/>
      <c r="IFO48" s="305"/>
      <c r="IFP48" s="20">
        <f>IFP47*IFO47</f>
        <v>0</v>
      </c>
      <c r="IFQ48" s="123"/>
      <c r="IFR48" s="124"/>
      <c r="IFS48" s="303" t="str">
        <f>CONCATENATE("Cena par ",IFQ47," pozīciju, bez PVN,EUR:")</f>
        <v>Cena par  pozīciju, bez PVN,EUR:</v>
      </c>
      <c r="IFT48" s="304"/>
      <c r="IFU48" s="304"/>
      <c r="IFV48" s="304"/>
      <c r="IFW48" s="305"/>
      <c r="IFX48" s="20">
        <f>IFX47*IFW47</f>
        <v>0</v>
      </c>
      <c r="IFY48" s="123"/>
      <c r="IFZ48" s="124"/>
      <c r="IGA48" s="303" t="str">
        <f>CONCATENATE("Cena par ",IFY47," pozīciju, bez PVN,EUR:")</f>
        <v>Cena par  pozīciju, bez PVN,EUR:</v>
      </c>
      <c r="IGB48" s="304"/>
      <c r="IGC48" s="304"/>
      <c r="IGD48" s="304"/>
      <c r="IGE48" s="305"/>
      <c r="IGF48" s="20">
        <f>IGF47*IGE47</f>
        <v>0</v>
      </c>
      <c r="IGG48" s="123"/>
      <c r="IGH48" s="124"/>
      <c r="IGI48" s="303" t="str">
        <f>CONCATENATE("Cena par ",IGG47," pozīciju, bez PVN,EUR:")</f>
        <v>Cena par  pozīciju, bez PVN,EUR:</v>
      </c>
      <c r="IGJ48" s="304"/>
      <c r="IGK48" s="304"/>
      <c r="IGL48" s="304"/>
      <c r="IGM48" s="305"/>
      <c r="IGN48" s="20">
        <f>IGN47*IGM47</f>
        <v>0</v>
      </c>
      <c r="IGO48" s="123"/>
      <c r="IGP48" s="124"/>
      <c r="IGQ48" s="303" t="str">
        <f>CONCATENATE("Cena par ",IGO47," pozīciju, bez PVN,EUR:")</f>
        <v>Cena par  pozīciju, bez PVN,EUR:</v>
      </c>
      <c r="IGR48" s="304"/>
      <c r="IGS48" s="304"/>
      <c r="IGT48" s="304"/>
      <c r="IGU48" s="305"/>
      <c r="IGV48" s="20">
        <f>IGV47*IGU47</f>
        <v>0</v>
      </c>
      <c r="IGW48" s="123"/>
      <c r="IGX48" s="124"/>
      <c r="IGY48" s="303" t="str">
        <f>CONCATENATE("Cena par ",IGW47," pozīciju, bez PVN,EUR:")</f>
        <v>Cena par  pozīciju, bez PVN,EUR:</v>
      </c>
      <c r="IGZ48" s="304"/>
      <c r="IHA48" s="304"/>
      <c r="IHB48" s="304"/>
      <c r="IHC48" s="305"/>
      <c r="IHD48" s="20">
        <f>IHD47*IHC47</f>
        <v>0</v>
      </c>
      <c r="IHE48" s="123"/>
      <c r="IHF48" s="124"/>
      <c r="IHG48" s="303" t="str">
        <f>CONCATENATE("Cena par ",IHE47," pozīciju, bez PVN,EUR:")</f>
        <v>Cena par  pozīciju, bez PVN,EUR:</v>
      </c>
      <c r="IHH48" s="304"/>
      <c r="IHI48" s="304"/>
      <c r="IHJ48" s="304"/>
      <c r="IHK48" s="305"/>
      <c r="IHL48" s="20">
        <f>IHL47*IHK47</f>
        <v>0</v>
      </c>
      <c r="IHM48" s="123"/>
      <c r="IHN48" s="124"/>
      <c r="IHO48" s="303" t="str">
        <f>CONCATENATE("Cena par ",IHM47," pozīciju, bez PVN,EUR:")</f>
        <v>Cena par  pozīciju, bez PVN,EUR:</v>
      </c>
      <c r="IHP48" s="304"/>
      <c r="IHQ48" s="304"/>
      <c r="IHR48" s="304"/>
      <c r="IHS48" s="305"/>
      <c r="IHT48" s="20">
        <f>IHT47*IHS47</f>
        <v>0</v>
      </c>
      <c r="IHU48" s="123"/>
      <c r="IHV48" s="124"/>
      <c r="IHW48" s="303" t="str">
        <f>CONCATENATE("Cena par ",IHU47," pozīciju, bez PVN,EUR:")</f>
        <v>Cena par  pozīciju, bez PVN,EUR:</v>
      </c>
      <c r="IHX48" s="304"/>
      <c r="IHY48" s="304"/>
      <c r="IHZ48" s="304"/>
      <c r="IIA48" s="305"/>
      <c r="IIB48" s="20">
        <f>IIB47*IIA47</f>
        <v>0</v>
      </c>
      <c r="IIC48" s="123"/>
      <c r="IID48" s="124"/>
      <c r="IIE48" s="303" t="str">
        <f>CONCATENATE("Cena par ",IIC47," pozīciju, bez PVN,EUR:")</f>
        <v>Cena par  pozīciju, bez PVN,EUR:</v>
      </c>
      <c r="IIF48" s="304"/>
      <c r="IIG48" s="304"/>
      <c r="IIH48" s="304"/>
      <c r="III48" s="305"/>
      <c r="IIJ48" s="20">
        <f>IIJ47*III47</f>
        <v>0</v>
      </c>
      <c r="IIK48" s="123"/>
      <c r="IIL48" s="124"/>
      <c r="IIM48" s="303" t="str">
        <f>CONCATENATE("Cena par ",IIK47," pozīciju, bez PVN,EUR:")</f>
        <v>Cena par  pozīciju, bez PVN,EUR:</v>
      </c>
      <c r="IIN48" s="304"/>
      <c r="IIO48" s="304"/>
      <c r="IIP48" s="304"/>
      <c r="IIQ48" s="305"/>
      <c r="IIR48" s="20">
        <f>IIR47*IIQ47</f>
        <v>0</v>
      </c>
      <c r="IIS48" s="123"/>
      <c r="IIT48" s="124"/>
      <c r="IIU48" s="303" t="str">
        <f>CONCATENATE("Cena par ",IIS47," pozīciju, bez PVN,EUR:")</f>
        <v>Cena par  pozīciju, bez PVN,EUR:</v>
      </c>
      <c r="IIV48" s="304"/>
      <c r="IIW48" s="304"/>
      <c r="IIX48" s="304"/>
      <c r="IIY48" s="305"/>
      <c r="IIZ48" s="20">
        <f>IIZ47*IIY47</f>
        <v>0</v>
      </c>
      <c r="IJA48" s="123"/>
      <c r="IJB48" s="124"/>
      <c r="IJC48" s="303" t="str">
        <f>CONCATENATE("Cena par ",IJA47," pozīciju, bez PVN,EUR:")</f>
        <v>Cena par  pozīciju, bez PVN,EUR:</v>
      </c>
      <c r="IJD48" s="304"/>
      <c r="IJE48" s="304"/>
      <c r="IJF48" s="304"/>
      <c r="IJG48" s="305"/>
      <c r="IJH48" s="20">
        <f>IJH47*IJG47</f>
        <v>0</v>
      </c>
      <c r="IJI48" s="123"/>
      <c r="IJJ48" s="124"/>
      <c r="IJK48" s="303" t="str">
        <f>CONCATENATE("Cena par ",IJI47," pozīciju, bez PVN,EUR:")</f>
        <v>Cena par  pozīciju, bez PVN,EUR:</v>
      </c>
      <c r="IJL48" s="304"/>
      <c r="IJM48" s="304"/>
      <c r="IJN48" s="304"/>
      <c r="IJO48" s="305"/>
      <c r="IJP48" s="20">
        <f>IJP47*IJO47</f>
        <v>0</v>
      </c>
      <c r="IJQ48" s="123"/>
      <c r="IJR48" s="124"/>
      <c r="IJS48" s="303" t="str">
        <f>CONCATENATE("Cena par ",IJQ47," pozīciju, bez PVN,EUR:")</f>
        <v>Cena par  pozīciju, bez PVN,EUR:</v>
      </c>
      <c r="IJT48" s="304"/>
      <c r="IJU48" s="304"/>
      <c r="IJV48" s="304"/>
      <c r="IJW48" s="305"/>
      <c r="IJX48" s="20">
        <f>IJX47*IJW47</f>
        <v>0</v>
      </c>
      <c r="IJY48" s="123"/>
      <c r="IJZ48" s="124"/>
      <c r="IKA48" s="303" t="str">
        <f>CONCATENATE("Cena par ",IJY47," pozīciju, bez PVN,EUR:")</f>
        <v>Cena par  pozīciju, bez PVN,EUR:</v>
      </c>
      <c r="IKB48" s="304"/>
      <c r="IKC48" s="304"/>
      <c r="IKD48" s="304"/>
      <c r="IKE48" s="305"/>
      <c r="IKF48" s="20">
        <f>IKF47*IKE47</f>
        <v>0</v>
      </c>
      <c r="IKG48" s="123"/>
      <c r="IKH48" s="124"/>
      <c r="IKI48" s="303" t="str">
        <f>CONCATENATE("Cena par ",IKG47," pozīciju, bez PVN,EUR:")</f>
        <v>Cena par  pozīciju, bez PVN,EUR:</v>
      </c>
      <c r="IKJ48" s="304"/>
      <c r="IKK48" s="304"/>
      <c r="IKL48" s="304"/>
      <c r="IKM48" s="305"/>
      <c r="IKN48" s="20">
        <f>IKN47*IKM47</f>
        <v>0</v>
      </c>
      <c r="IKO48" s="123"/>
      <c r="IKP48" s="124"/>
      <c r="IKQ48" s="303" t="str">
        <f>CONCATENATE("Cena par ",IKO47," pozīciju, bez PVN,EUR:")</f>
        <v>Cena par  pozīciju, bez PVN,EUR:</v>
      </c>
      <c r="IKR48" s="304"/>
      <c r="IKS48" s="304"/>
      <c r="IKT48" s="304"/>
      <c r="IKU48" s="305"/>
      <c r="IKV48" s="20">
        <f>IKV47*IKU47</f>
        <v>0</v>
      </c>
      <c r="IKW48" s="123"/>
      <c r="IKX48" s="124"/>
      <c r="IKY48" s="303" t="str">
        <f>CONCATENATE("Cena par ",IKW47," pozīciju, bez PVN,EUR:")</f>
        <v>Cena par  pozīciju, bez PVN,EUR:</v>
      </c>
      <c r="IKZ48" s="304"/>
      <c r="ILA48" s="304"/>
      <c r="ILB48" s="304"/>
      <c r="ILC48" s="305"/>
      <c r="ILD48" s="20">
        <f>ILD47*ILC47</f>
        <v>0</v>
      </c>
      <c r="ILE48" s="123"/>
      <c r="ILF48" s="124"/>
      <c r="ILG48" s="303" t="str">
        <f>CONCATENATE("Cena par ",ILE47," pozīciju, bez PVN,EUR:")</f>
        <v>Cena par  pozīciju, bez PVN,EUR:</v>
      </c>
      <c r="ILH48" s="304"/>
      <c r="ILI48" s="304"/>
      <c r="ILJ48" s="304"/>
      <c r="ILK48" s="305"/>
      <c r="ILL48" s="20">
        <f>ILL47*ILK47</f>
        <v>0</v>
      </c>
      <c r="ILM48" s="123"/>
      <c r="ILN48" s="124"/>
      <c r="ILO48" s="303" t="str">
        <f>CONCATENATE("Cena par ",ILM47," pozīciju, bez PVN,EUR:")</f>
        <v>Cena par  pozīciju, bez PVN,EUR:</v>
      </c>
      <c r="ILP48" s="304"/>
      <c r="ILQ48" s="304"/>
      <c r="ILR48" s="304"/>
      <c r="ILS48" s="305"/>
      <c r="ILT48" s="20">
        <f>ILT47*ILS47</f>
        <v>0</v>
      </c>
      <c r="ILU48" s="123"/>
      <c r="ILV48" s="124"/>
      <c r="ILW48" s="303" t="str">
        <f>CONCATENATE("Cena par ",ILU47," pozīciju, bez PVN,EUR:")</f>
        <v>Cena par  pozīciju, bez PVN,EUR:</v>
      </c>
      <c r="ILX48" s="304"/>
      <c r="ILY48" s="304"/>
      <c r="ILZ48" s="304"/>
      <c r="IMA48" s="305"/>
      <c r="IMB48" s="20">
        <f>IMB47*IMA47</f>
        <v>0</v>
      </c>
      <c r="IMC48" s="123"/>
      <c r="IMD48" s="124"/>
      <c r="IME48" s="303" t="str">
        <f>CONCATENATE("Cena par ",IMC47," pozīciju, bez PVN,EUR:")</f>
        <v>Cena par  pozīciju, bez PVN,EUR:</v>
      </c>
      <c r="IMF48" s="304"/>
      <c r="IMG48" s="304"/>
      <c r="IMH48" s="304"/>
      <c r="IMI48" s="305"/>
      <c r="IMJ48" s="20">
        <f>IMJ47*IMI47</f>
        <v>0</v>
      </c>
      <c r="IMK48" s="123"/>
      <c r="IML48" s="124"/>
      <c r="IMM48" s="303" t="str">
        <f>CONCATENATE("Cena par ",IMK47," pozīciju, bez PVN,EUR:")</f>
        <v>Cena par  pozīciju, bez PVN,EUR:</v>
      </c>
      <c r="IMN48" s="304"/>
      <c r="IMO48" s="304"/>
      <c r="IMP48" s="304"/>
      <c r="IMQ48" s="305"/>
      <c r="IMR48" s="20">
        <f>IMR47*IMQ47</f>
        <v>0</v>
      </c>
      <c r="IMS48" s="123"/>
      <c r="IMT48" s="124"/>
      <c r="IMU48" s="303" t="str">
        <f>CONCATENATE("Cena par ",IMS47," pozīciju, bez PVN,EUR:")</f>
        <v>Cena par  pozīciju, bez PVN,EUR:</v>
      </c>
      <c r="IMV48" s="304"/>
      <c r="IMW48" s="304"/>
      <c r="IMX48" s="304"/>
      <c r="IMY48" s="305"/>
      <c r="IMZ48" s="20">
        <f>IMZ47*IMY47</f>
        <v>0</v>
      </c>
      <c r="INA48" s="123"/>
      <c r="INB48" s="124"/>
      <c r="INC48" s="303" t="str">
        <f>CONCATENATE("Cena par ",INA47," pozīciju, bez PVN,EUR:")</f>
        <v>Cena par  pozīciju, bez PVN,EUR:</v>
      </c>
      <c r="IND48" s="304"/>
      <c r="INE48" s="304"/>
      <c r="INF48" s="304"/>
      <c r="ING48" s="305"/>
      <c r="INH48" s="20">
        <f>INH47*ING47</f>
        <v>0</v>
      </c>
      <c r="INI48" s="123"/>
      <c r="INJ48" s="124"/>
      <c r="INK48" s="303" t="str">
        <f>CONCATENATE("Cena par ",INI47," pozīciju, bez PVN,EUR:")</f>
        <v>Cena par  pozīciju, bez PVN,EUR:</v>
      </c>
      <c r="INL48" s="304"/>
      <c r="INM48" s="304"/>
      <c r="INN48" s="304"/>
      <c r="INO48" s="305"/>
      <c r="INP48" s="20">
        <f>INP47*INO47</f>
        <v>0</v>
      </c>
      <c r="INQ48" s="123"/>
      <c r="INR48" s="124"/>
      <c r="INS48" s="303" t="str">
        <f>CONCATENATE("Cena par ",INQ47," pozīciju, bez PVN,EUR:")</f>
        <v>Cena par  pozīciju, bez PVN,EUR:</v>
      </c>
      <c r="INT48" s="304"/>
      <c r="INU48" s="304"/>
      <c r="INV48" s="304"/>
      <c r="INW48" s="305"/>
      <c r="INX48" s="20">
        <f>INX47*INW47</f>
        <v>0</v>
      </c>
      <c r="INY48" s="123"/>
      <c r="INZ48" s="124"/>
      <c r="IOA48" s="303" t="str">
        <f>CONCATENATE("Cena par ",INY47," pozīciju, bez PVN,EUR:")</f>
        <v>Cena par  pozīciju, bez PVN,EUR:</v>
      </c>
      <c r="IOB48" s="304"/>
      <c r="IOC48" s="304"/>
      <c r="IOD48" s="304"/>
      <c r="IOE48" s="305"/>
      <c r="IOF48" s="20">
        <f>IOF47*IOE47</f>
        <v>0</v>
      </c>
      <c r="IOG48" s="123"/>
      <c r="IOH48" s="124"/>
      <c r="IOI48" s="303" t="str">
        <f>CONCATENATE("Cena par ",IOG47," pozīciju, bez PVN,EUR:")</f>
        <v>Cena par  pozīciju, bez PVN,EUR:</v>
      </c>
      <c r="IOJ48" s="304"/>
      <c r="IOK48" s="304"/>
      <c r="IOL48" s="304"/>
      <c r="IOM48" s="305"/>
      <c r="ION48" s="20">
        <f>ION47*IOM47</f>
        <v>0</v>
      </c>
      <c r="IOO48" s="123"/>
      <c r="IOP48" s="124"/>
      <c r="IOQ48" s="303" t="str">
        <f>CONCATENATE("Cena par ",IOO47," pozīciju, bez PVN,EUR:")</f>
        <v>Cena par  pozīciju, bez PVN,EUR:</v>
      </c>
      <c r="IOR48" s="304"/>
      <c r="IOS48" s="304"/>
      <c r="IOT48" s="304"/>
      <c r="IOU48" s="305"/>
      <c r="IOV48" s="20">
        <f>IOV47*IOU47</f>
        <v>0</v>
      </c>
      <c r="IOW48" s="123"/>
      <c r="IOX48" s="124"/>
      <c r="IOY48" s="303" t="str">
        <f>CONCATENATE("Cena par ",IOW47," pozīciju, bez PVN,EUR:")</f>
        <v>Cena par  pozīciju, bez PVN,EUR:</v>
      </c>
      <c r="IOZ48" s="304"/>
      <c r="IPA48" s="304"/>
      <c r="IPB48" s="304"/>
      <c r="IPC48" s="305"/>
      <c r="IPD48" s="20">
        <f>IPD47*IPC47</f>
        <v>0</v>
      </c>
      <c r="IPE48" s="123"/>
      <c r="IPF48" s="124"/>
      <c r="IPG48" s="303" t="str">
        <f>CONCATENATE("Cena par ",IPE47," pozīciju, bez PVN,EUR:")</f>
        <v>Cena par  pozīciju, bez PVN,EUR:</v>
      </c>
      <c r="IPH48" s="304"/>
      <c r="IPI48" s="304"/>
      <c r="IPJ48" s="304"/>
      <c r="IPK48" s="305"/>
      <c r="IPL48" s="20">
        <f>IPL47*IPK47</f>
        <v>0</v>
      </c>
      <c r="IPM48" s="123"/>
      <c r="IPN48" s="124"/>
      <c r="IPO48" s="303" t="str">
        <f>CONCATENATE("Cena par ",IPM47," pozīciju, bez PVN,EUR:")</f>
        <v>Cena par  pozīciju, bez PVN,EUR:</v>
      </c>
      <c r="IPP48" s="304"/>
      <c r="IPQ48" s="304"/>
      <c r="IPR48" s="304"/>
      <c r="IPS48" s="305"/>
      <c r="IPT48" s="20">
        <f>IPT47*IPS47</f>
        <v>0</v>
      </c>
      <c r="IPU48" s="123"/>
      <c r="IPV48" s="124"/>
      <c r="IPW48" s="303" t="str">
        <f>CONCATENATE("Cena par ",IPU47," pozīciju, bez PVN,EUR:")</f>
        <v>Cena par  pozīciju, bez PVN,EUR:</v>
      </c>
      <c r="IPX48" s="304"/>
      <c r="IPY48" s="304"/>
      <c r="IPZ48" s="304"/>
      <c r="IQA48" s="305"/>
      <c r="IQB48" s="20">
        <f>IQB47*IQA47</f>
        <v>0</v>
      </c>
      <c r="IQC48" s="123"/>
      <c r="IQD48" s="124"/>
      <c r="IQE48" s="303" t="str">
        <f>CONCATENATE("Cena par ",IQC47," pozīciju, bez PVN,EUR:")</f>
        <v>Cena par  pozīciju, bez PVN,EUR:</v>
      </c>
      <c r="IQF48" s="304"/>
      <c r="IQG48" s="304"/>
      <c r="IQH48" s="304"/>
      <c r="IQI48" s="305"/>
      <c r="IQJ48" s="20">
        <f>IQJ47*IQI47</f>
        <v>0</v>
      </c>
      <c r="IQK48" s="123"/>
      <c r="IQL48" s="124"/>
      <c r="IQM48" s="303" t="str">
        <f>CONCATENATE("Cena par ",IQK47," pozīciju, bez PVN,EUR:")</f>
        <v>Cena par  pozīciju, bez PVN,EUR:</v>
      </c>
      <c r="IQN48" s="304"/>
      <c r="IQO48" s="304"/>
      <c r="IQP48" s="304"/>
      <c r="IQQ48" s="305"/>
      <c r="IQR48" s="20">
        <f>IQR47*IQQ47</f>
        <v>0</v>
      </c>
      <c r="IQS48" s="123"/>
      <c r="IQT48" s="124"/>
      <c r="IQU48" s="303" t="str">
        <f>CONCATENATE("Cena par ",IQS47," pozīciju, bez PVN,EUR:")</f>
        <v>Cena par  pozīciju, bez PVN,EUR:</v>
      </c>
      <c r="IQV48" s="304"/>
      <c r="IQW48" s="304"/>
      <c r="IQX48" s="304"/>
      <c r="IQY48" s="305"/>
      <c r="IQZ48" s="20">
        <f>IQZ47*IQY47</f>
        <v>0</v>
      </c>
      <c r="IRA48" s="123"/>
      <c r="IRB48" s="124"/>
      <c r="IRC48" s="303" t="str">
        <f>CONCATENATE("Cena par ",IRA47," pozīciju, bez PVN,EUR:")</f>
        <v>Cena par  pozīciju, bez PVN,EUR:</v>
      </c>
      <c r="IRD48" s="304"/>
      <c r="IRE48" s="304"/>
      <c r="IRF48" s="304"/>
      <c r="IRG48" s="305"/>
      <c r="IRH48" s="20">
        <f>IRH47*IRG47</f>
        <v>0</v>
      </c>
      <c r="IRI48" s="123"/>
      <c r="IRJ48" s="124"/>
      <c r="IRK48" s="303" t="str">
        <f>CONCATENATE("Cena par ",IRI47," pozīciju, bez PVN,EUR:")</f>
        <v>Cena par  pozīciju, bez PVN,EUR:</v>
      </c>
      <c r="IRL48" s="304"/>
      <c r="IRM48" s="304"/>
      <c r="IRN48" s="304"/>
      <c r="IRO48" s="305"/>
      <c r="IRP48" s="20">
        <f>IRP47*IRO47</f>
        <v>0</v>
      </c>
      <c r="IRQ48" s="123"/>
      <c r="IRR48" s="124"/>
      <c r="IRS48" s="303" t="str">
        <f>CONCATENATE("Cena par ",IRQ47," pozīciju, bez PVN,EUR:")</f>
        <v>Cena par  pozīciju, bez PVN,EUR:</v>
      </c>
      <c r="IRT48" s="304"/>
      <c r="IRU48" s="304"/>
      <c r="IRV48" s="304"/>
      <c r="IRW48" s="305"/>
      <c r="IRX48" s="20">
        <f>IRX47*IRW47</f>
        <v>0</v>
      </c>
      <c r="IRY48" s="123"/>
      <c r="IRZ48" s="124"/>
      <c r="ISA48" s="303" t="str">
        <f>CONCATENATE("Cena par ",IRY47," pozīciju, bez PVN,EUR:")</f>
        <v>Cena par  pozīciju, bez PVN,EUR:</v>
      </c>
      <c r="ISB48" s="304"/>
      <c r="ISC48" s="304"/>
      <c r="ISD48" s="304"/>
      <c r="ISE48" s="305"/>
      <c r="ISF48" s="20">
        <f>ISF47*ISE47</f>
        <v>0</v>
      </c>
      <c r="ISG48" s="123"/>
      <c r="ISH48" s="124"/>
      <c r="ISI48" s="303" t="str">
        <f>CONCATENATE("Cena par ",ISG47," pozīciju, bez PVN,EUR:")</f>
        <v>Cena par  pozīciju, bez PVN,EUR:</v>
      </c>
      <c r="ISJ48" s="304"/>
      <c r="ISK48" s="304"/>
      <c r="ISL48" s="304"/>
      <c r="ISM48" s="305"/>
      <c r="ISN48" s="20">
        <f>ISN47*ISM47</f>
        <v>0</v>
      </c>
      <c r="ISO48" s="123"/>
      <c r="ISP48" s="124"/>
      <c r="ISQ48" s="303" t="str">
        <f>CONCATENATE("Cena par ",ISO47," pozīciju, bez PVN,EUR:")</f>
        <v>Cena par  pozīciju, bez PVN,EUR:</v>
      </c>
      <c r="ISR48" s="304"/>
      <c r="ISS48" s="304"/>
      <c r="IST48" s="304"/>
      <c r="ISU48" s="305"/>
      <c r="ISV48" s="20">
        <f>ISV47*ISU47</f>
        <v>0</v>
      </c>
      <c r="ISW48" s="123"/>
      <c r="ISX48" s="124"/>
      <c r="ISY48" s="303" t="str">
        <f>CONCATENATE("Cena par ",ISW47," pozīciju, bez PVN,EUR:")</f>
        <v>Cena par  pozīciju, bez PVN,EUR:</v>
      </c>
      <c r="ISZ48" s="304"/>
      <c r="ITA48" s="304"/>
      <c r="ITB48" s="304"/>
      <c r="ITC48" s="305"/>
      <c r="ITD48" s="20">
        <f>ITD47*ITC47</f>
        <v>0</v>
      </c>
      <c r="ITE48" s="123"/>
      <c r="ITF48" s="124"/>
      <c r="ITG48" s="303" t="str">
        <f>CONCATENATE("Cena par ",ITE47," pozīciju, bez PVN,EUR:")</f>
        <v>Cena par  pozīciju, bez PVN,EUR:</v>
      </c>
      <c r="ITH48" s="304"/>
      <c r="ITI48" s="304"/>
      <c r="ITJ48" s="304"/>
      <c r="ITK48" s="305"/>
      <c r="ITL48" s="20">
        <f>ITL47*ITK47</f>
        <v>0</v>
      </c>
      <c r="ITM48" s="123"/>
      <c r="ITN48" s="124"/>
      <c r="ITO48" s="303" t="str">
        <f>CONCATENATE("Cena par ",ITM47," pozīciju, bez PVN,EUR:")</f>
        <v>Cena par  pozīciju, bez PVN,EUR:</v>
      </c>
      <c r="ITP48" s="304"/>
      <c r="ITQ48" s="304"/>
      <c r="ITR48" s="304"/>
      <c r="ITS48" s="305"/>
      <c r="ITT48" s="20">
        <f>ITT47*ITS47</f>
        <v>0</v>
      </c>
      <c r="ITU48" s="123"/>
      <c r="ITV48" s="124"/>
      <c r="ITW48" s="303" t="str">
        <f>CONCATENATE("Cena par ",ITU47," pozīciju, bez PVN,EUR:")</f>
        <v>Cena par  pozīciju, bez PVN,EUR:</v>
      </c>
      <c r="ITX48" s="304"/>
      <c r="ITY48" s="304"/>
      <c r="ITZ48" s="304"/>
      <c r="IUA48" s="305"/>
      <c r="IUB48" s="20">
        <f>IUB47*IUA47</f>
        <v>0</v>
      </c>
      <c r="IUC48" s="123"/>
      <c r="IUD48" s="124"/>
      <c r="IUE48" s="303" t="str">
        <f>CONCATENATE("Cena par ",IUC47," pozīciju, bez PVN,EUR:")</f>
        <v>Cena par  pozīciju, bez PVN,EUR:</v>
      </c>
      <c r="IUF48" s="304"/>
      <c r="IUG48" s="304"/>
      <c r="IUH48" s="304"/>
      <c r="IUI48" s="305"/>
      <c r="IUJ48" s="20">
        <f>IUJ47*IUI47</f>
        <v>0</v>
      </c>
      <c r="IUK48" s="123"/>
      <c r="IUL48" s="124"/>
      <c r="IUM48" s="303" t="str">
        <f>CONCATENATE("Cena par ",IUK47," pozīciju, bez PVN,EUR:")</f>
        <v>Cena par  pozīciju, bez PVN,EUR:</v>
      </c>
      <c r="IUN48" s="304"/>
      <c r="IUO48" s="304"/>
      <c r="IUP48" s="304"/>
      <c r="IUQ48" s="305"/>
      <c r="IUR48" s="20">
        <f>IUR47*IUQ47</f>
        <v>0</v>
      </c>
      <c r="IUS48" s="123"/>
      <c r="IUT48" s="124"/>
      <c r="IUU48" s="303" t="str">
        <f>CONCATENATE("Cena par ",IUS47," pozīciju, bez PVN,EUR:")</f>
        <v>Cena par  pozīciju, bez PVN,EUR:</v>
      </c>
      <c r="IUV48" s="304"/>
      <c r="IUW48" s="304"/>
      <c r="IUX48" s="304"/>
      <c r="IUY48" s="305"/>
      <c r="IUZ48" s="20">
        <f>IUZ47*IUY47</f>
        <v>0</v>
      </c>
      <c r="IVA48" s="123"/>
      <c r="IVB48" s="124"/>
      <c r="IVC48" s="303" t="str">
        <f>CONCATENATE("Cena par ",IVA47," pozīciju, bez PVN,EUR:")</f>
        <v>Cena par  pozīciju, bez PVN,EUR:</v>
      </c>
      <c r="IVD48" s="304"/>
      <c r="IVE48" s="304"/>
      <c r="IVF48" s="304"/>
      <c r="IVG48" s="305"/>
      <c r="IVH48" s="20">
        <f>IVH47*IVG47</f>
        <v>0</v>
      </c>
      <c r="IVI48" s="123"/>
      <c r="IVJ48" s="124"/>
      <c r="IVK48" s="303" t="str">
        <f>CONCATENATE("Cena par ",IVI47," pozīciju, bez PVN,EUR:")</f>
        <v>Cena par  pozīciju, bez PVN,EUR:</v>
      </c>
      <c r="IVL48" s="304"/>
      <c r="IVM48" s="304"/>
      <c r="IVN48" s="304"/>
      <c r="IVO48" s="305"/>
      <c r="IVP48" s="20">
        <f>IVP47*IVO47</f>
        <v>0</v>
      </c>
      <c r="IVQ48" s="123"/>
      <c r="IVR48" s="124"/>
      <c r="IVS48" s="303" t="str">
        <f>CONCATENATE("Cena par ",IVQ47," pozīciju, bez PVN,EUR:")</f>
        <v>Cena par  pozīciju, bez PVN,EUR:</v>
      </c>
      <c r="IVT48" s="304"/>
      <c r="IVU48" s="304"/>
      <c r="IVV48" s="304"/>
      <c r="IVW48" s="305"/>
      <c r="IVX48" s="20">
        <f>IVX47*IVW47</f>
        <v>0</v>
      </c>
      <c r="IVY48" s="123"/>
      <c r="IVZ48" s="124"/>
      <c r="IWA48" s="303" t="str">
        <f>CONCATENATE("Cena par ",IVY47," pozīciju, bez PVN,EUR:")</f>
        <v>Cena par  pozīciju, bez PVN,EUR:</v>
      </c>
      <c r="IWB48" s="304"/>
      <c r="IWC48" s="304"/>
      <c r="IWD48" s="304"/>
      <c r="IWE48" s="305"/>
      <c r="IWF48" s="20">
        <f>IWF47*IWE47</f>
        <v>0</v>
      </c>
      <c r="IWG48" s="123"/>
      <c r="IWH48" s="124"/>
      <c r="IWI48" s="303" t="str">
        <f>CONCATENATE("Cena par ",IWG47," pozīciju, bez PVN,EUR:")</f>
        <v>Cena par  pozīciju, bez PVN,EUR:</v>
      </c>
      <c r="IWJ48" s="304"/>
      <c r="IWK48" s="304"/>
      <c r="IWL48" s="304"/>
      <c r="IWM48" s="305"/>
      <c r="IWN48" s="20">
        <f>IWN47*IWM47</f>
        <v>0</v>
      </c>
      <c r="IWO48" s="123"/>
      <c r="IWP48" s="124"/>
      <c r="IWQ48" s="303" t="str">
        <f>CONCATENATE("Cena par ",IWO47," pozīciju, bez PVN,EUR:")</f>
        <v>Cena par  pozīciju, bez PVN,EUR:</v>
      </c>
      <c r="IWR48" s="304"/>
      <c r="IWS48" s="304"/>
      <c r="IWT48" s="304"/>
      <c r="IWU48" s="305"/>
      <c r="IWV48" s="20">
        <f>IWV47*IWU47</f>
        <v>0</v>
      </c>
      <c r="IWW48" s="123"/>
      <c r="IWX48" s="124"/>
      <c r="IWY48" s="303" t="str">
        <f>CONCATENATE("Cena par ",IWW47," pozīciju, bez PVN,EUR:")</f>
        <v>Cena par  pozīciju, bez PVN,EUR:</v>
      </c>
      <c r="IWZ48" s="304"/>
      <c r="IXA48" s="304"/>
      <c r="IXB48" s="304"/>
      <c r="IXC48" s="305"/>
      <c r="IXD48" s="20">
        <f>IXD47*IXC47</f>
        <v>0</v>
      </c>
      <c r="IXE48" s="123"/>
      <c r="IXF48" s="124"/>
      <c r="IXG48" s="303" t="str">
        <f>CONCATENATE("Cena par ",IXE47," pozīciju, bez PVN,EUR:")</f>
        <v>Cena par  pozīciju, bez PVN,EUR:</v>
      </c>
      <c r="IXH48" s="304"/>
      <c r="IXI48" s="304"/>
      <c r="IXJ48" s="304"/>
      <c r="IXK48" s="305"/>
      <c r="IXL48" s="20">
        <f>IXL47*IXK47</f>
        <v>0</v>
      </c>
      <c r="IXM48" s="123"/>
      <c r="IXN48" s="124"/>
      <c r="IXO48" s="303" t="str">
        <f>CONCATENATE("Cena par ",IXM47," pozīciju, bez PVN,EUR:")</f>
        <v>Cena par  pozīciju, bez PVN,EUR:</v>
      </c>
      <c r="IXP48" s="304"/>
      <c r="IXQ48" s="304"/>
      <c r="IXR48" s="304"/>
      <c r="IXS48" s="305"/>
      <c r="IXT48" s="20">
        <f>IXT47*IXS47</f>
        <v>0</v>
      </c>
      <c r="IXU48" s="123"/>
      <c r="IXV48" s="124"/>
      <c r="IXW48" s="303" t="str">
        <f>CONCATENATE("Cena par ",IXU47," pozīciju, bez PVN,EUR:")</f>
        <v>Cena par  pozīciju, bez PVN,EUR:</v>
      </c>
      <c r="IXX48" s="304"/>
      <c r="IXY48" s="304"/>
      <c r="IXZ48" s="304"/>
      <c r="IYA48" s="305"/>
      <c r="IYB48" s="20">
        <f>IYB47*IYA47</f>
        <v>0</v>
      </c>
      <c r="IYC48" s="123"/>
      <c r="IYD48" s="124"/>
      <c r="IYE48" s="303" t="str">
        <f>CONCATENATE("Cena par ",IYC47," pozīciju, bez PVN,EUR:")</f>
        <v>Cena par  pozīciju, bez PVN,EUR:</v>
      </c>
      <c r="IYF48" s="304"/>
      <c r="IYG48" s="304"/>
      <c r="IYH48" s="304"/>
      <c r="IYI48" s="305"/>
      <c r="IYJ48" s="20">
        <f>IYJ47*IYI47</f>
        <v>0</v>
      </c>
      <c r="IYK48" s="123"/>
      <c r="IYL48" s="124"/>
      <c r="IYM48" s="303" t="str">
        <f>CONCATENATE("Cena par ",IYK47," pozīciju, bez PVN,EUR:")</f>
        <v>Cena par  pozīciju, bez PVN,EUR:</v>
      </c>
      <c r="IYN48" s="304"/>
      <c r="IYO48" s="304"/>
      <c r="IYP48" s="304"/>
      <c r="IYQ48" s="305"/>
      <c r="IYR48" s="20">
        <f>IYR47*IYQ47</f>
        <v>0</v>
      </c>
      <c r="IYS48" s="123"/>
      <c r="IYT48" s="124"/>
      <c r="IYU48" s="303" t="str">
        <f>CONCATENATE("Cena par ",IYS47," pozīciju, bez PVN,EUR:")</f>
        <v>Cena par  pozīciju, bez PVN,EUR:</v>
      </c>
      <c r="IYV48" s="304"/>
      <c r="IYW48" s="304"/>
      <c r="IYX48" s="304"/>
      <c r="IYY48" s="305"/>
      <c r="IYZ48" s="20">
        <f>IYZ47*IYY47</f>
        <v>0</v>
      </c>
      <c r="IZA48" s="123"/>
      <c r="IZB48" s="124"/>
      <c r="IZC48" s="303" t="str">
        <f>CONCATENATE("Cena par ",IZA47," pozīciju, bez PVN,EUR:")</f>
        <v>Cena par  pozīciju, bez PVN,EUR:</v>
      </c>
      <c r="IZD48" s="304"/>
      <c r="IZE48" s="304"/>
      <c r="IZF48" s="304"/>
      <c r="IZG48" s="305"/>
      <c r="IZH48" s="20">
        <f>IZH47*IZG47</f>
        <v>0</v>
      </c>
      <c r="IZI48" s="123"/>
      <c r="IZJ48" s="124"/>
      <c r="IZK48" s="303" t="str">
        <f>CONCATENATE("Cena par ",IZI47," pozīciju, bez PVN,EUR:")</f>
        <v>Cena par  pozīciju, bez PVN,EUR:</v>
      </c>
      <c r="IZL48" s="304"/>
      <c r="IZM48" s="304"/>
      <c r="IZN48" s="304"/>
      <c r="IZO48" s="305"/>
      <c r="IZP48" s="20">
        <f>IZP47*IZO47</f>
        <v>0</v>
      </c>
      <c r="IZQ48" s="123"/>
      <c r="IZR48" s="124"/>
      <c r="IZS48" s="303" t="str">
        <f>CONCATENATE("Cena par ",IZQ47," pozīciju, bez PVN,EUR:")</f>
        <v>Cena par  pozīciju, bez PVN,EUR:</v>
      </c>
      <c r="IZT48" s="304"/>
      <c r="IZU48" s="304"/>
      <c r="IZV48" s="304"/>
      <c r="IZW48" s="305"/>
      <c r="IZX48" s="20">
        <f>IZX47*IZW47</f>
        <v>0</v>
      </c>
      <c r="IZY48" s="123"/>
      <c r="IZZ48" s="124"/>
      <c r="JAA48" s="303" t="str">
        <f>CONCATENATE("Cena par ",IZY47," pozīciju, bez PVN,EUR:")</f>
        <v>Cena par  pozīciju, bez PVN,EUR:</v>
      </c>
      <c r="JAB48" s="304"/>
      <c r="JAC48" s="304"/>
      <c r="JAD48" s="304"/>
      <c r="JAE48" s="305"/>
      <c r="JAF48" s="20">
        <f>JAF47*JAE47</f>
        <v>0</v>
      </c>
      <c r="JAG48" s="123"/>
      <c r="JAH48" s="124"/>
      <c r="JAI48" s="303" t="str">
        <f>CONCATENATE("Cena par ",JAG47," pozīciju, bez PVN,EUR:")</f>
        <v>Cena par  pozīciju, bez PVN,EUR:</v>
      </c>
      <c r="JAJ48" s="304"/>
      <c r="JAK48" s="304"/>
      <c r="JAL48" s="304"/>
      <c r="JAM48" s="305"/>
      <c r="JAN48" s="20">
        <f>JAN47*JAM47</f>
        <v>0</v>
      </c>
      <c r="JAO48" s="123"/>
      <c r="JAP48" s="124"/>
      <c r="JAQ48" s="303" t="str">
        <f>CONCATENATE("Cena par ",JAO47," pozīciju, bez PVN,EUR:")</f>
        <v>Cena par  pozīciju, bez PVN,EUR:</v>
      </c>
      <c r="JAR48" s="304"/>
      <c r="JAS48" s="304"/>
      <c r="JAT48" s="304"/>
      <c r="JAU48" s="305"/>
      <c r="JAV48" s="20">
        <f>JAV47*JAU47</f>
        <v>0</v>
      </c>
      <c r="JAW48" s="123"/>
      <c r="JAX48" s="124"/>
      <c r="JAY48" s="303" t="str">
        <f>CONCATENATE("Cena par ",JAW47," pozīciju, bez PVN,EUR:")</f>
        <v>Cena par  pozīciju, bez PVN,EUR:</v>
      </c>
      <c r="JAZ48" s="304"/>
      <c r="JBA48" s="304"/>
      <c r="JBB48" s="304"/>
      <c r="JBC48" s="305"/>
      <c r="JBD48" s="20">
        <f>JBD47*JBC47</f>
        <v>0</v>
      </c>
      <c r="JBE48" s="123"/>
      <c r="JBF48" s="124"/>
      <c r="JBG48" s="303" t="str">
        <f>CONCATENATE("Cena par ",JBE47," pozīciju, bez PVN,EUR:")</f>
        <v>Cena par  pozīciju, bez PVN,EUR:</v>
      </c>
      <c r="JBH48" s="304"/>
      <c r="JBI48" s="304"/>
      <c r="JBJ48" s="304"/>
      <c r="JBK48" s="305"/>
      <c r="JBL48" s="20">
        <f>JBL47*JBK47</f>
        <v>0</v>
      </c>
      <c r="JBM48" s="123"/>
      <c r="JBN48" s="124"/>
      <c r="JBO48" s="303" t="str">
        <f>CONCATENATE("Cena par ",JBM47," pozīciju, bez PVN,EUR:")</f>
        <v>Cena par  pozīciju, bez PVN,EUR:</v>
      </c>
      <c r="JBP48" s="304"/>
      <c r="JBQ48" s="304"/>
      <c r="JBR48" s="304"/>
      <c r="JBS48" s="305"/>
      <c r="JBT48" s="20">
        <f>JBT47*JBS47</f>
        <v>0</v>
      </c>
      <c r="JBU48" s="123"/>
      <c r="JBV48" s="124"/>
      <c r="JBW48" s="303" t="str">
        <f>CONCATENATE("Cena par ",JBU47," pozīciju, bez PVN,EUR:")</f>
        <v>Cena par  pozīciju, bez PVN,EUR:</v>
      </c>
      <c r="JBX48" s="304"/>
      <c r="JBY48" s="304"/>
      <c r="JBZ48" s="304"/>
      <c r="JCA48" s="305"/>
      <c r="JCB48" s="20">
        <f>JCB47*JCA47</f>
        <v>0</v>
      </c>
      <c r="JCC48" s="123"/>
      <c r="JCD48" s="124"/>
      <c r="JCE48" s="303" t="str">
        <f>CONCATENATE("Cena par ",JCC47," pozīciju, bez PVN,EUR:")</f>
        <v>Cena par  pozīciju, bez PVN,EUR:</v>
      </c>
      <c r="JCF48" s="304"/>
      <c r="JCG48" s="304"/>
      <c r="JCH48" s="304"/>
      <c r="JCI48" s="305"/>
      <c r="JCJ48" s="20">
        <f>JCJ47*JCI47</f>
        <v>0</v>
      </c>
      <c r="JCK48" s="123"/>
      <c r="JCL48" s="124"/>
      <c r="JCM48" s="303" t="str">
        <f>CONCATENATE("Cena par ",JCK47," pozīciju, bez PVN,EUR:")</f>
        <v>Cena par  pozīciju, bez PVN,EUR:</v>
      </c>
      <c r="JCN48" s="304"/>
      <c r="JCO48" s="304"/>
      <c r="JCP48" s="304"/>
      <c r="JCQ48" s="305"/>
      <c r="JCR48" s="20">
        <f>JCR47*JCQ47</f>
        <v>0</v>
      </c>
      <c r="JCS48" s="123"/>
      <c r="JCT48" s="124"/>
      <c r="JCU48" s="303" t="str">
        <f>CONCATENATE("Cena par ",JCS47," pozīciju, bez PVN,EUR:")</f>
        <v>Cena par  pozīciju, bez PVN,EUR:</v>
      </c>
      <c r="JCV48" s="304"/>
      <c r="JCW48" s="304"/>
      <c r="JCX48" s="304"/>
      <c r="JCY48" s="305"/>
      <c r="JCZ48" s="20">
        <f>JCZ47*JCY47</f>
        <v>0</v>
      </c>
      <c r="JDA48" s="123"/>
      <c r="JDB48" s="124"/>
      <c r="JDC48" s="303" t="str">
        <f>CONCATENATE("Cena par ",JDA47," pozīciju, bez PVN,EUR:")</f>
        <v>Cena par  pozīciju, bez PVN,EUR:</v>
      </c>
      <c r="JDD48" s="304"/>
      <c r="JDE48" s="304"/>
      <c r="JDF48" s="304"/>
      <c r="JDG48" s="305"/>
      <c r="JDH48" s="20">
        <f>JDH47*JDG47</f>
        <v>0</v>
      </c>
      <c r="JDI48" s="123"/>
      <c r="JDJ48" s="124"/>
      <c r="JDK48" s="303" t="str">
        <f>CONCATENATE("Cena par ",JDI47," pozīciju, bez PVN,EUR:")</f>
        <v>Cena par  pozīciju, bez PVN,EUR:</v>
      </c>
      <c r="JDL48" s="304"/>
      <c r="JDM48" s="304"/>
      <c r="JDN48" s="304"/>
      <c r="JDO48" s="305"/>
      <c r="JDP48" s="20">
        <f>JDP47*JDO47</f>
        <v>0</v>
      </c>
      <c r="JDQ48" s="123"/>
      <c r="JDR48" s="124"/>
      <c r="JDS48" s="303" t="str">
        <f>CONCATENATE("Cena par ",JDQ47," pozīciju, bez PVN,EUR:")</f>
        <v>Cena par  pozīciju, bez PVN,EUR:</v>
      </c>
      <c r="JDT48" s="304"/>
      <c r="JDU48" s="304"/>
      <c r="JDV48" s="304"/>
      <c r="JDW48" s="305"/>
      <c r="JDX48" s="20">
        <f>JDX47*JDW47</f>
        <v>0</v>
      </c>
      <c r="JDY48" s="123"/>
      <c r="JDZ48" s="124"/>
      <c r="JEA48" s="303" t="str">
        <f>CONCATENATE("Cena par ",JDY47," pozīciju, bez PVN,EUR:")</f>
        <v>Cena par  pozīciju, bez PVN,EUR:</v>
      </c>
      <c r="JEB48" s="304"/>
      <c r="JEC48" s="304"/>
      <c r="JED48" s="304"/>
      <c r="JEE48" s="305"/>
      <c r="JEF48" s="20">
        <f>JEF47*JEE47</f>
        <v>0</v>
      </c>
      <c r="JEG48" s="123"/>
      <c r="JEH48" s="124"/>
      <c r="JEI48" s="303" t="str">
        <f>CONCATENATE("Cena par ",JEG47," pozīciju, bez PVN,EUR:")</f>
        <v>Cena par  pozīciju, bez PVN,EUR:</v>
      </c>
      <c r="JEJ48" s="304"/>
      <c r="JEK48" s="304"/>
      <c r="JEL48" s="304"/>
      <c r="JEM48" s="305"/>
      <c r="JEN48" s="20">
        <f>JEN47*JEM47</f>
        <v>0</v>
      </c>
      <c r="JEO48" s="123"/>
      <c r="JEP48" s="124"/>
      <c r="JEQ48" s="303" t="str">
        <f>CONCATENATE("Cena par ",JEO47," pozīciju, bez PVN,EUR:")</f>
        <v>Cena par  pozīciju, bez PVN,EUR:</v>
      </c>
      <c r="JER48" s="304"/>
      <c r="JES48" s="304"/>
      <c r="JET48" s="304"/>
      <c r="JEU48" s="305"/>
      <c r="JEV48" s="20">
        <f>JEV47*JEU47</f>
        <v>0</v>
      </c>
      <c r="JEW48" s="123"/>
      <c r="JEX48" s="124"/>
      <c r="JEY48" s="303" t="str">
        <f>CONCATENATE("Cena par ",JEW47," pozīciju, bez PVN,EUR:")</f>
        <v>Cena par  pozīciju, bez PVN,EUR:</v>
      </c>
      <c r="JEZ48" s="304"/>
      <c r="JFA48" s="304"/>
      <c r="JFB48" s="304"/>
      <c r="JFC48" s="305"/>
      <c r="JFD48" s="20">
        <f>JFD47*JFC47</f>
        <v>0</v>
      </c>
      <c r="JFE48" s="123"/>
      <c r="JFF48" s="124"/>
      <c r="JFG48" s="303" t="str">
        <f>CONCATENATE("Cena par ",JFE47," pozīciju, bez PVN,EUR:")</f>
        <v>Cena par  pozīciju, bez PVN,EUR:</v>
      </c>
      <c r="JFH48" s="304"/>
      <c r="JFI48" s="304"/>
      <c r="JFJ48" s="304"/>
      <c r="JFK48" s="305"/>
      <c r="JFL48" s="20">
        <f>JFL47*JFK47</f>
        <v>0</v>
      </c>
      <c r="JFM48" s="123"/>
      <c r="JFN48" s="124"/>
      <c r="JFO48" s="303" t="str">
        <f>CONCATENATE("Cena par ",JFM47," pozīciju, bez PVN,EUR:")</f>
        <v>Cena par  pozīciju, bez PVN,EUR:</v>
      </c>
      <c r="JFP48" s="304"/>
      <c r="JFQ48" s="304"/>
      <c r="JFR48" s="304"/>
      <c r="JFS48" s="305"/>
      <c r="JFT48" s="20">
        <f>JFT47*JFS47</f>
        <v>0</v>
      </c>
      <c r="JFU48" s="123"/>
      <c r="JFV48" s="124"/>
      <c r="JFW48" s="303" t="str">
        <f>CONCATENATE("Cena par ",JFU47," pozīciju, bez PVN,EUR:")</f>
        <v>Cena par  pozīciju, bez PVN,EUR:</v>
      </c>
      <c r="JFX48" s="304"/>
      <c r="JFY48" s="304"/>
      <c r="JFZ48" s="304"/>
      <c r="JGA48" s="305"/>
      <c r="JGB48" s="20">
        <f>JGB47*JGA47</f>
        <v>0</v>
      </c>
      <c r="JGC48" s="123"/>
      <c r="JGD48" s="124"/>
      <c r="JGE48" s="303" t="str">
        <f>CONCATENATE("Cena par ",JGC47," pozīciju, bez PVN,EUR:")</f>
        <v>Cena par  pozīciju, bez PVN,EUR:</v>
      </c>
      <c r="JGF48" s="304"/>
      <c r="JGG48" s="304"/>
      <c r="JGH48" s="304"/>
      <c r="JGI48" s="305"/>
      <c r="JGJ48" s="20">
        <f>JGJ47*JGI47</f>
        <v>0</v>
      </c>
      <c r="JGK48" s="123"/>
      <c r="JGL48" s="124"/>
      <c r="JGM48" s="303" t="str">
        <f>CONCATENATE("Cena par ",JGK47," pozīciju, bez PVN,EUR:")</f>
        <v>Cena par  pozīciju, bez PVN,EUR:</v>
      </c>
      <c r="JGN48" s="304"/>
      <c r="JGO48" s="304"/>
      <c r="JGP48" s="304"/>
      <c r="JGQ48" s="305"/>
      <c r="JGR48" s="20">
        <f>JGR47*JGQ47</f>
        <v>0</v>
      </c>
      <c r="JGS48" s="123"/>
      <c r="JGT48" s="124"/>
      <c r="JGU48" s="303" t="str">
        <f>CONCATENATE("Cena par ",JGS47," pozīciju, bez PVN,EUR:")</f>
        <v>Cena par  pozīciju, bez PVN,EUR:</v>
      </c>
      <c r="JGV48" s="304"/>
      <c r="JGW48" s="304"/>
      <c r="JGX48" s="304"/>
      <c r="JGY48" s="305"/>
      <c r="JGZ48" s="20">
        <f>JGZ47*JGY47</f>
        <v>0</v>
      </c>
      <c r="JHA48" s="123"/>
      <c r="JHB48" s="124"/>
      <c r="JHC48" s="303" t="str">
        <f>CONCATENATE("Cena par ",JHA47," pozīciju, bez PVN,EUR:")</f>
        <v>Cena par  pozīciju, bez PVN,EUR:</v>
      </c>
      <c r="JHD48" s="304"/>
      <c r="JHE48" s="304"/>
      <c r="JHF48" s="304"/>
      <c r="JHG48" s="305"/>
      <c r="JHH48" s="20">
        <f>JHH47*JHG47</f>
        <v>0</v>
      </c>
      <c r="JHI48" s="123"/>
      <c r="JHJ48" s="124"/>
      <c r="JHK48" s="303" t="str">
        <f>CONCATENATE("Cena par ",JHI47," pozīciju, bez PVN,EUR:")</f>
        <v>Cena par  pozīciju, bez PVN,EUR:</v>
      </c>
      <c r="JHL48" s="304"/>
      <c r="JHM48" s="304"/>
      <c r="JHN48" s="304"/>
      <c r="JHO48" s="305"/>
      <c r="JHP48" s="20">
        <f>JHP47*JHO47</f>
        <v>0</v>
      </c>
      <c r="JHQ48" s="123"/>
      <c r="JHR48" s="124"/>
      <c r="JHS48" s="303" t="str">
        <f>CONCATENATE("Cena par ",JHQ47," pozīciju, bez PVN,EUR:")</f>
        <v>Cena par  pozīciju, bez PVN,EUR:</v>
      </c>
      <c r="JHT48" s="304"/>
      <c r="JHU48" s="304"/>
      <c r="JHV48" s="304"/>
      <c r="JHW48" s="305"/>
      <c r="JHX48" s="20">
        <f>JHX47*JHW47</f>
        <v>0</v>
      </c>
      <c r="JHY48" s="123"/>
      <c r="JHZ48" s="124"/>
      <c r="JIA48" s="303" t="str">
        <f>CONCATENATE("Cena par ",JHY47," pozīciju, bez PVN,EUR:")</f>
        <v>Cena par  pozīciju, bez PVN,EUR:</v>
      </c>
      <c r="JIB48" s="304"/>
      <c r="JIC48" s="304"/>
      <c r="JID48" s="304"/>
      <c r="JIE48" s="305"/>
      <c r="JIF48" s="20">
        <f>JIF47*JIE47</f>
        <v>0</v>
      </c>
      <c r="JIG48" s="123"/>
      <c r="JIH48" s="124"/>
      <c r="JII48" s="303" t="str">
        <f>CONCATENATE("Cena par ",JIG47," pozīciju, bez PVN,EUR:")</f>
        <v>Cena par  pozīciju, bez PVN,EUR:</v>
      </c>
      <c r="JIJ48" s="304"/>
      <c r="JIK48" s="304"/>
      <c r="JIL48" s="304"/>
      <c r="JIM48" s="305"/>
      <c r="JIN48" s="20">
        <f>JIN47*JIM47</f>
        <v>0</v>
      </c>
      <c r="JIO48" s="123"/>
      <c r="JIP48" s="124"/>
      <c r="JIQ48" s="303" t="str">
        <f>CONCATENATE("Cena par ",JIO47," pozīciju, bez PVN,EUR:")</f>
        <v>Cena par  pozīciju, bez PVN,EUR:</v>
      </c>
      <c r="JIR48" s="304"/>
      <c r="JIS48" s="304"/>
      <c r="JIT48" s="304"/>
      <c r="JIU48" s="305"/>
      <c r="JIV48" s="20">
        <f>JIV47*JIU47</f>
        <v>0</v>
      </c>
      <c r="JIW48" s="123"/>
      <c r="JIX48" s="124"/>
      <c r="JIY48" s="303" t="str">
        <f>CONCATENATE("Cena par ",JIW47," pozīciju, bez PVN,EUR:")</f>
        <v>Cena par  pozīciju, bez PVN,EUR:</v>
      </c>
      <c r="JIZ48" s="304"/>
      <c r="JJA48" s="304"/>
      <c r="JJB48" s="304"/>
      <c r="JJC48" s="305"/>
      <c r="JJD48" s="20">
        <f>JJD47*JJC47</f>
        <v>0</v>
      </c>
      <c r="JJE48" s="123"/>
      <c r="JJF48" s="124"/>
      <c r="JJG48" s="303" t="str">
        <f>CONCATENATE("Cena par ",JJE47," pozīciju, bez PVN,EUR:")</f>
        <v>Cena par  pozīciju, bez PVN,EUR:</v>
      </c>
      <c r="JJH48" s="304"/>
      <c r="JJI48" s="304"/>
      <c r="JJJ48" s="304"/>
      <c r="JJK48" s="305"/>
      <c r="JJL48" s="20">
        <f>JJL47*JJK47</f>
        <v>0</v>
      </c>
      <c r="JJM48" s="123"/>
      <c r="JJN48" s="124"/>
      <c r="JJO48" s="303" t="str">
        <f>CONCATENATE("Cena par ",JJM47," pozīciju, bez PVN,EUR:")</f>
        <v>Cena par  pozīciju, bez PVN,EUR:</v>
      </c>
      <c r="JJP48" s="304"/>
      <c r="JJQ48" s="304"/>
      <c r="JJR48" s="304"/>
      <c r="JJS48" s="305"/>
      <c r="JJT48" s="20">
        <f>JJT47*JJS47</f>
        <v>0</v>
      </c>
      <c r="JJU48" s="123"/>
      <c r="JJV48" s="124"/>
      <c r="JJW48" s="303" t="str">
        <f>CONCATENATE("Cena par ",JJU47," pozīciju, bez PVN,EUR:")</f>
        <v>Cena par  pozīciju, bez PVN,EUR:</v>
      </c>
      <c r="JJX48" s="304"/>
      <c r="JJY48" s="304"/>
      <c r="JJZ48" s="304"/>
      <c r="JKA48" s="305"/>
      <c r="JKB48" s="20">
        <f>JKB47*JKA47</f>
        <v>0</v>
      </c>
      <c r="JKC48" s="123"/>
      <c r="JKD48" s="124"/>
      <c r="JKE48" s="303" t="str">
        <f>CONCATENATE("Cena par ",JKC47," pozīciju, bez PVN,EUR:")</f>
        <v>Cena par  pozīciju, bez PVN,EUR:</v>
      </c>
      <c r="JKF48" s="304"/>
      <c r="JKG48" s="304"/>
      <c r="JKH48" s="304"/>
      <c r="JKI48" s="305"/>
      <c r="JKJ48" s="20">
        <f>JKJ47*JKI47</f>
        <v>0</v>
      </c>
      <c r="JKK48" s="123"/>
      <c r="JKL48" s="124"/>
      <c r="JKM48" s="303" t="str">
        <f>CONCATENATE("Cena par ",JKK47," pozīciju, bez PVN,EUR:")</f>
        <v>Cena par  pozīciju, bez PVN,EUR:</v>
      </c>
      <c r="JKN48" s="304"/>
      <c r="JKO48" s="304"/>
      <c r="JKP48" s="304"/>
      <c r="JKQ48" s="305"/>
      <c r="JKR48" s="20">
        <f>JKR47*JKQ47</f>
        <v>0</v>
      </c>
      <c r="JKS48" s="123"/>
      <c r="JKT48" s="124"/>
      <c r="JKU48" s="303" t="str">
        <f>CONCATENATE("Cena par ",JKS47," pozīciju, bez PVN,EUR:")</f>
        <v>Cena par  pozīciju, bez PVN,EUR:</v>
      </c>
      <c r="JKV48" s="304"/>
      <c r="JKW48" s="304"/>
      <c r="JKX48" s="304"/>
      <c r="JKY48" s="305"/>
      <c r="JKZ48" s="20">
        <f>JKZ47*JKY47</f>
        <v>0</v>
      </c>
      <c r="JLA48" s="123"/>
      <c r="JLB48" s="124"/>
      <c r="JLC48" s="303" t="str">
        <f>CONCATENATE("Cena par ",JLA47," pozīciju, bez PVN,EUR:")</f>
        <v>Cena par  pozīciju, bez PVN,EUR:</v>
      </c>
      <c r="JLD48" s="304"/>
      <c r="JLE48" s="304"/>
      <c r="JLF48" s="304"/>
      <c r="JLG48" s="305"/>
      <c r="JLH48" s="20">
        <f>JLH47*JLG47</f>
        <v>0</v>
      </c>
      <c r="JLI48" s="123"/>
      <c r="JLJ48" s="124"/>
      <c r="JLK48" s="303" t="str">
        <f>CONCATENATE("Cena par ",JLI47," pozīciju, bez PVN,EUR:")</f>
        <v>Cena par  pozīciju, bez PVN,EUR:</v>
      </c>
      <c r="JLL48" s="304"/>
      <c r="JLM48" s="304"/>
      <c r="JLN48" s="304"/>
      <c r="JLO48" s="305"/>
      <c r="JLP48" s="20">
        <f>JLP47*JLO47</f>
        <v>0</v>
      </c>
      <c r="JLQ48" s="123"/>
      <c r="JLR48" s="124"/>
      <c r="JLS48" s="303" t="str">
        <f>CONCATENATE("Cena par ",JLQ47," pozīciju, bez PVN,EUR:")</f>
        <v>Cena par  pozīciju, bez PVN,EUR:</v>
      </c>
      <c r="JLT48" s="304"/>
      <c r="JLU48" s="304"/>
      <c r="JLV48" s="304"/>
      <c r="JLW48" s="305"/>
      <c r="JLX48" s="20">
        <f>JLX47*JLW47</f>
        <v>0</v>
      </c>
      <c r="JLY48" s="123"/>
      <c r="JLZ48" s="124"/>
      <c r="JMA48" s="303" t="str">
        <f>CONCATENATE("Cena par ",JLY47," pozīciju, bez PVN,EUR:")</f>
        <v>Cena par  pozīciju, bez PVN,EUR:</v>
      </c>
      <c r="JMB48" s="304"/>
      <c r="JMC48" s="304"/>
      <c r="JMD48" s="304"/>
      <c r="JME48" s="305"/>
      <c r="JMF48" s="20">
        <f>JMF47*JME47</f>
        <v>0</v>
      </c>
      <c r="JMG48" s="123"/>
      <c r="JMH48" s="124"/>
      <c r="JMI48" s="303" t="str">
        <f>CONCATENATE("Cena par ",JMG47," pozīciju, bez PVN,EUR:")</f>
        <v>Cena par  pozīciju, bez PVN,EUR:</v>
      </c>
      <c r="JMJ48" s="304"/>
      <c r="JMK48" s="304"/>
      <c r="JML48" s="304"/>
      <c r="JMM48" s="305"/>
      <c r="JMN48" s="20">
        <f>JMN47*JMM47</f>
        <v>0</v>
      </c>
      <c r="JMO48" s="123"/>
      <c r="JMP48" s="124"/>
      <c r="JMQ48" s="303" t="str">
        <f>CONCATENATE("Cena par ",JMO47," pozīciju, bez PVN,EUR:")</f>
        <v>Cena par  pozīciju, bez PVN,EUR:</v>
      </c>
      <c r="JMR48" s="304"/>
      <c r="JMS48" s="304"/>
      <c r="JMT48" s="304"/>
      <c r="JMU48" s="305"/>
      <c r="JMV48" s="20">
        <f>JMV47*JMU47</f>
        <v>0</v>
      </c>
      <c r="JMW48" s="123"/>
      <c r="JMX48" s="124"/>
      <c r="JMY48" s="303" t="str">
        <f>CONCATENATE("Cena par ",JMW47," pozīciju, bez PVN,EUR:")</f>
        <v>Cena par  pozīciju, bez PVN,EUR:</v>
      </c>
      <c r="JMZ48" s="304"/>
      <c r="JNA48" s="304"/>
      <c r="JNB48" s="304"/>
      <c r="JNC48" s="305"/>
      <c r="JND48" s="20">
        <f>JND47*JNC47</f>
        <v>0</v>
      </c>
      <c r="JNE48" s="123"/>
      <c r="JNF48" s="124"/>
      <c r="JNG48" s="303" t="str">
        <f>CONCATENATE("Cena par ",JNE47," pozīciju, bez PVN,EUR:")</f>
        <v>Cena par  pozīciju, bez PVN,EUR:</v>
      </c>
      <c r="JNH48" s="304"/>
      <c r="JNI48" s="304"/>
      <c r="JNJ48" s="304"/>
      <c r="JNK48" s="305"/>
      <c r="JNL48" s="20">
        <f>JNL47*JNK47</f>
        <v>0</v>
      </c>
      <c r="JNM48" s="123"/>
      <c r="JNN48" s="124"/>
      <c r="JNO48" s="303" t="str">
        <f>CONCATENATE("Cena par ",JNM47," pozīciju, bez PVN,EUR:")</f>
        <v>Cena par  pozīciju, bez PVN,EUR:</v>
      </c>
      <c r="JNP48" s="304"/>
      <c r="JNQ48" s="304"/>
      <c r="JNR48" s="304"/>
      <c r="JNS48" s="305"/>
      <c r="JNT48" s="20">
        <f>JNT47*JNS47</f>
        <v>0</v>
      </c>
      <c r="JNU48" s="123"/>
      <c r="JNV48" s="124"/>
      <c r="JNW48" s="303" t="str">
        <f>CONCATENATE("Cena par ",JNU47," pozīciju, bez PVN,EUR:")</f>
        <v>Cena par  pozīciju, bez PVN,EUR:</v>
      </c>
      <c r="JNX48" s="304"/>
      <c r="JNY48" s="304"/>
      <c r="JNZ48" s="304"/>
      <c r="JOA48" s="305"/>
      <c r="JOB48" s="20">
        <f>JOB47*JOA47</f>
        <v>0</v>
      </c>
      <c r="JOC48" s="123"/>
      <c r="JOD48" s="124"/>
      <c r="JOE48" s="303" t="str">
        <f>CONCATENATE("Cena par ",JOC47," pozīciju, bez PVN,EUR:")</f>
        <v>Cena par  pozīciju, bez PVN,EUR:</v>
      </c>
      <c r="JOF48" s="304"/>
      <c r="JOG48" s="304"/>
      <c r="JOH48" s="304"/>
      <c r="JOI48" s="305"/>
      <c r="JOJ48" s="20">
        <f>JOJ47*JOI47</f>
        <v>0</v>
      </c>
      <c r="JOK48" s="123"/>
      <c r="JOL48" s="124"/>
      <c r="JOM48" s="303" t="str">
        <f>CONCATENATE("Cena par ",JOK47," pozīciju, bez PVN,EUR:")</f>
        <v>Cena par  pozīciju, bez PVN,EUR:</v>
      </c>
      <c r="JON48" s="304"/>
      <c r="JOO48" s="304"/>
      <c r="JOP48" s="304"/>
      <c r="JOQ48" s="305"/>
      <c r="JOR48" s="20">
        <f>JOR47*JOQ47</f>
        <v>0</v>
      </c>
      <c r="JOS48" s="123"/>
      <c r="JOT48" s="124"/>
      <c r="JOU48" s="303" t="str">
        <f>CONCATENATE("Cena par ",JOS47," pozīciju, bez PVN,EUR:")</f>
        <v>Cena par  pozīciju, bez PVN,EUR:</v>
      </c>
      <c r="JOV48" s="304"/>
      <c r="JOW48" s="304"/>
      <c r="JOX48" s="304"/>
      <c r="JOY48" s="305"/>
      <c r="JOZ48" s="20">
        <f>JOZ47*JOY47</f>
        <v>0</v>
      </c>
      <c r="JPA48" s="123"/>
      <c r="JPB48" s="124"/>
      <c r="JPC48" s="303" t="str">
        <f>CONCATENATE("Cena par ",JPA47," pozīciju, bez PVN,EUR:")</f>
        <v>Cena par  pozīciju, bez PVN,EUR:</v>
      </c>
      <c r="JPD48" s="304"/>
      <c r="JPE48" s="304"/>
      <c r="JPF48" s="304"/>
      <c r="JPG48" s="305"/>
      <c r="JPH48" s="20">
        <f>JPH47*JPG47</f>
        <v>0</v>
      </c>
      <c r="JPI48" s="123"/>
      <c r="JPJ48" s="124"/>
      <c r="JPK48" s="303" t="str">
        <f>CONCATENATE("Cena par ",JPI47," pozīciju, bez PVN,EUR:")</f>
        <v>Cena par  pozīciju, bez PVN,EUR:</v>
      </c>
      <c r="JPL48" s="304"/>
      <c r="JPM48" s="304"/>
      <c r="JPN48" s="304"/>
      <c r="JPO48" s="305"/>
      <c r="JPP48" s="20">
        <f>JPP47*JPO47</f>
        <v>0</v>
      </c>
      <c r="JPQ48" s="123"/>
      <c r="JPR48" s="124"/>
      <c r="JPS48" s="303" t="str">
        <f>CONCATENATE("Cena par ",JPQ47," pozīciju, bez PVN,EUR:")</f>
        <v>Cena par  pozīciju, bez PVN,EUR:</v>
      </c>
      <c r="JPT48" s="304"/>
      <c r="JPU48" s="304"/>
      <c r="JPV48" s="304"/>
      <c r="JPW48" s="305"/>
      <c r="JPX48" s="20">
        <f>JPX47*JPW47</f>
        <v>0</v>
      </c>
      <c r="JPY48" s="123"/>
      <c r="JPZ48" s="124"/>
      <c r="JQA48" s="303" t="str">
        <f>CONCATENATE("Cena par ",JPY47," pozīciju, bez PVN,EUR:")</f>
        <v>Cena par  pozīciju, bez PVN,EUR:</v>
      </c>
      <c r="JQB48" s="304"/>
      <c r="JQC48" s="304"/>
      <c r="JQD48" s="304"/>
      <c r="JQE48" s="305"/>
      <c r="JQF48" s="20">
        <f>JQF47*JQE47</f>
        <v>0</v>
      </c>
      <c r="JQG48" s="123"/>
      <c r="JQH48" s="124"/>
      <c r="JQI48" s="303" t="str">
        <f>CONCATENATE("Cena par ",JQG47," pozīciju, bez PVN,EUR:")</f>
        <v>Cena par  pozīciju, bez PVN,EUR:</v>
      </c>
      <c r="JQJ48" s="304"/>
      <c r="JQK48" s="304"/>
      <c r="JQL48" s="304"/>
      <c r="JQM48" s="305"/>
      <c r="JQN48" s="20">
        <f>JQN47*JQM47</f>
        <v>0</v>
      </c>
      <c r="JQO48" s="123"/>
      <c r="JQP48" s="124"/>
      <c r="JQQ48" s="303" t="str">
        <f>CONCATENATE("Cena par ",JQO47," pozīciju, bez PVN,EUR:")</f>
        <v>Cena par  pozīciju, bez PVN,EUR:</v>
      </c>
      <c r="JQR48" s="304"/>
      <c r="JQS48" s="304"/>
      <c r="JQT48" s="304"/>
      <c r="JQU48" s="305"/>
      <c r="JQV48" s="20">
        <f>JQV47*JQU47</f>
        <v>0</v>
      </c>
      <c r="JQW48" s="123"/>
      <c r="JQX48" s="124"/>
      <c r="JQY48" s="303" t="str">
        <f>CONCATENATE("Cena par ",JQW47," pozīciju, bez PVN,EUR:")</f>
        <v>Cena par  pozīciju, bez PVN,EUR:</v>
      </c>
      <c r="JQZ48" s="304"/>
      <c r="JRA48" s="304"/>
      <c r="JRB48" s="304"/>
      <c r="JRC48" s="305"/>
      <c r="JRD48" s="20">
        <f>JRD47*JRC47</f>
        <v>0</v>
      </c>
      <c r="JRE48" s="123"/>
      <c r="JRF48" s="124"/>
      <c r="JRG48" s="303" t="str">
        <f>CONCATENATE("Cena par ",JRE47," pozīciju, bez PVN,EUR:")</f>
        <v>Cena par  pozīciju, bez PVN,EUR:</v>
      </c>
      <c r="JRH48" s="304"/>
      <c r="JRI48" s="304"/>
      <c r="JRJ48" s="304"/>
      <c r="JRK48" s="305"/>
      <c r="JRL48" s="20">
        <f>JRL47*JRK47</f>
        <v>0</v>
      </c>
      <c r="JRM48" s="123"/>
      <c r="JRN48" s="124"/>
      <c r="JRO48" s="303" t="str">
        <f>CONCATENATE("Cena par ",JRM47," pozīciju, bez PVN,EUR:")</f>
        <v>Cena par  pozīciju, bez PVN,EUR:</v>
      </c>
      <c r="JRP48" s="304"/>
      <c r="JRQ48" s="304"/>
      <c r="JRR48" s="304"/>
      <c r="JRS48" s="305"/>
      <c r="JRT48" s="20">
        <f>JRT47*JRS47</f>
        <v>0</v>
      </c>
      <c r="JRU48" s="123"/>
      <c r="JRV48" s="124"/>
      <c r="JRW48" s="303" t="str">
        <f>CONCATENATE("Cena par ",JRU47," pozīciju, bez PVN,EUR:")</f>
        <v>Cena par  pozīciju, bez PVN,EUR:</v>
      </c>
      <c r="JRX48" s="304"/>
      <c r="JRY48" s="304"/>
      <c r="JRZ48" s="304"/>
      <c r="JSA48" s="305"/>
      <c r="JSB48" s="20">
        <f>JSB47*JSA47</f>
        <v>0</v>
      </c>
      <c r="JSC48" s="123"/>
      <c r="JSD48" s="124"/>
      <c r="JSE48" s="303" t="str">
        <f>CONCATENATE("Cena par ",JSC47," pozīciju, bez PVN,EUR:")</f>
        <v>Cena par  pozīciju, bez PVN,EUR:</v>
      </c>
      <c r="JSF48" s="304"/>
      <c r="JSG48" s="304"/>
      <c r="JSH48" s="304"/>
      <c r="JSI48" s="305"/>
      <c r="JSJ48" s="20">
        <f>JSJ47*JSI47</f>
        <v>0</v>
      </c>
      <c r="JSK48" s="123"/>
      <c r="JSL48" s="124"/>
      <c r="JSM48" s="303" t="str">
        <f>CONCATENATE("Cena par ",JSK47," pozīciju, bez PVN,EUR:")</f>
        <v>Cena par  pozīciju, bez PVN,EUR:</v>
      </c>
      <c r="JSN48" s="304"/>
      <c r="JSO48" s="304"/>
      <c r="JSP48" s="304"/>
      <c r="JSQ48" s="305"/>
      <c r="JSR48" s="20">
        <f>JSR47*JSQ47</f>
        <v>0</v>
      </c>
      <c r="JSS48" s="123"/>
      <c r="JST48" s="124"/>
      <c r="JSU48" s="303" t="str">
        <f>CONCATENATE("Cena par ",JSS47," pozīciju, bez PVN,EUR:")</f>
        <v>Cena par  pozīciju, bez PVN,EUR:</v>
      </c>
      <c r="JSV48" s="304"/>
      <c r="JSW48" s="304"/>
      <c r="JSX48" s="304"/>
      <c r="JSY48" s="305"/>
      <c r="JSZ48" s="20">
        <f>JSZ47*JSY47</f>
        <v>0</v>
      </c>
      <c r="JTA48" s="123"/>
      <c r="JTB48" s="124"/>
      <c r="JTC48" s="303" t="str">
        <f>CONCATENATE("Cena par ",JTA47," pozīciju, bez PVN,EUR:")</f>
        <v>Cena par  pozīciju, bez PVN,EUR:</v>
      </c>
      <c r="JTD48" s="304"/>
      <c r="JTE48" s="304"/>
      <c r="JTF48" s="304"/>
      <c r="JTG48" s="305"/>
      <c r="JTH48" s="20">
        <f>JTH47*JTG47</f>
        <v>0</v>
      </c>
      <c r="JTI48" s="123"/>
      <c r="JTJ48" s="124"/>
      <c r="JTK48" s="303" t="str">
        <f>CONCATENATE("Cena par ",JTI47," pozīciju, bez PVN,EUR:")</f>
        <v>Cena par  pozīciju, bez PVN,EUR:</v>
      </c>
      <c r="JTL48" s="304"/>
      <c r="JTM48" s="304"/>
      <c r="JTN48" s="304"/>
      <c r="JTO48" s="305"/>
      <c r="JTP48" s="20">
        <f>JTP47*JTO47</f>
        <v>0</v>
      </c>
      <c r="JTQ48" s="123"/>
      <c r="JTR48" s="124"/>
      <c r="JTS48" s="303" t="str">
        <f>CONCATENATE("Cena par ",JTQ47," pozīciju, bez PVN,EUR:")</f>
        <v>Cena par  pozīciju, bez PVN,EUR:</v>
      </c>
      <c r="JTT48" s="304"/>
      <c r="JTU48" s="304"/>
      <c r="JTV48" s="304"/>
      <c r="JTW48" s="305"/>
      <c r="JTX48" s="20">
        <f>JTX47*JTW47</f>
        <v>0</v>
      </c>
      <c r="JTY48" s="123"/>
      <c r="JTZ48" s="124"/>
      <c r="JUA48" s="303" t="str">
        <f>CONCATENATE("Cena par ",JTY47," pozīciju, bez PVN,EUR:")</f>
        <v>Cena par  pozīciju, bez PVN,EUR:</v>
      </c>
      <c r="JUB48" s="304"/>
      <c r="JUC48" s="304"/>
      <c r="JUD48" s="304"/>
      <c r="JUE48" s="305"/>
      <c r="JUF48" s="20">
        <f>JUF47*JUE47</f>
        <v>0</v>
      </c>
      <c r="JUG48" s="123"/>
      <c r="JUH48" s="124"/>
      <c r="JUI48" s="303" t="str">
        <f>CONCATENATE("Cena par ",JUG47," pozīciju, bez PVN,EUR:")</f>
        <v>Cena par  pozīciju, bez PVN,EUR:</v>
      </c>
      <c r="JUJ48" s="304"/>
      <c r="JUK48" s="304"/>
      <c r="JUL48" s="304"/>
      <c r="JUM48" s="305"/>
      <c r="JUN48" s="20">
        <f>JUN47*JUM47</f>
        <v>0</v>
      </c>
      <c r="JUO48" s="123"/>
      <c r="JUP48" s="124"/>
      <c r="JUQ48" s="303" t="str">
        <f>CONCATENATE("Cena par ",JUO47," pozīciju, bez PVN,EUR:")</f>
        <v>Cena par  pozīciju, bez PVN,EUR:</v>
      </c>
      <c r="JUR48" s="304"/>
      <c r="JUS48" s="304"/>
      <c r="JUT48" s="304"/>
      <c r="JUU48" s="305"/>
      <c r="JUV48" s="20">
        <f>JUV47*JUU47</f>
        <v>0</v>
      </c>
      <c r="JUW48" s="123"/>
      <c r="JUX48" s="124"/>
      <c r="JUY48" s="303" t="str">
        <f>CONCATENATE("Cena par ",JUW47," pozīciju, bez PVN,EUR:")</f>
        <v>Cena par  pozīciju, bez PVN,EUR:</v>
      </c>
      <c r="JUZ48" s="304"/>
      <c r="JVA48" s="304"/>
      <c r="JVB48" s="304"/>
      <c r="JVC48" s="305"/>
      <c r="JVD48" s="20">
        <f>JVD47*JVC47</f>
        <v>0</v>
      </c>
      <c r="JVE48" s="123"/>
      <c r="JVF48" s="124"/>
      <c r="JVG48" s="303" t="str">
        <f>CONCATENATE("Cena par ",JVE47," pozīciju, bez PVN,EUR:")</f>
        <v>Cena par  pozīciju, bez PVN,EUR:</v>
      </c>
      <c r="JVH48" s="304"/>
      <c r="JVI48" s="304"/>
      <c r="JVJ48" s="304"/>
      <c r="JVK48" s="305"/>
      <c r="JVL48" s="20">
        <f>JVL47*JVK47</f>
        <v>0</v>
      </c>
      <c r="JVM48" s="123"/>
      <c r="JVN48" s="124"/>
      <c r="JVO48" s="303" t="str">
        <f>CONCATENATE("Cena par ",JVM47," pozīciju, bez PVN,EUR:")</f>
        <v>Cena par  pozīciju, bez PVN,EUR:</v>
      </c>
      <c r="JVP48" s="304"/>
      <c r="JVQ48" s="304"/>
      <c r="JVR48" s="304"/>
      <c r="JVS48" s="305"/>
      <c r="JVT48" s="20">
        <f>JVT47*JVS47</f>
        <v>0</v>
      </c>
      <c r="JVU48" s="123"/>
      <c r="JVV48" s="124"/>
      <c r="JVW48" s="303" t="str">
        <f>CONCATENATE("Cena par ",JVU47," pozīciju, bez PVN,EUR:")</f>
        <v>Cena par  pozīciju, bez PVN,EUR:</v>
      </c>
      <c r="JVX48" s="304"/>
      <c r="JVY48" s="304"/>
      <c r="JVZ48" s="304"/>
      <c r="JWA48" s="305"/>
      <c r="JWB48" s="20">
        <f>JWB47*JWA47</f>
        <v>0</v>
      </c>
      <c r="JWC48" s="123"/>
      <c r="JWD48" s="124"/>
      <c r="JWE48" s="303" t="str">
        <f>CONCATENATE("Cena par ",JWC47," pozīciju, bez PVN,EUR:")</f>
        <v>Cena par  pozīciju, bez PVN,EUR:</v>
      </c>
      <c r="JWF48" s="304"/>
      <c r="JWG48" s="304"/>
      <c r="JWH48" s="304"/>
      <c r="JWI48" s="305"/>
      <c r="JWJ48" s="20">
        <f>JWJ47*JWI47</f>
        <v>0</v>
      </c>
      <c r="JWK48" s="123"/>
      <c r="JWL48" s="124"/>
      <c r="JWM48" s="303" t="str">
        <f>CONCATENATE("Cena par ",JWK47," pozīciju, bez PVN,EUR:")</f>
        <v>Cena par  pozīciju, bez PVN,EUR:</v>
      </c>
      <c r="JWN48" s="304"/>
      <c r="JWO48" s="304"/>
      <c r="JWP48" s="304"/>
      <c r="JWQ48" s="305"/>
      <c r="JWR48" s="20">
        <f>JWR47*JWQ47</f>
        <v>0</v>
      </c>
      <c r="JWS48" s="123"/>
      <c r="JWT48" s="124"/>
      <c r="JWU48" s="303" t="str">
        <f>CONCATENATE("Cena par ",JWS47," pozīciju, bez PVN,EUR:")</f>
        <v>Cena par  pozīciju, bez PVN,EUR:</v>
      </c>
      <c r="JWV48" s="304"/>
      <c r="JWW48" s="304"/>
      <c r="JWX48" s="304"/>
      <c r="JWY48" s="305"/>
      <c r="JWZ48" s="20">
        <f>JWZ47*JWY47</f>
        <v>0</v>
      </c>
      <c r="JXA48" s="123"/>
      <c r="JXB48" s="124"/>
      <c r="JXC48" s="303" t="str">
        <f>CONCATENATE("Cena par ",JXA47," pozīciju, bez PVN,EUR:")</f>
        <v>Cena par  pozīciju, bez PVN,EUR:</v>
      </c>
      <c r="JXD48" s="304"/>
      <c r="JXE48" s="304"/>
      <c r="JXF48" s="304"/>
      <c r="JXG48" s="305"/>
      <c r="JXH48" s="20">
        <f>JXH47*JXG47</f>
        <v>0</v>
      </c>
      <c r="JXI48" s="123"/>
      <c r="JXJ48" s="124"/>
      <c r="JXK48" s="303" t="str">
        <f>CONCATENATE("Cena par ",JXI47," pozīciju, bez PVN,EUR:")</f>
        <v>Cena par  pozīciju, bez PVN,EUR:</v>
      </c>
      <c r="JXL48" s="304"/>
      <c r="JXM48" s="304"/>
      <c r="JXN48" s="304"/>
      <c r="JXO48" s="305"/>
      <c r="JXP48" s="20">
        <f>JXP47*JXO47</f>
        <v>0</v>
      </c>
      <c r="JXQ48" s="123"/>
      <c r="JXR48" s="124"/>
      <c r="JXS48" s="303" t="str">
        <f>CONCATENATE("Cena par ",JXQ47," pozīciju, bez PVN,EUR:")</f>
        <v>Cena par  pozīciju, bez PVN,EUR:</v>
      </c>
      <c r="JXT48" s="304"/>
      <c r="JXU48" s="304"/>
      <c r="JXV48" s="304"/>
      <c r="JXW48" s="305"/>
      <c r="JXX48" s="20">
        <f>JXX47*JXW47</f>
        <v>0</v>
      </c>
      <c r="JXY48" s="123"/>
      <c r="JXZ48" s="124"/>
      <c r="JYA48" s="303" t="str">
        <f>CONCATENATE("Cena par ",JXY47," pozīciju, bez PVN,EUR:")</f>
        <v>Cena par  pozīciju, bez PVN,EUR:</v>
      </c>
      <c r="JYB48" s="304"/>
      <c r="JYC48" s="304"/>
      <c r="JYD48" s="304"/>
      <c r="JYE48" s="305"/>
      <c r="JYF48" s="20">
        <f>JYF47*JYE47</f>
        <v>0</v>
      </c>
      <c r="JYG48" s="123"/>
      <c r="JYH48" s="124"/>
      <c r="JYI48" s="303" t="str">
        <f>CONCATENATE("Cena par ",JYG47," pozīciju, bez PVN,EUR:")</f>
        <v>Cena par  pozīciju, bez PVN,EUR:</v>
      </c>
      <c r="JYJ48" s="304"/>
      <c r="JYK48" s="304"/>
      <c r="JYL48" s="304"/>
      <c r="JYM48" s="305"/>
      <c r="JYN48" s="20">
        <f>JYN47*JYM47</f>
        <v>0</v>
      </c>
      <c r="JYO48" s="123"/>
      <c r="JYP48" s="124"/>
      <c r="JYQ48" s="303" t="str">
        <f>CONCATENATE("Cena par ",JYO47," pozīciju, bez PVN,EUR:")</f>
        <v>Cena par  pozīciju, bez PVN,EUR:</v>
      </c>
      <c r="JYR48" s="304"/>
      <c r="JYS48" s="304"/>
      <c r="JYT48" s="304"/>
      <c r="JYU48" s="305"/>
      <c r="JYV48" s="20">
        <f>JYV47*JYU47</f>
        <v>0</v>
      </c>
      <c r="JYW48" s="123"/>
      <c r="JYX48" s="124"/>
      <c r="JYY48" s="303" t="str">
        <f>CONCATENATE("Cena par ",JYW47," pozīciju, bez PVN,EUR:")</f>
        <v>Cena par  pozīciju, bez PVN,EUR:</v>
      </c>
      <c r="JYZ48" s="304"/>
      <c r="JZA48" s="304"/>
      <c r="JZB48" s="304"/>
      <c r="JZC48" s="305"/>
      <c r="JZD48" s="20">
        <f>JZD47*JZC47</f>
        <v>0</v>
      </c>
      <c r="JZE48" s="123"/>
      <c r="JZF48" s="124"/>
      <c r="JZG48" s="303" t="str">
        <f>CONCATENATE("Cena par ",JZE47," pozīciju, bez PVN,EUR:")</f>
        <v>Cena par  pozīciju, bez PVN,EUR:</v>
      </c>
      <c r="JZH48" s="304"/>
      <c r="JZI48" s="304"/>
      <c r="JZJ48" s="304"/>
      <c r="JZK48" s="305"/>
      <c r="JZL48" s="20">
        <f>JZL47*JZK47</f>
        <v>0</v>
      </c>
      <c r="JZM48" s="123"/>
      <c r="JZN48" s="124"/>
      <c r="JZO48" s="303" t="str">
        <f>CONCATENATE("Cena par ",JZM47," pozīciju, bez PVN,EUR:")</f>
        <v>Cena par  pozīciju, bez PVN,EUR:</v>
      </c>
      <c r="JZP48" s="304"/>
      <c r="JZQ48" s="304"/>
      <c r="JZR48" s="304"/>
      <c r="JZS48" s="305"/>
      <c r="JZT48" s="20">
        <f>JZT47*JZS47</f>
        <v>0</v>
      </c>
      <c r="JZU48" s="123"/>
      <c r="JZV48" s="124"/>
      <c r="JZW48" s="303" t="str">
        <f>CONCATENATE("Cena par ",JZU47," pozīciju, bez PVN,EUR:")</f>
        <v>Cena par  pozīciju, bez PVN,EUR:</v>
      </c>
      <c r="JZX48" s="304"/>
      <c r="JZY48" s="304"/>
      <c r="JZZ48" s="304"/>
      <c r="KAA48" s="305"/>
      <c r="KAB48" s="20">
        <f>KAB47*KAA47</f>
        <v>0</v>
      </c>
      <c r="KAC48" s="123"/>
      <c r="KAD48" s="124"/>
      <c r="KAE48" s="303" t="str">
        <f>CONCATENATE("Cena par ",KAC47," pozīciju, bez PVN,EUR:")</f>
        <v>Cena par  pozīciju, bez PVN,EUR:</v>
      </c>
      <c r="KAF48" s="304"/>
      <c r="KAG48" s="304"/>
      <c r="KAH48" s="304"/>
      <c r="KAI48" s="305"/>
      <c r="KAJ48" s="20">
        <f>KAJ47*KAI47</f>
        <v>0</v>
      </c>
      <c r="KAK48" s="123"/>
      <c r="KAL48" s="124"/>
      <c r="KAM48" s="303" t="str">
        <f>CONCATENATE("Cena par ",KAK47," pozīciju, bez PVN,EUR:")</f>
        <v>Cena par  pozīciju, bez PVN,EUR:</v>
      </c>
      <c r="KAN48" s="304"/>
      <c r="KAO48" s="304"/>
      <c r="KAP48" s="304"/>
      <c r="KAQ48" s="305"/>
      <c r="KAR48" s="20">
        <f>KAR47*KAQ47</f>
        <v>0</v>
      </c>
      <c r="KAS48" s="123"/>
      <c r="KAT48" s="124"/>
      <c r="KAU48" s="303" t="str">
        <f>CONCATENATE("Cena par ",KAS47," pozīciju, bez PVN,EUR:")</f>
        <v>Cena par  pozīciju, bez PVN,EUR:</v>
      </c>
      <c r="KAV48" s="304"/>
      <c r="KAW48" s="304"/>
      <c r="KAX48" s="304"/>
      <c r="KAY48" s="305"/>
      <c r="KAZ48" s="20">
        <f>KAZ47*KAY47</f>
        <v>0</v>
      </c>
      <c r="KBA48" s="123"/>
      <c r="KBB48" s="124"/>
      <c r="KBC48" s="303" t="str">
        <f>CONCATENATE("Cena par ",KBA47," pozīciju, bez PVN,EUR:")</f>
        <v>Cena par  pozīciju, bez PVN,EUR:</v>
      </c>
      <c r="KBD48" s="304"/>
      <c r="KBE48" s="304"/>
      <c r="KBF48" s="304"/>
      <c r="KBG48" s="305"/>
      <c r="KBH48" s="20">
        <f>KBH47*KBG47</f>
        <v>0</v>
      </c>
      <c r="KBI48" s="123"/>
      <c r="KBJ48" s="124"/>
      <c r="KBK48" s="303" t="str">
        <f>CONCATENATE("Cena par ",KBI47," pozīciju, bez PVN,EUR:")</f>
        <v>Cena par  pozīciju, bez PVN,EUR:</v>
      </c>
      <c r="KBL48" s="304"/>
      <c r="KBM48" s="304"/>
      <c r="KBN48" s="304"/>
      <c r="KBO48" s="305"/>
      <c r="KBP48" s="20">
        <f>KBP47*KBO47</f>
        <v>0</v>
      </c>
      <c r="KBQ48" s="123"/>
      <c r="KBR48" s="124"/>
      <c r="KBS48" s="303" t="str">
        <f>CONCATENATE("Cena par ",KBQ47," pozīciju, bez PVN,EUR:")</f>
        <v>Cena par  pozīciju, bez PVN,EUR:</v>
      </c>
      <c r="KBT48" s="304"/>
      <c r="KBU48" s="304"/>
      <c r="KBV48" s="304"/>
      <c r="KBW48" s="305"/>
      <c r="KBX48" s="20">
        <f>KBX47*KBW47</f>
        <v>0</v>
      </c>
      <c r="KBY48" s="123"/>
      <c r="KBZ48" s="124"/>
      <c r="KCA48" s="303" t="str">
        <f>CONCATENATE("Cena par ",KBY47," pozīciju, bez PVN,EUR:")</f>
        <v>Cena par  pozīciju, bez PVN,EUR:</v>
      </c>
      <c r="KCB48" s="304"/>
      <c r="KCC48" s="304"/>
      <c r="KCD48" s="304"/>
      <c r="KCE48" s="305"/>
      <c r="KCF48" s="20">
        <f>KCF47*KCE47</f>
        <v>0</v>
      </c>
      <c r="KCG48" s="123"/>
      <c r="KCH48" s="124"/>
      <c r="KCI48" s="303" t="str">
        <f>CONCATENATE("Cena par ",KCG47," pozīciju, bez PVN,EUR:")</f>
        <v>Cena par  pozīciju, bez PVN,EUR:</v>
      </c>
      <c r="KCJ48" s="304"/>
      <c r="KCK48" s="304"/>
      <c r="KCL48" s="304"/>
      <c r="KCM48" s="305"/>
      <c r="KCN48" s="20">
        <f>KCN47*KCM47</f>
        <v>0</v>
      </c>
      <c r="KCO48" s="123"/>
      <c r="KCP48" s="124"/>
      <c r="KCQ48" s="303" t="str">
        <f>CONCATENATE("Cena par ",KCO47," pozīciju, bez PVN,EUR:")</f>
        <v>Cena par  pozīciju, bez PVN,EUR:</v>
      </c>
      <c r="KCR48" s="304"/>
      <c r="KCS48" s="304"/>
      <c r="KCT48" s="304"/>
      <c r="KCU48" s="305"/>
      <c r="KCV48" s="20">
        <f>KCV47*KCU47</f>
        <v>0</v>
      </c>
      <c r="KCW48" s="123"/>
      <c r="KCX48" s="124"/>
      <c r="KCY48" s="303" t="str">
        <f>CONCATENATE("Cena par ",KCW47," pozīciju, bez PVN,EUR:")</f>
        <v>Cena par  pozīciju, bez PVN,EUR:</v>
      </c>
      <c r="KCZ48" s="304"/>
      <c r="KDA48" s="304"/>
      <c r="KDB48" s="304"/>
      <c r="KDC48" s="305"/>
      <c r="KDD48" s="20">
        <f>KDD47*KDC47</f>
        <v>0</v>
      </c>
      <c r="KDE48" s="123"/>
      <c r="KDF48" s="124"/>
      <c r="KDG48" s="303" t="str">
        <f>CONCATENATE("Cena par ",KDE47," pozīciju, bez PVN,EUR:")</f>
        <v>Cena par  pozīciju, bez PVN,EUR:</v>
      </c>
      <c r="KDH48" s="304"/>
      <c r="KDI48" s="304"/>
      <c r="KDJ48" s="304"/>
      <c r="KDK48" s="305"/>
      <c r="KDL48" s="20">
        <f>KDL47*KDK47</f>
        <v>0</v>
      </c>
      <c r="KDM48" s="123"/>
      <c r="KDN48" s="124"/>
      <c r="KDO48" s="303" t="str">
        <f>CONCATENATE("Cena par ",KDM47," pozīciju, bez PVN,EUR:")</f>
        <v>Cena par  pozīciju, bez PVN,EUR:</v>
      </c>
      <c r="KDP48" s="304"/>
      <c r="KDQ48" s="304"/>
      <c r="KDR48" s="304"/>
      <c r="KDS48" s="305"/>
      <c r="KDT48" s="20">
        <f>KDT47*KDS47</f>
        <v>0</v>
      </c>
      <c r="KDU48" s="123"/>
      <c r="KDV48" s="124"/>
      <c r="KDW48" s="303" t="str">
        <f>CONCATENATE("Cena par ",KDU47," pozīciju, bez PVN,EUR:")</f>
        <v>Cena par  pozīciju, bez PVN,EUR:</v>
      </c>
      <c r="KDX48" s="304"/>
      <c r="KDY48" s="304"/>
      <c r="KDZ48" s="304"/>
      <c r="KEA48" s="305"/>
      <c r="KEB48" s="20">
        <f>KEB47*KEA47</f>
        <v>0</v>
      </c>
      <c r="KEC48" s="123"/>
      <c r="KED48" s="124"/>
      <c r="KEE48" s="303" t="str">
        <f>CONCATENATE("Cena par ",KEC47," pozīciju, bez PVN,EUR:")</f>
        <v>Cena par  pozīciju, bez PVN,EUR:</v>
      </c>
      <c r="KEF48" s="304"/>
      <c r="KEG48" s="304"/>
      <c r="KEH48" s="304"/>
      <c r="KEI48" s="305"/>
      <c r="KEJ48" s="20">
        <f>KEJ47*KEI47</f>
        <v>0</v>
      </c>
      <c r="KEK48" s="123"/>
      <c r="KEL48" s="124"/>
      <c r="KEM48" s="303" t="str">
        <f>CONCATENATE("Cena par ",KEK47," pozīciju, bez PVN,EUR:")</f>
        <v>Cena par  pozīciju, bez PVN,EUR:</v>
      </c>
      <c r="KEN48" s="304"/>
      <c r="KEO48" s="304"/>
      <c r="KEP48" s="304"/>
      <c r="KEQ48" s="305"/>
      <c r="KER48" s="20">
        <f>KER47*KEQ47</f>
        <v>0</v>
      </c>
      <c r="KES48" s="123"/>
      <c r="KET48" s="124"/>
      <c r="KEU48" s="303" t="str">
        <f>CONCATENATE("Cena par ",KES47," pozīciju, bez PVN,EUR:")</f>
        <v>Cena par  pozīciju, bez PVN,EUR:</v>
      </c>
      <c r="KEV48" s="304"/>
      <c r="KEW48" s="304"/>
      <c r="KEX48" s="304"/>
      <c r="KEY48" s="305"/>
      <c r="KEZ48" s="20">
        <f>KEZ47*KEY47</f>
        <v>0</v>
      </c>
      <c r="KFA48" s="123"/>
      <c r="KFB48" s="124"/>
      <c r="KFC48" s="303" t="str">
        <f>CONCATENATE("Cena par ",KFA47," pozīciju, bez PVN,EUR:")</f>
        <v>Cena par  pozīciju, bez PVN,EUR:</v>
      </c>
      <c r="KFD48" s="304"/>
      <c r="KFE48" s="304"/>
      <c r="KFF48" s="304"/>
      <c r="KFG48" s="305"/>
      <c r="KFH48" s="20">
        <f>KFH47*KFG47</f>
        <v>0</v>
      </c>
      <c r="KFI48" s="123"/>
      <c r="KFJ48" s="124"/>
      <c r="KFK48" s="303" t="str">
        <f>CONCATENATE("Cena par ",KFI47," pozīciju, bez PVN,EUR:")</f>
        <v>Cena par  pozīciju, bez PVN,EUR:</v>
      </c>
      <c r="KFL48" s="304"/>
      <c r="KFM48" s="304"/>
      <c r="KFN48" s="304"/>
      <c r="KFO48" s="305"/>
      <c r="KFP48" s="20">
        <f>KFP47*KFO47</f>
        <v>0</v>
      </c>
      <c r="KFQ48" s="123"/>
      <c r="KFR48" s="124"/>
      <c r="KFS48" s="303" t="str">
        <f>CONCATENATE("Cena par ",KFQ47," pozīciju, bez PVN,EUR:")</f>
        <v>Cena par  pozīciju, bez PVN,EUR:</v>
      </c>
      <c r="KFT48" s="304"/>
      <c r="KFU48" s="304"/>
      <c r="KFV48" s="304"/>
      <c r="KFW48" s="305"/>
      <c r="KFX48" s="20">
        <f>KFX47*KFW47</f>
        <v>0</v>
      </c>
      <c r="KFY48" s="123"/>
      <c r="KFZ48" s="124"/>
      <c r="KGA48" s="303" t="str">
        <f>CONCATENATE("Cena par ",KFY47," pozīciju, bez PVN,EUR:")</f>
        <v>Cena par  pozīciju, bez PVN,EUR:</v>
      </c>
      <c r="KGB48" s="304"/>
      <c r="KGC48" s="304"/>
      <c r="KGD48" s="304"/>
      <c r="KGE48" s="305"/>
      <c r="KGF48" s="20">
        <f>KGF47*KGE47</f>
        <v>0</v>
      </c>
      <c r="KGG48" s="123"/>
      <c r="KGH48" s="124"/>
      <c r="KGI48" s="303" t="str">
        <f>CONCATENATE("Cena par ",KGG47," pozīciju, bez PVN,EUR:")</f>
        <v>Cena par  pozīciju, bez PVN,EUR:</v>
      </c>
      <c r="KGJ48" s="304"/>
      <c r="KGK48" s="304"/>
      <c r="KGL48" s="304"/>
      <c r="KGM48" s="305"/>
      <c r="KGN48" s="20">
        <f>KGN47*KGM47</f>
        <v>0</v>
      </c>
      <c r="KGO48" s="123"/>
      <c r="KGP48" s="124"/>
      <c r="KGQ48" s="303" t="str">
        <f>CONCATENATE("Cena par ",KGO47," pozīciju, bez PVN,EUR:")</f>
        <v>Cena par  pozīciju, bez PVN,EUR:</v>
      </c>
      <c r="KGR48" s="304"/>
      <c r="KGS48" s="304"/>
      <c r="KGT48" s="304"/>
      <c r="KGU48" s="305"/>
      <c r="KGV48" s="20">
        <f>KGV47*KGU47</f>
        <v>0</v>
      </c>
      <c r="KGW48" s="123"/>
      <c r="KGX48" s="124"/>
      <c r="KGY48" s="303" t="str">
        <f>CONCATENATE("Cena par ",KGW47," pozīciju, bez PVN,EUR:")</f>
        <v>Cena par  pozīciju, bez PVN,EUR:</v>
      </c>
      <c r="KGZ48" s="304"/>
      <c r="KHA48" s="304"/>
      <c r="KHB48" s="304"/>
      <c r="KHC48" s="305"/>
      <c r="KHD48" s="20">
        <f>KHD47*KHC47</f>
        <v>0</v>
      </c>
      <c r="KHE48" s="123"/>
      <c r="KHF48" s="124"/>
      <c r="KHG48" s="303" t="str">
        <f>CONCATENATE("Cena par ",KHE47," pozīciju, bez PVN,EUR:")</f>
        <v>Cena par  pozīciju, bez PVN,EUR:</v>
      </c>
      <c r="KHH48" s="304"/>
      <c r="KHI48" s="304"/>
      <c r="KHJ48" s="304"/>
      <c r="KHK48" s="305"/>
      <c r="KHL48" s="20">
        <f>KHL47*KHK47</f>
        <v>0</v>
      </c>
      <c r="KHM48" s="123"/>
      <c r="KHN48" s="124"/>
      <c r="KHO48" s="303" t="str">
        <f>CONCATENATE("Cena par ",KHM47," pozīciju, bez PVN,EUR:")</f>
        <v>Cena par  pozīciju, bez PVN,EUR:</v>
      </c>
      <c r="KHP48" s="304"/>
      <c r="KHQ48" s="304"/>
      <c r="KHR48" s="304"/>
      <c r="KHS48" s="305"/>
      <c r="KHT48" s="20">
        <f>KHT47*KHS47</f>
        <v>0</v>
      </c>
      <c r="KHU48" s="123"/>
      <c r="KHV48" s="124"/>
      <c r="KHW48" s="303" t="str">
        <f>CONCATENATE("Cena par ",KHU47," pozīciju, bez PVN,EUR:")</f>
        <v>Cena par  pozīciju, bez PVN,EUR:</v>
      </c>
      <c r="KHX48" s="304"/>
      <c r="KHY48" s="304"/>
      <c r="KHZ48" s="304"/>
      <c r="KIA48" s="305"/>
      <c r="KIB48" s="20">
        <f>KIB47*KIA47</f>
        <v>0</v>
      </c>
      <c r="KIC48" s="123"/>
      <c r="KID48" s="124"/>
      <c r="KIE48" s="303" t="str">
        <f>CONCATENATE("Cena par ",KIC47," pozīciju, bez PVN,EUR:")</f>
        <v>Cena par  pozīciju, bez PVN,EUR:</v>
      </c>
      <c r="KIF48" s="304"/>
      <c r="KIG48" s="304"/>
      <c r="KIH48" s="304"/>
      <c r="KII48" s="305"/>
      <c r="KIJ48" s="20">
        <f>KIJ47*KII47</f>
        <v>0</v>
      </c>
      <c r="KIK48" s="123"/>
      <c r="KIL48" s="124"/>
      <c r="KIM48" s="303" t="str">
        <f>CONCATENATE("Cena par ",KIK47," pozīciju, bez PVN,EUR:")</f>
        <v>Cena par  pozīciju, bez PVN,EUR:</v>
      </c>
      <c r="KIN48" s="304"/>
      <c r="KIO48" s="304"/>
      <c r="KIP48" s="304"/>
      <c r="KIQ48" s="305"/>
      <c r="KIR48" s="20">
        <f>KIR47*KIQ47</f>
        <v>0</v>
      </c>
      <c r="KIS48" s="123"/>
      <c r="KIT48" s="124"/>
      <c r="KIU48" s="303" t="str">
        <f>CONCATENATE("Cena par ",KIS47," pozīciju, bez PVN,EUR:")</f>
        <v>Cena par  pozīciju, bez PVN,EUR:</v>
      </c>
      <c r="KIV48" s="304"/>
      <c r="KIW48" s="304"/>
      <c r="KIX48" s="304"/>
      <c r="KIY48" s="305"/>
      <c r="KIZ48" s="20">
        <f>KIZ47*KIY47</f>
        <v>0</v>
      </c>
      <c r="KJA48" s="123"/>
      <c r="KJB48" s="124"/>
      <c r="KJC48" s="303" t="str">
        <f>CONCATENATE("Cena par ",KJA47," pozīciju, bez PVN,EUR:")</f>
        <v>Cena par  pozīciju, bez PVN,EUR:</v>
      </c>
      <c r="KJD48" s="304"/>
      <c r="KJE48" s="304"/>
      <c r="KJF48" s="304"/>
      <c r="KJG48" s="305"/>
      <c r="KJH48" s="20">
        <f>KJH47*KJG47</f>
        <v>0</v>
      </c>
      <c r="KJI48" s="123"/>
      <c r="KJJ48" s="124"/>
      <c r="KJK48" s="303" t="str">
        <f>CONCATENATE("Cena par ",KJI47," pozīciju, bez PVN,EUR:")</f>
        <v>Cena par  pozīciju, bez PVN,EUR:</v>
      </c>
      <c r="KJL48" s="304"/>
      <c r="KJM48" s="304"/>
      <c r="KJN48" s="304"/>
      <c r="KJO48" s="305"/>
      <c r="KJP48" s="20">
        <f>KJP47*KJO47</f>
        <v>0</v>
      </c>
      <c r="KJQ48" s="123"/>
      <c r="KJR48" s="124"/>
      <c r="KJS48" s="303" t="str">
        <f>CONCATENATE("Cena par ",KJQ47," pozīciju, bez PVN,EUR:")</f>
        <v>Cena par  pozīciju, bez PVN,EUR:</v>
      </c>
      <c r="KJT48" s="304"/>
      <c r="KJU48" s="304"/>
      <c r="KJV48" s="304"/>
      <c r="KJW48" s="305"/>
      <c r="KJX48" s="20">
        <f>KJX47*KJW47</f>
        <v>0</v>
      </c>
      <c r="KJY48" s="123"/>
      <c r="KJZ48" s="124"/>
      <c r="KKA48" s="303" t="str">
        <f>CONCATENATE("Cena par ",KJY47," pozīciju, bez PVN,EUR:")</f>
        <v>Cena par  pozīciju, bez PVN,EUR:</v>
      </c>
      <c r="KKB48" s="304"/>
      <c r="KKC48" s="304"/>
      <c r="KKD48" s="304"/>
      <c r="KKE48" s="305"/>
      <c r="KKF48" s="20">
        <f>KKF47*KKE47</f>
        <v>0</v>
      </c>
      <c r="KKG48" s="123"/>
      <c r="KKH48" s="124"/>
      <c r="KKI48" s="303" t="str">
        <f>CONCATENATE("Cena par ",KKG47," pozīciju, bez PVN,EUR:")</f>
        <v>Cena par  pozīciju, bez PVN,EUR:</v>
      </c>
      <c r="KKJ48" s="304"/>
      <c r="KKK48" s="304"/>
      <c r="KKL48" s="304"/>
      <c r="KKM48" s="305"/>
      <c r="KKN48" s="20">
        <f>KKN47*KKM47</f>
        <v>0</v>
      </c>
      <c r="KKO48" s="123"/>
      <c r="KKP48" s="124"/>
      <c r="KKQ48" s="303" t="str">
        <f>CONCATENATE("Cena par ",KKO47," pozīciju, bez PVN,EUR:")</f>
        <v>Cena par  pozīciju, bez PVN,EUR:</v>
      </c>
      <c r="KKR48" s="304"/>
      <c r="KKS48" s="304"/>
      <c r="KKT48" s="304"/>
      <c r="KKU48" s="305"/>
      <c r="KKV48" s="20">
        <f>KKV47*KKU47</f>
        <v>0</v>
      </c>
      <c r="KKW48" s="123"/>
      <c r="KKX48" s="124"/>
      <c r="KKY48" s="303" t="str">
        <f>CONCATENATE("Cena par ",KKW47," pozīciju, bez PVN,EUR:")</f>
        <v>Cena par  pozīciju, bez PVN,EUR:</v>
      </c>
      <c r="KKZ48" s="304"/>
      <c r="KLA48" s="304"/>
      <c r="KLB48" s="304"/>
      <c r="KLC48" s="305"/>
      <c r="KLD48" s="20">
        <f>KLD47*KLC47</f>
        <v>0</v>
      </c>
      <c r="KLE48" s="123"/>
      <c r="KLF48" s="124"/>
      <c r="KLG48" s="303" t="str">
        <f>CONCATENATE("Cena par ",KLE47," pozīciju, bez PVN,EUR:")</f>
        <v>Cena par  pozīciju, bez PVN,EUR:</v>
      </c>
      <c r="KLH48" s="304"/>
      <c r="KLI48" s="304"/>
      <c r="KLJ48" s="304"/>
      <c r="KLK48" s="305"/>
      <c r="KLL48" s="20">
        <f>KLL47*KLK47</f>
        <v>0</v>
      </c>
      <c r="KLM48" s="123"/>
      <c r="KLN48" s="124"/>
      <c r="KLO48" s="303" t="str">
        <f>CONCATENATE("Cena par ",KLM47," pozīciju, bez PVN,EUR:")</f>
        <v>Cena par  pozīciju, bez PVN,EUR:</v>
      </c>
      <c r="KLP48" s="304"/>
      <c r="KLQ48" s="304"/>
      <c r="KLR48" s="304"/>
      <c r="KLS48" s="305"/>
      <c r="KLT48" s="20">
        <f>KLT47*KLS47</f>
        <v>0</v>
      </c>
      <c r="KLU48" s="123"/>
      <c r="KLV48" s="124"/>
      <c r="KLW48" s="303" t="str">
        <f>CONCATENATE("Cena par ",KLU47," pozīciju, bez PVN,EUR:")</f>
        <v>Cena par  pozīciju, bez PVN,EUR:</v>
      </c>
      <c r="KLX48" s="304"/>
      <c r="KLY48" s="304"/>
      <c r="KLZ48" s="304"/>
      <c r="KMA48" s="305"/>
      <c r="KMB48" s="20">
        <f>KMB47*KMA47</f>
        <v>0</v>
      </c>
      <c r="KMC48" s="123"/>
      <c r="KMD48" s="124"/>
      <c r="KME48" s="303" t="str">
        <f>CONCATENATE("Cena par ",KMC47," pozīciju, bez PVN,EUR:")</f>
        <v>Cena par  pozīciju, bez PVN,EUR:</v>
      </c>
      <c r="KMF48" s="304"/>
      <c r="KMG48" s="304"/>
      <c r="KMH48" s="304"/>
      <c r="KMI48" s="305"/>
      <c r="KMJ48" s="20">
        <f>KMJ47*KMI47</f>
        <v>0</v>
      </c>
      <c r="KMK48" s="123"/>
      <c r="KML48" s="124"/>
      <c r="KMM48" s="303" t="str">
        <f>CONCATENATE("Cena par ",KMK47," pozīciju, bez PVN,EUR:")</f>
        <v>Cena par  pozīciju, bez PVN,EUR:</v>
      </c>
      <c r="KMN48" s="304"/>
      <c r="KMO48" s="304"/>
      <c r="KMP48" s="304"/>
      <c r="KMQ48" s="305"/>
      <c r="KMR48" s="20">
        <f>KMR47*KMQ47</f>
        <v>0</v>
      </c>
      <c r="KMS48" s="123"/>
      <c r="KMT48" s="124"/>
      <c r="KMU48" s="303" t="str">
        <f>CONCATENATE("Cena par ",KMS47," pozīciju, bez PVN,EUR:")</f>
        <v>Cena par  pozīciju, bez PVN,EUR:</v>
      </c>
      <c r="KMV48" s="304"/>
      <c r="KMW48" s="304"/>
      <c r="KMX48" s="304"/>
      <c r="KMY48" s="305"/>
      <c r="KMZ48" s="20">
        <f>KMZ47*KMY47</f>
        <v>0</v>
      </c>
      <c r="KNA48" s="123"/>
      <c r="KNB48" s="124"/>
      <c r="KNC48" s="303" t="str">
        <f>CONCATENATE("Cena par ",KNA47," pozīciju, bez PVN,EUR:")</f>
        <v>Cena par  pozīciju, bez PVN,EUR:</v>
      </c>
      <c r="KND48" s="304"/>
      <c r="KNE48" s="304"/>
      <c r="KNF48" s="304"/>
      <c r="KNG48" s="305"/>
      <c r="KNH48" s="20">
        <f>KNH47*KNG47</f>
        <v>0</v>
      </c>
      <c r="KNI48" s="123"/>
      <c r="KNJ48" s="124"/>
      <c r="KNK48" s="303" t="str">
        <f>CONCATENATE("Cena par ",KNI47," pozīciju, bez PVN,EUR:")</f>
        <v>Cena par  pozīciju, bez PVN,EUR:</v>
      </c>
      <c r="KNL48" s="304"/>
      <c r="KNM48" s="304"/>
      <c r="KNN48" s="304"/>
      <c r="KNO48" s="305"/>
      <c r="KNP48" s="20">
        <f>KNP47*KNO47</f>
        <v>0</v>
      </c>
      <c r="KNQ48" s="123"/>
      <c r="KNR48" s="124"/>
      <c r="KNS48" s="303" t="str">
        <f>CONCATENATE("Cena par ",KNQ47," pozīciju, bez PVN,EUR:")</f>
        <v>Cena par  pozīciju, bez PVN,EUR:</v>
      </c>
      <c r="KNT48" s="304"/>
      <c r="KNU48" s="304"/>
      <c r="KNV48" s="304"/>
      <c r="KNW48" s="305"/>
      <c r="KNX48" s="20">
        <f>KNX47*KNW47</f>
        <v>0</v>
      </c>
      <c r="KNY48" s="123"/>
      <c r="KNZ48" s="124"/>
      <c r="KOA48" s="303" t="str">
        <f>CONCATENATE("Cena par ",KNY47," pozīciju, bez PVN,EUR:")</f>
        <v>Cena par  pozīciju, bez PVN,EUR:</v>
      </c>
      <c r="KOB48" s="304"/>
      <c r="KOC48" s="304"/>
      <c r="KOD48" s="304"/>
      <c r="KOE48" s="305"/>
      <c r="KOF48" s="20">
        <f>KOF47*KOE47</f>
        <v>0</v>
      </c>
      <c r="KOG48" s="123"/>
      <c r="KOH48" s="124"/>
      <c r="KOI48" s="303" t="str">
        <f>CONCATENATE("Cena par ",KOG47," pozīciju, bez PVN,EUR:")</f>
        <v>Cena par  pozīciju, bez PVN,EUR:</v>
      </c>
      <c r="KOJ48" s="304"/>
      <c r="KOK48" s="304"/>
      <c r="KOL48" s="304"/>
      <c r="KOM48" s="305"/>
      <c r="KON48" s="20">
        <f>KON47*KOM47</f>
        <v>0</v>
      </c>
      <c r="KOO48" s="123"/>
      <c r="KOP48" s="124"/>
      <c r="KOQ48" s="303" t="str">
        <f>CONCATENATE("Cena par ",KOO47," pozīciju, bez PVN,EUR:")</f>
        <v>Cena par  pozīciju, bez PVN,EUR:</v>
      </c>
      <c r="KOR48" s="304"/>
      <c r="KOS48" s="304"/>
      <c r="KOT48" s="304"/>
      <c r="KOU48" s="305"/>
      <c r="KOV48" s="20">
        <f>KOV47*KOU47</f>
        <v>0</v>
      </c>
      <c r="KOW48" s="123"/>
      <c r="KOX48" s="124"/>
      <c r="KOY48" s="303" t="str">
        <f>CONCATENATE("Cena par ",KOW47," pozīciju, bez PVN,EUR:")</f>
        <v>Cena par  pozīciju, bez PVN,EUR:</v>
      </c>
      <c r="KOZ48" s="304"/>
      <c r="KPA48" s="304"/>
      <c r="KPB48" s="304"/>
      <c r="KPC48" s="305"/>
      <c r="KPD48" s="20">
        <f>KPD47*KPC47</f>
        <v>0</v>
      </c>
      <c r="KPE48" s="123"/>
      <c r="KPF48" s="124"/>
      <c r="KPG48" s="303" t="str">
        <f>CONCATENATE("Cena par ",KPE47," pozīciju, bez PVN,EUR:")</f>
        <v>Cena par  pozīciju, bez PVN,EUR:</v>
      </c>
      <c r="KPH48" s="304"/>
      <c r="KPI48" s="304"/>
      <c r="KPJ48" s="304"/>
      <c r="KPK48" s="305"/>
      <c r="KPL48" s="20">
        <f>KPL47*KPK47</f>
        <v>0</v>
      </c>
      <c r="KPM48" s="123"/>
      <c r="KPN48" s="124"/>
      <c r="KPO48" s="303" t="str">
        <f>CONCATENATE("Cena par ",KPM47," pozīciju, bez PVN,EUR:")</f>
        <v>Cena par  pozīciju, bez PVN,EUR:</v>
      </c>
      <c r="KPP48" s="304"/>
      <c r="KPQ48" s="304"/>
      <c r="KPR48" s="304"/>
      <c r="KPS48" s="305"/>
      <c r="KPT48" s="20">
        <f>KPT47*KPS47</f>
        <v>0</v>
      </c>
      <c r="KPU48" s="123"/>
      <c r="KPV48" s="124"/>
      <c r="KPW48" s="303" t="str">
        <f>CONCATENATE("Cena par ",KPU47," pozīciju, bez PVN,EUR:")</f>
        <v>Cena par  pozīciju, bez PVN,EUR:</v>
      </c>
      <c r="KPX48" s="304"/>
      <c r="KPY48" s="304"/>
      <c r="KPZ48" s="304"/>
      <c r="KQA48" s="305"/>
      <c r="KQB48" s="20">
        <f>KQB47*KQA47</f>
        <v>0</v>
      </c>
      <c r="KQC48" s="123"/>
      <c r="KQD48" s="124"/>
      <c r="KQE48" s="303" t="str">
        <f>CONCATENATE("Cena par ",KQC47," pozīciju, bez PVN,EUR:")</f>
        <v>Cena par  pozīciju, bez PVN,EUR:</v>
      </c>
      <c r="KQF48" s="304"/>
      <c r="KQG48" s="304"/>
      <c r="KQH48" s="304"/>
      <c r="KQI48" s="305"/>
      <c r="KQJ48" s="20">
        <f>KQJ47*KQI47</f>
        <v>0</v>
      </c>
      <c r="KQK48" s="123"/>
      <c r="KQL48" s="124"/>
      <c r="KQM48" s="303" t="str">
        <f>CONCATENATE("Cena par ",KQK47," pozīciju, bez PVN,EUR:")</f>
        <v>Cena par  pozīciju, bez PVN,EUR:</v>
      </c>
      <c r="KQN48" s="304"/>
      <c r="KQO48" s="304"/>
      <c r="KQP48" s="304"/>
      <c r="KQQ48" s="305"/>
      <c r="KQR48" s="20">
        <f>KQR47*KQQ47</f>
        <v>0</v>
      </c>
      <c r="KQS48" s="123"/>
      <c r="KQT48" s="124"/>
      <c r="KQU48" s="303" t="str">
        <f>CONCATENATE("Cena par ",KQS47," pozīciju, bez PVN,EUR:")</f>
        <v>Cena par  pozīciju, bez PVN,EUR:</v>
      </c>
      <c r="KQV48" s="304"/>
      <c r="KQW48" s="304"/>
      <c r="KQX48" s="304"/>
      <c r="KQY48" s="305"/>
      <c r="KQZ48" s="20">
        <f>KQZ47*KQY47</f>
        <v>0</v>
      </c>
      <c r="KRA48" s="123"/>
      <c r="KRB48" s="124"/>
      <c r="KRC48" s="303" t="str">
        <f>CONCATENATE("Cena par ",KRA47," pozīciju, bez PVN,EUR:")</f>
        <v>Cena par  pozīciju, bez PVN,EUR:</v>
      </c>
      <c r="KRD48" s="304"/>
      <c r="KRE48" s="304"/>
      <c r="KRF48" s="304"/>
      <c r="KRG48" s="305"/>
      <c r="KRH48" s="20">
        <f>KRH47*KRG47</f>
        <v>0</v>
      </c>
      <c r="KRI48" s="123"/>
      <c r="KRJ48" s="124"/>
      <c r="KRK48" s="303" t="str">
        <f>CONCATENATE("Cena par ",KRI47," pozīciju, bez PVN,EUR:")</f>
        <v>Cena par  pozīciju, bez PVN,EUR:</v>
      </c>
      <c r="KRL48" s="304"/>
      <c r="KRM48" s="304"/>
      <c r="KRN48" s="304"/>
      <c r="KRO48" s="305"/>
      <c r="KRP48" s="20">
        <f>KRP47*KRO47</f>
        <v>0</v>
      </c>
      <c r="KRQ48" s="123"/>
      <c r="KRR48" s="124"/>
      <c r="KRS48" s="303" t="str">
        <f>CONCATENATE("Cena par ",KRQ47," pozīciju, bez PVN,EUR:")</f>
        <v>Cena par  pozīciju, bez PVN,EUR:</v>
      </c>
      <c r="KRT48" s="304"/>
      <c r="KRU48" s="304"/>
      <c r="KRV48" s="304"/>
      <c r="KRW48" s="305"/>
      <c r="KRX48" s="20">
        <f>KRX47*KRW47</f>
        <v>0</v>
      </c>
      <c r="KRY48" s="123"/>
      <c r="KRZ48" s="124"/>
      <c r="KSA48" s="303" t="str">
        <f>CONCATENATE("Cena par ",KRY47," pozīciju, bez PVN,EUR:")</f>
        <v>Cena par  pozīciju, bez PVN,EUR:</v>
      </c>
      <c r="KSB48" s="304"/>
      <c r="KSC48" s="304"/>
      <c r="KSD48" s="304"/>
      <c r="KSE48" s="305"/>
      <c r="KSF48" s="20">
        <f>KSF47*KSE47</f>
        <v>0</v>
      </c>
      <c r="KSG48" s="123"/>
      <c r="KSH48" s="124"/>
      <c r="KSI48" s="303" t="str">
        <f>CONCATENATE("Cena par ",KSG47," pozīciju, bez PVN,EUR:")</f>
        <v>Cena par  pozīciju, bez PVN,EUR:</v>
      </c>
      <c r="KSJ48" s="304"/>
      <c r="KSK48" s="304"/>
      <c r="KSL48" s="304"/>
      <c r="KSM48" s="305"/>
      <c r="KSN48" s="20">
        <f>KSN47*KSM47</f>
        <v>0</v>
      </c>
      <c r="KSO48" s="123"/>
      <c r="KSP48" s="124"/>
      <c r="KSQ48" s="303" t="str">
        <f>CONCATENATE("Cena par ",KSO47," pozīciju, bez PVN,EUR:")</f>
        <v>Cena par  pozīciju, bez PVN,EUR:</v>
      </c>
      <c r="KSR48" s="304"/>
      <c r="KSS48" s="304"/>
      <c r="KST48" s="304"/>
      <c r="KSU48" s="305"/>
      <c r="KSV48" s="20">
        <f>KSV47*KSU47</f>
        <v>0</v>
      </c>
      <c r="KSW48" s="123"/>
      <c r="KSX48" s="124"/>
      <c r="KSY48" s="303" t="str">
        <f>CONCATENATE("Cena par ",KSW47," pozīciju, bez PVN,EUR:")</f>
        <v>Cena par  pozīciju, bez PVN,EUR:</v>
      </c>
      <c r="KSZ48" s="304"/>
      <c r="KTA48" s="304"/>
      <c r="KTB48" s="304"/>
      <c r="KTC48" s="305"/>
      <c r="KTD48" s="20">
        <f>KTD47*KTC47</f>
        <v>0</v>
      </c>
      <c r="KTE48" s="123"/>
      <c r="KTF48" s="124"/>
      <c r="KTG48" s="303" t="str">
        <f>CONCATENATE("Cena par ",KTE47," pozīciju, bez PVN,EUR:")</f>
        <v>Cena par  pozīciju, bez PVN,EUR:</v>
      </c>
      <c r="KTH48" s="304"/>
      <c r="KTI48" s="304"/>
      <c r="KTJ48" s="304"/>
      <c r="KTK48" s="305"/>
      <c r="KTL48" s="20">
        <f>KTL47*KTK47</f>
        <v>0</v>
      </c>
      <c r="KTM48" s="123"/>
      <c r="KTN48" s="124"/>
      <c r="KTO48" s="303" t="str">
        <f>CONCATENATE("Cena par ",KTM47," pozīciju, bez PVN,EUR:")</f>
        <v>Cena par  pozīciju, bez PVN,EUR:</v>
      </c>
      <c r="KTP48" s="304"/>
      <c r="KTQ48" s="304"/>
      <c r="KTR48" s="304"/>
      <c r="KTS48" s="305"/>
      <c r="KTT48" s="20">
        <f>KTT47*KTS47</f>
        <v>0</v>
      </c>
      <c r="KTU48" s="123"/>
      <c r="KTV48" s="124"/>
      <c r="KTW48" s="303" t="str">
        <f>CONCATENATE("Cena par ",KTU47," pozīciju, bez PVN,EUR:")</f>
        <v>Cena par  pozīciju, bez PVN,EUR:</v>
      </c>
      <c r="KTX48" s="304"/>
      <c r="KTY48" s="304"/>
      <c r="KTZ48" s="304"/>
      <c r="KUA48" s="305"/>
      <c r="KUB48" s="20">
        <f>KUB47*KUA47</f>
        <v>0</v>
      </c>
      <c r="KUC48" s="123"/>
      <c r="KUD48" s="124"/>
      <c r="KUE48" s="303" t="str">
        <f>CONCATENATE("Cena par ",KUC47," pozīciju, bez PVN,EUR:")</f>
        <v>Cena par  pozīciju, bez PVN,EUR:</v>
      </c>
      <c r="KUF48" s="304"/>
      <c r="KUG48" s="304"/>
      <c r="KUH48" s="304"/>
      <c r="KUI48" s="305"/>
      <c r="KUJ48" s="20">
        <f>KUJ47*KUI47</f>
        <v>0</v>
      </c>
      <c r="KUK48" s="123"/>
      <c r="KUL48" s="124"/>
      <c r="KUM48" s="303" t="str">
        <f>CONCATENATE("Cena par ",KUK47," pozīciju, bez PVN,EUR:")</f>
        <v>Cena par  pozīciju, bez PVN,EUR:</v>
      </c>
      <c r="KUN48" s="304"/>
      <c r="KUO48" s="304"/>
      <c r="KUP48" s="304"/>
      <c r="KUQ48" s="305"/>
      <c r="KUR48" s="20">
        <f>KUR47*KUQ47</f>
        <v>0</v>
      </c>
      <c r="KUS48" s="123"/>
      <c r="KUT48" s="124"/>
      <c r="KUU48" s="303" t="str">
        <f>CONCATENATE("Cena par ",KUS47," pozīciju, bez PVN,EUR:")</f>
        <v>Cena par  pozīciju, bez PVN,EUR:</v>
      </c>
      <c r="KUV48" s="304"/>
      <c r="KUW48" s="304"/>
      <c r="KUX48" s="304"/>
      <c r="KUY48" s="305"/>
      <c r="KUZ48" s="20">
        <f>KUZ47*KUY47</f>
        <v>0</v>
      </c>
      <c r="KVA48" s="123"/>
      <c r="KVB48" s="124"/>
      <c r="KVC48" s="303" t="str">
        <f>CONCATENATE("Cena par ",KVA47," pozīciju, bez PVN,EUR:")</f>
        <v>Cena par  pozīciju, bez PVN,EUR:</v>
      </c>
      <c r="KVD48" s="304"/>
      <c r="KVE48" s="304"/>
      <c r="KVF48" s="304"/>
      <c r="KVG48" s="305"/>
      <c r="KVH48" s="20">
        <f>KVH47*KVG47</f>
        <v>0</v>
      </c>
      <c r="KVI48" s="123"/>
      <c r="KVJ48" s="124"/>
      <c r="KVK48" s="303" t="str">
        <f>CONCATENATE("Cena par ",KVI47," pozīciju, bez PVN,EUR:")</f>
        <v>Cena par  pozīciju, bez PVN,EUR:</v>
      </c>
      <c r="KVL48" s="304"/>
      <c r="KVM48" s="304"/>
      <c r="KVN48" s="304"/>
      <c r="KVO48" s="305"/>
      <c r="KVP48" s="20">
        <f>KVP47*KVO47</f>
        <v>0</v>
      </c>
      <c r="KVQ48" s="123"/>
      <c r="KVR48" s="124"/>
      <c r="KVS48" s="303" t="str">
        <f>CONCATENATE("Cena par ",KVQ47," pozīciju, bez PVN,EUR:")</f>
        <v>Cena par  pozīciju, bez PVN,EUR:</v>
      </c>
      <c r="KVT48" s="304"/>
      <c r="KVU48" s="304"/>
      <c r="KVV48" s="304"/>
      <c r="KVW48" s="305"/>
      <c r="KVX48" s="20">
        <f>KVX47*KVW47</f>
        <v>0</v>
      </c>
      <c r="KVY48" s="123"/>
      <c r="KVZ48" s="124"/>
      <c r="KWA48" s="303" t="str">
        <f>CONCATENATE("Cena par ",KVY47," pozīciju, bez PVN,EUR:")</f>
        <v>Cena par  pozīciju, bez PVN,EUR:</v>
      </c>
      <c r="KWB48" s="304"/>
      <c r="KWC48" s="304"/>
      <c r="KWD48" s="304"/>
      <c r="KWE48" s="305"/>
      <c r="KWF48" s="20">
        <f>KWF47*KWE47</f>
        <v>0</v>
      </c>
      <c r="KWG48" s="123"/>
      <c r="KWH48" s="124"/>
      <c r="KWI48" s="303" t="str">
        <f>CONCATENATE("Cena par ",KWG47," pozīciju, bez PVN,EUR:")</f>
        <v>Cena par  pozīciju, bez PVN,EUR:</v>
      </c>
      <c r="KWJ48" s="304"/>
      <c r="KWK48" s="304"/>
      <c r="KWL48" s="304"/>
      <c r="KWM48" s="305"/>
      <c r="KWN48" s="20">
        <f>KWN47*KWM47</f>
        <v>0</v>
      </c>
      <c r="KWO48" s="123"/>
      <c r="KWP48" s="124"/>
      <c r="KWQ48" s="303" t="str">
        <f>CONCATENATE("Cena par ",KWO47," pozīciju, bez PVN,EUR:")</f>
        <v>Cena par  pozīciju, bez PVN,EUR:</v>
      </c>
      <c r="KWR48" s="304"/>
      <c r="KWS48" s="304"/>
      <c r="KWT48" s="304"/>
      <c r="KWU48" s="305"/>
      <c r="KWV48" s="20">
        <f>KWV47*KWU47</f>
        <v>0</v>
      </c>
      <c r="KWW48" s="123"/>
      <c r="KWX48" s="124"/>
      <c r="KWY48" s="303" t="str">
        <f>CONCATENATE("Cena par ",KWW47," pozīciju, bez PVN,EUR:")</f>
        <v>Cena par  pozīciju, bez PVN,EUR:</v>
      </c>
      <c r="KWZ48" s="304"/>
      <c r="KXA48" s="304"/>
      <c r="KXB48" s="304"/>
      <c r="KXC48" s="305"/>
      <c r="KXD48" s="20">
        <f>KXD47*KXC47</f>
        <v>0</v>
      </c>
      <c r="KXE48" s="123"/>
      <c r="KXF48" s="124"/>
      <c r="KXG48" s="303" t="str">
        <f>CONCATENATE("Cena par ",KXE47," pozīciju, bez PVN,EUR:")</f>
        <v>Cena par  pozīciju, bez PVN,EUR:</v>
      </c>
      <c r="KXH48" s="304"/>
      <c r="KXI48" s="304"/>
      <c r="KXJ48" s="304"/>
      <c r="KXK48" s="305"/>
      <c r="KXL48" s="20">
        <f>KXL47*KXK47</f>
        <v>0</v>
      </c>
      <c r="KXM48" s="123"/>
      <c r="KXN48" s="124"/>
      <c r="KXO48" s="303" t="str">
        <f>CONCATENATE("Cena par ",KXM47," pozīciju, bez PVN,EUR:")</f>
        <v>Cena par  pozīciju, bez PVN,EUR:</v>
      </c>
      <c r="KXP48" s="304"/>
      <c r="KXQ48" s="304"/>
      <c r="KXR48" s="304"/>
      <c r="KXS48" s="305"/>
      <c r="KXT48" s="20">
        <f>KXT47*KXS47</f>
        <v>0</v>
      </c>
      <c r="KXU48" s="123"/>
      <c r="KXV48" s="124"/>
      <c r="KXW48" s="303" t="str">
        <f>CONCATENATE("Cena par ",KXU47," pozīciju, bez PVN,EUR:")</f>
        <v>Cena par  pozīciju, bez PVN,EUR:</v>
      </c>
      <c r="KXX48" s="304"/>
      <c r="KXY48" s="304"/>
      <c r="KXZ48" s="304"/>
      <c r="KYA48" s="305"/>
      <c r="KYB48" s="20">
        <f>KYB47*KYA47</f>
        <v>0</v>
      </c>
      <c r="KYC48" s="123"/>
      <c r="KYD48" s="124"/>
      <c r="KYE48" s="303" t="str">
        <f>CONCATENATE("Cena par ",KYC47," pozīciju, bez PVN,EUR:")</f>
        <v>Cena par  pozīciju, bez PVN,EUR:</v>
      </c>
      <c r="KYF48" s="304"/>
      <c r="KYG48" s="304"/>
      <c r="KYH48" s="304"/>
      <c r="KYI48" s="305"/>
      <c r="KYJ48" s="20">
        <f>KYJ47*KYI47</f>
        <v>0</v>
      </c>
      <c r="KYK48" s="123"/>
      <c r="KYL48" s="124"/>
      <c r="KYM48" s="303" t="str">
        <f>CONCATENATE("Cena par ",KYK47," pozīciju, bez PVN,EUR:")</f>
        <v>Cena par  pozīciju, bez PVN,EUR:</v>
      </c>
      <c r="KYN48" s="304"/>
      <c r="KYO48" s="304"/>
      <c r="KYP48" s="304"/>
      <c r="KYQ48" s="305"/>
      <c r="KYR48" s="20">
        <f>KYR47*KYQ47</f>
        <v>0</v>
      </c>
      <c r="KYS48" s="123"/>
      <c r="KYT48" s="124"/>
      <c r="KYU48" s="303" t="str">
        <f>CONCATENATE("Cena par ",KYS47," pozīciju, bez PVN,EUR:")</f>
        <v>Cena par  pozīciju, bez PVN,EUR:</v>
      </c>
      <c r="KYV48" s="304"/>
      <c r="KYW48" s="304"/>
      <c r="KYX48" s="304"/>
      <c r="KYY48" s="305"/>
      <c r="KYZ48" s="20">
        <f>KYZ47*KYY47</f>
        <v>0</v>
      </c>
      <c r="KZA48" s="123"/>
      <c r="KZB48" s="124"/>
      <c r="KZC48" s="303" t="str">
        <f>CONCATENATE("Cena par ",KZA47," pozīciju, bez PVN,EUR:")</f>
        <v>Cena par  pozīciju, bez PVN,EUR:</v>
      </c>
      <c r="KZD48" s="304"/>
      <c r="KZE48" s="304"/>
      <c r="KZF48" s="304"/>
      <c r="KZG48" s="305"/>
      <c r="KZH48" s="20">
        <f>KZH47*KZG47</f>
        <v>0</v>
      </c>
      <c r="KZI48" s="123"/>
      <c r="KZJ48" s="124"/>
      <c r="KZK48" s="303" t="str">
        <f>CONCATENATE("Cena par ",KZI47," pozīciju, bez PVN,EUR:")</f>
        <v>Cena par  pozīciju, bez PVN,EUR:</v>
      </c>
      <c r="KZL48" s="304"/>
      <c r="KZM48" s="304"/>
      <c r="KZN48" s="304"/>
      <c r="KZO48" s="305"/>
      <c r="KZP48" s="20">
        <f>KZP47*KZO47</f>
        <v>0</v>
      </c>
      <c r="KZQ48" s="123"/>
      <c r="KZR48" s="124"/>
      <c r="KZS48" s="303" t="str">
        <f>CONCATENATE("Cena par ",KZQ47," pozīciju, bez PVN,EUR:")</f>
        <v>Cena par  pozīciju, bez PVN,EUR:</v>
      </c>
      <c r="KZT48" s="304"/>
      <c r="KZU48" s="304"/>
      <c r="KZV48" s="304"/>
      <c r="KZW48" s="305"/>
      <c r="KZX48" s="20">
        <f>KZX47*KZW47</f>
        <v>0</v>
      </c>
      <c r="KZY48" s="123"/>
      <c r="KZZ48" s="124"/>
      <c r="LAA48" s="303" t="str">
        <f>CONCATENATE("Cena par ",KZY47," pozīciju, bez PVN,EUR:")</f>
        <v>Cena par  pozīciju, bez PVN,EUR:</v>
      </c>
      <c r="LAB48" s="304"/>
      <c r="LAC48" s="304"/>
      <c r="LAD48" s="304"/>
      <c r="LAE48" s="305"/>
      <c r="LAF48" s="20">
        <f>LAF47*LAE47</f>
        <v>0</v>
      </c>
      <c r="LAG48" s="123"/>
      <c r="LAH48" s="124"/>
      <c r="LAI48" s="303" t="str">
        <f>CONCATENATE("Cena par ",LAG47," pozīciju, bez PVN,EUR:")</f>
        <v>Cena par  pozīciju, bez PVN,EUR:</v>
      </c>
      <c r="LAJ48" s="304"/>
      <c r="LAK48" s="304"/>
      <c r="LAL48" s="304"/>
      <c r="LAM48" s="305"/>
      <c r="LAN48" s="20">
        <f>LAN47*LAM47</f>
        <v>0</v>
      </c>
      <c r="LAO48" s="123"/>
      <c r="LAP48" s="124"/>
      <c r="LAQ48" s="303" t="str">
        <f>CONCATENATE("Cena par ",LAO47," pozīciju, bez PVN,EUR:")</f>
        <v>Cena par  pozīciju, bez PVN,EUR:</v>
      </c>
      <c r="LAR48" s="304"/>
      <c r="LAS48" s="304"/>
      <c r="LAT48" s="304"/>
      <c r="LAU48" s="305"/>
      <c r="LAV48" s="20">
        <f>LAV47*LAU47</f>
        <v>0</v>
      </c>
      <c r="LAW48" s="123"/>
      <c r="LAX48" s="124"/>
      <c r="LAY48" s="303" t="str">
        <f>CONCATENATE("Cena par ",LAW47," pozīciju, bez PVN,EUR:")</f>
        <v>Cena par  pozīciju, bez PVN,EUR:</v>
      </c>
      <c r="LAZ48" s="304"/>
      <c r="LBA48" s="304"/>
      <c r="LBB48" s="304"/>
      <c r="LBC48" s="305"/>
      <c r="LBD48" s="20">
        <f>LBD47*LBC47</f>
        <v>0</v>
      </c>
      <c r="LBE48" s="123"/>
      <c r="LBF48" s="124"/>
      <c r="LBG48" s="303" t="str">
        <f>CONCATENATE("Cena par ",LBE47," pozīciju, bez PVN,EUR:")</f>
        <v>Cena par  pozīciju, bez PVN,EUR:</v>
      </c>
      <c r="LBH48" s="304"/>
      <c r="LBI48" s="304"/>
      <c r="LBJ48" s="304"/>
      <c r="LBK48" s="305"/>
      <c r="LBL48" s="20">
        <f>LBL47*LBK47</f>
        <v>0</v>
      </c>
      <c r="LBM48" s="123"/>
      <c r="LBN48" s="124"/>
      <c r="LBO48" s="303" t="str">
        <f>CONCATENATE("Cena par ",LBM47," pozīciju, bez PVN,EUR:")</f>
        <v>Cena par  pozīciju, bez PVN,EUR:</v>
      </c>
      <c r="LBP48" s="304"/>
      <c r="LBQ48" s="304"/>
      <c r="LBR48" s="304"/>
      <c r="LBS48" s="305"/>
      <c r="LBT48" s="20">
        <f>LBT47*LBS47</f>
        <v>0</v>
      </c>
      <c r="LBU48" s="123"/>
      <c r="LBV48" s="124"/>
      <c r="LBW48" s="303" t="str">
        <f>CONCATENATE("Cena par ",LBU47," pozīciju, bez PVN,EUR:")</f>
        <v>Cena par  pozīciju, bez PVN,EUR:</v>
      </c>
      <c r="LBX48" s="304"/>
      <c r="LBY48" s="304"/>
      <c r="LBZ48" s="304"/>
      <c r="LCA48" s="305"/>
      <c r="LCB48" s="20">
        <f>LCB47*LCA47</f>
        <v>0</v>
      </c>
      <c r="LCC48" s="123"/>
      <c r="LCD48" s="124"/>
      <c r="LCE48" s="303" t="str">
        <f>CONCATENATE("Cena par ",LCC47," pozīciju, bez PVN,EUR:")</f>
        <v>Cena par  pozīciju, bez PVN,EUR:</v>
      </c>
      <c r="LCF48" s="304"/>
      <c r="LCG48" s="304"/>
      <c r="LCH48" s="304"/>
      <c r="LCI48" s="305"/>
      <c r="LCJ48" s="20">
        <f>LCJ47*LCI47</f>
        <v>0</v>
      </c>
      <c r="LCK48" s="123"/>
      <c r="LCL48" s="124"/>
      <c r="LCM48" s="303" t="str">
        <f>CONCATENATE("Cena par ",LCK47," pozīciju, bez PVN,EUR:")</f>
        <v>Cena par  pozīciju, bez PVN,EUR:</v>
      </c>
      <c r="LCN48" s="304"/>
      <c r="LCO48" s="304"/>
      <c r="LCP48" s="304"/>
      <c r="LCQ48" s="305"/>
      <c r="LCR48" s="20">
        <f>LCR47*LCQ47</f>
        <v>0</v>
      </c>
      <c r="LCS48" s="123"/>
      <c r="LCT48" s="124"/>
      <c r="LCU48" s="303" t="str">
        <f>CONCATENATE("Cena par ",LCS47," pozīciju, bez PVN,EUR:")</f>
        <v>Cena par  pozīciju, bez PVN,EUR:</v>
      </c>
      <c r="LCV48" s="304"/>
      <c r="LCW48" s="304"/>
      <c r="LCX48" s="304"/>
      <c r="LCY48" s="305"/>
      <c r="LCZ48" s="20">
        <f>LCZ47*LCY47</f>
        <v>0</v>
      </c>
      <c r="LDA48" s="123"/>
      <c r="LDB48" s="124"/>
      <c r="LDC48" s="303" t="str">
        <f>CONCATENATE("Cena par ",LDA47," pozīciju, bez PVN,EUR:")</f>
        <v>Cena par  pozīciju, bez PVN,EUR:</v>
      </c>
      <c r="LDD48" s="304"/>
      <c r="LDE48" s="304"/>
      <c r="LDF48" s="304"/>
      <c r="LDG48" s="305"/>
      <c r="LDH48" s="20">
        <f>LDH47*LDG47</f>
        <v>0</v>
      </c>
      <c r="LDI48" s="123"/>
      <c r="LDJ48" s="124"/>
      <c r="LDK48" s="303" t="str">
        <f>CONCATENATE("Cena par ",LDI47," pozīciju, bez PVN,EUR:")</f>
        <v>Cena par  pozīciju, bez PVN,EUR:</v>
      </c>
      <c r="LDL48" s="304"/>
      <c r="LDM48" s="304"/>
      <c r="LDN48" s="304"/>
      <c r="LDO48" s="305"/>
      <c r="LDP48" s="20">
        <f>LDP47*LDO47</f>
        <v>0</v>
      </c>
      <c r="LDQ48" s="123"/>
      <c r="LDR48" s="124"/>
      <c r="LDS48" s="303" t="str">
        <f>CONCATENATE("Cena par ",LDQ47," pozīciju, bez PVN,EUR:")</f>
        <v>Cena par  pozīciju, bez PVN,EUR:</v>
      </c>
      <c r="LDT48" s="304"/>
      <c r="LDU48" s="304"/>
      <c r="LDV48" s="304"/>
      <c r="LDW48" s="305"/>
      <c r="LDX48" s="20">
        <f>LDX47*LDW47</f>
        <v>0</v>
      </c>
      <c r="LDY48" s="123"/>
      <c r="LDZ48" s="124"/>
      <c r="LEA48" s="303" t="str">
        <f>CONCATENATE("Cena par ",LDY47," pozīciju, bez PVN,EUR:")</f>
        <v>Cena par  pozīciju, bez PVN,EUR:</v>
      </c>
      <c r="LEB48" s="304"/>
      <c r="LEC48" s="304"/>
      <c r="LED48" s="304"/>
      <c r="LEE48" s="305"/>
      <c r="LEF48" s="20">
        <f>LEF47*LEE47</f>
        <v>0</v>
      </c>
      <c r="LEG48" s="123"/>
      <c r="LEH48" s="124"/>
      <c r="LEI48" s="303" t="str">
        <f>CONCATENATE("Cena par ",LEG47," pozīciju, bez PVN,EUR:")</f>
        <v>Cena par  pozīciju, bez PVN,EUR:</v>
      </c>
      <c r="LEJ48" s="304"/>
      <c r="LEK48" s="304"/>
      <c r="LEL48" s="304"/>
      <c r="LEM48" s="305"/>
      <c r="LEN48" s="20">
        <f>LEN47*LEM47</f>
        <v>0</v>
      </c>
      <c r="LEO48" s="123"/>
      <c r="LEP48" s="124"/>
      <c r="LEQ48" s="303" t="str">
        <f>CONCATENATE("Cena par ",LEO47," pozīciju, bez PVN,EUR:")</f>
        <v>Cena par  pozīciju, bez PVN,EUR:</v>
      </c>
      <c r="LER48" s="304"/>
      <c r="LES48" s="304"/>
      <c r="LET48" s="304"/>
      <c r="LEU48" s="305"/>
      <c r="LEV48" s="20">
        <f>LEV47*LEU47</f>
        <v>0</v>
      </c>
      <c r="LEW48" s="123"/>
      <c r="LEX48" s="124"/>
      <c r="LEY48" s="303" t="str">
        <f>CONCATENATE("Cena par ",LEW47," pozīciju, bez PVN,EUR:")</f>
        <v>Cena par  pozīciju, bez PVN,EUR:</v>
      </c>
      <c r="LEZ48" s="304"/>
      <c r="LFA48" s="304"/>
      <c r="LFB48" s="304"/>
      <c r="LFC48" s="305"/>
      <c r="LFD48" s="20">
        <f>LFD47*LFC47</f>
        <v>0</v>
      </c>
      <c r="LFE48" s="123"/>
      <c r="LFF48" s="124"/>
      <c r="LFG48" s="303" t="str">
        <f>CONCATENATE("Cena par ",LFE47," pozīciju, bez PVN,EUR:")</f>
        <v>Cena par  pozīciju, bez PVN,EUR:</v>
      </c>
      <c r="LFH48" s="304"/>
      <c r="LFI48" s="304"/>
      <c r="LFJ48" s="304"/>
      <c r="LFK48" s="305"/>
      <c r="LFL48" s="20">
        <f>LFL47*LFK47</f>
        <v>0</v>
      </c>
      <c r="LFM48" s="123"/>
      <c r="LFN48" s="124"/>
      <c r="LFO48" s="303" t="str">
        <f>CONCATENATE("Cena par ",LFM47," pozīciju, bez PVN,EUR:")</f>
        <v>Cena par  pozīciju, bez PVN,EUR:</v>
      </c>
      <c r="LFP48" s="304"/>
      <c r="LFQ48" s="304"/>
      <c r="LFR48" s="304"/>
      <c r="LFS48" s="305"/>
      <c r="LFT48" s="20">
        <f>LFT47*LFS47</f>
        <v>0</v>
      </c>
      <c r="LFU48" s="123"/>
      <c r="LFV48" s="124"/>
      <c r="LFW48" s="303" t="str">
        <f>CONCATENATE("Cena par ",LFU47," pozīciju, bez PVN,EUR:")</f>
        <v>Cena par  pozīciju, bez PVN,EUR:</v>
      </c>
      <c r="LFX48" s="304"/>
      <c r="LFY48" s="304"/>
      <c r="LFZ48" s="304"/>
      <c r="LGA48" s="305"/>
      <c r="LGB48" s="20">
        <f>LGB47*LGA47</f>
        <v>0</v>
      </c>
      <c r="LGC48" s="123"/>
      <c r="LGD48" s="124"/>
      <c r="LGE48" s="303" t="str">
        <f>CONCATENATE("Cena par ",LGC47," pozīciju, bez PVN,EUR:")</f>
        <v>Cena par  pozīciju, bez PVN,EUR:</v>
      </c>
      <c r="LGF48" s="304"/>
      <c r="LGG48" s="304"/>
      <c r="LGH48" s="304"/>
      <c r="LGI48" s="305"/>
      <c r="LGJ48" s="20">
        <f>LGJ47*LGI47</f>
        <v>0</v>
      </c>
      <c r="LGK48" s="123"/>
      <c r="LGL48" s="124"/>
      <c r="LGM48" s="303" t="str">
        <f>CONCATENATE("Cena par ",LGK47," pozīciju, bez PVN,EUR:")</f>
        <v>Cena par  pozīciju, bez PVN,EUR:</v>
      </c>
      <c r="LGN48" s="304"/>
      <c r="LGO48" s="304"/>
      <c r="LGP48" s="304"/>
      <c r="LGQ48" s="305"/>
      <c r="LGR48" s="20">
        <f>LGR47*LGQ47</f>
        <v>0</v>
      </c>
      <c r="LGS48" s="123"/>
      <c r="LGT48" s="124"/>
      <c r="LGU48" s="303" t="str">
        <f>CONCATENATE("Cena par ",LGS47," pozīciju, bez PVN,EUR:")</f>
        <v>Cena par  pozīciju, bez PVN,EUR:</v>
      </c>
      <c r="LGV48" s="304"/>
      <c r="LGW48" s="304"/>
      <c r="LGX48" s="304"/>
      <c r="LGY48" s="305"/>
      <c r="LGZ48" s="20">
        <f>LGZ47*LGY47</f>
        <v>0</v>
      </c>
      <c r="LHA48" s="123"/>
      <c r="LHB48" s="124"/>
      <c r="LHC48" s="303" t="str">
        <f>CONCATENATE("Cena par ",LHA47," pozīciju, bez PVN,EUR:")</f>
        <v>Cena par  pozīciju, bez PVN,EUR:</v>
      </c>
      <c r="LHD48" s="304"/>
      <c r="LHE48" s="304"/>
      <c r="LHF48" s="304"/>
      <c r="LHG48" s="305"/>
      <c r="LHH48" s="20">
        <f>LHH47*LHG47</f>
        <v>0</v>
      </c>
      <c r="LHI48" s="123"/>
      <c r="LHJ48" s="124"/>
      <c r="LHK48" s="303" t="str">
        <f>CONCATENATE("Cena par ",LHI47," pozīciju, bez PVN,EUR:")</f>
        <v>Cena par  pozīciju, bez PVN,EUR:</v>
      </c>
      <c r="LHL48" s="304"/>
      <c r="LHM48" s="304"/>
      <c r="LHN48" s="304"/>
      <c r="LHO48" s="305"/>
      <c r="LHP48" s="20">
        <f>LHP47*LHO47</f>
        <v>0</v>
      </c>
      <c r="LHQ48" s="123"/>
      <c r="LHR48" s="124"/>
      <c r="LHS48" s="303" t="str">
        <f>CONCATENATE("Cena par ",LHQ47," pozīciju, bez PVN,EUR:")</f>
        <v>Cena par  pozīciju, bez PVN,EUR:</v>
      </c>
      <c r="LHT48" s="304"/>
      <c r="LHU48" s="304"/>
      <c r="LHV48" s="304"/>
      <c r="LHW48" s="305"/>
      <c r="LHX48" s="20">
        <f>LHX47*LHW47</f>
        <v>0</v>
      </c>
      <c r="LHY48" s="123"/>
      <c r="LHZ48" s="124"/>
      <c r="LIA48" s="303" t="str">
        <f>CONCATENATE("Cena par ",LHY47," pozīciju, bez PVN,EUR:")</f>
        <v>Cena par  pozīciju, bez PVN,EUR:</v>
      </c>
      <c r="LIB48" s="304"/>
      <c r="LIC48" s="304"/>
      <c r="LID48" s="304"/>
      <c r="LIE48" s="305"/>
      <c r="LIF48" s="20">
        <f>LIF47*LIE47</f>
        <v>0</v>
      </c>
      <c r="LIG48" s="123"/>
      <c r="LIH48" s="124"/>
      <c r="LII48" s="303" t="str">
        <f>CONCATENATE("Cena par ",LIG47," pozīciju, bez PVN,EUR:")</f>
        <v>Cena par  pozīciju, bez PVN,EUR:</v>
      </c>
      <c r="LIJ48" s="304"/>
      <c r="LIK48" s="304"/>
      <c r="LIL48" s="304"/>
      <c r="LIM48" s="305"/>
      <c r="LIN48" s="20">
        <f>LIN47*LIM47</f>
        <v>0</v>
      </c>
      <c r="LIO48" s="123"/>
      <c r="LIP48" s="124"/>
      <c r="LIQ48" s="303" t="str">
        <f>CONCATENATE("Cena par ",LIO47," pozīciju, bez PVN,EUR:")</f>
        <v>Cena par  pozīciju, bez PVN,EUR:</v>
      </c>
      <c r="LIR48" s="304"/>
      <c r="LIS48" s="304"/>
      <c r="LIT48" s="304"/>
      <c r="LIU48" s="305"/>
      <c r="LIV48" s="20">
        <f>LIV47*LIU47</f>
        <v>0</v>
      </c>
      <c r="LIW48" s="123"/>
      <c r="LIX48" s="124"/>
      <c r="LIY48" s="303" t="str">
        <f>CONCATENATE("Cena par ",LIW47," pozīciju, bez PVN,EUR:")</f>
        <v>Cena par  pozīciju, bez PVN,EUR:</v>
      </c>
      <c r="LIZ48" s="304"/>
      <c r="LJA48" s="304"/>
      <c r="LJB48" s="304"/>
      <c r="LJC48" s="305"/>
      <c r="LJD48" s="20">
        <f>LJD47*LJC47</f>
        <v>0</v>
      </c>
      <c r="LJE48" s="123"/>
      <c r="LJF48" s="124"/>
      <c r="LJG48" s="303" t="str">
        <f>CONCATENATE("Cena par ",LJE47," pozīciju, bez PVN,EUR:")</f>
        <v>Cena par  pozīciju, bez PVN,EUR:</v>
      </c>
      <c r="LJH48" s="304"/>
      <c r="LJI48" s="304"/>
      <c r="LJJ48" s="304"/>
      <c r="LJK48" s="305"/>
      <c r="LJL48" s="20">
        <f>LJL47*LJK47</f>
        <v>0</v>
      </c>
      <c r="LJM48" s="123"/>
      <c r="LJN48" s="124"/>
      <c r="LJO48" s="303" t="str">
        <f>CONCATENATE("Cena par ",LJM47," pozīciju, bez PVN,EUR:")</f>
        <v>Cena par  pozīciju, bez PVN,EUR:</v>
      </c>
      <c r="LJP48" s="304"/>
      <c r="LJQ48" s="304"/>
      <c r="LJR48" s="304"/>
      <c r="LJS48" s="305"/>
      <c r="LJT48" s="20">
        <f>LJT47*LJS47</f>
        <v>0</v>
      </c>
      <c r="LJU48" s="123"/>
      <c r="LJV48" s="124"/>
      <c r="LJW48" s="303" t="str">
        <f>CONCATENATE("Cena par ",LJU47," pozīciju, bez PVN,EUR:")</f>
        <v>Cena par  pozīciju, bez PVN,EUR:</v>
      </c>
      <c r="LJX48" s="304"/>
      <c r="LJY48" s="304"/>
      <c r="LJZ48" s="304"/>
      <c r="LKA48" s="305"/>
      <c r="LKB48" s="20">
        <f>LKB47*LKA47</f>
        <v>0</v>
      </c>
      <c r="LKC48" s="123"/>
      <c r="LKD48" s="124"/>
      <c r="LKE48" s="303" t="str">
        <f>CONCATENATE("Cena par ",LKC47," pozīciju, bez PVN,EUR:")</f>
        <v>Cena par  pozīciju, bez PVN,EUR:</v>
      </c>
      <c r="LKF48" s="304"/>
      <c r="LKG48" s="304"/>
      <c r="LKH48" s="304"/>
      <c r="LKI48" s="305"/>
      <c r="LKJ48" s="20">
        <f>LKJ47*LKI47</f>
        <v>0</v>
      </c>
      <c r="LKK48" s="123"/>
      <c r="LKL48" s="124"/>
      <c r="LKM48" s="303" t="str">
        <f>CONCATENATE("Cena par ",LKK47," pozīciju, bez PVN,EUR:")</f>
        <v>Cena par  pozīciju, bez PVN,EUR:</v>
      </c>
      <c r="LKN48" s="304"/>
      <c r="LKO48" s="304"/>
      <c r="LKP48" s="304"/>
      <c r="LKQ48" s="305"/>
      <c r="LKR48" s="20">
        <f>LKR47*LKQ47</f>
        <v>0</v>
      </c>
      <c r="LKS48" s="123"/>
      <c r="LKT48" s="124"/>
      <c r="LKU48" s="303" t="str">
        <f>CONCATENATE("Cena par ",LKS47," pozīciju, bez PVN,EUR:")</f>
        <v>Cena par  pozīciju, bez PVN,EUR:</v>
      </c>
      <c r="LKV48" s="304"/>
      <c r="LKW48" s="304"/>
      <c r="LKX48" s="304"/>
      <c r="LKY48" s="305"/>
      <c r="LKZ48" s="20">
        <f>LKZ47*LKY47</f>
        <v>0</v>
      </c>
      <c r="LLA48" s="123"/>
      <c r="LLB48" s="124"/>
      <c r="LLC48" s="303" t="str">
        <f>CONCATENATE("Cena par ",LLA47," pozīciju, bez PVN,EUR:")</f>
        <v>Cena par  pozīciju, bez PVN,EUR:</v>
      </c>
      <c r="LLD48" s="304"/>
      <c r="LLE48" s="304"/>
      <c r="LLF48" s="304"/>
      <c r="LLG48" s="305"/>
      <c r="LLH48" s="20">
        <f>LLH47*LLG47</f>
        <v>0</v>
      </c>
      <c r="LLI48" s="123"/>
      <c r="LLJ48" s="124"/>
      <c r="LLK48" s="303" t="str">
        <f>CONCATENATE("Cena par ",LLI47," pozīciju, bez PVN,EUR:")</f>
        <v>Cena par  pozīciju, bez PVN,EUR:</v>
      </c>
      <c r="LLL48" s="304"/>
      <c r="LLM48" s="304"/>
      <c r="LLN48" s="304"/>
      <c r="LLO48" s="305"/>
      <c r="LLP48" s="20">
        <f>LLP47*LLO47</f>
        <v>0</v>
      </c>
      <c r="LLQ48" s="123"/>
      <c r="LLR48" s="124"/>
      <c r="LLS48" s="303" t="str">
        <f>CONCATENATE("Cena par ",LLQ47," pozīciju, bez PVN,EUR:")</f>
        <v>Cena par  pozīciju, bez PVN,EUR:</v>
      </c>
      <c r="LLT48" s="304"/>
      <c r="LLU48" s="304"/>
      <c r="LLV48" s="304"/>
      <c r="LLW48" s="305"/>
      <c r="LLX48" s="20">
        <f>LLX47*LLW47</f>
        <v>0</v>
      </c>
      <c r="LLY48" s="123"/>
      <c r="LLZ48" s="124"/>
      <c r="LMA48" s="303" t="str">
        <f>CONCATENATE("Cena par ",LLY47," pozīciju, bez PVN,EUR:")</f>
        <v>Cena par  pozīciju, bez PVN,EUR:</v>
      </c>
      <c r="LMB48" s="304"/>
      <c r="LMC48" s="304"/>
      <c r="LMD48" s="304"/>
      <c r="LME48" s="305"/>
      <c r="LMF48" s="20">
        <f>LMF47*LME47</f>
        <v>0</v>
      </c>
      <c r="LMG48" s="123"/>
      <c r="LMH48" s="124"/>
      <c r="LMI48" s="303" t="str">
        <f>CONCATENATE("Cena par ",LMG47," pozīciju, bez PVN,EUR:")</f>
        <v>Cena par  pozīciju, bez PVN,EUR:</v>
      </c>
      <c r="LMJ48" s="304"/>
      <c r="LMK48" s="304"/>
      <c r="LML48" s="304"/>
      <c r="LMM48" s="305"/>
      <c r="LMN48" s="20">
        <f>LMN47*LMM47</f>
        <v>0</v>
      </c>
      <c r="LMO48" s="123"/>
      <c r="LMP48" s="124"/>
      <c r="LMQ48" s="303" t="str">
        <f>CONCATENATE("Cena par ",LMO47," pozīciju, bez PVN,EUR:")</f>
        <v>Cena par  pozīciju, bez PVN,EUR:</v>
      </c>
      <c r="LMR48" s="304"/>
      <c r="LMS48" s="304"/>
      <c r="LMT48" s="304"/>
      <c r="LMU48" s="305"/>
      <c r="LMV48" s="20">
        <f>LMV47*LMU47</f>
        <v>0</v>
      </c>
      <c r="LMW48" s="123"/>
      <c r="LMX48" s="124"/>
      <c r="LMY48" s="303" t="str">
        <f>CONCATENATE("Cena par ",LMW47," pozīciju, bez PVN,EUR:")</f>
        <v>Cena par  pozīciju, bez PVN,EUR:</v>
      </c>
      <c r="LMZ48" s="304"/>
      <c r="LNA48" s="304"/>
      <c r="LNB48" s="304"/>
      <c r="LNC48" s="305"/>
      <c r="LND48" s="20">
        <f>LND47*LNC47</f>
        <v>0</v>
      </c>
      <c r="LNE48" s="123"/>
      <c r="LNF48" s="124"/>
      <c r="LNG48" s="303" t="str">
        <f>CONCATENATE("Cena par ",LNE47," pozīciju, bez PVN,EUR:")</f>
        <v>Cena par  pozīciju, bez PVN,EUR:</v>
      </c>
      <c r="LNH48" s="304"/>
      <c r="LNI48" s="304"/>
      <c r="LNJ48" s="304"/>
      <c r="LNK48" s="305"/>
      <c r="LNL48" s="20">
        <f>LNL47*LNK47</f>
        <v>0</v>
      </c>
      <c r="LNM48" s="123"/>
      <c r="LNN48" s="124"/>
      <c r="LNO48" s="303" t="str">
        <f>CONCATENATE("Cena par ",LNM47," pozīciju, bez PVN,EUR:")</f>
        <v>Cena par  pozīciju, bez PVN,EUR:</v>
      </c>
      <c r="LNP48" s="304"/>
      <c r="LNQ48" s="304"/>
      <c r="LNR48" s="304"/>
      <c r="LNS48" s="305"/>
      <c r="LNT48" s="20">
        <f>LNT47*LNS47</f>
        <v>0</v>
      </c>
      <c r="LNU48" s="123"/>
      <c r="LNV48" s="124"/>
      <c r="LNW48" s="303" t="str">
        <f>CONCATENATE("Cena par ",LNU47," pozīciju, bez PVN,EUR:")</f>
        <v>Cena par  pozīciju, bez PVN,EUR:</v>
      </c>
      <c r="LNX48" s="304"/>
      <c r="LNY48" s="304"/>
      <c r="LNZ48" s="304"/>
      <c r="LOA48" s="305"/>
      <c r="LOB48" s="20">
        <f>LOB47*LOA47</f>
        <v>0</v>
      </c>
      <c r="LOC48" s="123"/>
      <c r="LOD48" s="124"/>
      <c r="LOE48" s="303" t="str">
        <f>CONCATENATE("Cena par ",LOC47," pozīciju, bez PVN,EUR:")</f>
        <v>Cena par  pozīciju, bez PVN,EUR:</v>
      </c>
      <c r="LOF48" s="304"/>
      <c r="LOG48" s="304"/>
      <c r="LOH48" s="304"/>
      <c r="LOI48" s="305"/>
      <c r="LOJ48" s="20">
        <f>LOJ47*LOI47</f>
        <v>0</v>
      </c>
      <c r="LOK48" s="123"/>
      <c r="LOL48" s="124"/>
      <c r="LOM48" s="303" t="str">
        <f>CONCATENATE("Cena par ",LOK47," pozīciju, bez PVN,EUR:")</f>
        <v>Cena par  pozīciju, bez PVN,EUR:</v>
      </c>
      <c r="LON48" s="304"/>
      <c r="LOO48" s="304"/>
      <c r="LOP48" s="304"/>
      <c r="LOQ48" s="305"/>
      <c r="LOR48" s="20">
        <f>LOR47*LOQ47</f>
        <v>0</v>
      </c>
      <c r="LOS48" s="123"/>
      <c r="LOT48" s="124"/>
      <c r="LOU48" s="303" t="str">
        <f>CONCATENATE("Cena par ",LOS47," pozīciju, bez PVN,EUR:")</f>
        <v>Cena par  pozīciju, bez PVN,EUR:</v>
      </c>
      <c r="LOV48" s="304"/>
      <c r="LOW48" s="304"/>
      <c r="LOX48" s="304"/>
      <c r="LOY48" s="305"/>
      <c r="LOZ48" s="20">
        <f>LOZ47*LOY47</f>
        <v>0</v>
      </c>
      <c r="LPA48" s="123"/>
      <c r="LPB48" s="124"/>
      <c r="LPC48" s="303" t="str">
        <f>CONCATENATE("Cena par ",LPA47," pozīciju, bez PVN,EUR:")</f>
        <v>Cena par  pozīciju, bez PVN,EUR:</v>
      </c>
      <c r="LPD48" s="304"/>
      <c r="LPE48" s="304"/>
      <c r="LPF48" s="304"/>
      <c r="LPG48" s="305"/>
      <c r="LPH48" s="20">
        <f>LPH47*LPG47</f>
        <v>0</v>
      </c>
      <c r="LPI48" s="123"/>
      <c r="LPJ48" s="124"/>
      <c r="LPK48" s="303" t="str">
        <f>CONCATENATE("Cena par ",LPI47," pozīciju, bez PVN,EUR:")</f>
        <v>Cena par  pozīciju, bez PVN,EUR:</v>
      </c>
      <c r="LPL48" s="304"/>
      <c r="LPM48" s="304"/>
      <c r="LPN48" s="304"/>
      <c r="LPO48" s="305"/>
      <c r="LPP48" s="20">
        <f>LPP47*LPO47</f>
        <v>0</v>
      </c>
      <c r="LPQ48" s="123"/>
      <c r="LPR48" s="124"/>
      <c r="LPS48" s="303" t="str">
        <f>CONCATENATE("Cena par ",LPQ47," pozīciju, bez PVN,EUR:")</f>
        <v>Cena par  pozīciju, bez PVN,EUR:</v>
      </c>
      <c r="LPT48" s="304"/>
      <c r="LPU48" s="304"/>
      <c r="LPV48" s="304"/>
      <c r="LPW48" s="305"/>
      <c r="LPX48" s="20">
        <f>LPX47*LPW47</f>
        <v>0</v>
      </c>
      <c r="LPY48" s="123"/>
      <c r="LPZ48" s="124"/>
      <c r="LQA48" s="303" t="str">
        <f>CONCATENATE("Cena par ",LPY47," pozīciju, bez PVN,EUR:")</f>
        <v>Cena par  pozīciju, bez PVN,EUR:</v>
      </c>
      <c r="LQB48" s="304"/>
      <c r="LQC48" s="304"/>
      <c r="LQD48" s="304"/>
      <c r="LQE48" s="305"/>
      <c r="LQF48" s="20">
        <f>LQF47*LQE47</f>
        <v>0</v>
      </c>
      <c r="LQG48" s="123"/>
      <c r="LQH48" s="124"/>
      <c r="LQI48" s="303" t="str">
        <f>CONCATENATE("Cena par ",LQG47," pozīciju, bez PVN,EUR:")</f>
        <v>Cena par  pozīciju, bez PVN,EUR:</v>
      </c>
      <c r="LQJ48" s="304"/>
      <c r="LQK48" s="304"/>
      <c r="LQL48" s="304"/>
      <c r="LQM48" s="305"/>
      <c r="LQN48" s="20">
        <f>LQN47*LQM47</f>
        <v>0</v>
      </c>
      <c r="LQO48" s="123"/>
      <c r="LQP48" s="124"/>
      <c r="LQQ48" s="303" t="str">
        <f>CONCATENATE("Cena par ",LQO47," pozīciju, bez PVN,EUR:")</f>
        <v>Cena par  pozīciju, bez PVN,EUR:</v>
      </c>
      <c r="LQR48" s="304"/>
      <c r="LQS48" s="304"/>
      <c r="LQT48" s="304"/>
      <c r="LQU48" s="305"/>
      <c r="LQV48" s="20">
        <f>LQV47*LQU47</f>
        <v>0</v>
      </c>
      <c r="LQW48" s="123"/>
      <c r="LQX48" s="124"/>
      <c r="LQY48" s="303" t="str">
        <f>CONCATENATE("Cena par ",LQW47," pozīciju, bez PVN,EUR:")</f>
        <v>Cena par  pozīciju, bez PVN,EUR:</v>
      </c>
      <c r="LQZ48" s="304"/>
      <c r="LRA48" s="304"/>
      <c r="LRB48" s="304"/>
      <c r="LRC48" s="305"/>
      <c r="LRD48" s="20">
        <f>LRD47*LRC47</f>
        <v>0</v>
      </c>
      <c r="LRE48" s="123"/>
      <c r="LRF48" s="124"/>
      <c r="LRG48" s="303" t="str">
        <f>CONCATENATE("Cena par ",LRE47," pozīciju, bez PVN,EUR:")</f>
        <v>Cena par  pozīciju, bez PVN,EUR:</v>
      </c>
      <c r="LRH48" s="304"/>
      <c r="LRI48" s="304"/>
      <c r="LRJ48" s="304"/>
      <c r="LRK48" s="305"/>
      <c r="LRL48" s="20">
        <f>LRL47*LRK47</f>
        <v>0</v>
      </c>
      <c r="LRM48" s="123"/>
      <c r="LRN48" s="124"/>
      <c r="LRO48" s="303" t="str">
        <f>CONCATENATE("Cena par ",LRM47," pozīciju, bez PVN,EUR:")</f>
        <v>Cena par  pozīciju, bez PVN,EUR:</v>
      </c>
      <c r="LRP48" s="304"/>
      <c r="LRQ48" s="304"/>
      <c r="LRR48" s="304"/>
      <c r="LRS48" s="305"/>
      <c r="LRT48" s="20">
        <f>LRT47*LRS47</f>
        <v>0</v>
      </c>
      <c r="LRU48" s="123"/>
      <c r="LRV48" s="124"/>
      <c r="LRW48" s="303" t="str">
        <f>CONCATENATE("Cena par ",LRU47," pozīciju, bez PVN,EUR:")</f>
        <v>Cena par  pozīciju, bez PVN,EUR:</v>
      </c>
      <c r="LRX48" s="304"/>
      <c r="LRY48" s="304"/>
      <c r="LRZ48" s="304"/>
      <c r="LSA48" s="305"/>
      <c r="LSB48" s="20">
        <f>LSB47*LSA47</f>
        <v>0</v>
      </c>
      <c r="LSC48" s="123"/>
      <c r="LSD48" s="124"/>
      <c r="LSE48" s="303" t="str">
        <f>CONCATENATE("Cena par ",LSC47," pozīciju, bez PVN,EUR:")</f>
        <v>Cena par  pozīciju, bez PVN,EUR:</v>
      </c>
      <c r="LSF48" s="304"/>
      <c r="LSG48" s="304"/>
      <c r="LSH48" s="304"/>
      <c r="LSI48" s="305"/>
      <c r="LSJ48" s="20">
        <f>LSJ47*LSI47</f>
        <v>0</v>
      </c>
      <c r="LSK48" s="123"/>
      <c r="LSL48" s="124"/>
      <c r="LSM48" s="303" t="str">
        <f>CONCATENATE("Cena par ",LSK47," pozīciju, bez PVN,EUR:")</f>
        <v>Cena par  pozīciju, bez PVN,EUR:</v>
      </c>
      <c r="LSN48" s="304"/>
      <c r="LSO48" s="304"/>
      <c r="LSP48" s="304"/>
      <c r="LSQ48" s="305"/>
      <c r="LSR48" s="20">
        <f>LSR47*LSQ47</f>
        <v>0</v>
      </c>
      <c r="LSS48" s="123"/>
      <c r="LST48" s="124"/>
      <c r="LSU48" s="303" t="str">
        <f>CONCATENATE("Cena par ",LSS47," pozīciju, bez PVN,EUR:")</f>
        <v>Cena par  pozīciju, bez PVN,EUR:</v>
      </c>
      <c r="LSV48" s="304"/>
      <c r="LSW48" s="304"/>
      <c r="LSX48" s="304"/>
      <c r="LSY48" s="305"/>
      <c r="LSZ48" s="20">
        <f>LSZ47*LSY47</f>
        <v>0</v>
      </c>
      <c r="LTA48" s="123"/>
      <c r="LTB48" s="124"/>
      <c r="LTC48" s="303" t="str">
        <f>CONCATENATE("Cena par ",LTA47," pozīciju, bez PVN,EUR:")</f>
        <v>Cena par  pozīciju, bez PVN,EUR:</v>
      </c>
      <c r="LTD48" s="304"/>
      <c r="LTE48" s="304"/>
      <c r="LTF48" s="304"/>
      <c r="LTG48" s="305"/>
      <c r="LTH48" s="20">
        <f>LTH47*LTG47</f>
        <v>0</v>
      </c>
      <c r="LTI48" s="123"/>
      <c r="LTJ48" s="124"/>
      <c r="LTK48" s="303" t="str">
        <f>CONCATENATE("Cena par ",LTI47," pozīciju, bez PVN,EUR:")</f>
        <v>Cena par  pozīciju, bez PVN,EUR:</v>
      </c>
      <c r="LTL48" s="304"/>
      <c r="LTM48" s="304"/>
      <c r="LTN48" s="304"/>
      <c r="LTO48" s="305"/>
      <c r="LTP48" s="20">
        <f>LTP47*LTO47</f>
        <v>0</v>
      </c>
      <c r="LTQ48" s="123"/>
      <c r="LTR48" s="124"/>
      <c r="LTS48" s="303" t="str">
        <f>CONCATENATE("Cena par ",LTQ47," pozīciju, bez PVN,EUR:")</f>
        <v>Cena par  pozīciju, bez PVN,EUR:</v>
      </c>
      <c r="LTT48" s="304"/>
      <c r="LTU48" s="304"/>
      <c r="LTV48" s="304"/>
      <c r="LTW48" s="305"/>
      <c r="LTX48" s="20">
        <f>LTX47*LTW47</f>
        <v>0</v>
      </c>
      <c r="LTY48" s="123"/>
      <c r="LTZ48" s="124"/>
      <c r="LUA48" s="303" t="str">
        <f>CONCATENATE("Cena par ",LTY47," pozīciju, bez PVN,EUR:")</f>
        <v>Cena par  pozīciju, bez PVN,EUR:</v>
      </c>
      <c r="LUB48" s="304"/>
      <c r="LUC48" s="304"/>
      <c r="LUD48" s="304"/>
      <c r="LUE48" s="305"/>
      <c r="LUF48" s="20">
        <f>LUF47*LUE47</f>
        <v>0</v>
      </c>
      <c r="LUG48" s="123"/>
      <c r="LUH48" s="124"/>
      <c r="LUI48" s="303" t="str">
        <f>CONCATENATE("Cena par ",LUG47," pozīciju, bez PVN,EUR:")</f>
        <v>Cena par  pozīciju, bez PVN,EUR:</v>
      </c>
      <c r="LUJ48" s="304"/>
      <c r="LUK48" s="304"/>
      <c r="LUL48" s="304"/>
      <c r="LUM48" s="305"/>
      <c r="LUN48" s="20">
        <f>LUN47*LUM47</f>
        <v>0</v>
      </c>
      <c r="LUO48" s="123"/>
      <c r="LUP48" s="124"/>
      <c r="LUQ48" s="303" t="str">
        <f>CONCATENATE("Cena par ",LUO47," pozīciju, bez PVN,EUR:")</f>
        <v>Cena par  pozīciju, bez PVN,EUR:</v>
      </c>
      <c r="LUR48" s="304"/>
      <c r="LUS48" s="304"/>
      <c r="LUT48" s="304"/>
      <c r="LUU48" s="305"/>
      <c r="LUV48" s="20">
        <f>LUV47*LUU47</f>
        <v>0</v>
      </c>
      <c r="LUW48" s="123"/>
      <c r="LUX48" s="124"/>
      <c r="LUY48" s="303" t="str">
        <f>CONCATENATE("Cena par ",LUW47," pozīciju, bez PVN,EUR:")</f>
        <v>Cena par  pozīciju, bez PVN,EUR:</v>
      </c>
      <c r="LUZ48" s="304"/>
      <c r="LVA48" s="304"/>
      <c r="LVB48" s="304"/>
      <c r="LVC48" s="305"/>
      <c r="LVD48" s="20">
        <f>LVD47*LVC47</f>
        <v>0</v>
      </c>
      <c r="LVE48" s="123"/>
      <c r="LVF48" s="124"/>
      <c r="LVG48" s="303" t="str">
        <f>CONCATENATE("Cena par ",LVE47," pozīciju, bez PVN,EUR:")</f>
        <v>Cena par  pozīciju, bez PVN,EUR:</v>
      </c>
      <c r="LVH48" s="304"/>
      <c r="LVI48" s="304"/>
      <c r="LVJ48" s="304"/>
      <c r="LVK48" s="305"/>
      <c r="LVL48" s="20">
        <f>LVL47*LVK47</f>
        <v>0</v>
      </c>
      <c r="LVM48" s="123"/>
      <c r="LVN48" s="124"/>
      <c r="LVO48" s="303" t="str">
        <f>CONCATENATE("Cena par ",LVM47," pozīciju, bez PVN,EUR:")</f>
        <v>Cena par  pozīciju, bez PVN,EUR:</v>
      </c>
      <c r="LVP48" s="304"/>
      <c r="LVQ48" s="304"/>
      <c r="LVR48" s="304"/>
      <c r="LVS48" s="305"/>
      <c r="LVT48" s="20">
        <f>LVT47*LVS47</f>
        <v>0</v>
      </c>
      <c r="LVU48" s="123"/>
      <c r="LVV48" s="124"/>
      <c r="LVW48" s="303" t="str">
        <f>CONCATENATE("Cena par ",LVU47," pozīciju, bez PVN,EUR:")</f>
        <v>Cena par  pozīciju, bez PVN,EUR:</v>
      </c>
      <c r="LVX48" s="304"/>
      <c r="LVY48" s="304"/>
      <c r="LVZ48" s="304"/>
      <c r="LWA48" s="305"/>
      <c r="LWB48" s="20">
        <f>LWB47*LWA47</f>
        <v>0</v>
      </c>
      <c r="LWC48" s="123"/>
      <c r="LWD48" s="124"/>
      <c r="LWE48" s="303" t="str">
        <f>CONCATENATE("Cena par ",LWC47," pozīciju, bez PVN,EUR:")</f>
        <v>Cena par  pozīciju, bez PVN,EUR:</v>
      </c>
      <c r="LWF48" s="304"/>
      <c r="LWG48" s="304"/>
      <c r="LWH48" s="304"/>
      <c r="LWI48" s="305"/>
      <c r="LWJ48" s="20">
        <f>LWJ47*LWI47</f>
        <v>0</v>
      </c>
      <c r="LWK48" s="123"/>
      <c r="LWL48" s="124"/>
      <c r="LWM48" s="303" t="str">
        <f>CONCATENATE("Cena par ",LWK47," pozīciju, bez PVN,EUR:")</f>
        <v>Cena par  pozīciju, bez PVN,EUR:</v>
      </c>
      <c r="LWN48" s="304"/>
      <c r="LWO48" s="304"/>
      <c r="LWP48" s="304"/>
      <c r="LWQ48" s="305"/>
      <c r="LWR48" s="20">
        <f>LWR47*LWQ47</f>
        <v>0</v>
      </c>
      <c r="LWS48" s="123"/>
      <c r="LWT48" s="124"/>
      <c r="LWU48" s="303" t="str">
        <f>CONCATENATE("Cena par ",LWS47," pozīciju, bez PVN,EUR:")</f>
        <v>Cena par  pozīciju, bez PVN,EUR:</v>
      </c>
      <c r="LWV48" s="304"/>
      <c r="LWW48" s="304"/>
      <c r="LWX48" s="304"/>
      <c r="LWY48" s="305"/>
      <c r="LWZ48" s="20">
        <f>LWZ47*LWY47</f>
        <v>0</v>
      </c>
      <c r="LXA48" s="123"/>
      <c r="LXB48" s="124"/>
      <c r="LXC48" s="303" t="str">
        <f>CONCATENATE("Cena par ",LXA47," pozīciju, bez PVN,EUR:")</f>
        <v>Cena par  pozīciju, bez PVN,EUR:</v>
      </c>
      <c r="LXD48" s="304"/>
      <c r="LXE48" s="304"/>
      <c r="LXF48" s="304"/>
      <c r="LXG48" s="305"/>
      <c r="LXH48" s="20">
        <f>LXH47*LXG47</f>
        <v>0</v>
      </c>
      <c r="LXI48" s="123"/>
      <c r="LXJ48" s="124"/>
      <c r="LXK48" s="303" t="str">
        <f>CONCATENATE("Cena par ",LXI47," pozīciju, bez PVN,EUR:")</f>
        <v>Cena par  pozīciju, bez PVN,EUR:</v>
      </c>
      <c r="LXL48" s="304"/>
      <c r="LXM48" s="304"/>
      <c r="LXN48" s="304"/>
      <c r="LXO48" s="305"/>
      <c r="LXP48" s="20">
        <f>LXP47*LXO47</f>
        <v>0</v>
      </c>
      <c r="LXQ48" s="123"/>
      <c r="LXR48" s="124"/>
      <c r="LXS48" s="303" t="str">
        <f>CONCATENATE("Cena par ",LXQ47," pozīciju, bez PVN,EUR:")</f>
        <v>Cena par  pozīciju, bez PVN,EUR:</v>
      </c>
      <c r="LXT48" s="304"/>
      <c r="LXU48" s="304"/>
      <c r="LXV48" s="304"/>
      <c r="LXW48" s="305"/>
      <c r="LXX48" s="20">
        <f>LXX47*LXW47</f>
        <v>0</v>
      </c>
      <c r="LXY48" s="123"/>
      <c r="LXZ48" s="124"/>
      <c r="LYA48" s="303" t="str">
        <f>CONCATENATE("Cena par ",LXY47," pozīciju, bez PVN,EUR:")</f>
        <v>Cena par  pozīciju, bez PVN,EUR:</v>
      </c>
      <c r="LYB48" s="304"/>
      <c r="LYC48" s="304"/>
      <c r="LYD48" s="304"/>
      <c r="LYE48" s="305"/>
      <c r="LYF48" s="20">
        <f>LYF47*LYE47</f>
        <v>0</v>
      </c>
      <c r="LYG48" s="123"/>
      <c r="LYH48" s="124"/>
      <c r="LYI48" s="303" t="str">
        <f>CONCATENATE("Cena par ",LYG47," pozīciju, bez PVN,EUR:")</f>
        <v>Cena par  pozīciju, bez PVN,EUR:</v>
      </c>
      <c r="LYJ48" s="304"/>
      <c r="LYK48" s="304"/>
      <c r="LYL48" s="304"/>
      <c r="LYM48" s="305"/>
      <c r="LYN48" s="20">
        <f>LYN47*LYM47</f>
        <v>0</v>
      </c>
      <c r="LYO48" s="123"/>
      <c r="LYP48" s="124"/>
      <c r="LYQ48" s="303" t="str">
        <f>CONCATENATE("Cena par ",LYO47," pozīciju, bez PVN,EUR:")</f>
        <v>Cena par  pozīciju, bez PVN,EUR:</v>
      </c>
      <c r="LYR48" s="304"/>
      <c r="LYS48" s="304"/>
      <c r="LYT48" s="304"/>
      <c r="LYU48" s="305"/>
      <c r="LYV48" s="20">
        <f>LYV47*LYU47</f>
        <v>0</v>
      </c>
      <c r="LYW48" s="123"/>
      <c r="LYX48" s="124"/>
      <c r="LYY48" s="303" t="str">
        <f>CONCATENATE("Cena par ",LYW47," pozīciju, bez PVN,EUR:")</f>
        <v>Cena par  pozīciju, bez PVN,EUR:</v>
      </c>
      <c r="LYZ48" s="304"/>
      <c r="LZA48" s="304"/>
      <c r="LZB48" s="304"/>
      <c r="LZC48" s="305"/>
      <c r="LZD48" s="20">
        <f>LZD47*LZC47</f>
        <v>0</v>
      </c>
      <c r="LZE48" s="123"/>
      <c r="LZF48" s="124"/>
      <c r="LZG48" s="303" t="str">
        <f>CONCATENATE("Cena par ",LZE47," pozīciju, bez PVN,EUR:")</f>
        <v>Cena par  pozīciju, bez PVN,EUR:</v>
      </c>
      <c r="LZH48" s="304"/>
      <c r="LZI48" s="304"/>
      <c r="LZJ48" s="304"/>
      <c r="LZK48" s="305"/>
      <c r="LZL48" s="20">
        <f>LZL47*LZK47</f>
        <v>0</v>
      </c>
      <c r="LZM48" s="123"/>
      <c r="LZN48" s="124"/>
      <c r="LZO48" s="303" t="str">
        <f>CONCATENATE("Cena par ",LZM47," pozīciju, bez PVN,EUR:")</f>
        <v>Cena par  pozīciju, bez PVN,EUR:</v>
      </c>
      <c r="LZP48" s="304"/>
      <c r="LZQ48" s="304"/>
      <c r="LZR48" s="304"/>
      <c r="LZS48" s="305"/>
      <c r="LZT48" s="20">
        <f>LZT47*LZS47</f>
        <v>0</v>
      </c>
      <c r="LZU48" s="123"/>
      <c r="LZV48" s="124"/>
      <c r="LZW48" s="303" t="str">
        <f>CONCATENATE("Cena par ",LZU47," pozīciju, bez PVN,EUR:")</f>
        <v>Cena par  pozīciju, bez PVN,EUR:</v>
      </c>
      <c r="LZX48" s="304"/>
      <c r="LZY48" s="304"/>
      <c r="LZZ48" s="304"/>
      <c r="MAA48" s="305"/>
      <c r="MAB48" s="20">
        <f>MAB47*MAA47</f>
        <v>0</v>
      </c>
      <c r="MAC48" s="123"/>
      <c r="MAD48" s="124"/>
      <c r="MAE48" s="303" t="str">
        <f>CONCATENATE("Cena par ",MAC47," pozīciju, bez PVN,EUR:")</f>
        <v>Cena par  pozīciju, bez PVN,EUR:</v>
      </c>
      <c r="MAF48" s="304"/>
      <c r="MAG48" s="304"/>
      <c r="MAH48" s="304"/>
      <c r="MAI48" s="305"/>
      <c r="MAJ48" s="20">
        <f>MAJ47*MAI47</f>
        <v>0</v>
      </c>
      <c r="MAK48" s="123"/>
      <c r="MAL48" s="124"/>
      <c r="MAM48" s="303" t="str">
        <f>CONCATENATE("Cena par ",MAK47," pozīciju, bez PVN,EUR:")</f>
        <v>Cena par  pozīciju, bez PVN,EUR:</v>
      </c>
      <c r="MAN48" s="304"/>
      <c r="MAO48" s="304"/>
      <c r="MAP48" s="304"/>
      <c r="MAQ48" s="305"/>
      <c r="MAR48" s="20">
        <f>MAR47*MAQ47</f>
        <v>0</v>
      </c>
      <c r="MAS48" s="123"/>
      <c r="MAT48" s="124"/>
      <c r="MAU48" s="303" t="str">
        <f>CONCATENATE("Cena par ",MAS47," pozīciju, bez PVN,EUR:")</f>
        <v>Cena par  pozīciju, bez PVN,EUR:</v>
      </c>
      <c r="MAV48" s="304"/>
      <c r="MAW48" s="304"/>
      <c r="MAX48" s="304"/>
      <c r="MAY48" s="305"/>
      <c r="MAZ48" s="20">
        <f>MAZ47*MAY47</f>
        <v>0</v>
      </c>
      <c r="MBA48" s="123"/>
      <c r="MBB48" s="124"/>
      <c r="MBC48" s="303" t="str">
        <f>CONCATENATE("Cena par ",MBA47," pozīciju, bez PVN,EUR:")</f>
        <v>Cena par  pozīciju, bez PVN,EUR:</v>
      </c>
      <c r="MBD48" s="304"/>
      <c r="MBE48" s="304"/>
      <c r="MBF48" s="304"/>
      <c r="MBG48" s="305"/>
      <c r="MBH48" s="20">
        <f>MBH47*MBG47</f>
        <v>0</v>
      </c>
      <c r="MBI48" s="123"/>
      <c r="MBJ48" s="124"/>
      <c r="MBK48" s="303" t="str">
        <f>CONCATENATE("Cena par ",MBI47," pozīciju, bez PVN,EUR:")</f>
        <v>Cena par  pozīciju, bez PVN,EUR:</v>
      </c>
      <c r="MBL48" s="304"/>
      <c r="MBM48" s="304"/>
      <c r="MBN48" s="304"/>
      <c r="MBO48" s="305"/>
      <c r="MBP48" s="20">
        <f>MBP47*MBO47</f>
        <v>0</v>
      </c>
      <c r="MBQ48" s="123"/>
      <c r="MBR48" s="124"/>
      <c r="MBS48" s="303" t="str">
        <f>CONCATENATE("Cena par ",MBQ47," pozīciju, bez PVN,EUR:")</f>
        <v>Cena par  pozīciju, bez PVN,EUR:</v>
      </c>
      <c r="MBT48" s="304"/>
      <c r="MBU48" s="304"/>
      <c r="MBV48" s="304"/>
      <c r="MBW48" s="305"/>
      <c r="MBX48" s="20">
        <f>MBX47*MBW47</f>
        <v>0</v>
      </c>
      <c r="MBY48" s="123"/>
      <c r="MBZ48" s="124"/>
      <c r="MCA48" s="303" t="str">
        <f>CONCATENATE("Cena par ",MBY47," pozīciju, bez PVN,EUR:")</f>
        <v>Cena par  pozīciju, bez PVN,EUR:</v>
      </c>
      <c r="MCB48" s="304"/>
      <c r="MCC48" s="304"/>
      <c r="MCD48" s="304"/>
      <c r="MCE48" s="305"/>
      <c r="MCF48" s="20">
        <f>MCF47*MCE47</f>
        <v>0</v>
      </c>
      <c r="MCG48" s="123"/>
      <c r="MCH48" s="124"/>
      <c r="MCI48" s="303" t="str">
        <f>CONCATENATE("Cena par ",MCG47," pozīciju, bez PVN,EUR:")</f>
        <v>Cena par  pozīciju, bez PVN,EUR:</v>
      </c>
      <c r="MCJ48" s="304"/>
      <c r="MCK48" s="304"/>
      <c r="MCL48" s="304"/>
      <c r="MCM48" s="305"/>
      <c r="MCN48" s="20">
        <f>MCN47*MCM47</f>
        <v>0</v>
      </c>
      <c r="MCO48" s="123"/>
      <c r="MCP48" s="124"/>
      <c r="MCQ48" s="303" t="str">
        <f>CONCATENATE("Cena par ",MCO47," pozīciju, bez PVN,EUR:")</f>
        <v>Cena par  pozīciju, bez PVN,EUR:</v>
      </c>
      <c r="MCR48" s="304"/>
      <c r="MCS48" s="304"/>
      <c r="MCT48" s="304"/>
      <c r="MCU48" s="305"/>
      <c r="MCV48" s="20">
        <f>MCV47*MCU47</f>
        <v>0</v>
      </c>
      <c r="MCW48" s="123"/>
      <c r="MCX48" s="124"/>
      <c r="MCY48" s="303" t="str">
        <f>CONCATENATE("Cena par ",MCW47," pozīciju, bez PVN,EUR:")</f>
        <v>Cena par  pozīciju, bez PVN,EUR:</v>
      </c>
      <c r="MCZ48" s="304"/>
      <c r="MDA48" s="304"/>
      <c r="MDB48" s="304"/>
      <c r="MDC48" s="305"/>
      <c r="MDD48" s="20">
        <f>MDD47*MDC47</f>
        <v>0</v>
      </c>
      <c r="MDE48" s="123"/>
      <c r="MDF48" s="124"/>
      <c r="MDG48" s="303" t="str">
        <f>CONCATENATE("Cena par ",MDE47," pozīciju, bez PVN,EUR:")</f>
        <v>Cena par  pozīciju, bez PVN,EUR:</v>
      </c>
      <c r="MDH48" s="304"/>
      <c r="MDI48" s="304"/>
      <c r="MDJ48" s="304"/>
      <c r="MDK48" s="305"/>
      <c r="MDL48" s="20">
        <f>MDL47*MDK47</f>
        <v>0</v>
      </c>
      <c r="MDM48" s="123"/>
      <c r="MDN48" s="124"/>
      <c r="MDO48" s="303" t="str">
        <f>CONCATENATE("Cena par ",MDM47," pozīciju, bez PVN,EUR:")</f>
        <v>Cena par  pozīciju, bez PVN,EUR:</v>
      </c>
      <c r="MDP48" s="304"/>
      <c r="MDQ48" s="304"/>
      <c r="MDR48" s="304"/>
      <c r="MDS48" s="305"/>
      <c r="MDT48" s="20">
        <f>MDT47*MDS47</f>
        <v>0</v>
      </c>
      <c r="MDU48" s="123"/>
      <c r="MDV48" s="124"/>
      <c r="MDW48" s="303" t="str">
        <f>CONCATENATE("Cena par ",MDU47," pozīciju, bez PVN,EUR:")</f>
        <v>Cena par  pozīciju, bez PVN,EUR:</v>
      </c>
      <c r="MDX48" s="304"/>
      <c r="MDY48" s="304"/>
      <c r="MDZ48" s="304"/>
      <c r="MEA48" s="305"/>
      <c r="MEB48" s="20">
        <f>MEB47*MEA47</f>
        <v>0</v>
      </c>
      <c r="MEC48" s="123"/>
      <c r="MED48" s="124"/>
      <c r="MEE48" s="303" t="str">
        <f>CONCATENATE("Cena par ",MEC47," pozīciju, bez PVN,EUR:")</f>
        <v>Cena par  pozīciju, bez PVN,EUR:</v>
      </c>
      <c r="MEF48" s="304"/>
      <c r="MEG48" s="304"/>
      <c r="MEH48" s="304"/>
      <c r="MEI48" s="305"/>
      <c r="MEJ48" s="20">
        <f>MEJ47*MEI47</f>
        <v>0</v>
      </c>
      <c r="MEK48" s="123"/>
      <c r="MEL48" s="124"/>
      <c r="MEM48" s="303" t="str">
        <f>CONCATENATE("Cena par ",MEK47," pozīciju, bez PVN,EUR:")</f>
        <v>Cena par  pozīciju, bez PVN,EUR:</v>
      </c>
      <c r="MEN48" s="304"/>
      <c r="MEO48" s="304"/>
      <c r="MEP48" s="304"/>
      <c r="MEQ48" s="305"/>
      <c r="MER48" s="20">
        <f>MER47*MEQ47</f>
        <v>0</v>
      </c>
      <c r="MES48" s="123"/>
      <c r="MET48" s="124"/>
      <c r="MEU48" s="303" t="str">
        <f>CONCATENATE("Cena par ",MES47," pozīciju, bez PVN,EUR:")</f>
        <v>Cena par  pozīciju, bez PVN,EUR:</v>
      </c>
      <c r="MEV48" s="304"/>
      <c r="MEW48" s="304"/>
      <c r="MEX48" s="304"/>
      <c r="MEY48" s="305"/>
      <c r="MEZ48" s="20">
        <f>MEZ47*MEY47</f>
        <v>0</v>
      </c>
      <c r="MFA48" s="123"/>
      <c r="MFB48" s="124"/>
      <c r="MFC48" s="303" t="str">
        <f>CONCATENATE("Cena par ",MFA47," pozīciju, bez PVN,EUR:")</f>
        <v>Cena par  pozīciju, bez PVN,EUR:</v>
      </c>
      <c r="MFD48" s="304"/>
      <c r="MFE48" s="304"/>
      <c r="MFF48" s="304"/>
      <c r="MFG48" s="305"/>
      <c r="MFH48" s="20">
        <f>MFH47*MFG47</f>
        <v>0</v>
      </c>
      <c r="MFI48" s="123"/>
      <c r="MFJ48" s="124"/>
      <c r="MFK48" s="303" t="str">
        <f>CONCATENATE("Cena par ",MFI47," pozīciju, bez PVN,EUR:")</f>
        <v>Cena par  pozīciju, bez PVN,EUR:</v>
      </c>
      <c r="MFL48" s="304"/>
      <c r="MFM48" s="304"/>
      <c r="MFN48" s="304"/>
      <c r="MFO48" s="305"/>
      <c r="MFP48" s="20">
        <f>MFP47*MFO47</f>
        <v>0</v>
      </c>
      <c r="MFQ48" s="123"/>
      <c r="MFR48" s="124"/>
      <c r="MFS48" s="303" t="str">
        <f>CONCATENATE("Cena par ",MFQ47," pozīciju, bez PVN,EUR:")</f>
        <v>Cena par  pozīciju, bez PVN,EUR:</v>
      </c>
      <c r="MFT48" s="304"/>
      <c r="MFU48" s="304"/>
      <c r="MFV48" s="304"/>
      <c r="MFW48" s="305"/>
      <c r="MFX48" s="20">
        <f>MFX47*MFW47</f>
        <v>0</v>
      </c>
      <c r="MFY48" s="123"/>
      <c r="MFZ48" s="124"/>
      <c r="MGA48" s="303" t="str">
        <f>CONCATENATE("Cena par ",MFY47," pozīciju, bez PVN,EUR:")</f>
        <v>Cena par  pozīciju, bez PVN,EUR:</v>
      </c>
      <c r="MGB48" s="304"/>
      <c r="MGC48" s="304"/>
      <c r="MGD48" s="304"/>
      <c r="MGE48" s="305"/>
      <c r="MGF48" s="20">
        <f>MGF47*MGE47</f>
        <v>0</v>
      </c>
      <c r="MGG48" s="123"/>
      <c r="MGH48" s="124"/>
      <c r="MGI48" s="303" t="str">
        <f>CONCATENATE("Cena par ",MGG47," pozīciju, bez PVN,EUR:")</f>
        <v>Cena par  pozīciju, bez PVN,EUR:</v>
      </c>
      <c r="MGJ48" s="304"/>
      <c r="MGK48" s="304"/>
      <c r="MGL48" s="304"/>
      <c r="MGM48" s="305"/>
      <c r="MGN48" s="20">
        <f>MGN47*MGM47</f>
        <v>0</v>
      </c>
      <c r="MGO48" s="123"/>
      <c r="MGP48" s="124"/>
      <c r="MGQ48" s="303" t="str">
        <f>CONCATENATE("Cena par ",MGO47," pozīciju, bez PVN,EUR:")</f>
        <v>Cena par  pozīciju, bez PVN,EUR:</v>
      </c>
      <c r="MGR48" s="304"/>
      <c r="MGS48" s="304"/>
      <c r="MGT48" s="304"/>
      <c r="MGU48" s="305"/>
      <c r="MGV48" s="20">
        <f>MGV47*MGU47</f>
        <v>0</v>
      </c>
      <c r="MGW48" s="123"/>
      <c r="MGX48" s="124"/>
      <c r="MGY48" s="303" t="str">
        <f>CONCATENATE("Cena par ",MGW47," pozīciju, bez PVN,EUR:")</f>
        <v>Cena par  pozīciju, bez PVN,EUR:</v>
      </c>
      <c r="MGZ48" s="304"/>
      <c r="MHA48" s="304"/>
      <c r="MHB48" s="304"/>
      <c r="MHC48" s="305"/>
      <c r="MHD48" s="20">
        <f>MHD47*MHC47</f>
        <v>0</v>
      </c>
      <c r="MHE48" s="123"/>
      <c r="MHF48" s="124"/>
      <c r="MHG48" s="303" t="str">
        <f>CONCATENATE("Cena par ",MHE47," pozīciju, bez PVN,EUR:")</f>
        <v>Cena par  pozīciju, bez PVN,EUR:</v>
      </c>
      <c r="MHH48" s="304"/>
      <c r="MHI48" s="304"/>
      <c r="MHJ48" s="304"/>
      <c r="MHK48" s="305"/>
      <c r="MHL48" s="20">
        <f>MHL47*MHK47</f>
        <v>0</v>
      </c>
      <c r="MHM48" s="123"/>
      <c r="MHN48" s="124"/>
      <c r="MHO48" s="303" t="str">
        <f>CONCATENATE("Cena par ",MHM47," pozīciju, bez PVN,EUR:")</f>
        <v>Cena par  pozīciju, bez PVN,EUR:</v>
      </c>
      <c r="MHP48" s="304"/>
      <c r="MHQ48" s="304"/>
      <c r="MHR48" s="304"/>
      <c r="MHS48" s="305"/>
      <c r="MHT48" s="20">
        <f>MHT47*MHS47</f>
        <v>0</v>
      </c>
      <c r="MHU48" s="123"/>
      <c r="MHV48" s="124"/>
      <c r="MHW48" s="303" t="str">
        <f>CONCATENATE("Cena par ",MHU47," pozīciju, bez PVN,EUR:")</f>
        <v>Cena par  pozīciju, bez PVN,EUR:</v>
      </c>
      <c r="MHX48" s="304"/>
      <c r="MHY48" s="304"/>
      <c r="MHZ48" s="304"/>
      <c r="MIA48" s="305"/>
      <c r="MIB48" s="20">
        <f>MIB47*MIA47</f>
        <v>0</v>
      </c>
      <c r="MIC48" s="123"/>
      <c r="MID48" s="124"/>
      <c r="MIE48" s="303" t="str">
        <f>CONCATENATE("Cena par ",MIC47," pozīciju, bez PVN,EUR:")</f>
        <v>Cena par  pozīciju, bez PVN,EUR:</v>
      </c>
      <c r="MIF48" s="304"/>
      <c r="MIG48" s="304"/>
      <c r="MIH48" s="304"/>
      <c r="MII48" s="305"/>
      <c r="MIJ48" s="20">
        <f>MIJ47*MII47</f>
        <v>0</v>
      </c>
      <c r="MIK48" s="123"/>
      <c r="MIL48" s="124"/>
      <c r="MIM48" s="303" t="str">
        <f>CONCATENATE("Cena par ",MIK47," pozīciju, bez PVN,EUR:")</f>
        <v>Cena par  pozīciju, bez PVN,EUR:</v>
      </c>
      <c r="MIN48" s="304"/>
      <c r="MIO48" s="304"/>
      <c r="MIP48" s="304"/>
      <c r="MIQ48" s="305"/>
      <c r="MIR48" s="20">
        <f>MIR47*MIQ47</f>
        <v>0</v>
      </c>
      <c r="MIS48" s="123"/>
      <c r="MIT48" s="124"/>
      <c r="MIU48" s="303" t="str">
        <f>CONCATENATE("Cena par ",MIS47," pozīciju, bez PVN,EUR:")</f>
        <v>Cena par  pozīciju, bez PVN,EUR:</v>
      </c>
      <c r="MIV48" s="304"/>
      <c r="MIW48" s="304"/>
      <c r="MIX48" s="304"/>
      <c r="MIY48" s="305"/>
      <c r="MIZ48" s="20">
        <f>MIZ47*MIY47</f>
        <v>0</v>
      </c>
      <c r="MJA48" s="123"/>
      <c r="MJB48" s="124"/>
      <c r="MJC48" s="303" t="str">
        <f>CONCATENATE("Cena par ",MJA47," pozīciju, bez PVN,EUR:")</f>
        <v>Cena par  pozīciju, bez PVN,EUR:</v>
      </c>
      <c r="MJD48" s="304"/>
      <c r="MJE48" s="304"/>
      <c r="MJF48" s="304"/>
      <c r="MJG48" s="305"/>
      <c r="MJH48" s="20">
        <f>MJH47*MJG47</f>
        <v>0</v>
      </c>
      <c r="MJI48" s="123"/>
      <c r="MJJ48" s="124"/>
      <c r="MJK48" s="303" t="str">
        <f>CONCATENATE("Cena par ",MJI47," pozīciju, bez PVN,EUR:")</f>
        <v>Cena par  pozīciju, bez PVN,EUR:</v>
      </c>
      <c r="MJL48" s="304"/>
      <c r="MJM48" s="304"/>
      <c r="MJN48" s="304"/>
      <c r="MJO48" s="305"/>
      <c r="MJP48" s="20">
        <f>MJP47*MJO47</f>
        <v>0</v>
      </c>
      <c r="MJQ48" s="123"/>
      <c r="MJR48" s="124"/>
      <c r="MJS48" s="303" t="str">
        <f>CONCATENATE("Cena par ",MJQ47," pozīciju, bez PVN,EUR:")</f>
        <v>Cena par  pozīciju, bez PVN,EUR:</v>
      </c>
      <c r="MJT48" s="304"/>
      <c r="MJU48" s="304"/>
      <c r="MJV48" s="304"/>
      <c r="MJW48" s="305"/>
      <c r="MJX48" s="20">
        <f>MJX47*MJW47</f>
        <v>0</v>
      </c>
      <c r="MJY48" s="123"/>
      <c r="MJZ48" s="124"/>
      <c r="MKA48" s="303" t="str">
        <f>CONCATENATE("Cena par ",MJY47," pozīciju, bez PVN,EUR:")</f>
        <v>Cena par  pozīciju, bez PVN,EUR:</v>
      </c>
      <c r="MKB48" s="304"/>
      <c r="MKC48" s="304"/>
      <c r="MKD48" s="304"/>
      <c r="MKE48" s="305"/>
      <c r="MKF48" s="20">
        <f>MKF47*MKE47</f>
        <v>0</v>
      </c>
      <c r="MKG48" s="123"/>
      <c r="MKH48" s="124"/>
      <c r="MKI48" s="303" t="str">
        <f>CONCATENATE("Cena par ",MKG47," pozīciju, bez PVN,EUR:")</f>
        <v>Cena par  pozīciju, bez PVN,EUR:</v>
      </c>
      <c r="MKJ48" s="304"/>
      <c r="MKK48" s="304"/>
      <c r="MKL48" s="304"/>
      <c r="MKM48" s="305"/>
      <c r="MKN48" s="20">
        <f>MKN47*MKM47</f>
        <v>0</v>
      </c>
      <c r="MKO48" s="123"/>
      <c r="MKP48" s="124"/>
      <c r="MKQ48" s="303" t="str">
        <f>CONCATENATE("Cena par ",MKO47," pozīciju, bez PVN,EUR:")</f>
        <v>Cena par  pozīciju, bez PVN,EUR:</v>
      </c>
      <c r="MKR48" s="304"/>
      <c r="MKS48" s="304"/>
      <c r="MKT48" s="304"/>
      <c r="MKU48" s="305"/>
      <c r="MKV48" s="20">
        <f>MKV47*MKU47</f>
        <v>0</v>
      </c>
      <c r="MKW48" s="123"/>
      <c r="MKX48" s="124"/>
      <c r="MKY48" s="303" t="str">
        <f>CONCATENATE("Cena par ",MKW47," pozīciju, bez PVN,EUR:")</f>
        <v>Cena par  pozīciju, bez PVN,EUR:</v>
      </c>
      <c r="MKZ48" s="304"/>
      <c r="MLA48" s="304"/>
      <c r="MLB48" s="304"/>
      <c r="MLC48" s="305"/>
      <c r="MLD48" s="20">
        <f>MLD47*MLC47</f>
        <v>0</v>
      </c>
      <c r="MLE48" s="123"/>
      <c r="MLF48" s="124"/>
      <c r="MLG48" s="303" t="str">
        <f>CONCATENATE("Cena par ",MLE47," pozīciju, bez PVN,EUR:")</f>
        <v>Cena par  pozīciju, bez PVN,EUR:</v>
      </c>
      <c r="MLH48" s="304"/>
      <c r="MLI48" s="304"/>
      <c r="MLJ48" s="304"/>
      <c r="MLK48" s="305"/>
      <c r="MLL48" s="20">
        <f>MLL47*MLK47</f>
        <v>0</v>
      </c>
      <c r="MLM48" s="123"/>
      <c r="MLN48" s="124"/>
      <c r="MLO48" s="303" t="str">
        <f>CONCATENATE("Cena par ",MLM47," pozīciju, bez PVN,EUR:")</f>
        <v>Cena par  pozīciju, bez PVN,EUR:</v>
      </c>
      <c r="MLP48" s="304"/>
      <c r="MLQ48" s="304"/>
      <c r="MLR48" s="304"/>
      <c r="MLS48" s="305"/>
      <c r="MLT48" s="20">
        <f>MLT47*MLS47</f>
        <v>0</v>
      </c>
      <c r="MLU48" s="123"/>
      <c r="MLV48" s="124"/>
      <c r="MLW48" s="303" t="str">
        <f>CONCATENATE("Cena par ",MLU47," pozīciju, bez PVN,EUR:")</f>
        <v>Cena par  pozīciju, bez PVN,EUR:</v>
      </c>
      <c r="MLX48" s="304"/>
      <c r="MLY48" s="304"/>
      <c r="MLZ48" s="304"/>
      <c r="MMA48" s="305"/>
      <c r="MMB48" s="20">
        <f>MMB47*MMA47</f>
        <v>0</v>
      </c>
      <c r="MMC48" s="123"/>
      <c r="MMD48" s="124"/>
      <c r="MME48" s="303" t="str">
        <f>CONCATENATE("Cena par ",MMC47," pozīciju, bez PVN,EUR:")</f>
        <v>Cena par  pozīciju, bez PVN,EUR:</v>
      </c>
      <c r="MMF48" s="304"/>
      <c r="MMG48" s="304"/>
      <c r="MMH48" s="304"/>
      <c r="MMI48" s="305"/>
      <c r="MMJ48" s="20">
        <f>MMJ47*MMI47</f>
        <v>0</v>
      </c>
      <c r="MMK48" s="123"/>
      <c r="MML48" s="124"/>
      <c r="MMM48" s="303" t="str">
        <f>CONCATENATE("Cena par ",MMK47," pozīciju, bez PVN,EUR:")</f>
        <v>Cena par  pozīciju, bez PVN,EUR:</v>
      </c>
      <c r="MMN48" s="304"/>
      <c r="MMO48" s="304"/>
      <c r="MMP48" s="304"/>
      <c r="MMQ48" s="305"/>
      <c r="MMR48" s="20">
        <f>MMR47*MMQ47</f>
        <v>0</v>
      </c>
      <c r="MMS48" s="123"/>
      <c r="MMT48" s="124"/>
      <c r="MMU48" s="303" t="str">
        <f>CONCATENATE("Cena par ",MMS47," pozīciju, bez PVN,EUR:")</f>
        <v>Cena par  pozīciju, bez PVN,EUR:</v>
      </c>
      <c r="MMV48" s="304"/>
      <c r="MMW48" s="304"/>
      <c r="MMX48" s="304"/>
      <c r="MMY48" s="305"/>
      <c r="MMZ48" s="20">
        <f>MMZ47*MMY47</f>
        <v>0</v>
      </c>
      <c r="MNA48" s="123"/>
      <c r="MNB48" s="124"/>
      <c r="MNC48" s="303" t="str">
        <f>CONCATENATE("Cena par ",MNA47," pozīciju, bez PVN,EUR:")</f>
        <v>Cena par  pozīciju, bez PVN,EUR:</v>
      </c>
      <c r="MND48" s="304"/>
      <c r="MNE48" s="304"/>
      <c r="MNF48" s="304"/>
      <c r="MNG48" s="305"/>
      <c r="MNH48" s="20">
        <f>MNH47*MNG47</f>
        <v>0</v>
      </c>
      <c r="MNI48" s="123"/>
      <c r="MNJ48" s="124"/>
      <c r="MNK48" s="303" t="str">
        <f>CONCATENATE("Cena par ",MNI47," pozīciju, bez PVN,EUR:")</f>
        <v>Cena par  pozīciju, bez PVN,EUR:</v>
      </c>
      <c r="MNL48" s="304"/>
      <c r="MNM48" s="304"/>
      <c r="MNN48" s="304"/>
      <c r="MNO48" s="305"/>
      <c r="MNP48" s="20">
        <f>MNP47*MNO47</f>
        <v>0</v>
      </c>
      <c r="MNQ48" s="123"/>
      <c r="MNR48" s="124"/>
      <c r="MNS48" s="303" t="str">
        <f>CONCATENATE("Cena par ",MNQ47," pozīciju, bez PVN,EUR:")</f>
        <v>Cena par  pozīciju, bez PVN,EUR:</v>
      </c>
      <c r="MNT48" s="304"/>
      <c r="MNU48" s="304"/>
      <c r="MNV48" s="304"/>
      <c r="MNW48" s="305"/>
      <c r="MNX48" s="20">
        <f>MNX47*MNW47</f>
        <v>0</v>
      </c>
      <c r="MNY48" s="123"/>
      <c r="MNZ48" s="124"/>
      <c r="MOA48" s="303" t="str">
        <f>CONCATENATE("Cena par ",MNY47," pozīciju, bez PVN,EUR:")</f>
        <v>Cena par  pozīciju, bez PVN,EUR:</v>
      </c>
      <c r="MOB48" s="304"/>
      <c r="MOC48" s="304"/>
      <c r="MOD48" s="304"/>
      <c r="MOE48" s="305"/>
      <c r="MOF48" s="20">
        <f>MOF47*MOE47</f>
        <v>0</v>
      </c>
      <c r="MOG48" s="123"/>
      <c r="MOH48" s="124"/>
      <c r="MOI48" s="303" t="str">
        <f>CONCATENATE("Cena par ",MOG47," pozīciju, bez PVN,EUR:")</f>
        <v>Cena par  pozīciju, bez PVN,EUR:</v>
      </c>
      <c r="MOJ48" s="304"/>
      <c r="MOK48" s="304"/>
      <c r="MOL48" s="304"/>
      <c r="MOM48" s="305"/>
      <c r="MON48" s="20">
        <f>MON47*MOM47</f>
        <v>0</v>
      </c>
      <c r="MOO48" s="123"/>
      <c r="MOP48" s="124"/>
      <c r="MOQ48" s="303" t="str">
        <f>CONCATENATE("Cena par ",MOO47," pozīciju, bez PVN,EUR:")</f>
        <v>Cena par  pozīciju, bez PVN,EUR:</v>
      </c>
      <c r="MOR48" s="304"/>
      <c r="MOS48" s="304"/>
      <c r="MOT48" s="304"/>
      <c r="MOU48" s="305"/>
      <c r="MOV48" s="20">
        <f>MOV47*MOU47</f>
        <v>0</v>
      </c>
      <c r="MOW48" s="123"/>
      <c r="MOX48" s="124"/>
      <c r="MOY48" s="303" t="str">
        <f>CONCATENATE("Cena par ",MOW47," pozīciju, bez PVN,EUR:")</f>
        <v>Cena par  pozīciju, bez PVN,EUR:</v>
      </c>
      <c r="MOZ48" s="304"/>
      <c r="MPA48" s="304"/>
      <c r="MPB48" s="304"/>
      <c r="MPC48" s="305"/>
      <c r="MPD48" s="20">
        <f>MPD47*MPC47</f>
        <v>0</v>
      </c>
      <c r="MPE48" s="123"/>
      <c r="MPF48" s="124"/>
      <c r="MPG48" s="303" t="str">
        <f>CONCATENATE("Cena par ",MPE47," pozīciju, bez PVN,EUR:")</f>
        <v>Cena par  pozīciju, bez PVN,EUR:</v>
      </c>
      <c r="MPH48" s="304"/>
      <c r="MPI48" s="304"/>
      <c r="MPJ48" s="304"/>
      <c r="MPK48" s="305"/>
      <c r="MPL48" s="20">
        <f>MPL47*MPK47</f>
        <v>0</v>
      </c>
      <c r="MPM48" s="123"/>
      <c r="MPN48" s="124"/>
      <c r="MPO48" s="303" t="str">
        <f>CONCATENATE("Cena par ",MPM47," pozīciju, bez PVN,EUR:")</f>
        <v>Cena par  pozīciju, bez PVN,EUR:</v>
      </c>
      <c r="MPP48" s="304"/>
      <c r="MPQ48" s="304"/>
      <c r="MPR48" s="304"/>
      <c r="MPS48" s="305"/>
      <c r="MPT48" s="20">
        <f>MPT47*MPS47</f>
        <v>0</v>
      </c>
      <c r="MPU48" s="123"/>
      <c r="MPV48" s="124"/>
      <c r="MPW48" s="303" t="str">
        <f>CONCATENATE("Cena par ",MPU47," pozīciju, bez PVN,EUR:")</f>
        <v>Cena par  pozīciju, bez PVN,EUR:</v>
      </c>
      <c r="MPX48" s="304"/>
      <c r="MPY48" s="304"/>
      <c r="MPZ48" s="304"/>
      <c r="MQA48" s="305"/>
      <c r="MQB48" s="20">
        <f>MQB47*MQA47</f>
        <v>0</v>
      </c>
      <c r="MQC48" s="123"/>
      <c r="MQD48" s="124"/>
      <c r="MQE48" s="303" t="str">
        <f>CONCATENATE("Cena par ",MQC47," pozīciju, bez PVN,EUR:")</f>
        <v>Cena par  pozīciju, bez PVN,EUR:</v>
      </c>
      <c r="MQF48" s="304"/>
      <c r="MQG48" s="304"/>
      <c r="MQH48" s="304"/>
      <c r="MQI48" s="305"/>
      <c r="MQJ48" s="20">
        <f>MQJ47*MQI47</f>
        <v>0</v>
      </c>
      <c r="MQK48" s="123"/>
      <c r="MQL48" s="124"/>
      <c r="MQM48" s="303" t="str">
        <f>CONCATENATE("Cena par ",MQK47," pozīciju, bez PVN,EUR:")</f>
        <v>Cena par  pozīciju, bez PVN,EUR:</v>
      </c>
      <c r="MQN48" s="304"/>
      <c r="MQO48" s="304"/>
      <c r="MQP48" s="304"/>
      <c r="MQQ48" s="305"/>
      <c r="MQR48" s="20">
        <f>MQR47*MQQ47</f>
        <v>0</v>
      </c>
      <c r="MQS48" s="123"/>
      <c r="MQT48" s="124"/>
      <c r="MQU48" s="303" t="str">
        <f>CONCATENATE("Cena par ",MQS47," pozīciju, bez PVN,EUR:")</f>
        <v>Cena par  pozīciju, bez PVN,EUR:</v>
      </c>
      <c r="MQV48" s="304"/>
      <c r="MQW48" s="304"/>
      <c r="MQX48" s="304"/>
      <c r="MQY48" s="305"/>
      <c r="MQZ48" s="20">
        <f>MQZ47*MQY47</f>
        <v>0</v>
      </c>
      <c r="MRA48" s="123"/>
      <c r="MRB48" s="124"/>
      <c r="MRC48" s="303" t="str">
        <f>CONCATENATE("Cena par ",MRA47," pozīciju, bez PVN,EUR:")</f>
        <v>Cena par  pozīciju, bez PVN,EUR:</v>
      </c>
      <c r="MRD48" s="304"/>
      <c r="MRE48" s="304"/>
      <c r="MRF48" s="304"/>
      <c r="MRG48" s="305"/>
      <c r="MRH48" s="20">
        <f>MRH47*MRG47</f>
        <v>0</v>
      </c>
      <c r="MRI48" s="123"/>
      <c r="MRJ48" s="124"/>
      <c r="MRK48" s="303" t="str">
        <f>CONCATENATE("Cena par ",MRI47," pozīciju, bez PVN,EUR:")</f>
        <v>Cena par  pozīciju, bez PVN,EUR:</v>
      </c>
      <c r="MRL48" s="304"/>
      <c r="MRM48" s="304"/>
      <c r="MRN48" s="304"/>
      <c r="MRO48" s="305"/>
      <c r="MRP48" s="20">
        <f>MRP47*MRO47</f>
        <v>0</v>
      </c>
      <c r="MRQ48" s="123"/>
      <c r="MRR48" s="124"/>
      <c r="MRS48" s="303" t="str">
        <f>CONCATENATE("Cena par ",MRQ47," pozīciju, bez PVN,EUR:")</f>
        <v>Cena par  pozīciju, bez PVN,EUR:</v>
      </c>
      <c r="MRT48" s="304"/>
      <c r="MRU48" s="304"/>
      <c r="MRV48" s="304"/>
      <c r="MRW48" s="305"/>
      <c r="MRX48" s="20">
        <f>MRX47*MRW47</f>
        <v>0</v>
      </c>
      <c r="MRY48" s="123"/>
      <c r="MRZ48" s="124"/>
      <c r="MSA48" s="303" t="str">
        <f>CONCATENATE("Cena par ",MRY47," pozīciju, bez PVN,EUR:")</f>
        <v>Cena par  pozīciju, bez PVN,EUR:</v>
      </c>
      <c r="MSB48" s="304"/>
      <c r="MSC48" s="304"/>
      <c r="MSD48" s="304"/>
      <c r="MSE48" s="305"/>
      <c r="MSF48" s="20">
        <f>MSF47*MSE47</f>
        <v>0</v>
      </c>
      <c r="MSG48" s="123"/>
      <c r="MSH48" s="124"/>
      <c r="MSI48" s="303" t="str">
        <f>CONCATENATE("Cena par ",MSG47," pozīciju, bez PVN,EUR:")</f>
        <v>Cena par  pozīciju, bez PVN,EUR:</v>
      </c>
      <c r="MSJ48" s="304"/>
      <c r="MSK48" s="304"/>
      <c r="MSL48" s="304"/>
      <c r="MSM48" s="305"/>
      <c r="MSN48" s="20">
        <f>MSN47*MSM47</f>
        <v>0</v>
      </c>
      <c r="MSO48" s="123"/>
      <c r="MSP48" s="124"/>
      <c r="MSQ48" s="303" t="str">
        <f>CONCATENATE("Cena par ",MSO47," pozīciju, bez PVN,EUR:")</f>
        <v>Cena par  pozīciju, bez PVN,EUR:</v>
      </c>
      <c r="MSR48" s="304"/>
      <c r="MSS48" s="304"/>
      <c r="MST48" s="304"/>
      <c r="MSU48" s="305"/>
      <c r="MSV48" s="20">
        <f>MSV47*MSU47</f>
        <v>0</v>
      </c>
      <c r="MSW48" s="123"/>
      <c r="MSX48" s="124"/>
      <c r="MSY48" s="303" t="str">
        <f>CONCATENATE("Cena par ",MSW47," pozīciju, bez PVN,EUR:")</f>
        <v>Cena par  pozīciju, bez PVN,EUR:</v>
      </c>
      <c r="MSZ48" s="304"/>
      <c r="MTA48" s="304"/>
      <c r="MTB48" s="304"/>
      <c r="MTC48" s="305"/>
      <c r="MTD48" s="20">
        <f>MTD47*MTC47</f>
        <v>0</v>
      </c>
      <c r="MTE48" s="123"/>
      <c r="MTF48" s="124"/>
      <c r="MTG48" s="303" t="str">
        <f>CONCATENATE("Cena par ",MTE47," pozīciju, bez PVN,EUR:")</f>
        <v>Cena par  pozīciju, bez PVN,EUR:</v>
      </c>
      <c r="MTH48" s="304"/>
      <c r="MTI48" s="304"/>
      <c r="MTJ48" s="304"/>
      <c r="MTK48" s="305"/>
      <c r="MTL48" s="20">
        <f>MTL47*MTK47</f>
        <v>0</v>
      </c>
      <c r="MTM48" s="123"/>
      <c r="MTN48" s="124"/>
      <c r="MTO48" s="303" t="str">
        <f>CONCATENATE("Cena par ",MTM47," pozīciju, bez PVN,EUR:")</f>
        <v>Cena par  pozīciju, bez PVN,EUR:</v>
      </c>
      <c r="MTP48" s="304"/>
      <c r="MTQ48" s="304"/>
      <c r="MTR48" s="304"/>
      <c r="MTS48" s="305"/>
      <c r="MTT48" s="20">
        <f>MTT47*MTS47</f>
        <v>0</v>
      </c>
      <c r="MTU48" s="123"/>
      <c r="MTV48" s="124"/>
      <c r="MTW48" s="303" t="str">
        <f>CONCATENATE("Cena par ",MTU47," pozīciju, bez PVN,EUR:")</f>
        <v>Cena par  pozīciju, bez PVN,EUR:</v>
      </c>
      <c r="MTX48" s="304"/>
      <c r="MTY48" s="304"/>
      <c r="MTZ48" s="304"/>
      <c r="MUA48" s="305"/>
      <c r="MUB48" s="20">
        <f>MUB47*MUA47</f>
        <v>0</v>
      </c>
      <c r="MUC48" s="123"/>
      <c r="MUD48" s="124"/>
      <c r="MUE48" s="303" t="str">
        <f>CONCATENATE("Cena par ",MUC47," pozīciju, bez PVN,EUR:")</f>
        <v>Cena par  pozīciju, bez PVN,EUR:</v>
      </c>
      <c r="MUF48" s="304"/>
      <c r="MUG48" s="304"/>
      <c r="MUH48" s="304"/>
      <c r="MUI48" s="305"/>
      <c r="MUJ48" s="20">
        <f>MUJ47*MUI47</f>
        <v>0</v>
      </c>
      <c r="MUK48" s="123"/>
      <c r="MUL48" s="124"/>
      <c r="MUM48" s="303" t="str">
        <f>CONCATENATE("Cena par ",MUK47," pozīciju, bez PVN,EUR:")</f>
        <v>Cena par  pozīciju, bez PVN,EUR:</v>
      </c>
      <c r="MUN48" s="304"/>
      <c r="MUO48" s="304"/>
      <c r="MUP48" s="304"/>
      <c r="MUQ48" s="305"/>
      <c r="MUR48" s="20">
        <f>MUR47*MUQ47</f>
        <v>0</v>
      </c>
      <c r="MUS48" s="123"/>
      <c r="MUT48" s="124"/>
      <c r="MUU48" s="303" t="str">
        <f>CONCATENATE("Cena par ",MUS47," pozīciju, bez PVN,EUR:")</f>
        <v>Cena par  pozīciju, bez PVN,EUR:</v>
      </c>
      <c r="MUV48" s="304"/>
      <c r="MUW48" s="304"/>
      <c r="MUX48" s="304"/>
      <c r="MUY48" s="305"/>
      <c r="MUZ48" s="20">
        <f>MUZ47*MUY47</f>
        <v>0</v>
      </c>
      <c r="MVA48" s="123"/>
      <c r="MVB48" s="124"/>
      <c r="MVC48" s="303" t="str">
        <f>CONCATENATE("Cena par ",MVA47," pozīciju, bez PVN,EUR:")</f>
        <v>Cena par  pozīciju, bez PVN,EUR:</v>
      </c>
      <c r="MVD48" s="304"/>
      <c r="MVE48" s="304"/>
      <c r="MVF48" s="304"/>
      <c r="MVG48" s="305"/>
      <c r="MVH48" s="20">
        <f>MVH47*MVG47</f>
        <v>0</v>
      </c>
      <c r="MVI48" s="123"/>
      <c r="MVJ48" s="124"/>
      <c r="MVK48" s="303" t="str">
        <f>CONCATENATE("Cena par ",MVI47," pozīciju, bez PVN,EUR:")</f>
        <v>Cena par  pozīciju, bez PVN,EUR:</v>
      </c>
      <c r="MVL48" s="304"/>
      <c r="MVM48" s="304"/>
      <c r="MVN48" s="304"/>
      <c r="MVO48" s="305"/>
      <c r="MVP48" s="20">
        <f>MVP47*MVO47</f>
        <v>0</v>
      </c>
      <c r="MVQ48" s="123"/>
      <c r="MVR48" s="124"/>
      <c r="MVS48" s="303" t="str">
        <f>CONCATENATE("Cena par ",MVQ47," pozīciju, bez PVN,EUR:")</f>
        <v>Cena par  pozīciju, bez PVN,EUR:</v>
      </c>
      <c r="MVT48" s="304"/>
      <c r="MVU48" s="304"/>
      <c r="MVV48" s="304"/>
      <c r="MVW48" s="305"/>
      <c r="MVX48" s="20">
        <f>MVX47*MVW47</f>
        <v>0</v>
      </c>
      <c r="MVY48" s="123"/>
      <c r="MVZ48" s="124"/>
      <c r="MWA48" s="303" t="str">
        <f>CONCATENATE("Cena par ",MVY47," pozīciju, bez PVN,EUR:")</f>
        <v>Cena par  pozīciju, bez PVN,EUR:</v>
      </c>
      <c r="MWB48" s="304"/>
      <c r="MWC48" s="304"/>
      <c r="MWD48" s="304"/>
      <c r="MWE48" s="305"/>
      <c r="MWF48" s="20">
        <f>MWF47*MWE47</f>
        <v>0</v>
      </c>
      <c r="MWG48" s="123"/>
      <c r="MWH48" s="124"/>
      <c r="MWI48" s="303" t="str">
        <f>CONCATENATE("Cena par ",MWG47," pozīciju, bez PVN,EUR:")</f>
        <v>Cena par  pozīciju, bez PVN,EUR:</v>
      </c>
      <c r="MWJ48" s="304"/>
      <c r="MWK48" s="304"/>
      <c r="MWL48" s="304"/>
      <c r="MWM48" s="305"/>
      <c r="MWN48" s="20">
        <f>MWN47*MWM47</f>
        <v>0</v>
      </c>
      <c r="MWO48" s="123"/>
      <c r="MWP48" s="124"/>
      <c r="MWQ48" s="303" t="str">
        <f>CONCATENATE("Cena par ",MWO47," pozīciju, bez PVN,EUR:")</f>
        <v>Cena par  pozīciju, bez PVN,EUR:</v>
      </c>
      <c r="MWR48" s="304"/>
      <c r="MWS48" s="304"/>
      <c r="MWT48" s="304"/>
      <c r="MWU48" s="305"/>
      <c r="MWV48" s="20">
        <f>MWV47*MWU47</f>
        <v>0</v>
      </c>
      <c r="MWW48" s="123"/>
      <c r="MWX48" s="124"/>
      <c r="MWY48" s="303" t="str">
        <f>CONCATENATE("Cena par ",MWW47," pozīciju, bez PVN,EUR:")</f>
        <v>Cena par  pozīciju, bez PVN,EUR:</v>
      </c>
      <c r="MWZ48" s="304"/>
      <c r="MXA48" s="304"/>
      <c r="MXB48" s="304"/>
      <c r="MXC48" s="305"/>
      <c r="MXD48" s="20">
        <f>MXD47*MXC47</f>
        <v>0</v>
      </c>
      <c r="MXE48" s="123"/>
      <c r="MXF48" s="124"/>
      <c r="MXG48" s="303" t="str">
        <f>CONCATENATE("Cena par ",MXE47," pozīciju, bez PVN,EUR:")</f>
        <v>Cena par  pozīciju, bez PVN,EUR:</v>
      </c>
      <c r="MXH48" s="304"/>
      <c r="MXI48" s="304"/>
      <c r="MXJ48" s="304"/>
      <c r="MXK48" s="305"/>
      <c r="MXL48" s="20">
        <f>MXL47*MXK47</f>
        <v>0</v>
      </c>
      <c r="MXM48" s="123"/>
      <c r="MXN48" s="124"/>
      <c r="MXO48" s="303" t="str">
        <f>CONCATENATE("Cena par ",MXM47," pozīciju, bez PVN,EUR:")</f>
        <v>Cena par  pozīciju, bez PVN,EUR:</v>
      </c>
      <c r="MXP48" s="304"/>
      <c r="MXQ48" s="304"/>
      <c r="MXR48" s="304"/>
      <c r="MXS48" s="305"/>
      <c r="MXT48" s="20">
        <f>MXT47*MXS47</f>
        <v>0</v>
      </c>
      <c r="MXU48" s="123"/>
      <c r="MXV48" s="124"/>
      <c r="MXW48" s="303" t="str">
        <f>CONCATENATE("Cena par ",MXU47," pozīciju, bez PVN,EUR:")</f>
        <v>Cena par  pozīciju, bez PVN,EUR:</v>
      </c>
      <c r="MXX48" s="304"/>
      <c r="MXY48" s="304"/>
      <c r="MXZ48" s="304"/>
      <c r="MYA48" s="305"/>
      <c r="MYB48" s="20">
        <f>MYB47*MYA47</f>
        <v>0</v>
      </c>
      <c r="MYC48" s="123"/>
      <c r="MYD48" s="124"/>
      <c r="MYE48" s="303" t="str">
        <f>CONCATENATE("Cena par ",MYC47," pozīciju, bez PVN,EUR:")</f>
        <v>Cena par  pozīciju, bez PVN,EUR:</v>
      </c>
      <c r="MYF48" s="304"/>
      <c r="MYG48" s="304"/>
      <c r="MYH48" s="304"/>
      <c r="MYI48" s="305"/>
      <c r="MYJ48" s="20">
        <f>MYJ47*MYI47</f>
        <v>0</v>
      </c>
      <c r="MYK48" s="123"/>
      <c r="MYL48" s="124"/>
      <c r="MYM48" s="303" t="str">
        <f>CONCATENATE("Cena par ",MYK47," pozīciju, bez PVN,EUR:")</f>
        <v>Cena par  pozīciju, bez PVN,EUR:</v>
      </c>
      <c r="MYN48" s="304"/>
      <c r="MYO48" s="304"/>
      <c r="MYP48" s="304"/>
      <c r="MYQ48" s="305"/>
      <c r="MYR48" s="20">
        <f>MYR47*MYQ47</f>
        <v>0</v>
      </c>
      <c r="MYS48" s="123"/>
      <c r="MYT48" s="124"/>
      <c r="MYU48" s="303" t="str">
        <f>CONCATENATE("Cena par ",MYS47," pozīciju, bez PVN,EUR:")</f>
        <v>Cena par  pozīciju, bez PVN,EUR:</v>
      </c>
      <c r="MYV48" s="304"/>
      <c r="MYW48" s="304"/>
      <c r="MYX48" s="304"/>
      <c r="MYY48" s="305"/>
      <c r="MYZ48" s="20">
        <f>MYZ47*MYY47</f>
        <v>0</v>
      </c>
      <c r="MZA48" s="123"/>
      <c r="MZB48" s="124"/>
      <c r="MZC48" s="303" t="str">
        <f>CONCATENATE("Cena par ",MZA47," pozīciju, bez PVN,EUR:")</f>
        <v>Cena par  pozīciju, bez PVN,EUR:</v>
      </c>
      <c r="MZD48" s="304"/>
      <c r="MZE48" s="304"/>
      <c r="MZF48" s="304"/>
      <c r="MZG48" s="305"/>
      <c r="MZH48" s="20">
        <f>MZH47*MZG47</f>
        <v>0</v>
      </c>
      <c r="MZI48" s="123"/>
      <c r="MZJ48" s="124"/>
      <c r="MZK48" s="303" t="str">
        <f>CONCATENATE("Cena par ",MZI47," pozīciju, bez PVN,EUR:")</f>
        <v>Cena par  pozīciju, bez PVN,EUR:</v>
      </c>
      <c r="MZL48" s="304"/>
      <c r="MZM48" s="304"/>
      <c r="MZN48" s="304"/>
      <c r="MZO48" s="305"/>
      <c r="MZP48" s="20">
        <f>MZP47*MZO47</f>
        <v>0</v>
      </c>
      <c r="MZQ48" s="123"/>
      <c r="MZR48" s="124"/>
      <c r="MZS48" s="303" t="str">
        <f>CONCATENATE("Cena par ",MZQ47," pozīciju, bez PVN,EUR:")</f>
        <v>Cena par  pozīciju, bez PVN,EUR:</v>
      </c>
      <c r="MZT48" s="304"/>
      <c r="MZU48" s="304"/>
      <c r="MZV48" s="304"/>
      <c r="MZW48" s="305"/>
      <c r="MZX48" s="20">
        <f>MZX47*MZW47</f>
        <v>0</v>
      </c>
      <c r="MZY48" s="123"/>
      <c r="MZZ48" s="124"/>
      <c r="NAA48" s="303" t="str">
        <f>CONCATENATE("Cena par ",MZY47," pozīciju, bez PVN,EUR:")</f>
        <v>Cena par  pozīciju, bez PVN,EUR:</v>
      </c>
      <c r="NAB48" s="304"/>
      <c r="NAC48" s="304"/>
      <c r="NAD48" s="304"/>
      <c r="NAE48" s="305"/>
      <c r="NAF48" s="20">
        <f>NAF47*NAE47</f>
        <v>0</v>
      </c>
      <c r="NAG48" s="123"/>
      <c r="NAH48" s="124"/>
      <c r="NAI48" s="303" t="str">
        <f>CONCATENATE("Cena par ",NAG47," pozīciju, bez PVN,EUR:")</f>
        <v>Cena par  pozīciju, bez PVN,EUR:</v>
      </c>
      <c r="NAJ48" s="304"/>
      <c r="NAK48" s="304"/>
      <c r="NAL48" s="304"/>
      <c r="NAM48" s="305"/>
      <c r="NAN48" s="20">
        <f>NAN47*NAM47</f>
        <v>0</v>
      </c>
      <c r="NAO48" s="123"/>
      <c r="NAP48" s="124"/>
      <c r="NAQ48" s="303" t="str">
        <f>CONCATENATE("Cena par ",NAO47," pozīciju, bez PVN,EUR:")</f>
        <v>Cena par  pozīciju, bez PVN,EUR:</v>
      </c>
      <c r="NAR48" s="304"/>
      <c r="NAS48" s="304"/>
      <c r="NAT48" s="304"/>
      <c r="NAU48" s="305"/>
      <c r="NAV48" s="20">
        <f>NAV47*NAU47</f>
        <v>0</v>
      </c>
      <c r="NAW48" s="123"/>
      <c r="NAX48" s="124"/>
      <c r="NAY48" s="303" t="str">
        <f>CONCATENATE("Cena par ",NAW47," pozīciju, bez PVN,EUR:")</f>
        <v>Cena par  pozīciju, bez PVN,EUR:</v>
      </c>
      <c r="NAZ48" s="304"/>
      <c r="NBA48" s="304"/>
      <c r="NBB48" s="304"/>
      <c r="NBC48" s="305"/>
      <c r="NBD48" s="20">
        <f>NBD47*NBC47</f>
        <v>0</v>
      </c>
      <c r="NBE48" s="123"/>
      <c r="NBF48" s="124"/>
      <c r="NBG48" s="303" t="str">
        <f>CONCATENATE("Cena par ",NBE47," pozīciju, bez PVN,EUR:")</f>
        <v>Cena par  pozīciju, bez PVN,EUR:</v>
      </c>
      <c r="NBH48" s="304"/>
      <c r="NBI48" s="304"/>
      <c r="NBJ48" s="304"/>
      <c r="NBK48" s="305"/>
      <c r="NBL48" s="20">
        <f>NBL47*NBK47</f>
        <v>0</v>
      </c>
      <c r="NBM48" s="123"/>
      <c r="NBN48" s="124"/>
      <c r="NBO48" s="303" t="str">
        <f>CONCATENATE("Cena par ",NBM47," pozīciju, bez PVN,EUR:")</f>
        <v>Cena par  pozīciju, bez PVN,EUR:</v>
      </c>
      <c r="NBP48" s="304"/>
      <c r="NBQ48" s="304"/>
      <c r="NBR48" s="304"/>
      <c r="NBS48" s="305"/>
      <c r="NBT48" s="20">
        <f>NBT47*NBS47</f>
        <v>0</v>
      </c>
      <c r="NBU48" s="123"/>
      <c r="NBV48" s="124"/>
      <c r="NBW48" s="303" t="str">
        <f>CONCATENATE("Cena par ",NBU47," pozīciju, bez PVN,EUR:")</f>
        <v>Cena par  pozīciju, bez PVN,EUR:</v>
      </c>
      <c r="NBX48" s="304"/>
      <c r="NBY48" s="304"/>
      <c r="NBZ48" s="304"/>
      <c r="NCA48" s="305"/>
      <c r="NCB48" s="20">
        <f>NCB47*NCA47</f>
        <v>0</v>
      </c>
      <c r="NCC48" s="123"/>
      <c r="NCD48" s="124"/>
      <c r="NCE48" s="303" t="str">
        <f>CONCATENATE("Cena par ",NCC47," pozīciju, bez PVN,EUR:")</f>
        <v>Cena par  pozīciju, bez PVN,EUR:</v>
      </c>
      <c r="NCF48" s="304"/>
      <c r="NCG48" s="304"/>
      <c r="NCH48" s="304"/>
      <c r="NCI48" s="305"/>
      <c r="NCJ48" s="20">
        <f>NCJ47*NCI47</f>
        <v>0</v>
      </c>
      <c r="NCK48" s="123"/>
      <c r="NCL48" s="124"/>
      <c r="NCM48" s="303" t="str">
        <f>CONCATENATE("Cena par ",NCK47," pozīciju, bez PVN,EUR:")</f>
        <v>Cena par  pozīciju, bez PVN,EUR:</v>
      </c>
      <c r="NCN48" s="304"/>
      <c r="NCO48" s="304"/>
      <c r="NCP48" s="304"/>
      <c r="NCQ48" s="305"/>
      <c r="NCR48" s="20">
        <f>NCR47*NCQ47</f>
        <v>0</v>
      </c>
      <c r="NCS48" s="123"/>
      <c r="NCT48" s="124"/>
      <c r="NCU48" s="303" t="str">
        <f>CONCATENATE("Cena par ",NCS47," pozīciju, bez PVN,EUR:")</f>
        <v>Cena par  pozīciju, bez PVN,EUR:</v>
      </c>
      <c r="NCV48" s="304"/>
      <c r="NCW48" s="304"/>
      <c r="NCX48" s="304"/>
      <c r="NCY48" s="305"/>
      <c r="NCZ48" s="20">
        <f>NCZ47*NCY47</f>
        <v>0</v>
      </c>
      <c r="NDA48" s="123"/>
      <c r="NDB48" s="124"/>
      <c r="NDC48" s="303" t="str">
        <f>CONCATENATE("Cena par ",NDA47," pozīciju, bez PVN,EUR:")</f>
        <v>Cena par  pozīciju, bez PVN,EUR:</v>
      </c>
      <c r="NDD48" s="304"/>
      <c r="NDE48" s="304"/>
      <c r="NDF48" s="304"/>
      <c r="NDG48" s="305"/>
      <c r="NDH48" s="20">
        <f>NDH47*NDG47</f>
        <v>0</v>
      </c>
      <c r="NDI48" s="123"/>
      <c r="NDJ48" s="124"/>
      <c r="NDK48" s="303" t="str">
        <f>CONCATENATE("Cena par ",NDI47," pozīciju, bez PVN,EUR:")</f>
        <v>Cena par  pozīciju, bez PVN,EUR:</v>
      </c>
      <c r="NDL48" s="304"/>
      <c r="NDM48" s="304"/>
      <c r="NDN48" s="304"/>
      <c r="NDO48" s="305"/>
      <c r="NDP48" s="20">
        <f>NDP47*NDO47</f>
        <v>0</v>
      </c>
      <c r="NDQ48" s="123"/>
      <c r="NDR48" s="124"/>
      <c r="NDS48" s="303" t="str">
        <f>CONCATENATE("Cena par ",NDQ47," pozīciju, bez PVN,EUR:")</f>
        <v>Cena par  pozīciju, bez PVN,EUR:</v>
      </c>
      <c r="NDT48" s="304"/>
      <c r="NDU48" s="304"/>
      <c r="NDV48" s="304"/>
      <c r="NDW48" s="305"/>
      <c r="NDX48" s="20">
        <f>NDX47*NDW47</f>
        <v>0</v>
      </c>
      <c r="NDY48" s="123"/>
      <c r="NDZ48" s="124"/>
      <c r="NEA48" s="303" t="str">
        <f>CONCATENATE("Cena par ",NDY47," pozīciju, bez PVN,EUR:")</f>
        <v>Cena par  pozīciju, bez PVN,EUR:</v>
      </c>
      <c r="NEB48" s="304"/>
      <c r="NEC48" s="304"/>
      <c r="NED48" s="304"/>
      <c r="NEE48" s="305"/>
      <c r="NEF48" s="20">
        <f>NEF47*NEE47</f>
        <v>0</v>
      </c>
      <c r="NEG48" s="123"/>
      <c r="NEH48" s="124"/>
      <c r="NEI48" s="303" t="str">
        <f>CONCATENATE("Cena par ",NEG47," pozīciju, bez PVN,EUR:")</f>
        <v>Cena par  pozīciju, bez PVN,EUR:</v>
      </c>
      <c r="NEJ48" s="304"/>
      <c r="NEK48" s="304"/>
      <c r="NEL48" s="304"/>
      <c r="NEM48" s="305"/>
      <c r="NEN48" s="20">
        <f>NEN47*NEM47</f>
        <v>0</v>
      </c>
      <c r="NEO48" s="123"/>
      <c r="NEP48" s="124"/>
      <c r="NEQ48" s="303" t="str">
        <f>CONCATENATE("Cena par ",NEO47," pozīciju, bez PVN,EUR:")</f>
        <v>Cena par  pozīciju, bez PVN,EUR:</v>
      </c>
      <c r="NER48" s="304"/>
      <c r="NES48" s="304"/>
      <c r="NET48" s="304"/>
      <c r="NEU48" s="305"/>
      <c r="NEV48" s="20">
        <f>NEV47*NEU47</f>
        <v>0</v>
      </c>
      <c r="NEW48" s="123"/>
      <c r="NEX48" s="124"/>
      <c r="NEY48" s="303" t="str">
        <f>CONCATENATE("Cena par ",NEW47," pozīciju, bez PVN,EUR:")</f>
        <v>Cena par  pozīciju, bez PVN,EUR:</v>
      </c>
      <c r="NEZ48" s="304"/>
      <c r="NFA48" s="304"/>
      <c r="NFB48" s="304"/>
      <c r="NFC48" s="305"/>
      <c r="NFD48" s="20">
        <f>NFD47*NFC47</f>
        <v>0</v>
      </c>
      <c r="NFE48" s="123"/>
      <c r="NFF48" s="124"/>
      <c r="NFG48" s="303" t="str">
        <f>CONCATENATE("Cena par ",NFE47," pozīciju, bez PVN,EUR:")</f>
        <v>Cena par  pozīciju, bez PVN,EUR:</v>
      </c>
      <c r="NFH48" s="304"/>
      <c r="NFI48" s="304"/>
      <c r="NFJ48" s="304"/>
      <c r="NFK48" s="305"/>
      <c r="NFL48" s="20">
        <f>NFL47*NFK47</f>
        <v>0</v>
      </c>
      <c r="NFM48" s="123"/>
      <c r="NFN48" s="124"/>
      <c r="NFO48" s="303" t="str">
        <f>CONCATENATE("Cena par ",NFM47," pozīciju, bez PVN,EUR:")</f>
        <v>Cena par  pozīciju, bez PVN,EUR:</v>
      </c>
      <c r="NFP48" s="304"/>
      <c r="NFQ48" s="304"/>
      <c r="NFR48" s="304"/>
      <c r="NFS48" s="305"/>
      <c r="NFT48" s="20">
        <f>NFT47*NFS47</f>
        <v>0</v>
      </c>
      <c r="NFU48" s="123"/>
      <c r="NFV48" s="124"/>
      <c r="NFW48" s="303" t="str">
        <f>CONCATENATE("Cena par ",NFU47," pozīciju, bez PVN,EUR:")</f>
        <v>Cena par  pozīciju, bez PVN,EUR:</v>
      </c>
      <c r="NFX48" s="304"/>
      <c r="NFY48" s="304"/>
      <c r="NFZ48" s="304"/>
      <c r="NGA48" s="305"/>
      <c r="NGB48" s="20">
        <f>NGB47*NGA47</f>
        <v>0</v>
      </c>
      <c r="NGC48" s="123"/>
      <c r="NGD48" s="124"/>
      <c r="NGE48" s="303" t="str">
        <f>CONCATENATE("Cena par ",NGC47," pozīciju, bez PVN,EUR:")</f>
        <v>Cena par  pozīciju, bez PVN,EUR:</v>
      </c>
      <c r="NGF48" s="304"/>
      <c r="NGG48" s="304"/>
      <c r="NGH48" s="304"/>
      <c r="NGI48" s="305"/>
      <c r="NGJ48" s="20">
        <f>NGJ47*NGI47</f>
        <v>0</v>
      </c>
      <c r="NGK48" s="123"/>
      <c r="NGL48" s="124"/>
      <c r="NGM48" s="303" t="str">
        <f>CONCATENATE("Cena par ",NGK47," pozīciju, bez PVN,EUR:")</f>
        <v>Cena par  pozīciju, bez PVN,EUR:</v>
      </c>
      <c r="NGN48" s="304"/>
      <c r="NGO48" s="304"/>
      <c r="NGP48" s="304"/>
      <c r="NGQ48" s="305"/>
      <c r="NGR48" s="20">
        <f>NGR47*NGQ47</f>
        <v>0</v>
      </c>
      <c r="NGS48" s="123"/>
      <c r="NGT48" s="124"/>
      <c r="NGU48" s="303" t="str">
        <f>CONCATENATE("Cena par ",NGS47," pozīciju, bez PVN,EUR:")</f>
        <v>Cena par  pozīciju, bez PVN,EUR:</v>
      </c>
      <c r="NGV48" s="304"/>
      <c r="NGW48" s="304"/>
      <c r="NGX48" s="304"/>
      <c r="NGY48" s="305"/>
      <c r="NGZ48" s="20">
        <f>NGZ47*NGY47</f>
        <v>0</v>
      </c>
      <c r="NHA48" s="123"/>
      <c r="NHB48" s="124"/>
      <c r="NHC48" s="303" t="str">
        <f>CONCATENATE("Cena par ",NHA47," pozīciju, bez PVN,EUR:")</f>
        <v>Cena par  pozīciju, bez PVN,EUR:</v>
      </c>
      <c r="NHD48" s="304"/>
      <c r="NHE48" s="304"/>
      <c r="NHF48" s="304"/>
      <c r="NHG48" s="305"/>
      <c r="NHH48" s="20">
        <f>NHH47*NHG47</f>
        <v>0</v>
      </c>
      <c r="NHI48" s="123"/>
      <c r="NHJ48" s="124"/>
      <c r="NHK48" s="303" t="str">
        <f>CONCATENATE("Cena par ",NHI47," pozīciju, bez PVN,EUR:")</f>
        <v>Cena par  pozīciju, bez PVN,EUR:</v>
      </c>
      <c r="NHL48" s="304"/>
      <c r="NHM48" s="304"/>
      <c r="NHN48" s="304"/>
      <c r="NHO48" s="305"/>
      <c r="NHP48" s="20">
        <f>NHP47*NHO47</f>
        <v>0</v>
      </c>
      <c r="NHQ48" s="123"/>
      <c r="NHR48" s="124"/>
      <c r="NHS48" s="303" t="str">
        <f>CONCATENATE("Cena par ",NHQ47," pozīciju, bez PVN,EUR:")</f>
        <v>Cena par  pozīciju, bez PVN,EUR:</v>
      </c>
      <c r="NHT48" s="304"/>
      <c r="NHU48" s="304"/>
      <c r="NHV48" s="304"/>
      <c r="NHW48" s="305"/>
      <c r="NHX48" s="20">
        <f>NHX47*NHW47</f>
        <v>0</v>
      </c>
      <c r="NHY48" s="123"/>
      <c r="NHZ48" s="124"/>
      <c r="NIA48" s="303" t="str">
        <f>CONCATENATE("Cena par ",NHY47," pozīciju, bez PVN,EUR:")</f>
        <v>Cena par  pozīciju, bez PVN,EUR:</v>
      </c>
      <c r="NIB48" s="304"/>
      <c r="NIC48" s="304"/>
      <c r="NID48" s="304"/>
      <c r="NIE48" s="305"/>
      <c r="NIF48" s="20">
        <f>NIF47*NIE47</f>
        <v>0</v>
      </c>
      <c r="NIG48" s="123"/>
      <c r="NIH48" s="124"/>
      <c r="NII48" s="303" t="str">
        <f>CONCATENATE("Cena par ",NIG47," pozīciju, bez PVN,EUR:")</f>
        <v>Cena par  pozīciju, bez PVN,EUR:</v>
      </c>
      <c r="NIJ48" s="304"/>
      <c r="NIK48" s="304"/>
      <c r="NIL48" s="304"/>
      <c r="NIM48" s="305"/>
      <c r="NIN48" s="20">
        <f>NIN47*NIM47</f>
        <v>0</v>
      </c>
      <c r="NIO48" s="123"/>
      <c r="NIP48" s="124"/>
      <c r="NIQ48" s="303" t="str">
        <f>CONCATENATE("Cena par ",NIO47," pozīciju, bez PVN,EUR:")</f>
        <v>Cena par  pozīciju, bez PVN,EUR:</v>
      </c>
      <c r="NIR48" s="304"/>
      <c r="NIS48" s="304"/>
      <c r="NIT48" s="304"/>
      <c r="NIU48" s="305"/>
      <c r="NIV48" s="20">
        <f>NIV47*NIU47</f>
        <v>0</v>
      </c>
      <c r="NIW48" s="123"/>
      <c r="NIX48" s="124"/>
      <c r="NIY48" s="303" t="str">
        <f>CONCATENATE("Cena par ",NIW47," pozīciju, bez PVN,EUR:")</f>
        <v>Cena par  pozīciju, bez PVN,EUR:</v>
      </c>
      <c r="NIZ48" s="304"/>
      <c r="NJA48" s="304"/>
      <c r="NJB48" s="304"/>
      <c r="NJC48" s="305"/>
      <c r="NJD48" s="20">
        <f>NJD47*NJC47</f>
        <v>0</v>
      </c>
      <c r="NJE48" s="123"/>
      <c r="NJF48" s="124"/>
      <c r="NJG48" s="303" t="str">
        <f>CONCATENATE("Cena par ",NJE47," pozīciju, bez PVN,EUR:")</f>
        <v>Cena par  pozīciju, bez PVN,EUR:</v>
      </c>
      <c r="NJH48" s="304"/>
      <c r="NJI48" s="304"/>
      <c r="NJJ48" s="304"/>
      <c r="NJK48" s="305"/>
      <c r="NJL48" s="20">
        <f>NJL47*NJK47</f>
        <v>0</v>
      </c>
      <c r="NJM48" s="123"/>
      <c r="NJN48" s="124"/>
      <c r="NJO48" s="303" t="str">
        <f>CONCATENATE("Cena par ",NJM47," pozīciju, bez PVN,EUR:")</f>
        <v>Cena par  pozīciju, bez PVN,EUR:</v>
      </c>
      <c r="NJP48" s="304"/>
      <c r="NJQ48" s="304"/>
      <c r="NJR48" s="304"/>
      <c r="NJS48" s="305"/>
      <c r="NJT48" s="20">
        <f>NJT47*NJS47</f>
        <v>0</v>
      </c>
      <c r="NJU48" s="123"/>
      <c r="NJV48" s="124"/>
      <c r="NJW48" s="303" t="str">
        <f>CONCATENATE("Cena par ",NJU47," pozīciju, bez PVN,EUR:")</f>
        <v>Cena par  pozīciju, bez PVN,EUR:</v>
      </c>
      <c r="NJX48" s="304"/>
      <c r="NJY48" s="304"/>
      <c r="NJZ48" s="304"/>
      <c r="NKA48" s="305"/>
      <c r="NKB48" s="20">
        <f>NKB47*NKA47</f>
        <v>0</v>
      </c>
      <c r="NKC48" s="123"/>
      <c r="NKD48" s="124"/>
      <c r="NKE48" s="303" t="str">
        <f>CONCATENATE("Cena par ",NKC47," pozīciju, bez PVN,EUR:")</f>
        <v>Cena par  pozīciju, bez PVN,EUR:</v>
      </c>
      <c r="NKF48" s="304"/>
      <c r="NKG48" s="304"/>
      <c r="NKH48" s="304"/>
      <c r="NKI48" s="305"/>
      <c r="NKJ48" s="20">
        <f>NKJ47*NKI47</f>
        <v>0</v>
      </c>
      <c r="NKK48" s="123"/>
      <c r="NKL48" s="124"/>
      <c r="NKM48" s="303" t="str">
        <f>CONCATENATE("Cena par ",NKK47," pozīciju, bez PVN,EUR:")</f>
        <v>Cena par  pozīciju, bez PVN,EUR:</v>
      </c>
      <c r="NKN48" s="304"/>
      <c r="NKO48" s="304"/>
      <c r="NKP48" s="304"/>
      <c r="NKQ48" s="305"/>
      <c r="NKR48" s="20">
        <f>NKR47*NKQ47</f>
        <v>0</v>
      </c>
      <c r="NKS48" s="123"/>
      <c r="NKT48" s="124"/>
      <c r="NKU48" s="303" t="str">
        <f>CONCATENATE("Cena par ",NKS47," pozīciju, bez PVN,EUR:")</f>
        <v>Cena par  pozīciju, bez PVN,EUR:</v>
      </c>
      <c r="NKV48" s="304"/>
      <c r="NKW48" s="304"/>
      <c r="NKX48" s="304"/>
      <c r="NKY48" s="305"/>
      <c r="NKZ48" s="20">
        <f>NKZ47*NKY47</f>
        <v>0</v>
      </c>
      <c r="NLA48" s="123"/>
      <c r="NLB48" s="124"/>
      <c r="NLC48" s="303" t="str">
        <f>CONCATENATE("Cena par ",NLA47," pozīciju, bez PVN,EUR:")</f>
        <v>Cena par  pozīciju, bez PVN,EUR:</v>
      </c>
      <c r="NLD48" s="304"/>
      <c r="NLE48" s="304"/>
      <c r="NLF48" s="304"/>
      <c r="NLG48" s="305"/>
      <c r="NLH48" s="20">
        <f>NLH47*NLG47</f>
        <v>0</v>
      </c>
      <c r="NLI48" s="123"/>
      <c r="NLJ48" s="124"/>
      <c r="NLK48" s="303" t="str">
        <f>CONCATENATE("Cena par ",NLI47," pozīciju, bez PVN,EUR:")</f>
        <v>Cena par  pozīciju, bez PVN,EUR:</v>
      </c>
      <c r="NLL48" s="304"/>
      <c r="NLM48" s="304"/>
      <c r="NLN48" s="304"/>
      <c r="NLO48" s="305"/>
      <c r="NLP48" s="20">
        <f>NLP47*NLO47</f>
        <v>0</v>
      </c>
      <c r="NLQ48" s="123"/>
      <c r="NLR48" s="124"/>
      <c r="NLS48" s="303" t="str">
        <f>CONCATENATE("Cena par ",NLQ47," pozīciju, bez PVN,EUR:")</f>
        <v>Cena par  pozīciju, bez PVN,EUR:</v>
      </c>
      <c r="NLT48" s="304"/>
      <c r="NLU48" s="304"/>
      <c r="NLV48" s="304"/>
      <c r="NLW48" s="305"/>
      <c r="NLX48" s="20">
        <f>NLX47*NLW47</f>
        <v>0</v>
      </c>
      <c r="NLY48" s="123"/>
      <c r="NLZ48" s="124"/>
      <c r="NMA48" s="303" t="str">
        <f>CONCATENATE("Cena par ",NLY47," pozīciju, bez PVN,EUR:")</f>
        <v>Cena par  pozīciju, bez PVN,EUR:</v>
      </c>
      <c r="NMB48" s="304"/>
      <c r="NMC48" s="304"/>
      <c r="NMD48" s="304"/>
      <c r="NME48" s="305"/>
      <c r="NMF48" s="20">
        <f>NMF47*NME47</f>
        <v>0</v>
      </c>
      <c r="NMG48" s="123"/>
      <c r="NMH48" s="124"/>
      <c r="NMI48" s="303" t="str">
        <f>CONCATENATE("Cena par ",NMG47," pozīciju, bez PVN,EUR:")</f>
        <v>Cena par  pozīciju, bez PVN,EUR:</v>
      </c>
      <c r="NMJ48" s="304"/>
      <c r="NMK48" s="304"/>
      <c r="NML48" s="304"/>
      <c r="NMM48" s="305"/>
      <c r="NMN48" s="20">
        <f>NMN47*NMM47</f>
        <v>0</v>
      </c>
      <c r="NMO48" s="123"/>
      <c r="NMP48" s="124"/>
      <c r="NMQ48" s="303" t="str">
        <f>CONCATENATE("Cena par ",NMO47," pozīciju, bez PVN,EUR:")</f>
        <v>Cena par  pozīciju, bez PVN,EUR:</v>
      </c>
      <c r="NMR48" s="304"/>
      <c r="NMS48" s="304"/>
      <c r="NMT48" s="304"/>
      <c r="NMU48" s="305"/>
      <c r="NMV48" s="20">
        <f>NMV47*NMU47</f>
        <v>0</v>
      </c>
      <c r="NMW48" s="123"/>
      <c r="NMX48" s="124"/>
      <c r="NMY48" s="303" t="str">
        <f>CONCATENATE("Cena par ",NMW47," pozīciju, bez PVN,EUR:")</f>
        <v>Cena par  pozīciju, bez PVN,EUR:</v>
      </c>
      <c r="NMZ48" s="304"/>
      <c r="NNA48" s="304"/>
      <c r="NNB48" s="304"/>
      <c r="NNC48" s="305"/>
      <c r="NND48" s="20">
        <f>NND47*NNC47</f>
        <v>0</v>
      </c>
      <c r="NNE48" s="123"/>
      <c r="NNF48" s="124"/>
      <c r="NNG48" s="303" t="str">
        <f>CONCATENATE("Cena par ",NNE47," pozīciju, bez PVN,EUR:")</f>
        <v>Cena par  pozīciju, bez PVN,EUR:</v>
      </c>
      <c r="NNH48" s="304"/>
      <c r="NNI48" s="304"/>
      <c r="NNJ48" s="304"/>
      <c r="NNK48" s="305"/>
      <c r="NNL48" s="20">
        <f>NNL47*NNK47</f>
        <v>0</v>
      </c>
      <c r="NNM48" s="123"/>
      <c r="NNN48" s="124"/>
      <c r="NNO48" s="303" t="str">
        <f>CONCATENATE("Cena par ",NNM47," pozīciju, bez PVN,EUR:")</f>
        <v>Cena par  pozīciju, bez PVN,EUR:</v>
      </c>
      <c r="NNP48" s="304"/>
      <c r="NNQ48" s="304"/>
      <c r="NNR48" s="304"/>
      <c r="NNS48" s="305"/>
      <c r="NNT48" s="20">
        <f>NNT47*NNS47</f>
        <v>0</v>
      </c>
      <c r="NNU48" s="123"/>
      <c r="NNV48" s="124"/>
      <c r="NNW48" s="303" t="str">
        <f>CONCATENATE("Cena par ",NNU47," pozīciju, bez PVN,EUR:")</f>
        <v>Cena par  pozīciju, bez PVN,EUR:</v>
      </c>
      <c r="NNX48" s="304"/>
      <c r="NNY48" s="304"/>
      <c r="NNZ48" s="304"/>
      <c r="NOA48" s="305"/>
      <c r="NOB48" s="20">
        <f>NOB47*NOA47</f>
        <v>0</v>
      </c>
      <c r="NOC48" s="123"/>
      <c r="NOD48" s="124"/>
      <c r="NOE48" s="303" t="str">
        <f>CONCATENATE("Cena par ",NOC47," pozīciju, bez PVN,EUR:")</f>
        <v>Cena par  pozīciju, bez PVN,EUR:</v>
      </c>
      <c r="NOF48" s="304"/>
      <c r="NOG48" s="304"/>
      <c r="NOH48" s="304"/>
      <c r="NOI48" s="305"/>
      <c r="NOJ48" s="20">
        <f>NOJ47*NOI47</f>
        <v>0</v>
      </c>
      <c r="NOK48" s="123"/>
      <c r="NOL48" s="124"/>
      <c r="NOM48" s="303" t="str">
        <f>CONCATENATE("Cena par ",NOK47," pozīciju, bez PVN,EUR:")</f>
        <v>Cena par  pozīciju, bez PVN,EUR:</v>
      </c>
      <c r="NON48" s="304"/>
      <c r="NOO48" s="304"/>
      <c r="NOP48" s="304"/>
      <c r="NOQ48" s="305"/>
      <c r="NOR48" s="20">
        <f>NOR47*NOQ47</f>
        <v>0</v>
      </c>
      <c r="NOS48" s="123"/>
      <c r="NOT48" s="124"/>
      <c r="NOU48" s="303" t="str">
        <f>CONCATENATE("Cena par ",NOS47," pozīciju, bez PVN,EUR:")</f>
        <v>Cena par  pozīciju, bez PVN,EUR:</v>
      </c>
      <c r="NOV48" s="304"/>
      <c r="NOW48" s="304"/>
      <c r="NOX48" s="304"/>
      <c r="NOY48" s="305"/>
      <c r="NOZ48" s="20">
        <f>NOZ47*NOY47</f>
        <v>0</v>
      </c>
      <c r="NPA48" s="123"/>
      <c r="NPB48" s="124"/>
      <c r="NPC48" s="303" t="str">
        <f>CONCATENATE("Cena par ",NPA47," pozīciju, bez PVN,EUR:")</f>
        <v>Cena par  pozīciju, bez PVN,EUR:</v>
      </c>
      <c r="NPD48" s="304"/>
      <c r="NPE48" s="304"/>
      <c r="NPF48" s="304"/>
      <c r="NPG48" s="305"/>
      <c r="NPH48" s="20">
        <f>NPH47*NPG47</f>
        <v>0</v>
      </c>
      <c r="NPI48" s="123"/>
      <c r="NPJ48" s="124"/>
      <c r="NPK48" s="303" t="str">
        <f>CONCATENATE("Cena par ",NPI47," pozīciju, bez PVN,EUR:")</f>
        <v>Cena par  pozīciju, bez PVN,EUR:</v>
      </c>
      <c r="NPL48" s="304"/>
      <c r="NPM48" s="304"/>
      <c r="NPN48" s="304"/>
      <c r="NPO48" s="305"/>
      <c r="NPP48" s="20">
        <f>NPP47*NPO47</f>
        <v>0</v>
      </c>
      <c r="NPQ48" s="123"/>
      <c r="NPR48" s="124"/>
      <c r="NPS48" s="303" t="str">
        <f>CONCATENATE("Cena par ",NPQ47," pozīciju, bez PVN,EUR:")</f>
        <v>Cena par  pozīciju, bez PVN,EUR:</v>
      </c>
      <c r="NPT48" s="304"/>
      <c r="NPU48" s="304"/>
      <c r="NPV48" s="304"/>
      <c r="NPW48" s="305"/>
      <c r="NPX48" s="20">
        <f>NPX47*NPW47</f>
        <v>0</v>
      </c>
      <c r="NPY48" s="123"/>
      <c r="NPZ48" s="124"/>
      <c r="NQA48" s="303" t="str">
        <f>CONCATENATE("Cena par ",NPY47," pozīciju, bez PVN,EUR:")</f>
        <v>Cena par  pozīciju, bez PVN,EUR:</v>
      </c>
      <c r="NQB48" s="304"/>
      <c r="NQC48" s="304"/>
      <c r="NQD48" s="304"/>
      <c r="NQE48" s="305"/>
      <c r="NQF48" s="20">
        <f>NQF47*NQE47</f>
        <v>0</v>
      </c>
      <c r="NQG48" s="123"/>
      <c r="NQH48" s="124"/>
      <c r="NQI48" s="303" t="str">
        <f>CONCATENATE("Cena par ",NQG47," pozīciju, bez PVN,EUR:")</f>
        <v>Cena par  pozīciju, bez PVN,EUR:</v>
      </c>
      <c r="NQJ48" s="304"/>
      <c r="NQK48" s="304"/>
      <c r="NQL48" s="304"/>
      <c r="NQM48" s="305"/>
      <c r="NQN48" s="20">
        <f>NQN47*NQM47</f>
        <v>0</v>
      </c>
      <c r="NQO48" s="123"/>
      <c r="NQP48" s="124"/>
      <c r="NQQ48" s="303" t="str">
        <f>CONCATENATE("Cena par ",NQO47," pozīciju, bez PVN,EUR:")</f>
        <v>Cena par  pozīciju, bez PVN,EUR:</v>
      </c>
      <c r="NQR48" s="304"/>
      <c r="NQS48" s="304"/>
      <c r="NQT48" s="304"/>
      <c r="NQU48" s="305"/>
      <c r="NQV48" s="20">
        <f>NQV47*NQU47</f>
        <v>0</v>
      </c>
      <c r="NQW48" s="123"/>
      <c r="NQX48" s="124"/>
      <c r="NQY48" s="303" t="str">
        <f>CONCATENATE("Cena par ",NQW47," pozīciju, bez PVN,EUR:")</f>
        <v>Cena par  pozīciju, bez PVN,EUR:</v>
      </c>
      <c r="NQZ48" s="304"/>
      <c r="NRA48" s="304"/>
      <c r="NRB48" s="304"/>
      <c r="NRC48" s="305"/>
      <c r="NRD48" s="20">
        <f>NRD47*NRC47</f>
        <v>0</v>
      </c>
      <c r="NRE48" s="123"/>
      <c r="NRF48" s="124"/>
      <c r="NRG48" s="303" t="str">
        <f>CONCATENATE("Cena par ",NRE47," pozīciju, bez PVN,EUR:")</f>
        <v>Cena par  pozīciju, bez PVN,EUR:</v>
      </c>
      <c r="NRH48" s="304"/>
      <c r="NRI48" s="304"/>
      <c r="NRJ48" s="304"/>
      <c r="NRK48" s="305"/>
      <c r="NRL48" s="20">
        <f>NRL47*NRK47</f>
        <v>0</v>
      </c>
      <c r="NRM48" s="123"/>
      <c r="NRN48" s="124"/>
      <c r="NRO48" s="303" t="str">
        <f>CONCATENATE("Cena par ",NRM47," pozīciju, bez PVN,EUR:")</f>
        <v>Cena par  pozīciju, bez PVN,EUR:</v>
      </c>
      <c r="NRP48" s="304"/>
      <c r="NRQ48" s="304"/>
      <c r="NRR48" s="304"/>
      <c r="NRS48" s="305"/>
      <c r="NRT48" s="20">
        <f>NRT47*NRS47</f>
        <v>0</v>
      </c>
      <c r="NRU48" s="123"/>
      <c r="NRV48" s="124"/>
      <c r="NRW48" s="303" t="str">
        <f>CONCATENATE("Cena par ",NRU47," pozīciju, bez PVN,EUR:")</f>
        <v>Cena par  pozīciju, bez PVN,EUR:</v>
      </c>
      <c r="NRX48" s="304"/>
      <c r="NRY48" s="304"/>
      <c r="NRZ48" s="304"/>
      <c r="NSA48" s="305"/>
      <c r="NSB48" s="20">
        <f>NSB47*NSA47</f>
        <v>0</v>
      </c>
      <c r="NSC48" s="123"/>
      <c r="NSD48" s="124"/>
      <c r="NSE48" s="303" t="str">
        <f>CONCATENATE("Cena par ",NSC47," pozīciju, bez PVN,EUR:")</f>
        <v>Cena par  pozīciju, bez PVN,EUR:</v>
      </c>
      <c r="NSF48" s="304"/>
      <c r="NSG48" s="304"/>
      <c r="NSH48" s="304"/>
      <c r="NSI48" s="305"/>
      <c r="NSJ48" s="20">
        <f>NSJ47*NSI47</f>
        <v>0</v>
      </c>
      <c r="NSK48" s="123"/>
      <c r="NSL48" s="124"/>
      <c r="NSM48" s="303" t="str">
        <f>CONCATENATE("Cena par ",NSK47," pozīciju, bez PVN,EUR:")</f>
        <v>Cena par  pozīciju, bez PVN,EUR:</v>
      </c>
      <c r="NSN48" s="304"/>
      <c r="NSO48" s="304"/>
      <c r="NSP48" s="304"/>
      <c r="NSQ48" s="305"/>
      <c r="NSR48" s="20">
        <f>NSR47*NSQ47</f>
        <v>0</v>
      </c>
      <c r="NSS48" s="123"/>
      <c r="NST48" s="124"/>
      <c r="NSU48" s="303" t="str">
        <f>CONCATENATE("Cena par ",NSS47," pozīciju, bez PVN,EUR:")</f>
        <v>Cena par  pozīciju, bez PVN,EUR:</v>
      </c>
      <c r="NSV48" s="304"/>
      <c r="NSW48" s="304"/>
      <c r="NSX48" s="304"/>
      <c r="NSY48" s="305"/>
      <c r="NSZ48" s="20">
        <f>NSZ47*NSY47</f>
        <v>0</v>
      </c>
      <c r="NTA48" s="123"/>
      <c r="NTB48" s="124"/>
      <c r="NTC48" s="303" t="str">
        <f>CONCATENATE("Cena par ",NTA47," pozīciju, bez PVN,EUR:")</f>
        <v>Cena par  pozīciju, bez PVN,EUR:</v>
      </c>
      <c r="NTD48" s="304"/>
      <c r="NTE48" s="304"/>
      <c r="NTF48" s="304"/>
      <c r="NTG48" s="305"/>
      <c r="NTH48" s="20">
        <f>NTH47*NTG47</f>
        <v>0</v>
      </c>
      <c r="NTI48" s="123"/>
      <c r="NTJ48" s="124"/>
      <c r="NTK48" s="303" t="str">
        <f>CONCATENATE("Cena par ",NTI47," pozīciju, bez PVN,EUR:")</f>
        <v>Cena par  pozīciju, bez PVN,EUR:</v>
      </c>
      <c r="NTL48" s="304"/>
      <c r="NTM48" s="304"/>
      <c r="NTN48" s="304"/>
      <c r="NTO48" s="305"/>
      <c r="NTP48" s="20">
        <f>NTP47*NTO47</f>
        <v>0</v>
      </c>
      <c r="NTQ48" s="123"/>
      <c r="NTR48" s="124"/>
      <c r="NTS48" s="303" t="str">
        <f>CONCATENATE("Cena par ",NTQ47," pozīciju, bez PVN,EUR:")</f>
        <v>Cena par  pozīciju, bez PVN,EUR:</v>
      </c>
      <c r="NTT48" s="304"/>
      <c r="NTU48" s="304"/>
      <c r="NTV48" s="304"/>
      <c r="NTW48" s="305"/>
      <c r="NTX48" s="20">
        <f>NTX47*NTW47</f>
        <v>0</v>
      </c>
      <c r="NTY48" s="123"/>
      <c r="NTZ48" s="124"/>
      <c r="NUA48" s="303" t="str">
        <f>CONCATENATE("Cena par ",NTY47," pozīciju, bez PVN,EUR:")</f>
        <v>Cena par  pozīciju, bez PVN,EUR:</v>
      </c>
      <c r="NUB48" s="304"/>
      <c r="NUC48" s="304"/>
      <c r="NUD48" s="304"/>
      <c r="NUE48" s="305"/>
      <c r="NUF48" s="20">
        <f>NUF47*NUE47</f>
        <v>0</v>
      </c>
      <c r="NUG48" s="123"/>
      <c r="NUH48" s="124"/>
      <c r="NUI48" s="303" t="str">
        <f>CONCATENATE("Cena par ",NUG47," pozīciju, bez PVN,EUR:")</f>
        <v>Cena par  pozīciju, bez PVN,EUR:</v>
      </c>
      <c r="NUJ48" s="304"/>
      <c r="NUK48" s="304"/>
      <c r="NUL48" s="304"/>
      <c r="NUM48" s="305"/>
      <c r="NUN48" s="20">
        <f>NUN47*NUM47</f>
        <v>0</v>
      </c>
      <c r="NUO48" s="123"/>
      <c r="NUP48" s="124"/>
      <c r="NUQ48" s="303" t="str">
        <f>CONCATENATE("Cena par ",NUO47," pozīciju, bez PVN,EUR:")</f>
        <v>Cena par  pozīciju, bez PVN,EUR:</v>
      </c>
      <c r="NUR48" s="304"/>
      <c r="NUS48" s="304"/>
      <c r="NUT48" s="304"/>
      <c r="NUU48" s="305"/>
      <c r="NUV48" s="20">
        <f>NUV47*NUU47</f>
        <v>0</v>
      </c>
      <c r="NUW48" s="123"/>
      <c r="NUX48" s="124"/>
      <c r="NUY48" s="303" t="str">
        <f>CONCATENATE("Cena par ",NUW47," pozīciju, bez PVN,EUR:")</f>
        <v>Cena par  pozīciju, bez PVN,EUR:</v>
      </c>
      <c r="NUZ48" s="304"/>
      <c r="NVA48" s="304"/>
      <c r="NVB48" s="304"/>
      <c r="NVC48" s="305"/>
      <c r="NVD48" s="20">
        <f>NVD47*NVC47</f>
        <v>0</v>
      </c>
      <c r="NVE48" s="123"/>
      <c r="NVF48" s="124"/>
      <c r="NVG48" s="303" t="str">
        <f>CONCATENATE("Cena par ",NVE47," pozīciju, bez PVN,EUR:")</f>
        <v>Cena par  pozīciju, bez PVN,EUR:</v>
      </c>
      <c r="NVH48" s="304"/>
      <c r="NVI48" s="304"/>
      <c r="NVJ48" s="304"/>
      <c r="NVK48" s="305"/>
      <c r="NVL48" s="20">
        <f>NVL47*NVK47</f>
        <v>0</v>
      </c>
      <c r="NVM48" s="123"/>
      <c r="NVN48" s="124"/>
      <c r="NVO48" s="303" t="str">
        <f>CONCATENATE("Cena par ",NVM47," pozīciju, bez PVN,EUR:")</f>
        <v>Cena par  pozīciju, bez PVN,EUR:</v>
      </c>
      <c r="NVP48" s="304"/>
      <c r="NVQ48" s="304"/>
      <c r="NVR48" s="304"/>
      <c r="NVS48" s="305"/>
      <c r="NVT48" s="20">
        <f>NVT47*NVS47</f>
        <v>0</v>
      </c>
      <c r="NVU48" s="123"/>
      <c r="NVV48" s="124"/>
      <c r="NVW48" s="303" t="str">
        <f>CONCATENATE("Cena par ",NVU47," pozīciju, bez PVN,EUR:")</f>
        <v>Cena par  pozīciju, bez PVN,EUR:</v>
      </c>
      <c r="NVX48" s="304"/>
      <c r="NVY48" s="304"/>
      <c r="NVZ48" s="304"/>
      <c r="NWA48" s="305"/>
      <c r="NWB48" s="20">
        <f>NWB47*NWA47</f>
        <v>0</v>
      </c>
      <c r="NWC48" s="123"/>
      <c r="NWD48" s="124"/>
      <c r="NWE48" s="303" t="str">
        <f>CONCATENATE("Cena par ",NWC47," pozīciju, bez PVN,EUR:")</f>
        <v>Cena par  pozīciju, bez PVN,EUR:</v>
      </c>
      <c r="NWF48" s="304"/>
      <c r="NWG48" s="304"/>
      <c r="NWH48" s="304"/>
      <c r="NWI48" s="305"/>
      <c r="NWJ48" s="20">
        <f>NWJ47*NWI47</f>
        <v>0</v>
      </c>
      <c r="NWK48" s="123"/>
      <c r="NWL48" s="124"/>
      <c r="NWM48" s="303" t="str">
        <f>CONCATENATE("Cena par ",NWK47," pozīciju, bez PVN,EUR:")</f>
        <v>Cena par  pozīciju, bez PVN,EUR:</v>
      </c>
      <c r="NWN48" s="304"/>
      <c r="NWO48" s="304"/>
      <c r="NWP48" s="304"/>
      <c r="NWQ48" s="305"/>
      <c r="NWR48" s="20">
        <f>NWR47*NWQ47</f>
        <v>0</v>
      </c>
      <c r="NWS48" s="123"/>
      <c r="NWT48" s="124"/>
      <c r="NWU48" s="303" t="str">
        <f>CONCATENATE("Cena par ",NWS47," pozīciju, bez PVN,EUR:")</f>
        <v>Cena par  pozīciju, bez PVN,EUR:</v>
      </c>
      <c r="NWV48" s="304"/>
      <c r="NWW48" s="304"/>
      <c r="NWX48" s="304"/>
      <c r="NWY48" s="305"/>
      <c r="NWZ48" s="20">
        <f>NWZ47*NWY47</f>
        <v>0</v>
      </c>
      <c r="NXA48" s="123"/>
      <c r="NXB48" s="124"/>
      <c r="NXC48" s="303" t="str">
        <f>CONCATENATE("Cena par ",NXA47," pozīciju, bez PVN,EUR:")</f>
        <v>Cena par  pozīciju, bez PVN,EUR:</v>
      </c>
      <c r="NXD48" s="304"/>
      <c r="NXE48" s="304"/>
      <c r="NXF48" s="304"/>
      <c r="NXG48" s="305"/>
      <c r="NXH48" s="20">
        <f>NXH47*NXG47</f>
        <v>0</v>
      </c>
      <c r="NXI48" s="123"/>
      <c r="NXJ48" s="124"/>
      <c r="NXK48" s="303" t="str">
        <f>CONCATENATE("Cena par ",NXI47," pozīciju, bez PVN,EUR:")</f>
        <v>Cena par  pozīciju, bez PVN,EUR:</v>
      </c>
      <c r="NXL48" s="304"/>
      <c r="NXM48" s="304"/>
      <c r="NXN48" s="304"/>
      <c r="NXO48" s="305"/>
      <c r="NXP48" s="20">
        <f>NXP47*NXO47</f>
        <v>0</v>
      </c>
      <c r="NXQ48" s="123"/>
      <c r="NXR48" s="124"/>
      <c r="NXS48" s="303" t="str">
        <f>CONCATENATE("Cena par ",NXQ47," pozīciju, bez PVN,EUR:")</f>
        <v>Cena par  pozīciju, bez PVN,EUR:</v>
      </c>
      <c r="NXT48" s="304"/>
      <c r="NXU48" s="304"/>
      <c r="NXV48" s="304"/>
      <c r="NXW48" s="305"/>
      <c r="NXX48" s="20">
        <f>NXX47*NXW47</f>
        <v>0</v>
      </c>
      <c r="NXY48" s="123"/>
      <c r="NXZ48" s="124"/>
      <c r="NYA48" s="303" t="str">
        <f>CONCATENATE("Cena par ",NXY47," pozīciju, bez PVN,EUR:")</f>
        <v>Cena par  pozīciju, bez PVN,EUR:</v>
      </c>
      <c r="NYB48" s="304"/>
      <c r="NYC48" s="304"/>
      <c r="NYD48" s="304"/>
      <c r="NYE48" s="305"/>
      <c r="NYF48" s="20">
        <f>NYF47*NYE47</f>
        <v>0</v>
      </c>
      <c r="NYG48" s="123"/>
      <c r="NYH48" s="124"/>
      <c r="NYI48" s="303" t="str">
        <f>CONCATENATE("Cena par ",NYG47," pozīciju, bez PVN,EUR:")</f>
        <v>Cena par  pozīciju, bez PVN,EUR:</v>
      </c>
      <c r="NYJ48" s="304"/>
      <c r="NYK48" s="304"/>
      <c r="NYL48" s="304"/>
      <c r="NYM48" s="305"/>
      <c r="NYN48" s="20">
        <f>NYN47*NYM47</f>
        <v>0</v>
      </c>
      <c r="NYO48" s="123"/>
      <c r="NYP48" s="124"/>
      <c r="NYQ48" s="303" t="str">
        <f>CONCATENATE("Cena par ",NYO47," pozīciju, bez PVN,EUR:")</f>
        <v>Cena par  pozīciju, bez PVN,EUR:</v>
      </c>
      <c r="NYR48" s="304"/>
      <c r="NYS48" s="304"/>
      <c r="NYT48" s="304"/>
      <c r="NYU48" s="305"/>
      <c r="NYV48" s="20">
        <f>NYV47*NYU47</f>
        <v>0</v>
      </c>
      <c r="NYW48" s="123"/>
      <c r="NYX48" s="124"/>
      <c r="NYY48" s="303" t="str">
        <f>CONCATENATE("Cena par ",NYW47," pozīciju, bez PVN,EUR:")</f>
        <v>Cena par  pozīciju, bez PVN,EUR:</v>
      </c>
      <c r="NYZ48" s="304"/>
      <c r="NZA48" s="304"/>
      <c r="NZB48" s="304"/>
      <c r="NZC48" s="305"/>
      <c r="NZD48" s="20">
        <f>NZD47*NZC47</f>
        <v>0</v>
      </c>
      <c r="NZE48" s="123"/>
      <c r="NZF48" s="124"/>
      <c r="NZG48" s="303" t="str">
        <f>CONCATENATE("Cena par ",NZE47," pozīciju, bez PVN,EUR:")</f>
        <v>Cena par  pozīciju, bez PVN,EUR:</v>
      </c>
      <c r="NZH48" s="304"/>
      <c r="NZI48" s="304"/>
      <c r="NZJ48" s="304"/>
      <c r="NZK48" s="305"/>
      <c r="NZL48" s="20">
        <f>NZL47*NZK47</f>
        <v>0</v>
      </c>
      <c r="NZM48" s="123"/>
      <c r="NZN48" s="124"/>
      <c r="NZO48" s="303" t="str">
        <f>CONCATENATE("Cena par ",NZM47," pozīciju, bez PVN,EUR:")</f>
        <v>Cena par  pozīciju, bez PVN,EUR:</v>
      </c>
      <c r="NZP48" s="304"/>
      <c r="NZQ48" s="304"/>
      <c r="NZR48" s="304"/>
      <c r="NZS48" s="305"/>
      <c r="NZT48" s="20">
        <f>NZT47*NZS47</f>
        <v>0</v>
      </c>
      <c r="NZU48" s="123"/>
      <c r="NZV48" s="124"/>
      <c r="NZW48" s="303" t="str">
        <f>CONCATENATE("Cena par ",NZU47," pozīciju, bez PVN,EUR:")</f>
        <v>Cena par  pozīciju, bez PVN,EUR:</v>
      </c>
      <c r="NZX48" s="304"/>
      <c r="NZY48" s="304"/>
      <c r="NZZ48" s="304"/>
      <c r="OAA48" s="305"/>
      <c r="OAB48" s="20">
        <f>OAB47*OAA47</f>
        <v>0</v>
      </c>
      <c r="OAC48" s="123"/>
      <c r="OAD48" s="124"/>
      <c r="OAE48" s="303" t="str">
        <f>CONCATENATE("Cena par ",OAC47," pozīciju, bez PVN,EUR:")</f>
        <v>Cena par  pozīciju, bez PVN,EUR:</v>
      </c>
      <c r="OAF48" s="304"/>
      <c r="OAG48" s="304"/>
      <c r="OAH48" s="304"/>
      <c r="OAI48" s="305"/>
      <c r="OAJ48" s="20">
        <f>OAJ47*OAI47</f>
        <v>0</v>
      </c>
      <c r="OAK48" s="123"/>
      <c r="OAL48" s="124"/>
      <c r="OAM48" s="303" t="str">
        <f>CONCATENATE("Cena par ",OAK47," pozīciju, bez PVN,EUR:")</f>
        <v>Cena par  pozīciju, bez PVN,EUR:</v>
      </c>
      <c r="OAN48" s="304"/>
      <c r="OAO48" s="304"/>
      <c r="OAP48" s="304"/>
      <c r="OAQ48" s="305"/>
      <c r="OAR48" s="20">
        <f>OAR47*OAQ47</f>
        <v>0</v>
      </c>
      <c r="OAS48" s="123"/>
      <c r="OAT48" s="124"/>
      <c r="OAU48" s="303" t="str">
        <f>CONCATENATE("Cena par ",OAS47," pozīciju, bez PVN,EUR:")</f>
        <v>Cena par  pozīciju, bez PVN,EUR:</v>
      </c>
      <c r="OAV48" s="304"/>
      <c r="OAW48" s="304"/>
      <c r="OAX48" s="304"/>
      <c r="OAY48" s="305"/>
      <c r="OAZ48" s="20">
        <f>OAZ47*OAY47</f>
        <v>0</v>
      </c>
      <c r="OBA48" s="123"/>
      <c r="OBB48" s="124"/>
      <c r="OBC48" s="303" t="str">
        <f>CONCATENATE("Cena par ",OBA47," pozīciju, bez PVN,EUR:")</f>
        <v>Cena par  pozīciju, bez PVN,EUR:</v>
      </c>
      <c r="OBD48" s="304"/>
      <c r="OBE48" s="304"/>
      <c r="OBF48" s="304"/>
      <c r="OBG48" s="305"/>
      <c r="OBH48" s="20">
        <f>OBH47*OBG47</f>
        <v>0</v>
      </c>
      <c r="OBI48" s="123"/>
      <c r="OBJ48" s="124"/>
      <c r="OBK48" s="303" t="str">
        <f>CONCATENATE("Cena par ",OBI47," pozīciju, bez PVN,EUR:")</f>
        <v>Cena par  pozīciju, bez PVN,EUR:</v>
      </c>
      <c r="OBL48" s="304"/>
      <c r="OBM48" s="304"/>
      <c r="OBN48" s="304"/>
      <c r="OBO48" s="305"/>
      <c r="OBP48" s="20">
        <f>OBP47*OBO47</f>
        <v>0</v>
      </c>
      <c r="OBQ48" s="123"/>
      <c r="OBR48" s="124"/>
      <c r="OBS48" s="303" t="str">
        <f>CONCATENATE("Cena par ",OBQ47," pozīciju, bez PVN,EUR:")</f>
        <v>Cena par  pozīciju, bez PVN,EUR:</v>
      </c>
      <c r="OBT48" s="304"/>
      <c r="OBU48" s="304"/>
      <c r="OBV48" s="304"/>
      <c r="OBW48" s="305"/>
      <c r="OBX48" s="20">
        <f>OBX47*OBW47</f>
        <v>0</v>
      </c>
      <c r="OBY48" s="123"/>
      <c r="OBZ48" s="124"/>
      <c r="OCA48" s="303" t="str">
        <f>CONCATENATE("Cena par ",OBY47," pozīciju, bez PVN,EUR:")</f>
        <v>Cena par  pozīciju, bez PVN,EUR:</v>
      </c>
      <c r="OCB48" s="304"/>
      <c r="OCC48" s="304"/>
      <c r="OCD48" s="304"/>
      <c r="OCE48" s="305"/>
      <c r="OCF48" s="20">
        <f>OCF47*OCE47</f>
        <v>0</v>
      </c>
      <c r="OCG48" s="123"/>
      <c r="OCH48" s="124"/>
      <c r="OCI48" s="303" t="str">
        <f>CONCATENATE("Cena par ",OCG47," pozīciju, bez PVN,EUR:")</f>
        <v>Cena par  pozīciju, bez PVN,EUR:</v>
      </c>
      <c r="OCJ48" s="304"/>
      <c r="OCK48" s="304"/>
      <c r="OCL48" s="304"/>
      <c r="OCM48" s="305"/>
      <c r="OCN48" s="20">
        <f>OCN47*OCM47</f>
        <v>0</v>
      </c>
      <c r="OCO48" s="123"/>
      <c r="OCP48" s="124"/>
      <c r="OCQ48" s="303" t="str">
        <f>CONCATENATE("Cena par ",OCO47," pozīciju, bez PVN,EUR:")</f>
        <v>Cena par  pozīciju, bez PVN,EUR:</v>
      </c>
      <c r="OCR48" s="304"/>
      <c r="OCS48" s="304"/>
      <c r="OCT48" s="304"/>
      <c r="OCU48" s="305"/>
      <c r="OCV48" s="20">
        <f>OCV47*OCU47</f>
        <v>0</v>
      </c>
      <c r="OCW48" s="123"/>
      <c r="OCX48" s="124"/>
      <c r="OCY48" s="303" t="str">
        <f>CONCATENATE("Cena par ",OCW47," pozīciju, bez PVN,EUR:")</f>
        <v>Cena par  pozīciju, bez PVN,EUR:</v>
      </c>
      <c r="OCZ48" s="304"/>
      <c r="ODA48" s="304"/>
      <c r="ODB48" s="304"/>
      <c r="ODC48" s="305"/>
      <c r="ODD48" s="20">
        <f>ODD47*ODC47</f>
        <v>0</v>
      </c>
      <c r="ODE48" s="123"/>
      <c r="ODF48" s="124"/>
      <c r="ODG48" s="303" t="str">
        <f>CONCATENATE("Cena par ",ODE47," pozīciju, bez PVN,EUR:")</f>
        <v>Cena par  pozīciju, bez PVN,EUR:</v>
      </c>
      <c r="ODH48" s="304"/>
      <c r="ODI48" s="304"/>
      <c r="ODJ48" s="304"/>
      <c r="ODK48" s="305"/>
      <c r="ODL48" s="20">
        <f>ODL47*ODK47</f>
        <v>0</v>
      </c>
      <c r="ODM48" s="123"/>
      <c r="ODN48" s="124"/>
      <c r="ODO48" s="303" t="str">
        <f>CONCATENATE("Cena par ",ODM47," pozīciju, bez PVN,EUR:")</f>
        <v>Cena par  pozīciju, bez PVN,EUR:</v>
      </c>
      <c r="ODP48" s="304"/>
      <c r="ODQ48" s="304"/>
      <c r="ODR48" s="304"/>
      <c r="ODS48" s="305"/>
      <c r="ODT48" s="20">
        <f>ODT47*ODS47</f>
        <v>0</v>
      </c>
      <c r="ODU48" s="123"/>
      <c r="ODV48" s="124"/>
      <c r="ODW48" s="303" t="str">
        <f>CONCATENATE("Cena par ",ODU47," pozīciju, bez PVN,EUR:")</f>
        <v>Cena par  pozīciju, bez PVN,EUR:</v>
      </c>
      <c r="ODX48" s="304"/>
      <c r="ODY48" s="304"/>
      <c r="ODZ48" s="304"/>
      <c r="OEA48" s="305"/>
      <c r="OEB48" s="20">
        <f>OEB47*OEA47</f>
        <v>0</v>
      </c>
      <c r="OEC48" s="123"/>
      <c r="OED48" s="124"/>
      <c r="OEE48" s="303" t="str">
        <f>CONCATENATE("Cena par ",OEC47," pozīciju, bez PVN,EUR:")</f>
        <v>Cena par  pozīciju, bez PVN,EUR:</v>
      </c>
      <c r="OEF48" s="304"/>
      <c r="OEG48" s="304"/>
      <c r="OEH48" s="304"/>
      <c r="OEI48" s="305"/>
      <c r="OEJ48" s="20">
        <f>OEJ47*OEI47</f>
        <v>0</v>
      </c>
      <c r="OEK48" s="123"/>
      <c r="OEL48" s="124"/>
      <c r="OEM48" s="303" t="str">
        <f>CONCATENATE("Cena par ",OEK47," pozīciju, bez PVN,EUR:")</f>
        <v>Cena par  pozīciju, bez PVN,EUR:</v>
      </c>
      <c r="OEN48" s="304"/>
      <c r="OEO48" s="304"/>
      <c r="OEP48" s="304"/>
      <c r="OEQ48" s="305"/>
      <c r="OER48" s="20">
        <f>OER47*OEQ47</f>
        <v>0</v>
      </c>
      <c r="OES48" s="123"/>
      <c r="OET48" s="124"/>
      <c r="OEU48" s="303" t="str">
        <f>CONCATENATE("Cena par ",OES47," pozīciju, bez PVN,EUR:")</f>
        <v>Cena par  pozīciju, bez PVN,EUR:</v>
      </c>
      <c r="OEV48" s="304"/>
      <c r="OEW48" s="304"/>
      <c r="OEX48" s="304"/>
      <c r="OEY48" s="305"/>
      <c r="OEZ48" s="20">
        <f>OEZ47*OEY47</f>
        <v>0</v>
      </c>
      <c r="OFA48" s="123"/>
      <c r="OFB48" s="124"/>
      <c r="OFC48" s="303" t="str">
        <f>CONCATENATE("Cena par ",OFA47," pozīciju, bez PVN,EUR:")</f>
        <v>Cena par  pozīciju, bez PVN,EUR:</v>
      </c>
      <c r="OFD48" s="304"/>
      <c r="OFE48" s="304"/>
      <c r="OFF48" s="304"/>
      <c r="OFG48" s="305"/>
      <c r="OFH48" s="20">
        <f>OFH47*OFG47</f>
        <v>0</v>
      </c>
      <c r="OFI48" s="123"/>
      <c r="OFJ48" s="124"/>
      <c r="OFK48" s="303" t="str">
        <f>CONCATENATE("Cena par ",OFI47," pozīciju, bez PVN,EUR:")</f>
        <v>Cena par  pozīciju, bez PVN,EUR:</v>
      </c>
      <c r="OFL48" s="304"/>
      <c r="OFM48" s="304"/>
      <c r="OFN48" s="304"/>
      <c r="OFO48" s="305"/>
      <c r="OFP48" s="20">
        <f>OFP47*OFO47</f>
        <v>0</v>
      </c>
      <c r="OFQ48" s="123"/>
      <c r="OFR48" s="124"/>
      <c r="OFS48" s="303" t="str">
        <f>CONCATENATE("Cena par ",OFQ47," pozīciju, bez PVN,EUR:")</f>
        <v>Cena par  pozīciju, bez PVN,EUR:</v>
      </c>
      <c r="OFT48" s="304"/>
      <c r="OFU48" s="304"/>
      <c r="OFV48" s="304"/>
      <c r="OFW48" s="305"/>
      <c r="OFX48" s="20">
        <f>OFX47*OFW47</f>
        <v>0</v>
      </c>
      <c r="OFY48" s="123"/>
      <c r="OFZ48" s="124"/>
      <c r="OGA48" s="303" t="str">
        <f>CONCATENATE("Cena par ",OFY47," pozīciju, bez PVN,EUR:")</f>
        <v>Cena par  pozīciju, bez PVN,EUR:</v>
      </c>
      <c r="OGB48" s="304"/>
      <c r="OGC48" s="304"/>
      <c r="OGD48" s="304"/>
      <c r="OGE48" s="305"/>
      <c r="OGF48" s="20">
        <f>OGF47*OGE47</f>
        <v>0</v>
      </c>
      <c r="OGG48" s="123"/>
      <c r="OGH48" s="124"/>
      <c r="OGI48" s="303" t="str">
        <f>CONCATENATE("Cena par ",OGG47," pozīciju, bez PVN,EUR:")</f>
        <v>Cena par  pozīciju, bez PVN,EUR:</v>
      </c>
      <c r="OGJ48" s="304"/>
      <c r="OGK48" s="304"/>
      <c r="OGL48" s="304"/>
      <c r="OGM48" s="305"/>
      <c r="OGN48" s="20">
        <f>OGN47*OGM47</f>
        <v>0</v>
      </c>
      <c r="OGO48" s="123"/>
      <c r="OGP48" s="124"/>
      <c r="OGQ48" s="303" t="str">
        <f>CONCATENATE("Cena par ",OGO47," pozīciju, bez PVN,EUR:")</f>
        <v>Cena par  pozīciju, bez PVN,EUR:</v>
      </c>
      <c r="OGR48" s="304"/>
      <c r="OGS48" s="304"/>
      <c r="OGT48" s="304"/>
      <c r="OGU48" s="305"/>
      <c r="OGV48" s="20">
        <f>OGV47*OGU47</f>
        <v>0</v>
      </c>
      <c r="OGW48" s="123"/>
      <c r="OGX48" s="124"/>
      <c r="OGY48" s="303" t="str">
        <f>CONCATENATE("Cena par ",OGW47," pozīciju, bez PVN,EUR:")</f>
        <v>Cena par  pozīciju, bez PVN,EUR:</v>
      </c>
      <c r="OGZ48" s="304"/>
      <c r="OHA48" s="304"/>
      <c r="OHB48" s="304"/>
      <c r="OHC48" s="305"/>
      <c r="OHD48" s="20">
        <f>OHD47*OHC47</f>
        <v>0</v>
      </c>
      <c r="OHE48" s="123"/>
      <c r="OHF48" s="124"/>
      <c r="OHG48" s="303" t="str">
        <f>CONCATENATE("Cena par ",OHE47," pozīciju, bez PVN,EUR:")</f>
        <v>Cena par  pozīciju, bez PVN,EUR:</v>
      </c>
      <c r="OHH48" s="304"/>
      <c r="OHI48" s="304"/>
      <c r="OHJ48" s="304"/>
      <c r="OHK48" s="305"/>
      <c r="OHL48" s="20">
        <f>OHL47*OHK47</f>
        <v>0</v>
      </c>
      <c r="OHM48" s="123"/>
      <c r="OHN48" s="124"/>
      <c r="OHO48" s="303" t="str">
        <f>CONCATENATE("Cena par ",OHM47," pozīciju, bez PVN,EUR:")</f>
        <v>Cena par  pozīciju, bez PVN,EUR:</v>
      </c>
      <c r="OHP48" s="304"/>
      <c r="OHQ48" s="304"/>
      <c r="OHR48" s="304"/>
      <c r="OHS48" s="305"/>
      <c r="OHT48" s="20">
        <f>OHT47*OHS47</f>
        <v>0</v>
      </c>
      <c r="OHU48" s="123"/>
      <c r="OHV48" s="124"/>
      <c r="OHW48" s="303" t="str">
        <f>CONCATENATE("Cena par ",OHU47," pozīciju, bez PVN,EUR:")</f>
        <v>Cena par  pozīciju, bez PVN,EUR:</v>
      </c>
      <c r="OHX48" s="304"/>
      <c r="OHY48" s="304"/>
      <c r="OHZ48" s="304"/>
      <c r="OIA48" s="305"/>
      <c r="OIB48" s="20">
        <f>OIB47*OIA47</f>
        <v>0</v>
      </c>
      <c r="OIC48" s="123"/>
      <c r="OID48" s="124"/>
      <c r="OIE48" s="303" t="str">
        <f>CONCATENATE("Cena par ",OIC47," pozīciju, bez PVN,EUR:")</f>
        <v>Cena par  pozīciju, bez PVN,EUR:</v>
      </c>
      <c r="OIF48" s="304"/>
      <c r="OIG48" s="304"/>
      <c r="OIH48" s="304"/>
      <c r="OII48" s="305"/>
      <c r="OIJ48" s="20">
        <f>OIJ47*OII47</f>
        <v>0</v>
      </c>
      <c r="OIK48" s="123"/>
      <c r="OIL48" s="124"/>
      <c r="OIM48" s="303" t="str">
        <f>CONCATENATE("Cena par ",OIK47," pozīciju, bez PVN,EUR:")</f>
        <v>Cena par  pozīciju, bez PVN,EUR:</v>
      </c>
      <c r="OIN48" s="304"/>
      <c r="OIO48" s="304"/>
      <c r="OIP48" s="304"/>
      <c r="OIQ48" s="305"/>
      <c r="OIR48" s="20">
        <f>OIR47*OIQ47</f>
        <v>0</v>
      </c>
      <c r="OIS48" s="123"/>
      <c r="OIT48" s="124"/>
      <c r="OIU48" s="303" t="str">
        <f>CONCATENATE("Cena par ",OIS47," pozīciju, bez PVN,EUR:")</f>
        <v>Cena par  pozīciju, bez PVN,EUR:</v>
      </c>
      <c r="OIV48" s="304"/>
      <c r="OIW48" s="304"/>
      <c r="OIX48" s="304"/>
      <c r="OIY48" s="305"/>
      <c r="OIZ48" s="20">
        <f>OIZ47*OIY47</f>
        <v>0</v>
      </c>
      <c r="OJA48" s="123"/>
      <c r="OJB48" s="124"/>
      <c r="OJC48" s="303" t="str">
        <f>CONCATENATE("Cena par ",OJA47," pozīciju, bez PVN,EUR:")</f>
        <v>Cena par  pozīciju, bez PVN,EUR:</v>
      </c>
      <c r="OJD48" s="304"/>
      <c r="OJE48" s="304"/>
      <c r="OJF48" s="304"/>
      <c r="OJG48" s="305"/>
      <c r="OJH48" s="20">
        <f>OJH47*OJG47</f>
        <v>0</v>
      </c>
      <c r="OJI48" s="123"/>
      <c r="OJJ48" s="124"/>
      <c r="OJK48" s="303" t="str">
        <f>CONCATENATE("Cena par ",OJI47," pozīciju, bez PVN,EUR:")</f>
        <v>Cena par  pozīciju, bez PVN,EUR:</v>
      </c>
      <c r="OJL48" s="304"/>
      <c r="OJM48" s="304"/>
      <c r="OJN48" s="304"/>
      <c r="OJO48" s="305"/>
      <c r="OJP48" s="20">
        <f>OJP47*OJO47</f>
        <v>0</v>
      </c>
      <c r="OJQ48" s="123"/>
      <c r="OJR48" s="124"/>
      <c r="OJS48" s="303" t="str">
        <f>CONCATENATE("Cena par ",OJQ47," pozīciju, bez PVN,EUR:")</f>
        <v>Cena par  pozīciju, bez PVN,EUR:</v>
      </c>
      <c r="OJT48" s="304"/>
      <c r="OJU48" s="304"/>
      <c r="OJV48" s="304"/>
      <c r="OJW48" s="305"/>
      <c r="OJX48" s="20">
        <f>OJX47*OJW47</f>
        <v>0</v>
      </c>
      <c r="OJY48" s="123"/>
      <c r="OJZ48" s="124"/>
      <c r="OKA48" s="303" t="str">
        <f>CONCATENATE("Cena par ",OJY47," pozīciju, bez PVN,EUR:")</f>
        <v>Cena par  pozīciju, bez PVN,EUR:</v>
      </c>
      <c r="OKB48" s="304"/>
      <c r="OKC48" s="304"/>
      <c r="OKD48" s="304"/>
      <c r="OKE48" s="305"/>
      <c r="OKF48" s="20">
        <f>OKF47*OKE47</f>
        <v>0</v>
      </c>
      <c r="OKG48" s="123"/>
      <c r="OKH48" s="124"/>
      <c r="OKI48" s="303" t="str">
        <f>CONCATENATE("Cena par ",OKG47," pozīciju, bez PVN,EUR:")</f>
        <v>Cena par  pozīciju, bez PVN,EUR:</v>
      </c>
      <c r="OKJ48" s="304"/>
      <c r="OKK48" s="304"/>
      <c r="OKL48" s="304"/>
      <c r="OKM48" s="305"/>
      <c r="OKN48" s="20">
        <f>OKN47*OKM47</f>
        <v>0</v>
      </c>
      <c r="OKO48" s="123"/>
      <c r="OKP48" s="124"/>
      <c r="OKQ48" s="303" t="str">
        <f>CONCATENATE("Cena par ",OKO47," pozīciju, bez PVN,EUR:")</f>
        <v>Cena par  pozīciju, bez PVN,EUR:</v>
      </c>
      <c r="OKR48" s="304"/>
      <c r="OKS48" s="304"/>
      <c r="OKT48" s="304"/>
      <c r="OKU48" s="305"/>
      <c r="OKV48" s="20">
        <f>OKV47*OKU47</f>
        <v>0</v>
      </c>
      <c r="OKW48" s="123"/>
      <c r="OKX48" s="124"/>
      <c r="OKY48" s="303" t="str">
        <f>CONCATENATE("Cena par ",OKW47," pozīciju, bez PVN,EUR:")</f>
        <v>Cena par  pozīciju, bez PVN,EUR:</v>
      </c>
      <c r="OKZ48" s="304"/>
      <c r="OLA48" s="304"/>
      <c r="OLB48" s="304"/>
      <c r="OLC48" s="305"/>
      <c r="OLD48" s="20">
        <f>OLD47*OLC47</f>
        <v>0</v>
      </c>
      <c r="OLE48" s="123"/>
      <c r="OLF48" s="124"/>
      <c r="OLG48" s="303" t="str">
        <f>CONCATENATE("Cena par ",OLE47," pozīciju, bez PVN,EUR:")</f>
        <v>Cena par  pozīciju, bez PVN,EUR:</v>
      </c>
      <c r="OLH48" s="304"/>
      <c r="OLI48" s="304"/>
      <c r="OLJ48" s="304"/>
      <c r="OLK48" s="305"/>
      <c r="OLL48" s="20">
        <f>OLL47*OLK47</f>
        <v>0</v>
      </c>
      <c r="OLM48" s="123"/>
      <c r="OLN48" s="124"/>
      <c r="OLO48" s="303" t="str">
        <f>CONCATENATE("Cena par ",OLM47," pozīciju, bez PVN,EUR:")</f>
        <v>Cena par  pozīciju, bez PVN,EUR:</v>
      </c>
      <c r="OLP48" s="304"/>
      <c r="OLQ48" s="304"/>
      <c r="OLR48" s="304"/>
      <c r="OLS48" s="305"/>
      <c r="OLT48" s="20">
        <f>OLT47*OLS47</f>
        <v>0</v>
      </c>
      <c r="OLU48" s="123"/>
      <c r="OLV48" s="124"/>
      <c r="OLW48" s="303" t="str">
        <f>CONCATENATE("Cena par ",OLU47," pozīciju, bez PVN,EUR:")</f>
        <v>Cena par  pozīciju, bez PVN,EUR:</v>
      </c>
      <c r="OLX48" s="304"/>
      <c r="OLY48" s="304"/>
      <c r="OLZ48" s="304"/>
      <c r="OMA48" s="305"/>
      <c r="OMB48" s="20">
        <f>OMB47*OMA47</f>
        <v>0</v>
      </c>
      <c r="OMC48" s="123"/>
      <c r="OMD48" s="124"/>
      <c r="OME48" s="303" t="str">
        <f>CONCATENATE("Cena par ",OMC47," pozīciju, bez PVN,EUR:")</f>
        <v>Cena par  pozīciju, bez PVN,EUR:</v>
      </c>
      <c r="OMF48" s="304"/>
      <c r="OMG48" s="304"/>
      <c r="OMH48" s="304"/>
      <c r="OMI48" s="305"/>
      <c r="OMJ48" s="20">
        <f>OMJ47*OMI47</f>
        <v>0</v>
      </c>
      <c r="OMK48" s="123"/>
      <c r="OML48" s="124"/>
      <c r="OMM48" s="303" t="str">
        <f>CONCATENATE("Cena par ",OMK47," pozīciju, bez PVN,EUR:")</f>
        <v>Cena par  pozīciju, bez PVN,EUR:</v>
      </c>
      <c r="OMN48" s="304"/>
      <c r="OMO48" s="304"/>
      <c r="OMP48" s="304"/>
      <c r="OMQ48" s="305"/>
      <c r="OMR48" s="20">
        <f>OMR47*OMQ47</f>
        <v>0</v>
      </c>
      <c r="OMS48" s="123"/>
      <c r="OMT48" s="124"/>
      <c r="OMU48" s="303" t="str">
        <f>CONCATENATE("Cena par ",OMS47," pozīciju, bez PVN,EUR:")</f>
        <v>Cena par  pozīciju, bez PVN,EUR:</v>
      </c>
      <c r="OMV48" s="304"/>
      <c r="OMW48" s="304"/>
      <c r="OMX48" s="304"/>
      <c r="OMY48" s="305"/>
      <c r="OMZ48" s="20">
        <f>OMZ47*OMY47</f>
        <v>0</v>
      </c>
      <c r="ONA48" s="123"/>
      <c r="ONB48" s="124"/>
      <c r="ONC48" s="303" t="str">
        <f>CONCATENATE("Cena par ",ONA47," pozīciju, bez PVN,EUR:")</f>
        <v>Cena par  pozīciju, bez PVN,EUR:</v>
      </c>
      <c r="OND48" s="304"/>
      <c r="ONE48" s="304"/>
      <c r="ONF48" s="304"/>
      <c r="ONG48" s="305"/>
      <c r="ONH48" s="20">
        <f>ONH47*ONG47</f>
        <v>0</v>
      </c>
      <c r="ONI48" s="123"/>
      <c r="ONJ48" s="124"/>
      <c r="ONK48" s="303" t="str">
        <f>CONCATENATE("Cena par ",ONI47," pozīciju, bez PVN,EUR:")</f>
        <v>Cena par  pozīciju, bez PVN,EUR:</v>
      </c>
      <c r="ONL48" s="304"/>
      <c r="ONM48" s="304"/>
      <c r="ONN48" s="304"/>
      <c r="ONO48" s="305"/>
      <c r="ONP48" s="20">
        <f>ONP47*ONO47</f>
        <v>0</v>
      </c>
      <c r="ONQ48" s="123"/>
      <c r="ONR48" s="124"/>
      <c r="ONS48" s="303" t="str">
        <f>CONCATENATE("Cena par ",ONQ47," pozīciju, bez PVN,EUR:")</f>
        <v>Cena par  pozīciju, bez PVN,EUR:</v>
      </c>
      <c r="ONT48" s="304"/>
      <c r="ONU48" s="304"/>
      <c r="ONV48" s="304"/>
      <c r="ONW48" s="305"/>
      <c r="ONX48" s="20">
        <f>ONX47*ONW47</f>
        <v>0</v>
      </c>
      <c r="ONY48" s="123"/>
      <c r="ONZ48" s="124"/>
      <c r="OOA48" s="303" t="str">
        <f>CONCATENATE("Cena par ",ONY47," pozīciju, bez PVN,EUR:")</f>
        <v>Cena par  pozīciju, bez PVN,EUR:</v>
      </c>
      <c r="OOB48" s="304"/>
      <c r="OOC48" s="304"/>
      <c r="OOD48" s="304"/>
      <c r="OOE48" s="305"/>
      <c r="OOF48" s="20">
        <f>OOF47*OOE47</f>
        <v>0</v>
      </c>
      <c r="OOG48" s="123"/>
      <c r="OOH48" s="124"/>
      <c r="OOI48" s="303" t="str">
        <f>CONCATENATE("Cena par ",OOG47," pozīciju, bez PVN,EUR:")</f>
        <v>Cena par  pozīciju, bez PVN,EUR:</v>
      </c>
      <c r="OOJ48" s="304"/>
      <c r="OOK48" s="304"/>
      <c r="OOL48" s="304"/>
      <c r="OOM48" s="305"/>
      <c r="OON48" s="20">
        <f>OON47*OOM47</f>
        <v>0</v>
      </c>
      <c r="OOO48" s="123"/>
      <c r="OOP48" s="124"/>
      <c r="OOQ48" s="303" t="str">
        <f>CONCATENATE("Cena par ",OOO47," pozīciju, bez PVN,EUR:")</f>
        <v>Cena par  pozīciju, bez PVN,EUR:</v>
      </c>
      <c r="OOR48" s="304"/>
      <c r="OOS48" s="304"/>
      <c r="OOT48" s="304"/>
      <c r="OOU48" s="305"/>
      <c r="OOV48" s="20">
        <f>OOV47*OOU47</f>
        <v>0</v>
      </c>
      <c r="OOW48" s="123"/>
      <c r="OOX48" s="124"/>
      <c r="OOY48" s="303" t="str">
        <f>CONCATENATE("Cena par ",OOW47," pozīciju, bez PVN,EUR:")</f>
        <v>Cena par  pozīciju, bez PVN,EUR:</v>
      </c>
      <c r="OOZ48" s="304"/>
      <c r="OPA48" s="304"/>
      <c r="OPB48" s="304"/>
      <c r="OPC48" s="305"/>
      <c r="OPD48" s="20">
        <f>OPD47*OPC47</f>
        <v>0</v>
      </c>
      <c r="OPE48" s="123"/>
      <c r="OPF48" s="124"/>
      <c r="OPG48" s="303" t="str">
        <f>CONCATENATE("Cena par ",OPE47," pozīciju, bez PVN,EUR:")</f>
        <v>Cena par  pozīciju, bez PVN,EUR:</v>
      </c>
      <c r="OPH48" s="304"/>
      <c r="OPI48" s="304"/>
      <c r="OPJ48" s="304"/>
      <c r="OPK48" s="305"/>
      <c r="OPL48" s="20">
        <f>OPL47*OPK47</f>
        <v>0</v>
      </c>
      <c r="OPM48" s="123"/>
      <c r="OPN48" s="124"/>
      <c r="OPO48" s="303" t="str">
        <f>CONCATENATE("Cena par ",OPM47," pozīciju, bez PVN,EUR:")</f>
        <v>Cena par  pozīciju, bez PVN,EUR:</v>
      </c>
      <c r="OPP48" s="304"/>
      <c r="OPQ48" s="304"/>
      <c r="OPR48" s="304"/>
      <c r="OPS48" s="305"/>
      <c r="OPT48" s="20">
        <f>OPT47*OPS47</f>
        <v>0</v>
      </c>
      <c r="OPU48" s="123"/>
      <c r="OPV48" s="124"/>
      <c r="OPW48" s="303" t="str">
        <f>CONCATENATE("Cena par ",OPU47," pozīciju, bez PVN,EUR:")</f>
        <v>Cena par  pozīciju, bez PVN,EUR:</v>
      </c>
      <c r="OPX48" s="304"/>
      <c r="OPY48" s="304"/>
      <c r="OPZ48" s="304"/>
      <c r="OQA48" s="305"/>
      <c r="OQB48" s="20">
        <f>OQB47*OQA47</f>
        <v>0</v>
      </c>
      <c r="OQC48" s="123"/>
      <c r="OQD48" s="124"/>
      <c r="OQE48" s="303" t="str">
        <f>CONCATENATE("Cena par ",OQC47," pozīciju, bez PVN,EUR:")</f>
        <v>Cena par  pozīciju, bez PVN,EUR:</v>
      </c>
      <c r="OQF48" s="304"/>
      <c r="OQG48" s="304"/>
      <c r="OQH48" s="304"/>
      <c r="OQI48" s="305"/>
      <c r="OQJ48" s="20">
        <f>OQJ47*OQI47</f>
        <v>0</v>
      </c>
      <c r="OQK48" s="123"/>
      <c r="OQL48" s="124"/>
      <c r="OQM48" s="303" t="str">
        <f>CONCATENATE("Cena par ",OQK47," pozīciju, bez PVN,EUR:")</f>
        <v>Cena par  pozīciju, bez PVN,EUR:</v>
      </c>
      <c r="OQN48" s="304"/>
      <c r="OQO48" s="304"/>
      <c r="OQP48" s="304"/>
      <c r="OQQ48" s="305"/>
      <c r="OQR48" s="20">
        <f>OQR47*OQQ47</f>
        <v>0</v>
      </c>
      <c r="OQS48" s="123"/>
      <c r="OQT48" s="124"/>
      <c r="OQU48" s="303" t="str">
        <f>CONCATENATE("Cena par ",OQS47," pozīciju, bez PVN,EUR:")</f>
        <v>Cena par  pozīciju, bez PVN,EUR:</v>
      </c>
      <c r="OQV48" s="304"/>
      <c r="OQW48" s="304"/>
      <c r="OQX48" s="304"/>
      <c r="OQY48" s="305"/>
      <c r="OQZ48" s="20">
        <f>OQZ47*OQY47</f>
        <v>0</v>
      </c>
      <c r="ORA48" s="123"/>
      <c r="ORB48" s="124"/>
      <c r="ORC48" s="303" t="str">
        <f>CONCATENATE("Cena par ",ORA47," pozīciju, bez PVN,EUR:")</f>
        <v>Cena par  pozīciju, bez PVN,EUR:</v>
      </c>
      <c r="ORD48" s="304"/>
      <c r="ORE48" s="304"/>
      <c r="ORF48" s="304"/>
      <c r="ORG48" s="305"/>
      <c r="ORH48" s="20">
        <f>ORH47*ORG47</f>
        <v>0</v>
      </c>
      <c r="ORI48" s="123"/>
      <c r="ORJ48" s="124"/>
      <c r="ORK48" s="303" t="str">
        <f>CONCATENATE("Cena par ",ORI47," pozīciju, bez PVN,EUR:")</f>
        <v>Cena par  pozīciju, bez PVN,EUR:</v>
      </c>
      <c r="ORL48" s="304"/>
      <c r="ORM48" s="304"/>
      <c r="ORN48" s="304"/>
      <c r="ORO48" s="305"/>
      <c r="ORP48" s="20">
        <f>ORP47*ORO47</f>
        <v>0</v>
      </c>
      <c r="ORQ48" s="123"/>
      <c r="ORR48" s="124"/>
      <c r="ORS48" s="303" t="str">
        <f>CONCATENATE("Cena par ",ORQ47," pozīciju, bez PVN,EUR:")</f>
        <v>Cena par  pozīciju, bez PVN,EUR:</v>
      </c>
      <c r="ORT48" s="304"/>
      <c r="ORU48" s="304"/>
      <c r="ORV48" s="304"/>
      <c r="ORW48" s="305"/>
      <c r="ORX48" s="20">
        <f>ORX47*ORW47</f>
        <v>0</v>
      </c>
      <c r="ORY48" s="123"/>
      <c r="ORZ48" s="124"/>
      <c r="OSA48" s="303" t="str">
        <f>CONCATENATE("Cena par ",ORY47," pozīciju, bez PVN,EUR:")</f>
        <v>Cena par  pozīciju, bez PVN,EUR:</v>
      </c>
      <c r="OSB48" s="304"/>
      <c r="OSC48" s="304"/>
      <c r="OSD48" s="304"/>
      <c r="OSE48" s="305"/>
      <c r="OSF48" s="20">
        <f>OSF47*OSE47</f>
        <v>0</v>
      </c>
      <c r="OSG48" s="123"/>
      <c r="OSH48" s="124"/>
      <c r="OSI48" s="303" t="str">
        <f>CONCATENATE("Cena par ",OSG47," pozīciju, bez PVN,EUR:")</f>
        <v>Cena par  pozīciju, bez PVN,EUR:</v>
      </c>
      <c r="OSJ48" s="304"/>
      <c r="OSK48" s="304"/>
      <c r="OSL48" s="304"/>
      <c r="OSM48" s="305"/>
      <c r="OSN48" s="20">
        <f>OSN47*OSM47</f>
        <v>0</v>
      </c>
      <c r="OSO48" s="123"/>
      <c r="OSP48" s="124"/>
      <c r="OSQ48" s="303" t="str">
        <f>CONCATENATE("Cena par ",OSO47," pozīciju, bez PVN,EUR:")</f>
        <v>Cena par  pozīciju, bez PVN,EUR:</v>
      </c>
      <c r="OSR48" s="304"/>
      <c r="OSS48" s="304"/>
      <c r="OST48" s="304"/>
      <c r="OSU48" s="305"/>
      <c r="OSV48" s="20">
        <f>OSV47*OSU47</f>
        <v>0</v>
      </c>
      <c r="OSW48" s="123"/>
      <c r="OSX48" s="124"/>
      <c r="OSY48" s="303" t="str">
        <f>CONCATENATE("Cena par ",OSW47," pozīciju, bez PVN,EUR:")</f>
        <v>Cena par  pozīciju, bez PVN,EUR:</v>
      </c>
      <c r="OSZ48" s="304"/>
      <c r="OTA48" s="304"/>
      <c r="OTB48" s="304"/>
      <c r="OTC48" s="305"/>
      <c r="OTD48" s="20">
        <f>OTD47*OTC47</f>
        <v>0</v>
      </c>
      <c r="OTE48" s="123"/>
      <c r="OTF48" s="124"/>
      <c r="OTG48" s="303" t="str">
        <f>CONCATENATE("Cena par ",OTE47," pozīciju, bez PVN,EUR:")</f>
        <v>Cena par  pozīciju, bez PVN,EUR:</v>
      </c>
      <c r="OTH48" s="304"/>
      <c r="OTI48" s="304"/>
      <c r="OTJ48" s="304"/>
      <c r="OTK48" s="305"/>
      <c r="OTL48" s="20">
        <f>OTL47*OTK47</f>
        <v>0</v>
      </c>
      <c r="OTM48" s="123"/>
      <c r="OTN48" s="124"/>
      <c r="OTO48" s="303" t="str">
        <f>CONCATENATE("Cena par ",OTM47," pozīciju, bez PVN,EUR:")</f>
        <v>Cena par  pozīciju, bez PVN,EUR:</v>
      </c>
      <c r="OTP48" s="304"/>
      <c r="OTQ48" s="304"/>
      <c r="OTR48" s="304"/>
      <c r="OTS48" s="305"/>
      <c r="OTT48" s="20">
        <f>OTT47*OTS47</f>
        <v>0</v>
      </c>
      <c r="OTU48" s="123"/>
      <c r="OTV48" s="124"/>
      <c r="OTW48" s="303" t="str">
        <f>CONCATENATE("Cena par ",OTU47," pozīciju, bez PVN,EUR:")</f>
        <v>Cena par  pozīciju, bez PVN,EUR:</v>
      </c>
      <c r="OTX48" s="304"/>
      <c r="OTY48" s="304"/>
      <c r="OTZ48" s="304"/>
      <c r="OUA48" s="305"/>
      <c r="OUB48" s="20">
        <f>OUB47*OUA47</f>
        <v>0</v>
      </c>
      <c r="OUC48" s="123"/>
      <c r="OUD48" s="124"/>
      <c r="OUE48" s="303" t="str">
        <f>CONCATENATE("Cena par ",OUC47," pozīciju, bez PVN,EUR:")</f>
        <v>Cena par  pozīciju, bez PVN,EUR:</v>
      </c>
      <c r="OUF48" s="304"/>
      <c r="OUG48" s="304"/>
      <c r="OUH48" s="304"/>
      <c r="OUI48" s="305"/>
      <c r="OUJ48" s="20">
        <f>OUJ47*OUI47</f>
        <v>0</v>
      </c>
      <c r="OUK48" s="123"/>
      <c r="OUL48" s="124"/>
      <c r="OUM48" s="303" t="str">
        <f>CONCATENATE("Cena par ",OUK47," pozīciju, bez PVN,EUR:")</f>
        <v>Cena par  pozīciju, bez PVN,EUR:</v>
      </c>
      <c r="OUN48" s="304"/>
      <c r="OUO48" s="304"/>
      <c r="OUP48" s="304"/>
      <c r="OUQ48" s="305"/>
      <c r="OUR48" s="20">
        <f>OUR47*OUQ47</f>
        <v>0</v>
      </c>
      <c r="OUS48" s="123"/>
      <c r="OUT48" s="124"/>
      <c r="OUU48" s="303" t="str">
        <f>CONCATENATE("Cena par ",OUS47," pozīciju, bez PVN,EUR:")</f>
        <v>Cena par  pozīciju, bez PVN,EUR:</v>
      </c>
      <c r="OUV48" s="304"/>
      <c r="OUW48" s="304"/>
      <c r="OUX48" s="304"/>
      <c r="OUY48" s="305"/>
      <c r="OUZ48" s="20">
        <f>OUZ47*OUY47</f>
        <v>0</v>
      </c>
      <c r="OVA48" s="123"/>
      <c r="OVB48" s="124"/>
      <c r="OVC48" s="303" t="str">
        <f>CONCATENATE("Cena par ",OVA47," pozīciju, bez PVN,EUR:")</f>
        <v>Cena par  pozīciju, bez PVN,EUR:</v>
      </c>
      <c r="OVD48" s="304"/>
      <c r="OVE48" s="304"/>
      <c r="OVF48" s="304"/>
      <c r="OVG48" s="305"/>
      <c r="OVH48" s="20">
        <f>OVH47*OVG47</f>
        <v>0</v>
      </c>
      <c r="OVI48" s="123"/>
      <c r="OVJ48" s="124"/>
      <c r="OVK48" s="303" t="str">
        <f>CONCATENATE("Cena par ",OVI47," pozīciju, bez PVN,EUR:")</f>
        <v>Cena par  pozīciju, bez PVN,EUR:</v>
      </c>
      <c r="OVL48" s="304"/>
      <c r="OVM48" s="304"/>
      <c r="OVN48" s="304"/>
      <c r="OVO48" s="305"/>
      <c r="OVP48" s="20">
        <f>OVP47*OVO47</f>
        <v>0</v>
      </c>
      <c r="OVQ48" s="123"/>
      <c r="OVR48" s="124"/>
      <c r="OVS48" s="303" t="str">
        <f>CONCATENATE("Cena par ",OVQ47," pozīciju, bez PVN,EUR:")</f>
        <v>Cena par  pozīciju, bez PVN,EUR:</v>
      </c>
      <c r="OVT48" s="304"/>
      <c r="OVU48" s="304"/>
      <c r="OVV48" s="304"/>
      <c r="OVW48" s="305"/>
      <c r="OVX48" s="20">
        <f>OVX47*OVW47</f>
        <v>0</v>
      </c>
      <c r="OVY48" s="123"/>
      <c r="OVZ48" s="124"/>
      <c r="OWA48" s="303" t="str">
        <f>CONCATENATE("Cena par ",OVY47," pozīciju, bez PVN,EUR:")</f>
        <v>Cena par  pozīciju, bez PVN,EUR:</v>
      </c>
      <c r="OWB48" s="304"/>
      <c r="OWC48" s="304"/>
      <c r="OWD48" s="304"/>
      <c r="OWE48" s="305"/>
      <c r="OWF48" s="20">
        <f>OWF47*OWE47</f>
        <v>0</v>
      </c>
      <c r="OWG48" s="123"/>
      <c r="OWH48" s="124"/>
      <c r="OWI48" s="303" t="str">
        <f>CONCATENATE("Cena par ",OWG47," pozīciju, bez PVN,EUR:")</f>
        <v>Cena par  pozīciju, bez PVN,EUR:</v>
      </c>
      <c r="OWJ48" s="304"/>
      <c r="OWK48" s="304"/>
      <c r="OWL48" s="304"/>
      <c r="OWM48" s="305"/>
      <c r="OWN48" s="20">
        <f>OWN47*OWM47</f>
        <v>0</v>
      </c>
      <c r="OWO48" s="123"/>
      <c r="OWP48" s="124"/>
      <c r="OWQ48" s="303" t="str">
        <f>CONCATENATE("Cena par ",OWO47," pozīciju, bez PVN,EUR:")</f>
        <v>Cena par  pozīciju, bez PVN,EUR:</v>
      </c>
      <c r="OWR48" s="304"/>
      <c r="OWS48" s="304"/>
      <c r="OWT48" s="304"/>
      <c r="OWU48" s="305"/>
      <c r="OWV48" s="20">
        <f>OWV47*OWU47</f>
        <v>0</v>
      </c>
      <c r="OWW48" s="123"/>
      <c r="OWX48" s="124"/>
      <c r="OWY48" s="303" t="str">
        <f>CONCATENATE("Cena par ",OWW47," pozīciju, bez PVN,EUR:")</f>
        <v>Cena par  pozīciju, bez PVN,EUR:</v>
      </c>
      <c r="OWZ48" s="304"/>
      <c r="OXA48" s="304"/>
      <c r="OXB48" s="304"/>
      <c r="OXC48" s="305"/>
      <c r="OXD48" s="20">
        <f>OXD47*OXC47</f>
        <v>0</v>
      </c>
      <c r="OXE48" s="123"/>
      <c r="OXF48" s="124"/>
      <c r="OXG48" s="303" t="str">
        <f>CONCATENATE("Cena par ",OXE47," pozīciju, bez PVN,EUR:")</f>
        <v>Cena par  pozīciju, bez PVN,EUR:</v>
      </c>
      <c r="OXH48" s="304"/>
      <c r="OXI48" s="304"/>
      <c r="OXJ48" s="304"/>
      <c r="OXK48" s="305"/>
      <c r="OXL48" s="20">
        <f>OXL47*OXK47</f>
        <v>0</v>
      </c>
      <c r="OXM48" s="123"/>
      <c r="OXN48" s="124"/>
      <c r="OXO48" s="303" t="str">
        <f>CONCATENATE("Cena par ",OXM47," pozīciju, bez PVN,EUR:")</f>
        <v>Cena par  pozīciju, bez PVN,EUR:</v>
      </c>
      <c r="OXP48" s="304"/>
      <c r="OXQ48" s="304"/>
      <c r="OXR48" s="304"/>
      <c r="OXS48" s="305"/>
      <c r="OXT48" s="20">
        <f>OXT47*OXS47</f>
        <v>0</v>
      </c>
      <c r="OXU48" s="123"/>
      <c r="OXV48" s="124"/>
      <c r="OXW48" s="303" t="str">
        <f>CONCATENATE("Cena par ",OXU47," pozīciju, bez PVN,EUR:")</f>
        <v>Cena par  pozīciju, bez PVN,EUR:</v>
      </c>
      <c r="OXX48" s="304"/>
      <c r="OXY48" s="304"/>
      <c r="OXZ48" s="304"/>
      <c r="OYA48" s="305"/>
      <c r="OYB48" s="20">
        <f>OYB47*OYA47</f>
        <v>0</v>
      </c>
      <c r="OYC48" s="123"/>
      <c r="OYD48" s="124"/>
      <c r="OYE48" s="303" t="str">
        <f>CONCATENATE("Cena par ",OYC47," pozīciju, bez PVN,EUR:")</f>
        <v>Cena par  pozīciju, bez PVN,EUR:</v>
      </c>
      <c r="OYF48" s="304"/>
      <c r="OYG48" s="304"/>
      <c r="OYH48" s="304"/>
      <c r="OYI48" s="305"/>
      <c r="OYJ48" s="20">
        <f>OYJ47*OYI47</f>
        <v>0</v>
      </c>
      <c r="OYK48" s="123"/>
      <c r="OYL48" s="124"/>
      <c r="OYM48" s="303" t="str">
        <f>CONCATENATE("Cena par ",OYK47," pozīciju, bez PVN,EUR:")</f>
        <v>Cena par  pozīciju, bez PVN,EUR:</v>
      </c>
      <c r="OYN48" s="304"/>
      <c r="OYO48" s="304"/>
      <c r="OYP48" s="304"/>
      <c r="OYQ48" s="305"/>
      <c r="OYR48" s="20">
        <f>OYR47*OYQ47</f>
        <v>0</v>
      </c>
      <c r="OYS48" s="123"/>
      <c r="OYT48" s="124"/>
      <c r="OYU48" s="303" t="str">
        <f>CONCATENATE("Cena par ",OYS47," pozīciju, bez PVN,EUR:")</f>
        <v>Cena par  pozīciju, bez PVN,EUR:</v>
      </c>
      <c r="OYV48" s="304"/>
      <c r="OYW48" s="304"/>
      <c r="OYX48" s="304"/>
      <c r="OYY48" s="305"/>
      <c r="OYZ48" s="20">
        <f>OYZ47*OYY47</f>
        <v>0</v>
      </c>
      <c r="OZA48" s="123"/>
      <c r="OZB48" s="124"/>
      <c r="OZC48" s="303" t="str">
        <f>CONCATENATE("Cena par ",OZA47," pozīciju, bez PVN,EUR:")</f>
        <v>Cena par  pozīciju, bez PVN,EUR:</v>
      </c>
      <c r="OZD48" s="304"/>
      <c r="OZE48" s="304"/>
      <c r="OZF48" s="304"/>
      <c r="OZG48" s="305"/>
      <c r="OZH48" s="20">
        <f>OZH47*OZG47</f>
        <v>0</v>
      </c>
      <c r="OZI48" s="123"/>
      <c r="OZJ48" s="124"/>
      <c r="OZK48" s="303" t="str">
        <f>CONCATENATE("Cena par ",OZI47," pozīciju, bez PVN,EUR:")</f>
        <v>Cena par  pozīciju, bez PVN,EUR:</v>
      </c>
      <c r="OZL48" s="304"/>
      <c r="OZM48" s="304"/>
      <c r="OZN48" s="304"/>
      <c r="OZO48" s="305"/>
      <c r="OZP48" s="20">
        <f>OZP47*OZO47</f>
        <v>0</v>
      </c>
      <c r="OZQ48" s="123"/>
      <c r="OZR48" s="124"/>
      <c r="OZS48" s="303" t="str">
        <f>CONCATENATE("Cena par ",OZQ47," pozīciju, bez PVN,EUR:")</f>
        <v>Cena par  pozīciju, bez PVN,EUR:</v>
      </c>
      <c r="OZT48" s="304"/>
      <c r="OZU48" s="304"/>
      <c r="OZV48" s="304"/>
      <c r="OZW48" s="305"/>
      <c r="OZX48" s="20">
        <f>OZX47*OZW47</f>
        <v>0</v>
      </c>
      <c r="OZY48" s="123"/>
      <c r="OZZ48" s="124"/>
      <c r="PAA48" s="303" t="str">
        <f>CONCATENATE("Cena par ",OZY47," pozīciju, bez PVN,EUR:")</f>
        <v>Cena par  pozīciju, bez PVN,EUR:</v>
      </c>
      <c r="PAB48" s="304"/>
      <c r="PAC48" s="304"/>
      <c r="PAD48" s="304"/>
      <c r="PAE48" s="305"/>
      <c r="PAF48" s="20">
        <f>PAF47*PAE47</f>
        <v>0</v>
      </c>
      <c r="PAG48" s="123"/>
      <c r="PAH48" s="124"/>
      <c r="PAI48" s="303" t="str">
        <f>CONCATENATE("Cena par ",PAG47," pozīciju, bez PVN,EUR:")</f>
        <v>Cena par  pozīciju, bez PVN,EUR:</v>
      </c>
      <c r="PAJ48" s="304"/>
      <c r="PAK48" s="304"/>
      <c r="PAL48" s="304"/>
      <c r="PAM48" s="305"/>
      <c r="PAN48" s="20">
        <f>PAN47*PAM47</f>
        <v>0</v>
      </c>
      <c r="PAO48" s="123"/>
      <c r="PAP48" s="124"/>
      <c r="PAQ48" s="303" t="str">
        <f>CONCATENATE("Cena par ",PAO47," pozīciju, bez PVN,EUR:")</f>
        <v>Cena par  pozīciju, bez PVN,EUR:</v>
      </c>
      <c r="PAR48" s="304"/>
      <c r="PAS48" s="304"/>
      <c r="PAT48" s="304"/>
      <c r="PAU48" s="305"/>
      <c r="PAV48" s="20">
        <f>PAV47*PAU47</f>
        <v>0</v>
      </c>
      <c r="PAW48" s="123"/>
      <c r="PAX48" s="124"/>
      <c r="PAY48" s="303" t="str">
        <f>CONCATENATE("Cena par ",PAW47," pozīciju, bez PVN,EUR:")</f>
        <v>Cena par  pozīciju, bez PVN,EUR:</v>
      </c>
      <c r="PAZ48" s="304"/>
      <c r="PBA48" s="304"/>
      <c r="PBB48" s="304"/>
      <c r="PBC48" s="305"/>
      <c r="PBD48" s="20">
        <f>PBD47*PBC47</f>
        <v>0</v>
      </c>
      <c r="PBE48" s="123"/>
      <c r="PBF48" s="124"/>
      <c r="PBG48" s="303" t="str">
        <f>CONCATENATE("Cena par ",PBE47," pozīciju, bez PVN,EUR:")</f>
        <v>Cena par  pozīciju, bez PVN,EUR:</v>
      </c>
      <c r="PBH48" s="304"/>
      <c r="PBI48" s="304"/>
      <c r="PBJ48" s="304"/>
      <c r="PBK48" s="305"/>
      <c r="PBL48" s="20">
        <f>PBL47*PBK47</f>
        <v>0</v>
      </c>
      <c r="PBM48" s="123"/>
      <c r="PBN48" s="124"/>
      <c r="PBO48" s="303" t="str">
        <f>CONCATENATE("Cena par ",PBM47," pozīciju, bez PVN,EUR:")</f>
        <v>Cena par  pozīciju, bez PVN,EUR:</v>
      </c>
      <c r="PBP48" s="304"/>
      <c r="PBQ48" s="304"/>
      <c r="PBR48" s="304"/>
      <c r="PBS48" s="305"/>
      <c r="PBT48" s="20">
        <f>PBT47*PBS47</f>
        <v>0</v>
      </c>
      <c r="PBU48" s="123"/>
      <c r="PBV48" s="124"/>
      <c r="PBW48" s="303" t="str">
        <f>CONCATENATE("Cena par ",PBU47," pozīciju, bez PVN,EUR:")</f>
        <v>Cena par  pozīciju, bez PVN,EUR:</v>
      </c>
      <c r="PBX48" s="304"/>
      <c r="PBY48" s="304"/>
      <c r="PBZ48" s="304"/>
      <c r="PCA48" s="305"/>
      <c r="PCB48" s="20">
        <f>PCB47*PCA47</f>
        <v>0</v>
      </c>
      <c r="PCC48" s="123"/>
      <c r="PCD48" s="124"/>
      <c r="PCE48" s="303" t="str">
        <f>CONCATENATE("Cena par ",PCC47," pozīciju, bez PVN,EUR:")</f>
        <v>Cena par  pozīciju, bez PVN,EUR:</v>
      </c>
      <c r="PCF48" s="304"/>
      <c r="PCG48" s="304"/>
      <c r="PCH48" s="304"/>
      <c r="PCI48" s="305"/>
      <c r="PCJ48" s="20">
        <f>PCJ47*PCI47</f>
        <v>0</v>
      </c>
      <c r="PCK48" s="123"/>
      <c r="PCL48" s="124"/>
      <c r="PCM48" s="303" t="str">
        <f>CONCATENATE("Cena par ",PCK47," pozīciju, bez PVN,EUR:")</f>
        <v>Cena par  pozīciju, bez PVN,EUR:</v>
      </c>
      <c r="PCN48" s="304"/>
      <c r="PCO48" s="304"/>
      <c r="PCP48" s="304"/>
      <c r="PCQ48" s="305"/>
      <c r="PCR48" s="20">
        <f>PCR47*PCQ47</f>
        <v>0</v>
      </c>
      <c r="PCS48" s="123"/>
      <c r="PCT48" s="124"/>
      <c r="PCU48" s="303" t="str">
        <f>CONCATENATE("Cena par ",PCS47," pozīciju, bez PVN,EUR:")</f>
        <v>Cena par  pozīciju, bez PVN,EUR:</v>
      </c>
      <c r="PCV48" s="304"/>
      <c r="PCW48" s="304"/>
      <c r="PCX48" s="304"/>
      <c r="PCY48" s="305"/>
      <c r="PCZ48" s="20">
        <f>PCZ47*PCY47</f>
        <v>0</v>
      </c>
      <c r="PDA48" s="123"/>
      <c r="PDB48" s="124"/>
      <c r="PDC48" s="303" t="str">
        <f>CONCATENATE("Cena par ",PDA47," pozīciju, bez PVN,EUR:")</f>
        <v>Cena par  pozīciju, bez PVN,EUR:</v>
      </c>
      <c r="PDD48" s="304"/>
      <c r="PDE48" s="304"/>
      <c r="PDF48" s="304"/>
      <c r="PDG48" s="305"/>
      <c r="PDH48" s="20">
        <f>PDH47*PDG47</f>
        <v>0</v>
      </c>
      <c r="PDI48" s="123"/>
      <c r="PDJ48" s="124"/>
      <c r="PDK48" s="303" t="str">
        <f>CONCATENATE("Cena par ",PDI47," pozīciju, bez PVN,EUR:")</f>
        <v>Cena par  pozīciju, bez PVN,EUR:</v>
      </c>
      <c r="PDL48" s="304"/>
      <c r="PDM48" s="304"/>
      <c r="PDN48" s="304"/>
      <c r="PDO48" s="305"/>
      <c r="PDP48" s="20">
        <f>PDP47*PDO47</f>
        <v>0</v>
      </c>
      <c r="PDQ48" s="123"/>
      <c r="PDR48" s="124"/>
      <c r="PDS48" s="303" t="str">
        <f>CONCATENATE("Cena par ",PDQ47," pozīciju, bez PVN,EUR:")</f>
        <v>Cena par  pozīciju, bez PVN,EUR:</v>
      </c>
      <c r="PDT48" s="304"/>
      <c r="PDU48" s="304"/>
      <c r="PDV48" s="304"/>
      <c r="PDW48" s="305"/>
      <c r="PDX48" s="20">
        <f>PDX47*PDW47</f>
        <v>0</v>
      </c>
      <c r="PDY48" s="123"/>
      <c r="PDZ48" s="124"/>
      <c r="PEA48" s="303" t="str">
        <f>CONCATENATE("Cena par ",PDY47," pozīciju, bez PVN,EUR:")</f>
        <v>Cena par  pozīciju, bez PVN,EUR:</v>
      </c>
      <c r="PEB48" s="304"/>
      <c r="PEC48" s="304"/>
      <c r="PED48" s="304"/>
      <c r="PEE48" s="305"/>
      <c r="PEF48" s="20">
        <f>PEF47*PEE47</f>
        <v>0</v>
      </c>
      <c r="PEG48" s="123"/>
      <c r="PEH48" s="124"/>
      <c r="PEI48" s="303" t="str">
        <f>CONCATENATE("Cena par ",PEG47," pozīciju, bez PVN,EUR:")</f>
        <v>Cena par  pozīciju, bez PVN,EUR:</v>
      </c>
      <c r="PEJ48" s="304"/>
      <c r="PEK48" s="304"/>
      <c r="PEL48" s="304"/>
      <c r="PEM48" s="305"/>
      <c r="PEN48" s="20">
        <f>PEN47*PEM47</f>
        <v>0</v>
      </c>
      <c r="PEO48" s="123"/>
      <c r="PEP48" s="124"/>
      <c r="PEQ48" s="303" t="str">
        <f>CONCATENATE("Cena par ",PEO47," pozīciju, bez PVN,EUR:")</f>
        <v>Cena par  pozīciju, bez PVN,EUR:</v>
      </c>
      <c r="PER48" s="304"/>
      <c r="PES48" s="304"/>
      <c r="PET48" s="304"/>
      <c r="PEU48" s="305"/>
      <c r="PEV48" s="20">
        <f>PEV47*PEU47</f>
        <v>0</v>
      </c>
      <c r="PEW48" s="123"/>
      <c r="PEX48" s="124"/>
      <c r="PEY48" s="303" t="str">
        <f>CONCATENATE("Cena par ",PEW47," pozīciju, bez PVN,EUR:")</f>
        <v>Cena par  pozīciju, bez PVN,EUR:</v>
      </c>
      <c r="PEZ48" s="304"/>
      <c r="PFA48" s="304"/>
      <c r="PFB48" s="304"/>
      <c r="PFC48" s="305"/>
      <c r="PFD48" s="20">
        <f>PFD47*PFC47</f>
        <v>0</v>
      </c>
      <c r="PFE48" s="123"/>
      <c r="PFF48" s="124"/>
      <c r="PFG48" s="303" t="str">
        <f>CONCATENATE("Cena par ",PFE47," pozīciju, bez PVN,EUR:")</f>
        <v>Cena par  pozīciju, bez PVN,EUR:</v>
      </c>
      <c r="PFH48" s="304"/>
      <c r="PFI48" s="304"/>
      <c r="PFJ48" s="304"/>
      <c r="PFK48" s="305"/>
      <c r="PFL48" s="20">
        <f>PFL47*PFK47</f>
        <v>0</v>
      </c>
      <c r="PFM48" s="123"/>
      <c r="PFN48" s="124"/>
      <c r="PFO48" s="303" t="str">
        <f>CONCATENATE("Cena par ",PFM47," pozīciju, bez PVN,EUR:")</f>
        <v>Cena par  pozīciju, bez PVN,EUR:</v>
      </c>
      <c r="PFP48" s="304"/>
      <c r="PFQ48" s="304"/>
      <c r="PFR48" s="304"/>
      <c r="PFS48" s="305"/>
      <c r="PFT48" s="20">
        <f>PFT47*PFS47</f>
        <v>0</v>
      </c>
      <c r="PFU48" s="123"/>
      <c r="PFV48" s="124"/>
      <c r="PFW48" s="303" t="str">
        <f>CONCATENATE("Cena par ",PFU47," pozīciju, bez PVN,EUR:")</f>
        <v>Cena par  pozīciju, bez PVN,EUR:</v>
      </c>
      <c r="PFX48" s="304"/>
      <c r="PFY48" s="304"/>
      <c r="PFZ48" s="304"/>
      <c r="PGA48" s="305"/>
      <c r="PGB48" s="20">
        <f>PGB47*PGA47</f>
        <v>0</v>
      </c>
      <c r="PGC48" s="123"/>
      <c r="PGD48" s="124"/>
      <c r="PGE48" s="303" t="str">
        <f>CONCATENATE("Cena par ",PGC47," pozīciju, bez PVN,EUR:")</f>
        <v>Cena par  pozīciju, bez PVN,EUR:</v>
      </c>
      <c r="PGF48" s="304"/>
      <c r="PGG48" s="304"/>
      <c r="PGH48" s="304"/>
      <c r="PGI48" s="305"/>
      <c r="PGJ48" s="20">
        <f>PGJ47*PGI47</f>
        <v>0</v>
      </c>
      <c r="PGK48" s="123"/>
      <c r="PGL48" s="124"/>
      <c r="PGM48" s="303" t="str">
        <f>CONCATENATE("Cena par ",PGK47," pozīciju, bez PVN,EUR:")</f>
        <v>Cena par  pozīciju, bez PVN,EUR:</v>
      </c>
      <c r="PGN48" s="304"/>
      <c r="PGO48" s="304"/>
      <c r="PGP48" s="304"/>
      <c r="PGQ48" s="305"/>
      <c r="PGR48" s="20">
        <f>PGR47*PGQ47</f>
        <v>0</v>
      </c>
      <c r="PGS48" s="123"/>
      <c r="PGT48" s="124"/>
      <c r="PGU48" s="303" t="str">
        <f>CONCATENATE("Cena par ",PGS47," pozīciju, bez PVN,EUR:")</f>
        <v>Cena par  pozīciju, bez PVN,EUR:</v>
      </c>
      <c r="PGV48" s="304"/>
      <c r="PGW48" s="304"/>
      <c r="PGX48" s="304"/>
      <c r="PGY48" s="305"/>
      <c r="PGZ48" s="20">
        <f>PGZ47*PGY47</f>
        <v>0</v>
      </c>
      <c r="PHA48" s="123"/>
      <c r="PHB48" s="124"/>
      <c r="PHC48" s="303" t="str">
        <f>CONCATENATE("Cena par ",PHA47," pozīciju, bez PVN,EUR:")</f>
        <v>Cena par  pozīciju, bez PVN,EUR:</v>
      </c>
      <c r="PHD48" s="304"/>
      <c r="PHE48" s="304"/>
      <c r="PHF48" s="304"/>
      <c r="PHG48" s="305"/>
      <c r="PHH48" s="20">
        <f>PHH47*PHG47</f>
        <v>0</v>
      </c>
      <c r="PHI48" s="123"/>
      <c r="PHJ48" s="124"/>
      <c r="PHK48" s="303" t="str">
        <f>CONCATENATE("Cena par ",PHI47," pozīciju, bez PVN,EUR:")</f>
        <v>Cena par  pozīciju, bez PVN,EUR:</v>
      </c>
      <c r="PHL48" s="304"/>
      <c r="PHM48" s="304"/>
      <c r="PHN48" s="304"/>
      <c r="PHO48" s="305"/>
      <c r="PHP48" s="20">
        <f>PHP47*PHO47</f>
        <v>0</v>
      </c>
      <c r="PHQ48" s="123"/>
      <c r="PHR48" s="124"/>
      <c r="PHS48" s="303" t="str">
        <f>CONCATENATE("Cena par ",PHQ47," pozīciju, bez PVN,EUR:")</f>
        <v>Cena par  pozīciju, bez PVN,EUR:</v>
      </c>
      <c r="PHT48" s="304"/>
      <c r="PHU48" s="304"/>
      <c r="PHV48" s="304"/>
      <c r="PHW48" s="305"/>
      <c r="PHX48" s="20">
        <f>PHX47*PHW47</f>
        <v>0</v>
      </c>
      <c r="PHY48" s="123"/>
      <c r="PHZ48" s="124"/>
      <c r="PIA48" s="303" t="str">
        <f>CONCATENATE("Cena par ",PHY47," pozīciju, bez PVN,EUR:")</f>
        <v>Cena par  pozīciju, bez PVN,EUR:</v>
      </c>
      <c r="PIB48" s="304"/>
      <c r="PIC48" s="304"/>
      <c r="PID48" s="304"/>
      <c r="PIE48" s="305"/>
      <c r="PIF48" s="20">
        <f>PIF47*PIE47</f>
        <v>0</v>
      </c>
      <c r="PIG48" s="123"/>
      <c r="PIH48" s="124"/>
      <c r="PII48" s="303" t="str">
        <f>CONCATENATE("Cena par ",PIG47," pozīciju, bez PVN,EUR:")</f>
        <v>Cena par  pozīciju, bez PVN,EUR:</v>
      </c>
      <c r="PIJ48" s="304"/>
      <c r="PIK48" s="304"/>
      <c r="PIL48" s="304"/>
      <c r="PIM48" s="305"/>
      <c r="PIN48" s="20">
        <f>PIN47*PIM47</f>
        <v>0</v>
      </c>
      <c r="PIO48" s="123"/>
      <c r="PIP48" s="124"/>
      <c r="PIQ48" s="303" t="str">
        <f>CONCATENATE("Cena par ",PIO47," pozīciju, bez PVN,EUR:")</f>
        <v>Cena par  pozīciju, bez PVN,EUR:</v>
      </c>
      <c r="PIR48" s="304"/>
      <c r="PIS48" s="304"/>
      <c r="PIT48" s="304"/>
      <c r="PIU48" s="305"/>
      <c r="PIV48" s="20">
        <f>PIV47*PIU47</f>
        <v>0</v>
      </c>
      <c r="PIW48" s="123"/>
      <c r="PIX48" s="124"/>
      <c r="PIY48" s="303" t="str">
        <f>CONCATENATE("Cena par ",PIW47," pozīciju, bez PVN,EUR:")</f>
        <v>Cena par  pozīciju, bez PVN,EUR:</v>
      </c>
      <c r="PIZ48" s="304"/>
      <c r="PJA48" s="304"/>
      <c r="PJB48" s="304"/>
      <c r="PJC48" s="305"/>
      <c r="PJD48" s="20">
        <f>PJD47*PJC47</f>
        <v>0</v>
      </c>
      <c r="PJE48" s="123"/>
      <c r="PJF48" s="124"/>
      <c r="PJG48" s="303" t="str">
        <f>CONCATENATE("Cena par ",PJE47," pozīciju, bez PVN,EUR:")</f>
        <v>Cena par  pozīciju, bez PVN,EUR:</v>
      </c>
      <c r="PJH48" s="304"/>
      <c r="PJI48" s="304"/>
      <c r="PJJ48" s="304"/>
      <c r="PJK48" s="305"/>
      <c r="PJL48" s="20">
        <f>PJL47*PJK47</f>
        <v>0</v>
      </c>
      <c r="PJM48" s="123"/>
      <c r="PJN48" s="124"/>
      <c r="PJO48" s="303" t="str">
        <f>CONCATENATE("Cena par ",PJM47," pozīciju, bez PVN,EUR:")</f>
        <v>Cena par  pozīciju, bez PVN,EUR:</v>
      </c>
      <c r="PJP48" s="304"/>
      <c r="PJQ48" s="304"/>
      <c r="PJR48" s="304"/>
      <c r="PJS48" s="305"/>
      <c r="PJT48" s="20">
        <f>PJT47*PJS47</f>
        <v>0</v>
      </c>
      <c r="PJU48" s="123"/>
      <c r="PJV48" s="124"/>
      <c r="PJW48" s="303" t="str">
        <f>CONCATENATE("Cena par ",PJU47," pozīciju, bez PVN,EUR:")</f>
        <v>Cena par  pozīciju, bez PVN,EUR:</v>
      </c>
      <c r="PJX48" s="304"/>
      <c r="PJY48" s="304"/>
      <c r="PJZ48" s="304"/>
      <c r="PKA48" s="305"/>
      <c r="PKB48" s="20">
        <f>PKB47*PKA47</f>
        <v>0</v>
      </c>
      <c r="PKC48" s="123"/>
      <c r="PKD48" s="124"/>
      <c r="PKE48" s="303" t="str">
        <f>CONCATENATE("Cena par ",PKC47," pozīciju, bez PVN,EUR:")</f>
        <v>Cena par  pozīciju, bez PVN,EUR:</v>
      </c>
      <c r="PKF48" s="304"/>
      <c r="PKG48" s="304"/>
      <c r="PKH48" s="304"/>
      <c r="PKI48" s="305"/>
      <c r="PKJ48" s="20">
        <f>PKJ47*PKI47</f>
        <v>0</v>
      </c>
      <c r="PKK48" s="123"/>
      <c r="PKL48" s="124"/>
      <c r="PKM48" s="303" t="str">
        <f>CONCATENATE("Cena par ",PKK47," pozīciju, bez PVN,EUR:")</f>
        <v>Cena par  pozīciju, bez PVN,EUR:</v>
      </c>
      <c r="PKN48" s="304"/>
      <c r="PKO48" s="304"/>
      <c r="PKP48" s="304"/>
      <c r="PKQ48" s="305"/>
      <c r="PKR48" s="20">
        <f>PKR47*PKQ47</f>
        <v>0</v>
      </c>
      <c r="PKS48" s="123"/>
      <c r="PKT48" s="124"/>
      <c r="PKU48" s="303" t="str">
        <f>CONCATENATE("Cena par ",PKS47," pozīciju, bez PVN,EUR:")</f>
        <v>Cena par  pozīciju, bez PVN,EUR:</v>
      </c>
      <c r="PKV48" s="304"/>
      <c r="PKW48" s="304"/>
      <c r="PKX48" s="304"/>
      <c r="PKY48" s="305"/>
      <c r="PKZ48" s="20">
        <f>PKZ47*PKY47</f>
        <v>0</v>
      </c>
      <c r="PLA48" s="123"/>
      <c r="PLB48" s="124"/>
      <c r="PLC48" s="303" t="str">
        <f>CONCATENATE("Cena par ",PLA47," pozīciju, bez PVN,EUR:")</f>
        <v>Cena par  pozīciju, bez PVN,EUR:</v>
      </c>
      <c r="PLD48" s="304"/>
      <c r="PLE48" s="304"/>
      <c r="PLF48" s="304"/>
      <c r="PLG48" s="305"/>
      <c r="PLH48" s="20">
        <f>PLH47*PLG47</f>
        <v>0</v>
      </c>
      <c r="PLI48" s="123"/>
      <c r="PLJ48" s="124"/>
      <c r="PLK48" s="303" t="str">
        <f>CONCATENATE("Cena par ",PLI47," pozīciju, bez PVN,EUR:")</f>
        <v>Cena par  pozīciju, bez PVN,EUR:</v>
      </c>
      <c r="PLL48" s="304"/>
      <c r="PLM48" s="304"/>
      <c r="PLN48" s="304"/>
      <c r="PLO48" s="305"/>
      <c r="PLP48" s="20">
        <f>PLP47*PLO47</f>
        <v>0</v>
      </c>
      <c r="PLQ48" s="123"/>
      <c r="PLR48" s="124"/>
      <c r="PLS48" s="303" t="str">
        <f>CONCATENATE("Cena par ",PLQ47," pozīciju, bez PVN,EUR:")</f>
        <v>Cena par  pozīciju, bez PVN,EUR:</v>
      </c>
      <c r="PLT48" s="304"/>
      <c r="PLU48" s="304"/>
      <c r="PLV48" s="304"/>
      <c r="PLW48" s="305"/>
      <c r="PLX48" s="20">
        <f>PLX47*PLW47</f>
        <v>0</v>
      </c>
      <c r="PLY48" s="123"/>
      <c r="PLZ48" s="124"/>
      <c r="PMA48" s="303" t="str">
        <f>CONCATENATE("Cena par ",PLY47," pozīciju, bez PVN,EUR:")</f>
        <v>Cena par  pozīciju, bez PVN,EUR:</v>
      </c>
      <c r="PMB48" s="304"/>
      <c r="PMC48" s="304"/>
      <c r="PMD48" s="304"/>
      <c r="PME48" s="305"/>
      <c r="PMF48" s="20">
        <f>PMF47*PME47</f>
        <v>0</v>
      </c>
      <c r="PMG48" s="123"/>
      <c r="PMH48" s="124"/>
      <c r="PMI48" s="303" t="str">
        <f>CONCATENATE("Cena par ",PMG47," pozīciju, bez PVN,EUR:")</f>
        <v>Cena par  pozīciju, bez PVN,EUR:</v>
      </c>
      <c r="PMJ48" s="304"/>
      <c r="PMK48" s="304"/>
      <c r="PML48" s="304"/>
      <c r="PMM48" s="305"/>
      <c r="PMN48" s="20">
        <f>PMN47*PMM47</f>
        <v>0</v>
      </c>
      <c r="PMO48" s="123"/>
      <c r="PMP48" s="124"/>
      <c r="PMQ48" s="303" t="str">
        <f>CONCATENATE("Cena par ",PMO47," pozīciju, bez PVN,EUR:")</f>
        <v>Cena par  pozīciju, bez PVN,EUR:</v>
      </c>
      <c r="PMR48" s="304"/>
      <c r="PMS48" s="304"/>
      <c r="PMT48" s="304"/>
      <c r="PMU48" s="305"/>
      <c r="PMV48" s="20">
        <f>PMV47*PMU47</f>
        <v>0</v>
      </c>
      <c r="PMW48" s="123"/>
      <c r="PMX48" s="124"/>
      <c r="PMY48" s="303" t="str">
        <f>CONCATENATE("Cena par ",PMW47," pozīciju, bez PVN,EUR:")</f>
        <v>Cena par  pozīciju, bez PVN,EUR:</v>
      </c>
      <c r="PMZ48" s="304"/>
      <c r="PNA48" s="304"/>
      <c r="PNB48" s="304"/>
      <c r="PNC48" s="305"/>
      <c r="PND48" s="20">
        <f>PND47*PNC47</f>
        <v>0</v>
      </c>
      <c r="PNE48" s="123"/>
      <c r="PNF48" s="124"/>
      <c r="PNG48" s="303" t="str">
        <f>CONCATENATE("Cena par ",PNE47," pozīciju, bez PVN,EUR:")</f>
        <v>Cena par  pozīciju, bez PVN,EUR:</v>
      </c>
      <c r="PNH48" s="304"/>
      <c r="PNI48" s="304"/>
      <c r="PNJ48" s="304"/>
      <c r="PNK48" s="305"/>
      <c r="PNL48" s="20">
        <f>PNL47*PNK47</f>
        <v>0</v>
      </c>
      <c r="PNM48" s="123"/>
      <c r="PNN48" s="124"/>
      <c r="PNO48" s="303" t="str">
        <f>CONCATENATE("Cena par ",PNM47," pozīciju, bez PVN,EUR:")</f>
        <v>Cena par  pozīciju, bez PVN,EUR:</v>
      </c>
      <c r="PNP48" s="304"/>
      <c r="PNQ48" s="304"/>
      <c r="PNR48" s="304"/>
      <c r="PNS48" s="305"/>
      <c r="PNT48" s="20">
        <f>PNT47*PNS47</f>
        <v>0</v>
      </c>
      <c r="PNU48" s="123"/>
      <c r="PNV48" s="124"/>
      <c r="PNW48" s="303" t="str">
        <f>CONCATENATE("Cena par ",PNU47," pozīciju, bez PVN,EUR:")</f>
        <v>Cena par  pozīciju, bez PVN,EUR:</v>
      </c>
      <c r="PNX48" s="304"/>
      <c r="PNY48" s="304"/>
      <c r="PNZ48" s="304"/>
      <c r="POA48" s="305"/>
      <c r="POB48" s="20">
        <f>POB47*POA47</f>
        <v>0</v>
      </c>
      <c r="POC48" s="123"/>
      <c r="POD48" s="124"/>
      <c r="POE48" s="303" t="str">
        <f>CONCATENATE("Cena par ",POC47," pozīciju, bez PVN,EUR:")</f>
        <v>Cena par  pozīciju, bez PVN,EUR:</v>
      </c>
      <c r="POF48" s="304"/>
      <c r="POG48" s="304"/>
      <c r="POH48" s="304"/>
      <c r="POI48" s="305"/>
      <c r="POJ48" s="20">
        <f>POJ47*POI47</f>
        <v>0</v>
      </c>
      <c r="POK48" s="123"/>
      <c r="POL48" s="124"/>
      <c r="POM48" s="303" t="str">
        <f>CONCATENATE("Cena par ",POK47," pozīciju, bez PVN,EUR:")</f>
        <v>Cena par  pozīciju, bez PVN,EUR:</v>
      </c>
      <c r="PON48" s="304"/>
      <c r="POO48" s="304"/>
      <c r="POP48" s="304"/>
      <c r="POQ48" s="305"/>
      <c r="POR48" s="20">
        <f>POR47*POQ47</f>
        <v>0</v>
      </c>
      <c r="POS48" s="123"/>
      <c r="POT48" s="124"/>
      <c r="POU48" s="303" t="str">
        <f>CONCATENATE("Cena par ",POS47," pozīciju, bez PVN,EUR:")</f>
        <v>Cena par  pozīciju, bez PVN,EUR:</v>
      </c>
      <c r="POV48" s="304"/>
      <c r="POW48" s="304"/>
      <c r="POX48" s="304"/>
      <c r="POY48" s="305"/>
      <c r="POZ48" s="20">
        <f>POZ47*POY47</f>
        <v>0</v>
      </c>
      <c r="PPA48" s="123"/>
      <c r="PPB48" s="124"/>
      <c r="PPC48" s="303" t="str">
        <f>CONCATENATE("Cena par ",PPA47," pozīciju, bez PVN,EUR:")</f>
        <v>Cena par  pozīciju, bez PVN,EUR:</v>
      </c>
      <c r="PPD48" s="304"/>
      <c r="PPE48" s="304"/>
      <c r="PPF48" s="304"/>
      <c r="PPG48" s="305"/>
      <c r="PPH48" s="20">
        <f>PPH47*PPG47</f>
        <v>0</v>
      </c>
      <c r="PPI48" s="123"/>
      <c r="PPJ48" s="124"/>
      <c r="PPK48" s="303" t="str">
        <f>CONCATENATE("Cena par ",PPI47," pozīciju, bez PVN,EUR:")</f>
        <v>Cena par  pozīciju, bez PVN,EUR:</v>
      </c>
      <c r="PPL48" s="304"/>
      <c r="PPM48" s="304"/>
      <c r="PPN48" s="304"/>
      <c r="PPO48" s="305"/>
      <c r="PPP48" s="20">
        <f>PPP47*PPO47</f>
        <v>0</v>
      </c>
      <c r="PPQ48" s="123"/>
      <c r="PPR48" s="124"/>
      <c r="PPS48" s="303" t="str">
        <f>CONCATENATE("Cena par ",PPQ47," pozīciju, bez PVN,EUR:")</f>
        <v>Cena par  pozīciju, bez PVN,EUR:</v>
      </c>
      <c r="PPT48" s="304"/>
      <c r="PPU48" s="304"/>
      <c r="PPV48" s="304"/>
      <c r="PPW48" s="305"/>
      <c r="PPX48" s="20">
        <f>PPX47*PPW47</f>
        <v>0</v>
      </c>
      <c r="PPY48" s="123"/>
      <c r="PPZ48" s="124"/>
      <c r="PQA48" s="303" t="str">
        <f>CONCATENATE("Cena par ",PPY47," pozīciju, bez PVN,EUR:")</f>
        <v>Cena par  pozīciju, bez PVN,EUR:</v>
      </c>
      <c r="PQB48" s="304"/>
      <c r="PQC48" s="304"/>
      <c r="PQD48" s="304"/>
      <c r="PQE48" s="305"/>
      <c r="PQF48" s="20">
        <f>PQF47*PQE47</f>
        <v>0</v>
      </c>
      <c r="PQG48" s="123"/>
      <c r="PQH48" s="124"/>
      <c r="PQI48" s="303" t="str">
        <f>CONCATENATE("Cena par ",PQG47," pozīciju, bez PVN,EUR:")</f>
        <v>Cena par  pozīciju, bez PVN,EUR:</v>
      </c>
      <c r="PQJ48" s="304"/>
      <c r="PQK48" s="304"/>
      <c r="PQL48" s="304"/>
      <c r="PQM48" s="305"/>
      <c r="PQN48" s="20">
        <f>PQN47*PQM47</f>
        <v>0</v>
      </c>
      <c r="PQO48" s="123"/>
      <c r="PQP48" s="124"/>
      <c r="PQQ48" s="303" t="str">
        <f>CONCATENATE("Cena par ",PQO47," pozīciju, bez PVN,EUR:")</f>
        <v>Cena par  pozīciju, bez PVN,EUR:</v>
      </c>
      <c r="PQR48" s="304"/>
      <c r="PQS48" s="304"/>
      <c r="PQT48" s="304"/>
      <c r="PQU48" s="305"/>
      <c r="PQV48" s="20">
        <f>PQV47*PQU47</f>
        <v>0</v>
      </c>
      <c r="PQW48" s="123"/>
      <c r="PQX48" s="124"/>
      <c r="PQY48" s="303" t="str">
        <f>CONCATENATE("Cena par ",PQW47," pozīciju, bez PVN,EUR:")</f>
        <v>Cena par  pozīciju, bez PVN,EUR:</v>
      </c>
      <c r="PQZ48" s="304"/>
      <c r="PRA48" s="304"/>
      <c r="PRB48" s="304"/>
      <c r="PRC48" s="305"/>
      <c r="PRD48" s="20">
        <f>PRD47*PRC47</f>
        <v>0</v>
      </c>
      <c r="PRE48" s="123"/>
      <c r="PRF48" s="124"/>
      <c r="PRG48" s="303" t="str">
        <f>CONCATENATE("Cena par ",PRE47," pozīciju, bez PVN,EUR:")</f>
        <v>Cena par  pozīciju, bez PVN,EUR:</v>
      </c>
      <c r="PRH48" s="304"/>
      <c r="PRI48" s="304"/>
      <c r="PRJ48" s="304"/>
      <c r="PRK48" s="305"/>
      <c r="PRL48" s="20">
        <f>PRL47*PRK47</f>
        <v>0</v>
      </c>
      <c r="PRM48" s="123"/>
      <c r="PRN48" s="124"/>
      <c r="PRO48" s="303" t="str">
        <f>CONCATENATE("Cena par ",PRM47," pozīciju, bez PVN,EUR:")</f>
        <v>Cena par  pozīciju, bez PVN,EUR:</v>
      </c>
      <c r="PRP48" s="304"/>
      <c r="PRQ48" s="304"/>
      <c r="PRR48" s="304"/>
      <c r="PRS48" s="305"/>
      <c r="PRT48" s="20">
        <f>PRT47*PRS47</f>
        <v>0</v>
      </c>
      <c r="PRU48" s="123"/>
      <c r="PRV48" s="124"/>
      <c r="PRW48" s="303" t="str">
        <f>CONCATENATE("Cena par ",PRU47," pozīciju, bez PVN,EUR:")</f>
        <v>Cena par  pozīciju, bez PVN,EUR:</v>
      </c>
      <c r="PRX48" s="304"/>
      <c r="PRY48" s="304"/>
      <c r="PRZ48" s="304"/>
      <c r="PSA48" s="305"/>
      <c r="PSB48" s="20">
        <f>PSB47*PSA47</f>
        <v>0</v>
      </c>
      <c r="PSC48" s="123"/>
      <c r="PSD48" s="124"/>
      <c r="PSE48" s="303" t="str">
        <f>CONCATENATE("Cena par ",PSC47," pozīciju, bez PVN,EUR:")</f>
        <v>Cena par  pozīciju, bez PVN,EUR:</v>
      </c>
      <c r="PSF48" s="304"/>
      <c r="PSG48" s="304"/>
      <c r="PSH48" s="304"/>
      <c r="PSI48" s="305"/>
      <c r="PSJ48" s="20">
        <f>PSJ47*PSI47</f>
        <v>0</v>
      </c>
      <c r="PSK48" s="123"/>
      <c r="PSL48" s="124"/>
      <c r="PSM48" s="303" t="str">
        <f>CONCATENATE("Cena par ",PSK47," pozīciju, bez PVN,EUR:")</f>
        <v>Cena par  pozīciju, bez PVN,EUR:</v>
      </c>
      <c r="PSN48" s="304"/>
      <c r="PSO48" s="304"/>
      <c r="PSP48" s="304"/>
      <c r="PSQ48" s="305"/>
      <c r="PSR48" s="20">
        <f>PSR47*PSQ47</f>
        <v>0</v>
      </c>
      <c r="PSS48" s="123"/>
      <c r="PST48" s="124"/>
      <c r="PSU48" s="303" t="str">
        <f>CONCATENATE("Cena par ",PSS47," pozīciju, bez PVN,EUR:")</f>
        <v>Cena par  pozīciju, bez PVN,EUR:</v>
      </c>
      <c r="PSV48" s="304"/>
      <c r="PSW48" s="304"/>
      <c r="PSX48" s="304"/>
      <c r="PSY48" s="305"/>
      <c r="PSZ48" s="20">
        <f>PSZ47*PSY47</f>
        <v>0</v>
      </c>
      <c r="PTA48" s="123"/>
      <c r="PTB48" s="124"/>
      <c r="PTC48" s="303" t="str">
        <f>CONCATENATE("Cena par ",PTA47," pozīciju, bez PVN,EUR:")</f>
        <v>Cena par  pozīciju, bez PVN,EUR:</v>
      </c>
      <c r="PTD48" s="304"/>
      <c r="PTE48" s="304"/>
      <c r="PTF48" s="304"/>
      <c r="PTG48" s="305"/>
      <c r="PTH48" s="20">
        <f>PTH47*PTG47</f>
        <v>0</v>
      </c>
      <c r="PTI48" s="123"/>
      <c r="PTJ48" s="124"/>
      <c r="PTK48" s="303" t="str">
        <f>CONCATENATE("Cena par ",PTI47," pozīciju, bez PVN,EUR:")</f>
        <v>Cena par  pozīciju, bez PVN,EUR:</v>
      </c>
      <c r="PTL48" s="304"/>
      <c r="PTM48" s="304"/>
      <c r="PTN48" s="304"/>
      <c r="PTO48" s="305"/>
      <c r="PTP48" s="20">
        <f>PTP47*PTO47</f>
        <v>0</v>
      </c>
      <c r="PTQ48" s="123"/>
      <c r="PTR48" s="124"/>
      <c r="PTS48" s="303" t="str">
        <f>CONCATENATE("Cena par ",PTQ47," pozīciju, bez PVN,EUR:")</f>
        <v>Cena par  pozīciju, bez PVN,EUR:</v>
      </c>
      <c r="PTT48" s="304"/>
      <c r="PTU48" s="304"/>
      <c r="PTV48" s="304"/>
      <c r="PTW48" s="305"/>
      <c r="PTX48" s="20">
        <f>PTX47*PTW47</f>
        <v>0</v>
      </c>
      <c r="PTY48" s="123"/>
      <c r="PTZ48" s="124"/>
      <c r="PUA48" s="303" t="str">
        <f>CONCATENATE("Cena par ",PTY47," pozīciju, bez PVN,EUR:")</f>
        <v>Cena par  pozīciju, bez PVN,EUR:</v>
      </c>
      <c r="PUB48" s="304"/>
      <c r="PUC48" s="304"/>
      <c r="PUD48" s="304"/>
      <c r="PUE48" s="305"/>
      <c r="PUF48" s="20">
        <f>PUF47*PUE47</f>
        <v>0</v>
      </c>
      <c r="PUG48" s="123"/>
      <c r="PUH48" s="124"/>
      <c r="PUI48" s="303" t="str">
        <f>CONCATENATE("Cena par ",PUG47," pozīciju, bez PVN,EUR:")</f>
        <v>Cena par  pozīciju, bez PVN,EUR:</v>
      </c>
      <c r="PUJ48" s="304"/>
      <c r="PUK48" s="304"/>
      <c r="PUL48" s="304"/>
      <c r="PUM48" s="305"/>
      <c r="PUN48" s="20">
        <f>PUN47*PUM47</f>
        <v>0</v>
      </c>
      <c r="PUO48" s="123"/>
      <c r="PUP48" s="124"/>
      <c r="PUQ48" s="303" t="str">
        <f>CONCATENATE("Cena par ",PUO47," pozīciju, bez PVN,EUR:")</f>
        <v>Cena par  pozīciju, bez PVN,EUR:</v>
      </c>
      <c r="PUR48" s="304"/>
      <c r="PUS48" s="304"/>
      <c r="PUT48" s="304"/>
      <c r="PUU48" s="305"/>
      <c r="PUV48" s="20">
        <f>PUV47*PUU47</f>
        <v>0</v>
      </c>
      <c r="PUW48" s="123"/>
      <c r="PUX48" s="124"/>
      <c r="PUY48" s="303" t="str">
        <f>CONCATENATE("Cena par ",PUW47," pozīciju, bez PVN,EUR:")</f>
        <v>Cena par  pozīciju, bez PVN,EUR:</v>
      </c>
      <c r="PUZ48" s="304"/>
      <c r="PVA48" s="304"/>
      <c r="PVB48" s="304"/>
      <c r="PVC48" s="305"/>
      <c r="PVD48" s="20">
        <f>PVD47*PVC47</f>
        <v>0</v>
      </c>
      <c r="PVE48" s="123"/>
      <c r="PVF48" s="124"/>
      <c r="PVG48" s="303" t="str">
        <f>CONCATENATE("Cena par ",PVE47," pozīciju, bez PVN,EUR:")</f>
        <v>Cena par  pozīciju, bez PVN,EUR:</v>
      </c>
      <c r="PVH48" s="304"/>
      <c r="PVI48" s="304"/>
      <c r="PVJ48" s="304"/>
      <c r="PVK48" s="305"/>
      <c r="PVL48" s="20">
        <f>PVL47*PVK47</f>
        <v>0</v>
      </c>
      <c r="PVM48" s="123"/>
      <c r="PVN48" s="124"/>
      <c r="PVO48" s="303" t="str">
        <f>CONCATENATE("Cena par ",PVM47," pozīciju, bez PVN,EUR:")</f>
        <v>Cena par  pozīciju, bez PVN,EUR:</v>
      </c>
      <c r="PVP48" s="304"/>
      <c r="PVQ48" s="304"/>
      <c r="PVR48" s="304"/>
      <c r="PVS48" s="305"/>
      <c r="PVT48" s="20">
        <f>PVT47*PVS47</f>
        <v>0</v>
      </c>
      <c r="PVU48" s="123"/>
      <c r="PVV48" s="124"/>
      <c r="PVW48" s="303" t="str">
        <f>CONCATENATE("Cena par ",PVU47," pozīciju, bez PVN,EUR:")</f>
        <v>Cena par  pozīciju, bez PVN,EUR:</v>
      </c>
      <c r="PVX48" s="304"/>
      <c r="PVY48" s="304"/>
      <c r="PVZ48" s="304"/>
      <c r="PWA48" s="305"/>
      <c r="PWB48" s="20">
        <f>PWB47*PWA47</f>
        <v>0</v>
      </c>
      <c r="PWC48" s="123"/>
      <c r="PWD48" s="124"/>
      <c r="PWE48" s="303" t="str">
        <f>CONCATENATE("Cena par ",PWC47," pozīciju, bez PVN,EUR:")</f>
        <v>Cena par  pozīciju, bez PVN,EUR:</v>
      </c>
      <c r="PWF48" s="304"/>
      <c r="PWG48" s="304"/>
      <c r="PWH48" s="304"/>
      <c r="PWI48" s="305"/>
      <c r="PWJ48" s="20">
        <f>PWJ47*PWI47</f>
        <v>0</v>
      </c>
      <c r="PWK48" s="123"/>
      <c r="PWL48" s="124"/>
      <c r="PWM48" s="303" t="str">
        <f>CONCATENATE("Cena par ",PWK47," pozīciju, bez PVN,EUR:")</f>
        <v>Cena par  pozīciju, bez PVN,EUR:</v>
      </c>
      <c r="PWN48" s="304"/>
      <c r="PWO48" s="304"/>
      <c r="PWP48" s="304"/>
      <c r="PWQ48" s="305"/>
      <c r="PWR48" s="20">
        <f>PWR47*PWQ47</f>
        <v>0</v>
      </c>
      <c r="PWS48" s="123"/>
      <c r="PWT48" s="124"/>
      <c r="PWU48" s="303" t="str">
        <f>CONCATENATE("Cena par ",PWS47," pozīciju, bez PVN,EUR:")</f>
        <v>Cena par  pozīciju, bez PVN,EUR:</v>
      </c>
      <c r="PWV48" s="304"/>
      <c r="PWW48" s="304"/>
      <c r="PWX48" s="304"/>
      <c r="PWY48" s="305"/>
      <c r="PWZ48" s="20">
        <f>PWZ47*PWY47</f>
        <v>0</v>
      </c>
      <c r="PXA48" s="123"/>
      <c r="PXB48" s="124"/>
      <c r="PXC48" s="303" t="str">
        <f>CONCATENATE("Cena par ",PXA47," pozīciju, bez PVN,EUR:")</f>
        <v>Cena par  pozīciju, bez PVN,EUR:</v>
      </c>
      <c r="PXD48" s="304"/>
      <c r="PXE48" s="304"/>
      <c r="PXF48" s="304"/>
      <c r="PXG48" s="305"/>
      <c r="PXH48" s="20">
        <f>PXH47*PXG47</f>
        <v>0</v>
      </c>
      <c r="PXI48" s="123"/>
      <c r="PXJ48" s="124"/>
      <c r="PXK48" s="303" t="str">
        <f>CONCATENATE("Cena par ",PXI47," pozīciju, bez PVN,EUR:")</f>
        <v>Cena par  pozīciju, bez PVN,EUR:</v>
      </c>
      <c r="PXL48" s="304"/>
      <c r="PXM48" s="304"/>
      <c r="PXN48" s="304"/>
      <c r="PXO48" s="305"/>
      <c r="PXP48" s="20">
        <f>PXP47*PXO47</f>
        <v>0</v>
      </c>
      <c r="PXQ48" s="123"/>
      <c r="PXR48" s="124"/>
      <c r="PXS48" s="303" t="str">
        <f>CONCATENATE("Cena par ",PXQ47," pozīciju, bez PVN,EUR:")</f>
        <v>Cena par  pozīciju, bez PVN,EUR:</v>
      </c>
      <c r="PXT48" s="304"/>
      <c r="PXU48" s="304"/>
      <c r="PXV48" s="304"/>
      <c r="PXW48" s="305"/>
      <c r="PXX48" s="20">
        <f>PXX47*PXW47</f>
        <v>0</v>
      </c>
      <c r="PXY48" s="123"/>
      <c r="PXZ48" s="124"/>
      <c r="PYA48" s="303" t="str">
        <f>CONCATENATE("Cena par ",PXY47," pozīciju, bez PVN,EUR:")</f>
        <v>Cena par  pozīciju, bez PVN,EUR:</v>
      </c>
      <c r="PYB48" s="304"/>
      <c r="PYC48" s="304"/>
      <c r="PYD48" s="304"/>
      <c r="PYE48" s="305"/>
      <c r="PYF48" s="20">
        <f>PYF47*PYE47</f>
        <v>0</v>
      </c>
      <c r="PYG48" s="123"/>
      <c r="PYH48" s="124"/>
      <c r="PYI48" s="303" t="str">
        <f>CONCATENATE("Cena par ",PYG47," pozīciju, bez PVN,EUR:")</f>
        <v>Cena par  pozīciju, bez PVN,EUR:</v>
      </c>
      <c r="PYJ48" s="304"/>
      <c r="PYK48" s="304"/>
      <c r="PYL48" s="304"/>
      <c r="PYM48" s="305"/>
      <c r="PYN48" s="20">
        <f>PYN47*PYM47</f>
        <v>0</v>
      </c>
      <c r="PYO48" s="123"/>
      <c r="PYP48" s="124"/>
      <c r="PYQ48" s="303" t="str">
        <f>CONCATENATE("Cena par ",PYO47," pozīciju, bez PVN,EUR:")</f>
        <v>Cena par  pozīciju, bez PVN,EUR:</v>
      </c>
      <c r="PYR48" s="304"/>
      <c r="PYS48" s="304"/>
      <c r="PYT48" s="304"/>
      <c r="PYU48" s="305"/>
      <c r="PYV48" s="20">
        <f>PYV47*PYU47</f>
        <v>0</v>
      </c>
      <c r="PYW48" s="123"/>
      <c r="PYX48" s="124"/>
      <c r="PYY48" s="303" t="str">
        <f>CONCATENATE("Cena par ",PYW47," pozīciju, bez PVN,EUR:")</f>
        <v>Cena par  pozīciju, bez PVN,EUR:</v>
      </c>
      <c r="PYZ48" s="304"/>
      <c r="PZA48" s="304"/>
      <c r="PZB48" s="304"/>
      <c r="PZC48" s="305"/>
      <c r="PZD48" s="20">
        <f>PZD47*PZC47</f>
        <v>0</v>
      </c>
      <c r="PZE48" s="123"/>
      <c r="PZF48" s="124"/>
      <c r="PZG48" s="303" t="str">
        <f>CONCATENATE("Cena par ",PZE47," pozīciju, bez PVN,EUR:")</f>
        <v>Cena par  pozīciju, bez PVN,EUR:</v>
      </c>
      <c r="PZH48" s="304"/>
      <c r="PZI48" s="304"/>
      <c r="PZJ48" s="304"/>
      <c r="PZK48" s="305"/>
      <c r="PZL48" s="20">
        <f>PZL47*PZK47</f>
        <v>0</v>
      </c>
      <c r="PZM48" s="123"/>
      <c r="PZN48" s="124"/>
      <c r="PZO48" s="303" t="str">
        <f>CONCATENATE("Cena par ",PZM47," pozīciju, bez PVN,EUR:")</f>
        <v>Cena par  pozīciju, bez PVN,EUR:</v>
      </c>
      <c r="PZP48" s="304"/>
      <c r="PZQ48" s="304"/>
      <c r="PZR48" s="304"/>
      <c r="PZS48" s="305"/>
      <c r="PZT48" s="20">
        <f>PZT47*PZS47</f>
        <v>0</v>
      </c>
      <c r="PZU48" s="123"/>
      <c r="PZV48" s="124"/>
      <c r="PZW48" s="303" t="str">
        <f>CONCATENATE("Cena par ",PZU47," pozīciju, bez PVN,EUR:")</f>
        <v>Cena par  pozīciju, bez PVN,EUR:</v>
      </c>
      <c r="PZX48" s="304"/>
      <c r="PZY48" s="304"/>
      <c r="PZZ48" s="304"/>
      <c r="QAA48" s="305"/>
      <c r="QAB48" s="20">
        <f>QAB47*QAA47</f>
        <v>0</v>
      </c>
      <c r="QAC48" s="123"/>
      <c r="QAD48" s="124"/>
      <c r="QAE48" s="303" t="str">
        <f>CONCATENATE("Cena par ",QAC47," pozīciju, bez PVN,EUR:")</f>
        <v>Cena par  pozīciju, bez PVN,EUR:</v>
      </c>
      <c r="QAF48" s="304"/>
      <c r="QAG48" s="304"/>
      <c r="QAH48" s="304"/>
      <c r="QAI48" s="305"/>
      <c r="QAJ48" s="20">
        <f>QAJ47*QAI47</f>
        <v>0</v>
      </c>
      <c r="QAK48" s="123"/>
      <c r="QAL48" s="124"/>
      <c r="QAM48" s="303" t="str">
        <f>CONCATENATE("Cena par ",QAK47," pozīciju, bez PVN,EUR:")</f>
        <v>Cena par  pozīciju, bez PVN,EUR:</v>
      </c>
      <c r="QAN48" s="304"/>
      <c r="QAO48" s="304"/>
      <c r="QAP48" s="304"/>
      <c r="QAQ48" s="305"/>
      <c r="QAR48" s="20">
        <f>QAR47*QAQ47</f>
        <v>0</v>
      </c>
      <c r="QAS48" s="123"/>
      <c r="QAT48" s="124"/>
      <c r="QAU48" s="303" t="str">
        <f>CONCATENATE("Cena par ",QAS47," pozīciju, bez PVN,EUR:")</f>
        <v>Cena par  pozīciju, bez PVN,EUR:</v>
      </c>
      <c r="QAV48" s="304"/>
      <c r="QAW48" s="304"/>
      <c r="QAX48" s="304"/>
      <c r="QAY48" s="305"/>
      <c r="QAZ48" s="20">
        <f>QAZ47*QAY47</f>
        <v>0</v>
      </c>
      <c r="QBA48" s="123"/>
      <c r="QBB48" s="124"/>
      <c r="QBC48" s="303" t="str">
        <f>CONCATENATE("Cena par ",QBA47," pozīciju, bez PVN,EUR:")</f>
        <v>Cena par  pozīciju, bez PVN,EUR:</v>
      </c>
      <c r="QBD48" s="304"/>
      <c r="QBE48" s="304"/>
      <c r="QBF48" s="304"/>
      <c r="QBG48" s="305"/>
      <c r="QBH48" s="20">
        <f>QBH47*QBG47</f>
        <v>0</v>
      </c>
      <c r="QBI48" s="123"/>
      <c r="QBJ48" s="124"/>
      <c r="QBK48" s="303" t="str">
        <f>CONCATENATE("Cena par ",QBI47," pozīciju, bez PVN,EUR:")</f>
        <v>Cena par  pozīciju, bez PVN,EUR:</v>
      </c>
      <c r="QBL48" s="304"/>
      <c r="QBM48" s="304"/>
      <c r="QBN48" s="304"/>
      <c r="QBO48" s="305"/>
      <c r="QBP48" s="20">
        <f>QBP47*QBO47</f>
        <v>0</v>
      </c>
      <c r="QBQ48" s="123"/>
      <c r="QBR48" s="124"/>
      <c r="QBS48" s="303" t="str">
        <f>CONCATENATE("Cena par ",QBQ47," pozīciju, bez PVN,EUR:")</f>
        <v>Cena par  pozīciju, bez PVN,EUR:</v>
      </c>
      <c r="QBT48" s="304"/>
      <c r="QBU48" s="304"/>
      <c r="QBV48" s="304"/>
      <c r="QBW48" s="305"/>
      <c r="QBX48" s="20">
        <f>QBX47*QBW47</f>
        <v>0</v>
      </c>
      <c r="QBY48" s="123"/>
      <c r="QBZ48" s="124"/>
      <c r="QCA48" s="303" t="str">
        <f>CONCATENATE("Cena par ",QBY47," pozīciju, bez PVN,EUR:")</f>
        <v>Cena par  pozīciju, bez PVN,EUR:</v>
      </c>
      <c r="QCB48" s="304"/>
      <c r="QCC48" s="304"/>
      <c r="QCD48" s="304"/>
      <c r="QCE48" s="305"/>
      <c r="QCF48" s="20">
        <f>QCF47*QCE47</f>
        <v>0</v>
      </c>
      <c r="QCG48" s="123"/>
      <c r="QCH48" s="124"/>
      <c r="QCI48" s="303" t="str">
        <f>CONCATENATE("Cena par ",QCG47," pozīciju, bez PVN,EUR:")</f>
        <v>Cena par  pozīciju, bez PVN,EUR:</v>
      </c>
      <c r="QCJ48" s="304"/>
      <c r="QCK48" s="304"/>
      <c r="QCL48" s="304"/>
      <c r="QCM48" s="305"/>
      <c r="QCN48" s="20">
        <f>QCN47*QCM47</f>
        <v>0</v>
      </c>
      <c r="QCO48" s="123"/>
      <c r="QCP48" s="124"/>
      <c r="QCQ48" s="303" t="str">
        <f>CONCATENATE("Cena par ",QCO47," pozīciju, bez PVN,EUR:")</f>
        <v>Cena par  pozīciju, bez PVN,EUR:</v>
      </c>
      <c r="QCR48" s="304"/>
      <c r="QCS48" s="304"/>
      <c r="QCT48" s="304"/>
      <c r="QCU48" s="305"/>
      <c r="QCV48" s="20">
        <f>QCV47*QCU47</f>
        <v>0</v>
      </c>
      <c r="QCW48" s="123"/>
      <c r="QCX48" s="124"/>
      <c r="QCY48" s="303" t="str">
        <f>CONCATENATE("Cena par ",QCW47," pozīciju, bez PVN,EUR:")</f>
        <v>Cena par  pozīciju, bez PVN,EUR:</v>
      </c>
      <c r="QCZ48" s="304"/>
      <c r="QDA48" s="304"/>
      <c r="QDB48" s="304"/>
      <c r="QDC48" s="305"/>
      <c r="QDD48" s="20">
        <f>QDD47*QDC47</f>
        <v>0</v>
      </c>
      <c r="QDE48" s="123"/>
      <c r="QDF48" s="124"/>
      <c r="QDG48" s="303" t="str">
        <f>CONCATENATE("Cena par ",QDE47," pozīciju, bez PVN,EUR:")</f>
        <v>Cena par  pozīciju, bez PVN,EUR:</v>
      </c>
      <c r="QDH48" s="304"/>
      <c r="QDI48" s="304"/>
      <c r="QDJ48" s="304"/>
      <c r="QDK48" s="305"/>
      <c r="QDL48" s="20">
        <f>QDL47*QDK47</f>
        <v>0</v>
      </c>
      <c r="QDM48" s="123"/>
      <c r="QDN48" s="124"/>
      <c r="QDO48" s="303" t="str">
        <f>CONCATENATE("Cena par ",QDM47," pozīciju, bez PVN,EUR:")</f>
        <v>Cena par  pozīciju, bez PVN,EUR:</v>
      </c>
      <c r="QDP48" s="304"/>
      <c r="QDQ48" s="304"/>
      <c r="QDR48" s="304"/>
      <c r="QDS48" s="305"/>
      <c r="QDT48" s="20">
        <f>QDT47*QDS47</f>
        <v>0</v>
      </c>
      <c r="QDU48" s="123"/>
      <c r="QDV48" s="124"/>
      <c r="QDW48" s="303" t="str">
        <f>CONCATENATE("Cena par ",QDU47," pozīciju, bez PVN,EUR:")</f>
        <v>Cena par  pozīciju, bez PVN,EUR:</v>
      </c>
      <c r="QDX48" s="304"/>
      <c r="QDY48" s="304"/>
      <c r="QDZ48" s="304"/>
      <c r="QEA48" s="305"/>
      <c r="QEB48" s="20">
        <f>QEB47*QEA47</f>
        <v>0</v>
      </c>
      <c r="QEC48" s="123"/>
      <c r="QED48" s="124"/>
      <c r="QEE48" s="303" t="str">
        <f>CONCATENATE("Cena par ",QEC47," pozīciju, bez PVN,EUR:")</f>
        <v>Cena par  pozīciju, bez PVN,EUR:</v>
      </c>
      <c r="QEF48" s="304"/>
      <c r="QEG48" s="304"/>
      <c r="QEH48" s="304"/>
      <c r="QEI48" s="305"/>
      <c r="QEJ48" s="20">
        <f>QEJ47*QEI47</f>
        <v>0</v>
      </c>
      <c r="QEK48" s="123"/>
      <c r="QEL48" s="124"/>
      <c r="QEM48" s="303" t="str">
        <f>CONCATENATE("Cena par ",QEK47," pozīciju, bez PVN,EUR:")</f>
        <v>Cena par  pozīciju, bez PVN,EUR:</v>
      </c>
      <c r="QEN48" s="304"/>
      <c r="QEO48" s="304"/>
      <c r="QEP48" s="304"/>
      <c r="QEQ48" s="305"/>
      <c r="QER48" s="20">
        <f>QER47*QEQ47</f>
        <v>0</v>
      </c>
      <c r="QES48" s="123"/>
      <c r="QET48" s="124"/>
      <c r="QEU48" s="303" t="str">
        <f>CONCATENATE("Cena par ",QES47," pozīciju, bez PVN,EUR:")</f>
        <v>Cena par  pozīciju, bez PVN,EUR:</v>
      </c>
      <c r="QEV48" s="304"/>
      <c r="QEW48" s="304"/>
      <c r="QEX48" s="304"/>
      <c r="QEY48" s="305"/>
      <c r="QEZ48" s="20">
        <f>QEZ47*QEY47</f>
        <v>0</v>
      </c>
      <c r="QFA48" s="123"/>
      <c r="QFB48" s="124"/>
      <c r="QFC48" s="303" t="str">
        <f>CONCATENATE("Cena par ",QFA47," pozīciju, bez PVN,EUR:")</f>
        <v>Cena par  pozīciju, bez PVN,EUR:</v>
      </c>
      <c r="QFD48" s="304"/>
      <c r="QFE48" s="304"/>
      <c r="QFF48" s="304"/>
      <c r="QFG48" s="305"/>
      <c r="QFH48" s="20">
        <f>QFH47*QFG47</f>
        <v>0</v>
      </c>
      <c r="QFI48" s="123"/>
      <c r="QFJ48" s="124"/>
      <c r="QFK48" s="303" t="str">
        <f>CONCATENATE("Cena par ",QFI47," pozīciju, bez PVN,EUR:")</f>
        <v>Cena par  pozīciju, bez PVN,EUR:</v>
      </c>
      <c r="QFL48" s="304"/>
      <c r="QFM48" s="304"/>
      <c r="QFN48" s="304"/>
      <c r="QFO48" s="305"/>
      <c r="QFP48" s="20">
        <f>QFP47*QFO47</f>
        <v>0</v>
      </c>
      <c r="QFQ48" s="123"/>
      <c r="QFR48" s="124"/>
      <c r="QFS48" s="303" t="str">
        <f>CONCATENATE("Cena par ",QFQ47," pozīciju, bez PVN,EUR:")</f>
        <v>Cena par  pozīciju, bez PVN,EUR:</v>
      </c>
      <c r="QFT48" s="304"/>
      <c r="QFU48" s="304"/>
      <c r="QFV48" s="304"/>
      <c r="QFW48" s="305"/>
      <c r="QFX48" s="20">
        <f>QFX47*QFW47</f>
        <v>0</v>
      </c>
      <c r="QFY48" s="123"/>
      <c r="QFZ48" s="124"/>
      <c r="QGA48" s="303" t="str">
        <f>CONCATENATE("Cena par ",QFY47," pozīciju, bez PVN,EUR:")</f>
        <v>Cena par  pozīciju, bez PVN,EUR:</v>
      </c>
      <c r="QGB48" s="304"/>
      <c r="QGC48" s="304"/>
      <c r="QGD48" s="304"/>
      <c r="QGE48" s="305"/>
      <c r="QGF48" s="20">
        <f>QGF47*QGE47</f>
        <v>0</v>
      </c>
      <c r="QGG48" s="123"/>
      <c r="QGH48" s="124"/>
      <c r="QGI48" s="303" t="str">
        <f>CONCATENATE("Cena par ",QGG47," pozīciju, bez PVN,EUR:")</f>
        <v>Cena par  pozīciju, bez PVN,EUR:</v>
      </c>
      <c r="QGJ48" s="304"/>
      <c r="QGK48" s="304"/>
      <c r="QGL48" s="304"/>
      <c r="QGM48" s="305"/>
      <c r="QGN48" s="20">
        <f>QGN47*QGM47</f>
        <v>0</v>
      </c>
      <c r="QGO48" s="123"/>
      <c r="QGP48" s="124"/>
      <c r="QGQ48" s="303" t="str">
        <f>CONCATENATE("Cena par ",QGO47," pozīciju, bez PVN,EUR:")</f>
        <v>Cena par  pozīciju, bez PVN,EUR:</v>
      </c>
      <c r="QGR48" s="304"/>
      <c r="QGS48" s="304"/>
      <c r="QGT48" s="304"/>
      <c r="QGU48" s="305"/>
      <c r="QGV48" s="20">
        <f>QGV47*QGU47</f>
        <v>0</v>
      </c>
      <c r="QGW48" s="123"/>
      <c r="QGX48" s="124"/>
      <c r="QGY48" s="303" t="str">
        <f>CONCATENATE("Cena par ",QGW47," pozīciju, bez PVN,EUR:")</f>
        <v>Cena par  pozīciju, bez PVN,EUR:</v>
      </c>
      <c r="QGZ48" s="304"/>
      <c r="QHA48" s="304"/>
      <c r="QHB48" s="304"/>
      <c r="QHC48" s="305"/>
      <c r="QHD48" s="20">
        <f>QHD47*QHC47</f>
        <v>0</v>
      </c>
      <c r="QHE48" s="123"/>
      <c r="QHF48" s="124"/>
      <c r="QHG48" s="303" t="str">
        <f>CONCATENATE("Cena par ",QHE47," pozīciju, bez PVN,EUR:")</f>
        <v>Cena par  pozīciju, bez PVN,EUR:</v>
      </c>
      <c r="QHH48" s="304"/>
      <c r="QHI48" s="304"/>
      <c r="QHJ48" s="304"/>
      <c r="QHK48" s="305"/>
      <c r="QHL48" s="20">
        <f>QHL47*QHK47</f>
        <v>0</v>
      </c>
      <c r="QHM48" s="123"/>
      <c r="QHN48" s="124"/>
      <c r="QHO48" s="303" t="str">
        <f>CONCATENATE("Cena par ",QHM47," pozīciju, bez PVN,EUR:")</f>
        <v>Cena par  pozīciju, bez PVN,EUR:</v>
      </c>
      <c r="QHP48" s="304"/>
      <c r="QHQ48" s="304"/>
      <c r="QHR48" s="304"/>
      <c r="QHS48" s="305"/>
      <c r="QHT48" s="20">
        <f>QHT47*QHS47</f>
        <v>0</v>
      </c>
      <c r="QHU48" s="123"/>
      <c r="QHV48" s="124"/>
      <c r="QHW48" s="303" t="str">
        <f>CONCATENATE("Cena par ",QHU47," pozīciju, bez PVN,EUR:")</f>
        <v>Cena par  pozīciju, bez PVN,EUR:</v>
      </c>
      <c r="QHX48" s="304"/>
      <c r="QHY48" s="304"/>
      <c r="QHZ48" s="304"/>
      <c r="QIA48" s="305"/>
      <c r="QIB48" s="20">
        <f>QIB47*QIA47</f>
        <v>0</v>
      </c>
      <c r="QIC48" s="123"/>
      <c r="QID48" s="124"/>
      <c r="QIE48" s="303" t="str">
        <f>CONCATENATE("Cena par ",QIC47," pozīciju, bez PVN,EUR:")</f>
        <v>Cena par  pozīciju, bez PVN,EUR:</v>
      </c>
      <c r="QIF48" s="304"/>
      <c r="QIG48" s="304"/>
      <c r="QIH48" s="304"/>
      <c r="QII48" s="305"/>
      <c r="QIJ48" s="20">
        <f>QIJ47*QII47</f>
        <v>0</v>
      </c>
      <c r="QIK48" s="123"/>
      <c r="QIL48" s="124"/>
      <c r="QIM48" s="303" t="str">
        <f>CONCATENATE("Cena par ",QIK47," pozīciju, bez PVN,EUR:")</f>
        <v>Cena par  pozīciju, bez PVN,EUR:</v>
      </c>
      <c r="QIN48" s="304"/>
      <c r="QIO48" s="304"/>
      <c r="QIP48" s="304"/>
      <c r="QIQ48" s="305"/>
      <c r="QIR48" s="20">
        <f>QIR47*QIQ47</f>
        <v>0</v>
      </c>
      <c r="QIS48" s="123"/>
      <c r="QIT48" s="124"/>
      <c r="QIU48" s="303" t="str">
        <f>CONCATENATE("Cena par ",QIS47," pozīciju, bez PVN,EUR:")</f>
        <v>Cena par  pozīciju, bez PVN,EUR:</v>
      </c>
      <c r="QIV48" s="304"/>
      <c r="QIW48" s="304"/>
      <c r="QIX48" s="304"/>
      <c r="QIY48" s="305"/>
      <c r="QIZ48" s="20">
        <f>QIZ47*QIY47</f>
        <v>0</v>
      </c>
      <c r="QJA48" s="123"/>
      <c r="QJB48" s="124"/>
      <c r="QJC48" s="303" t="str">
        <f>CONCATENATE("Cena par ",QJA47," pozīciju, bez PVN,EUR:")</f>
        <v>Cena par  pozīciju, bez PVN,EUR:</v>
      </c>
      <c r="QJD48" s="304"/>
      <c r="QJE48" s="304"/>
      <c r="QJF48" s="304"/>
      <c r="QJG48" s="305"/>
      <c r="QJH48" s="20">
        <f>QJH47*QJG47</f>
        <v>0</v>
      </c>
      <c r="QJI48" s="123"/>
      <c r="QJJ48" s="124"/>
      <c r="QJK48" s="303" t="str">
        <f>CONCATENATE("Cena par ",QJI47," pozīciju, bez PVN,EUR:")</f>
        <v>Cena par  pozīciju, bez PVN,EUR:</v>
      </c>
      <c r="QJL48" s="304"/>
      <c r="QJM48" s="304"/>
      <c r="QJN48" s="304"/>
      <c r="QJO48" s="305"/>
      <c r="QJP48" s="20">
        <f>QJP47*QJO47</f>
        <v>0</v>
      </c>
      <c r="QJQ48" s="123"/>
      <c r="QJR48" s="124"/>
      <c r="QJS48" s="303" t="str">
        <f>CONCATENATE("Cena par ",QJQ47," pozīciju, bez PVN,EUR:")</f>
        <v>Cena par  pozīciju, bez PVN,EUR:</v>
      </c>
      <c r="QJT48" s="304"/>
      <c r="QJU48" s="304"/>
      <c r="QJV48" s="304"/>
      <c r="QJW48" s="305"/>
      <c r="QJX48" s="20">
        <f>QJX47*QJW47</f>
        <v>0</v>
      </c>
      <c r="QJY48" s="123"/>
      <c r="QJZ48" s="124"/>
      <c r="QKA48" s="303" t="str">
        <f>CONCATENATE("Cena par ",QJY47," pozīciju, bez PVN,EUR:")</f>
        <v>Cena par  pozīciju, bez PVN,EUR:</v>
      </c>
      <c r="QKB48" s="304"/>
      <c r="QKC48" s="304"/>
      <c r="QKD48" s="304"/>
      <c r="QKE48" s="305"/>
      <c r="QKF48" s="20">
        <f>QKF47*QKE47</f>
        <v>0</v>
      </c>
      <c r="QKG48" s="123"/>
      <c r="QKH48" s="124"/>
      <c r="QKI48" s="303" t="str">
        <f>CONCATENATE("Cena par ",QKG47," pozīciju, bez PVN,EUR:")</f>
        <v>Cena par  pozīciju, bez PVN,EUR:</v>
      </c>
      <c r="QKJ48" s="304"/>
      <c r="QKK48" s="304"/>
      <c r="QKL48" s="304"/>
      <c r="QKM48" s="305"/>
      <c r="QKN48" s="20">
        <f>QKN47*QKM47</f>
        <v>0</v>
      </c>
      <c r="QKO48" s="123"/>
      <c r="QKP48" s="124"/>
      <c r="QKQ48" s="303" t="str">
        <f>CONCATENATE("Cena par ",QKO47," pozīciju, bez PVN,EUR:")</f>
        <v>Cena par  pozīciju, bez PVN,EUR:</v>
      </c>
      <c r="QKR48" s="304"/>
      <c r="QKS48" s="304"/>
      <c r="QKT48" s="304"/>
      <c r="QKU48" s="305"/>
      <c r="QKV48" s="20">
        <f>QKV47*QKU47</f>
        <v>0</v>
      </c>
      <c r="QKW48" s="123"/>
      <c r="QKX48" s="124"/>
      <c r="QKY48" s="303" t="str">
        <f>CONCATENATE("Cena par ",QKW47," pozīciju, bez PVN,EUR:")</f>
        <v>Cena par  pozīciju, bez PVN,EUR:</v>
      </c>
      <c r="QKZ48" s="304"/>
      <c r="QLA48" s="304"/>
      <c r="QLB48" s="304"/>
      <c r="QLC48" s="305"/>
      <c r="QLD48" s="20">
        <f>QLD47*QLC47</f>
        <v>0</v>
      </c>
      <c r="QLE48" s="123"/>
      <c r="QLF48" s="124"/>
      <c r="QLG48" s="303" t="str">
        <f>CONCATENATE("Cena par ",QLE47," pozīciju, bez PVN,EUR:")</f>
        <v>Cena par  pozīciju, bez PVN,EUR:</v>
      </c>
      <c r="QLH48" s="304"/>
      <c r="QLI48" s="304"/>
      <c r="QLJ48" s="304"/>
      <c r="QLK48" s="305"/>
      <c r="QLL48" s="20">
        <f>QLL47*QLK47</f>
        <v>0</v>
      </c>
      <c r="QLM48" s="123"/>
      <c r="QLN48" s="124"/>
      <c r="QLO48" s="303" t="str">
        <f>CONCATENATE("Cena par ",QLM47," pozīciju, bez PVN,EUR:")</f>
        <v>Cena par  pozīciju, bez PVN,EUR:</v>
      </c>
      <c r="QLP48" s="304"/>
      <c r="QLQ48" s="304"/>
      <c r="QLR48" s="304"/>
      <c r="QLS48" s="305"/>
      <c r="QLT48" s="20">
        <f>QLT47*QLS47</f>
        <v>0</v>
      </c>
      <c r="QLU48" s="123"/>
      <c r="QLV48" s="124"/>
      <c r="QLW48" s="303" t="str">
        <f>CONCATENATE("Cena par ",QLU47," pozīciju, bez PVN,EUR:")</f>
        <v>Cena par  pozīciju, bez PVN,EUR:</v>
      </c>
      <c r="QLX48" s="304"/>
      <c r="QLY48" s="304"/>
      <c r="QLZ48" s="304"/>
      <c r="QMA48" s="305"/>
      <c r="QMB48" s="20">
        <f>QMB47*QMA47</f>
        <v>0</v>
      </c>
      <c r="QMC48" s="123"/>
      <c r="QMD48" s="124"/>
      <c r="QME48" s="303" t="str">
        <f>CONCATENATE("Cena par ",QMC47," pozīciju, bez PVN,EUR:")</f>
        <v>Cena par  pozīciju, bez PVN,EUR:</v>
      </c>
      <c r="QMF48" s="304"/>
      <c r="QMG48" s="304"/>
      <c r="QMH48" s="304"/>
      <c r="QMI48" s="305"/>
      <c r="QMJ48" s="20">
        <f>QMJ47*QMI47</f>
        <v>0</v>
      </c>
      <c r="QMK48" s="123"/>
      <c r="QML48" s="124"/>
      <c r="QMM48" s="303" t="str">
        <f>CONCATENATE("Cena par ",QMK47," pozīciju, bez PVN,EUR:")</f>
        <v>Cena par  pozīciju, bez PVN,EUR:</v>
      </c>
      <c r="QMN48" s="304"/>
      <c r="QMO48" s="304"/>
      <c r="QMP48" s="304"/>
      <c r="QMQ48" s="305"/>
      <c r="QMR48" s="20">
        <f>QMR47*QMQ47</f>
        <v>0</v>
      </c>
      <c r="QMS48" s="123"/>
      <c r="QMT48" s="124"/>
      <c r="QMU48" s="303" t="str">
        <f>CONCATENATE("Cena par ",QMS47," pozīciju, bez PVN,EUR:")</f>
        <v>Cena par  pozīciju, bez PVN,EUR:</v>
      </c>
      <c r="QMV48" s="304"/>
      <c r="QMW48" s="304"/>
      <c r="QMX48" s="304"/>
      <c r="QMY48" s="305"/>
      <c r="QMZ48" s="20">
        <f>QMZ47*QMY47</f>
        <v>0</v>
      </c>
      <c r="QNA48" s="123"/>
      <c r="QNB48" s="124"/>
      <c r="QNC48" s="303" t="str">
        <f>CONCATENATE("Cena par ",QNA47," pozīciju, bez PVN,EUR:")</f>
        <v>Cena par  pozīciju, bez PVN,EUR:</v>
      </c>
      <c r="QND48" s="304"/>
      <c r="QNE48" s="304"/>
      <c r="QNF48" s="304"/>
      <c r="QNG48" s="305"/>
      <c r="QNH48" s="20">
        <f>QNH47*QNG47</f>
        <v>0</v>
      </c>
      <c r="QNI48" s="123"/>
      <c r="QNJ48" s="124"/>
      <c r="QNK48" s="303" t="str">
        <f>CONCATENATE("Cena par ",QNI47," pozīciju, bez PVN,EUR:")</f>
        <v>Cena par  pozīciju, bez PVN,EUR:</v>
      </c>
      <c r="QNL48" s="304"/>
      <c r="QNM48" s="304"/>
      <c r="QNN48" s="304"/>
      <c r="QNO48" s="305"/>
      <c r="QNP48" s="20">
        <f>QNP47*QNO47</f>
        <v>0</v>
      </c>
      <c r="QNQ48" s="123"/>
      <c r="QNR48" s="124"/>
      <c r="QNS48" s="303" t="str">
        <f>CONCATENATE("Cena par ",QNQ47," pozīciju, bez PVN,EUR:")</f>
        <v>Cena par  pozīciju, bez PVN,EUR:</v>
      </c>
      <c r="QNT48" s="304"/>
      <c r="QNU48" s="304"/>
      <c r="QNV48" s="304"/>
      <c r="QNW48" s="305"/>
      <c r="QNX48" s="20">
        <f>QNX47*QNW47</f>
        <v>0</v>
      </c>
      <c r="QNY48" s="123"/>
      <c r="QNZ48" s="124"/>
      <c r="QOA48" s="303" t="str">
        <f>CONCATENATE("Cena par ",QNY47," pozīciju, bez PVN,EUR:")</f>
        <v>Cena par  pozīciju, bez PVN,EUR:</v>
      </c>
      <c r="QOB48" s="304"/>
      <c r="QOC48" s="304"/>
      <c r="QOD48" s="304"/>
      <c r="QOE48" s="305"/>
      <c r="QOF48" s="20">
        <f>QOF47*QOE47</f>
        <v>0</v>
      </c>
      <c r="QOG48" s="123"/>
      <c r="QOH48" s="124"/>
      <c r="QOI48" s="303" t="str">
        <f>CONCATENATE("Cena par ",QOG47," pozīciju, bez PVN,EUR:")</f>
        <v>Cena par  pozīciju, bez PVN,EUR:</v>
      </c>
      <c r="QOJ48" s="304"/>
      <c r="QOK48" s="304"/>
      <c r="QOL48" s="304"/>
      <c r="QOM48" s="305"/>
      <c r="QON48" s="20">
        <f>QON47*QOM47</f>
        <v>0</v>
      </c>
      <c r="QOO48" s="123"/>
      <c r="QOP48" s="124"/>
      <c r="QOQ48" s="303" t="str">
        <f>CONCATENATE("Cena par ",QOO47," pozīciju, bez PVN,EUR:")</f>
        <v>Cena par  pozīciju, bez PVN,EUR:</v>
      </c>
      <c r="QOR48" s="304"/>
      <c r="QOS48" s="304"/>
      <c r="QOT48" s="304"/>
      <c r="QOU48" s="305"/>
      <c r="QOV48" s="20">
        <f>QOV47*QOU47</f>
        <v>0</v>
      </c>
      <c r="QOW48" s="123"/>
      <c r="QOX48" s="124"/>
      <c r="QOY48" s="303" t="str">
        <f>CONCATENATE("Cena par ",QOW47," pozīciju, bez PVN,EUR:")</f>
        <v>Cena par  pozīciju, bez PVN,EUR:</v>
      </c>
      <c r="QOZ48" s="304"/>
      <c r="QPA48" s="304"/>
      <c r="QPB48" s="304"/>
      <c r="QPC48" s="305"/>
      <c r="QPD48" s="20">
        <f>QPD47*QPC47</f>
        <v>0</v>
      </c>
      <c r="QPE48" s="123"/>
      <c r="QPF48" s="124"/>
      <c r="QPG48" s="303" t="str">
        <f>CONCATENATE("Cena par ",QPE47," pozīciju, bez PVN,EUR:")</f>
        <v>Cena par  pozīciju, bez PVN,EUR:</v>
      </c>
      <c r="QPH48" s="304"/>
      <c r="QPI48" s="304"/>
      <c r="QPJ48" s="304"/>
      <c r="QPK48" s="305"/>
      <c r="QPL48" s="20">
        <f>QPL47*QPK47</f>
        <v>0</v>
      </c>
      <c r="QPM48" s="123"/>
      <c r="QPN48" s="124"/>
      <c r="QPO48" s="303" t="str">
        <f>CONCATENATE("Cena par ",QPM47," pozīciju, bez PVN,EUR:")</f>
        <v>Cena par  pozīciju, bez PVN,EUR:</v>
      </c>
      <c r="QPP48" s="304"/>
      <c r="QPQ48" s="304"/>
      <c r="QPR48" s="304"/>
      <c r="QPS48" s="305"/>
      <c r="QPT48" s="20">
        <f>QPT47*QPS47</f>
        <v>0</v>
      </c>
      <c r="QPU48" s="123"/>
      <c r="QPV48" s="124"/>
      <c r="QPW48" s="303" t="str">
        <f>CONCATENATE("Cena par ",QPU47," pozīciju, bez PVN,EUR:")</f>
        <v>Cena par  pozīciju, bez PVN,EUR:</v>
      </c>
      <c r="QPX48" s="304"/>
      <c r="QPY48" s="304"/>
      <c r="QPZ48" s="304"/>
      <c r="QQA48" s="305"/>
      <c r="QQB48" s="20">
        <f>QQB47*QQA47</f>
        <v>0</v>
      </c>
      <c r="QQC48" s="123"/>
      <c r="QQD48" s="124"/>
      <c r="QQE48" s="303" t="str">
        <f>CONCATENATE("Cena par ",QQC47," pozīciju, bez PVN,EUR:")</f>
        <v>Cena par  pozīciju, bez PVN,EUR:</v>
      </c>
      <c r="QQF48" s="304"/>
      <c r="QQG48" s="304"/>
      <c r="QQH48" s="304"/>
      <c r="QQI48" s="305"/>
      <c r="QQJ48" s="20">
        <f>QQJ47*QQI47</f>
        <v>0</v>
      </c>
      <c r="QQK48" s="123"/>
      <c r="QQL48" s="124"/>
      <c r="QQM48" s="303" t="str">
        <f>CONCATENATE("Cena par ",QQK47," pozīciju, bez PVN,EUR:")</f>
        <v>Cena par  pozīciju, bez PVN,EUR:</v>
      </c>
      <c r="QQN48" s="304"/>
      <c r="QQO48" s="304"/>
      <c r="QQP48" s="304"/>
      <c r="QQQ48" s="305"/>
      <c r="QQR48" s="20">
        <f>QQR47*QQQ47</f>
        <v>0</v>
      </c>
      <c r="QQS48" s="123"/>
      <c r="QQT48" s="124"/>
      <c r="QQU48" s="303" t="str">
        <f>CONCATENATE("Cena par ",QQS47," pozīciju, bez PVN,EUR:")</f>
        <v>Cena par  pozīciju, bez PVN,EUR:</v>
      </c>
      <c r="QQV48" s="304"/>
      <c r="QQW48" s="304"/>
      <c r="QQX48" s="304"/>
      <c r="QQY48" s="305"/>
      <c r="QQZ48" s="20">
        <f>QQZ47*QQY47</f>
        <v>0</v>
      </c>
      <c r="QRA48" s="123"/>
      <c r="QRB48" s="124"/>
      <c r="QRC48" s="303" t="str">
        <f>CONCATENATE("Cena par ",QRA47," pozīciju, bez PVN,EUR:")</f>
        <v>Cena par  pozīciju, bez PVN,EUR:</v>
      </c>
      <c r="QRD48" s="304"/>
      <c r="QRE48" s="304"/>
      <c r="QRF48" s="304"/>
      <c r="QRG48" s="305"/>
      <c r="QRH48" s="20">
        <f>QRH47*QRG47</f>
        <v>0</v>
      </c>
      <c r="QRI48" s="123"/>
      <c r="QRJ48" s="124"/>
      <c r="QRK48" s="303" t="str">
        <f>CONCATENATE("Cena par ",QRI47," pozīciju, bez PVN,EUR:")</f>
        <v>Cena par  pozīciju, bez PVN,EUR:</v>
      </c>
      <c r="QRL48" s="304"/>
      <c r="QRM48" s="304"/>
      <c r="QRN48" s="304"/>
      <c r="QRO48" s="305"/>
      <c r="QRP48" s="20">
        <f>QRP47*QRO47</f>
        <v>0</v>
      </c>
      <c r="QRQ48" s="123"/>
      <c r="QRR48" s="124"/>
      <c r="QRS48" s="303" t="str">
        <f>CONCATENATE("Cena par ",QRQ47," pozīciju, bez PVN,EUR:")</f>
        <v>Cena par  pozīciju, bez PVN,EUR:</v>
      </c>
      <c r="QRT48" s="304"/>
      <c r="QRU48" s="304"/>
      <c r="QRV48" s="304"/>
      <c r="QRW48" s="305"/>
      <c r="QRX48" s="20">
        <f>QRX47*QRW47</f>
        <v>0</v>
      </c>
      <c r="QRY48" s="123"/>
      <c r="QRZ48" s="124"/>
      <c r="QSA48" s="303" t="str">
        <f>CONCATENATE("Cena par ",QRY47," pozīciju, bez PVN,EUR:")</f>
        <v>Cena par  pozīciju, bez PVN,EUR:</v>
      </c>
      <c r="QSB48" s="304"/>
      <c r="QSC48" s="304"/>
      <c r="QSD48" s="304"/>
      <c r="QSE48" s="305"/>
      <c r="QSF48" s="20">
        <f>QSF47*QSE47</f>
        <v>0</v>
      </c>
      <c r="QSG48" s="123"/>
      <c r="QSH48" s="124"/>
      <c r="QSI48" s="303" t="str">
        <f>CONCATENATE("Cena par ",QSG47," pozīciju, bez PVN,EUR:")</f>
        <v>Cena par  pozīciju, bez PVN,EUR:</v>
      </c>
      <c r="QSJ48" s="304"/>
      <c r="QSK48" s="304"/>
      <c r="QSL48" s="304"/>
      <c r="QSM48" s="305"/>
      <c r="QSN48" s="20">
        <f>QSN47*QSM47</f>
        <v>0</v>
      </c>
      <c r="QSO48" s="123"/>
      <c r="QSP48" s="124"/>
      <c r="QSQ48" s="303" t="str">
        <f>CONCATENATE("Cena par ",QSO47," pozīciju, bez PVN,EUR:")</f>
        <v>Cena par  pozīciju, bez PVN,EUR:</v>
      </c>
      <c r="QSR48" s="304"/>
      <c r="QSS48" s="304"/>
      <c r="QST48" s="304"/>
      <c r="QSU48" s="305"/>
      <c r="QSV48" s="20">
        <f>QSV47*QSU47</f>
        <v>0</v>
      </c>
      <c r="QSW48" s="123"/>
      <c r="QSX48" s="124"/>
      <c r="QSY48" s="303" t="str">
        <f>CONCATENATE("Cena par ",QSW47," pozīciju, bez PVN,EUR:")</f>
        <v>Cena par  pozīciju, bez PVN,EUR:</v>
      </c>
      <c r="QSZ48" s="304"/>
      <c r="QTA48" s="304"/>
      <c r="QTB48" s="304"/>
      <c r="QTC48" s="305"/>
      <c r="QTD48" s="20">
        <f>QTD47*QTC47</f>
        <v>0</v>
      </c>
      <c r="QTE48" s="123"/>
      <c r="QTF48" s="124"/>
      <c r="QTG48" s="303" t="str">
        <f>CONCATENATE("Cena par ",QTE47," pozīciju, bez PVN,EUR:")</f>
        <v>Cena par  pozīciju, bez PVN,EUR:</v>
      </c>
      <c r="QTH48" s="304"/>
      <c r="QTI48" s="304"/>
      <c r="QTJ48" s="304"/>
      <c r="QTK48" s="305"/>
      <c r="QTL48" s="20">
        <f>QTL47*QTK47</f>
        <v>0</v>
      </c>
      <c r="QTM48" s="123"/>
      <c r="QTN48" s="124"/>
      <c r="QTO48" s="303" t="str">
        <f>CONCATENATE("Cena par ",QTM47," pozīciju, bez PVN,EUR:")</f>
        <v>Cena par  pozīciju, bez PVN,EUR:</v>
      </c>
      <c r="QTP48" s="304"/>
      <c r="QTQ48" s="304"/>
      <c r="QTR48" s="304"/>
      <c r="QTS48" s="305"/>
      <c r="QTT48" s="20">
        <f>QTT47*QTS47</f>
        <v>0</v>
      </c>
      <c r="QTU48" s="123"/>
      <c r="QTV48" s="124"/>
      <c r="QTW48" s="303" t="str">
        <f>CONCATENATE("Cena par ",QTU47," pozīciju, bez PVN,EUR:")</f>
        <v>Cena par  pozīciju, bez PVN,EUR:</v>
      </c>
      <c r="QTX48" s="304"/>
      <c r="QTY48" s="304"/>
      <c r="QTZ48" s="304"/>
      <c r="QUA48" s="305"/>
      <c r="QUB48" s="20">
        <f>QUB47*QUA47</f>
        <v>0</v>
      </c>
      <c r="QUC48" s="123"/>
      <c r="QUD48" s="124"/>
      <c r="QUE48" s="303" t="str">
        <f>CONCATENATE("Cena par ",QUC47," pozīciju, bez PVN,EUR:")</f>
        <v>Cena par  pozīciju, bez PVN,EUR:</v>
      </c>
      <c r="QUF48" s="304"/>
      <c r="QUG48" s="304"/>
      <c r="QUH48" s="304"/>
      <c r="QUI48" s="305"/>
      <c r="QUJ48" s="20">
        <f>QUJ47*QUI47</f>
        <v>0</v>
      </c>
      <c r="QUK48" s="123"/>
      <c r="QUL48" s="124"/>
      <c r="QUM48" s="303" t="str">
        <f>CONCATENATE("Cena par ",QUK47," pozīciju, bez PVN,EUR:")</f>
        <v>Cena par  pozīciju, bez PVN,EUR:</v>
      </c>
      <c r="QUN48" s="304"/>
      <c r="QUO48" s="304"/>
      <c r="QUP48" s="304"/>
      <c r="QUQ48" s="305"/>
      <c r="QUR48" s="20">
        <f>QUR47*QUQ47</f>
        <v>0</v>
      </c>
      <c r="QUS48" s="123"/>
      <c r="QUT48" s="124"/>
      <c r="QUU48" s="303" t="str">
        <f>CONCATENATE("Cena par ",QUS47," pozīciju, bez PVN,EUR:")</f>
        <v>Cena par  pozīciju, bez PVN,EUR:</v>
      </c>
      <c r="QUV48" s="304"/>
      <c r="QUW48" s="304"/>
      <c r="QUX48" s="304"/>
      <c r="QUY48" s="305"/>
      <c r="QUZ48" s="20">
        <f>QUZ47*QUY47</f>
        <v>0</v>
      </c>
      <c r="QVA48" s="123"/>
      <c r="QVB48" s="124"/>
      <c r="QVC48" s="303" t="str">
        <f>CONCATENATE("Cena par ",QVA47," pozīciju, bez PVN,EUR:")</f>
        <v>Cena par  pozīciju, bez PVN,EUR:</v>
      </c>
      <c r="QVD48" s="304"/>
      <c r="QVE48" s="304"/>
      <c r="QVF48" s="304"/>
      <c r="QVG48" s="305"/>
      <c r="QVH48" s="20">
        <f>QVH47*QVG47</f>
        <v>0</v>
      </c>
      <c r="QVI48" s="123"/>
      <c r="QVJ48" s="124"/>
      <c r="QVK48" s="303" t="str">
        <f>CONCATENATE("Cena par ",QVI47," pozīciju, bez PVN,EUR:")</f>
        <v>Cena par  pozīciju, bez PVN,EUR:</v>
      </c>
      <c r="QVL48" s="304"/>
      <c r="QVM48" s="304"/>
      <c r="QVN48" s="304"/>
      <c r="QVO48" s="305"/>
      <c r="QVP48" s="20">
        <f>QVP47*QVO47</f>
        <v>0</v>
      </c>
      <c r="QVQ48" s="123"/>
      <c r="QVR48" s="124"/>
      <c r="QVS48" s="303" t="str">
        <f>CONCATENATE("Cena par ",QVQ47," pozīciju, bez PVN,EUR:")</f>
        <v>Cena par  pozīciju, bez PVN,EUR:</v>
      </c>
      <c r="QVT48" s="304"/>
      <c r="QVU48" s="304"/>
      <c r="QVV48" s="304"/>
      <c r="QVW48" s="305"/>
      <c r="QVX48" s="20">
        <f>QVX47*QVW47</f>
        <v>0</v>
      </c>
      <c r="QVY48" s="123"/>
      <c r="QVZ48" s="124"/>
      <c r="QWA48" s="303" t="str">
        <f>CONCATENATE("Cena par ",QVY47," pozīciju, bez PVN,EUR:")</f>
        <v>Cena par  pozīciju, bez PVN,EUR:</v>
      </c>
      <c r="QWB48" s="304"/>
      <c r="QWC48" s="304"/>
      <c r="QWD48" s="304"/>
      <c r="QWE48" s="305"/>
      <c r="QWF48" s="20">
        <f>QWF47*QWE47</f>
        <v>0</v>
      </c>
      <c r="QWG48" s="123"/>
      <c r="QWH48" s="124"/>
      <c r="QWI48" s="303" t="str">
        <f>CONCATENATE("Cena par ",QWG47," pozīciju, bez PVN,EUR:")</f>
        <v>Cena par  pozīciju, bez PVN,EUR:</v>
      </c>
      <c r="QWJ48" s="304"/>
      <c r="QWK48" s="304"/>
      <c r="QWL48" s="304"/>
      <c r="QWM48" s="305"/>
      <c r="QWN48" s="20">
        <f>QWN47*QWM47</f>
        <v>0</v>
      </c>
      <c r="QWO48" s="123"/>
      <c r="QWP48" s="124"/>
      <c r="QWQ48" s="303" t="str">
        <f>CONCATENATE("Cena par ",QWO47," pozīciju, bez PVN,EUR:")</f>
        <v>Cena par  pozīciju, bez PVN,EUR:</v>
      </c>
      <c r="QWR48" s="304"/>
      <c r="QWS48" s="304"/>
      <c r="QWT48" s="304"/>
      <c r="QWU48" s="305"/>
      <c r="QWV48" s="20">
        <f>QWV47*QWU47</f>
        <v>0</v>
      </c>
      <c r="QWW48" s="123"/>
      <c r="QWX48" s="124"/>
      <c r="QWY48" s="303" t="str">
        <f>CONCATENATE("Cena par ",QWW47," pozīciju, bez PVN,EUR:")</f>
        <v>Cena par  pozīciju, bez PVN,EUR:</v>
      </c>
      <c r="QWZ48" s="304"/>
      <c r="QXA48" s="304"/>
      <c r="QXB48" s="304"/>
      <c r="QXC48" s="305"/>
      <c r="QXD48" s="20">
        <f>QXD47*QXC47</f>
        <v>0</v>
      </c>
      <c r="QXE48" s="123"/>
      <c r="QXF48" s="124"/>
      <c r="QXG48" s="303" t="str">
        <f>CONCATENATE("Cena par ",QXE47," pozīciju, bez PVN,EUR:")</f>
        <v>Cena par  pozīciju, bez PVN,EUR:</v>
      </c>
      <c r="QXH48" s="304"/>
      <c r="QXI48" s="304"/>
      <c r="QXJ48" s="304"/>
      <c r="QXK48" s="305"/>
      <c r="QXL48" s="20">
        <f>QXL47*QXK47</f>
        <v>0</v>
      </c>
      <c r="QXM48" s="123"/>
      <c r="QXN48" s="124"/>
      <c r="QXO48" s="303" t="str">
        <f>CONCATENATE("Cena par ",QXM47," pozīciju, bez PVN,EUR:")</f>
        <v>Cena par  pozīciju, bez PVN,EUR:</v>
      </c>
      <c r="QXP48" s="304"/>
      <c r="QXQ48" s="304"/>
      <c r="QXR48" s="304"/>
      <c r="QXS48" s="305"/>
      <c r="QXT48" s="20">
        <f>QXT47*QXS47</f>
        <v>0</v>
      </c>
      <c r="QXU48" s="123"/>
      <c r="QXV48" s="124"/>
      <c r="QXW48" s="303" t="str">
        <f>CONCATENATE("Cena par ",QXU47," pozīciju, bez PVN,EUR:")</f>
        <v>Cena par  pozīciju, bez PVN,EUR:</v>
      </c>
      <c r="QXX48" s="304"/>
      <c r="QXY48" s="304"/>
      <c r="QXZ48" s="304"/>
      <c r="QYA48" s="305"/>
      <c r="QYB48" s="20">
        <f>QYB47*QYA47</f>
        <v>0</v>
      </c>
      <c r="QYC48" s="123"/>
      <c r="QYD48" s="124"/>
      <c r="QYE48" s="303" t="str">
        <f>CONCATENATE("Cena par ",QYC47," pozīciju, bez PVN,EUR:")</f>
        <v>Cena par  pozīciju, bez PVN,EUR:</v>
      </c>
      <c r="QYF48" s="304"/>
      <c r="QYG48" s="304"/>
      <c r="QYH48" s="304"/>
      <c r="QYI48" s="305"/>
      <c r="QYJ48" s="20">
        <f>QYJ47*QYI47</f>
        <v>0</v>
      </c>
      <c r="QYK48" s="123"/>
      <c r="QYL48" s="124"/>
      <c r="QYM48" s="303" t="str">
        <f>CONCATENATE("Cena par ",QYK47," pozīciju, bez PVN,EUR:")</f>
        <v>Cena par  pozīciju, bez PVN,EUR:</v>
      </c>
      <c r="QYN48" s="304"/>
      <c r="QYO48" s="304"/>
      <c r="QYP48" s="304"/>
      <c r="QYQ48" s="305"/>
      <c r="QYR48" s="20">
        <f>QYR47*QYQ47</f>
        <v>0</v>
      </c>
      <c r="QYS48" s="123"/>
      <c r="QYT48" s="124"/>
      <c r="QYU48" s="303" t="str">
        <f>CONCATENATE("Cena par ",QYS47," pozīciju, bez PVN,EUR:")</f>
        <v>Cena par  pozīciju, bez PVN,EUR:</v>
      </c>
      <c r="QYV48" s="304"/>
      <c r="QYW48" s="304"/>
      <c r="QYX48" s="304"/>
      <c r="QYY48" s="305"/>
      <c r="QYZ48" s="20">
        <f>QYZ47*QYY47</f>
        <v>0</v>
      </c>
      <c r="QZA48" s="123"/>
      <c r="QZB48" s="124"/>
      <c r="QZC48" s="303" t="str">
        <f>CONCATENATE("Cena par ",QZA47," pozīciju, bez PVN,EUR:")</f>
        <v>Cena par  pozīciju, bez PVN,EUR:</v>
      </c>
      <c r="QZD48" s="304"/>
      <c r="QZE48" s="304"/>
      <c r="QZF48" s="304"/>
      <c r="QZG48" s="305"/>
      <c r="QZH48" s="20">
        <f>QZH47*QZG47</f>
        <v>0</v>
      </c>
      <c r="QZI48" s="123"/>
      <c r="QZJ48" s="124"/>
      <c r="QZK48" s="303" t="str">
        <f>CONCATENATE("Cena par ",QZI47," pozīciju, bez PVN,EUR:")</f>
        <v>Cena par  pozīciju, bez PVN,EUR:</v>
      </c>
      <c r="QZL48" s="304"/>
      <c r="QZM48" s="304"/>
      <c r="QZN48" s="304"/>
      <c r="QZO48" s="305"/>
      <c r="QZP48" s="20">
        <f>QZP47*QZO47</f>
        <v>0</v>
      </c>
      <c r="QZQ48" s="123"/>
      <c r="QZR48" s="124"/>
      <c r="QZS48" s="303" t="str">
        <f>CONCATENATE("Cena par ",QZQ47," pozīciju, bez PVN,EUR:")</f>
        <v>Cena par  pozīciju, bez PVN,EUR:</v>
      </c>
      <c r="QZT48" s="304"/>
      <c r="QZU48" s="304"/>
      <c r="QZV48" s="304"/>
      <c r="QZW48" s="305"/>
      <c r="QZX48" s="20">
        <f>QZX47*QZW47</f>
        <v>0</v>
      </c>
      <c r="QZY48" s="123"/>
      <c r="QZZ48" s="124"/>
      <c r="RAA48" s="303" t="str">
        <f>CONCATENATE("Cena par ",QZY47," pozīciju, bez PVN,EUR:")</f>
        <v>Cena par  pozīciju, bez PVN,EUR:</v>
      </c>
      <c r="RAB48" s="304"/>
      <c r="RAC48" s="304"/>
      <c r="RAD48" s="304"/>
      <c r="RAE48" s="305"/>
      <c r="RAF48" s="20">
        <f>RAF47*RAE47</f>
        <v>0</v>
      </c>
      <c r="RAG48" s="123"/>
      <c r="RAH48" s="124"/>
      <c r="RAI48" s="303" t="str">
        <f>CONCATENATE("Cena par ",RAG47," pozīciju, bez PVN,EUR:")</f>
        <v>Cena par  pozīciju, bez PVN,EUR:</v>
      </c>
      <c r="RAJ48" s="304"/>
      <c r="RAK48" s="304"/>
      <c r="RAL48" s="304"/>
      <c r="RAM48" s="305"/>
      <c r="RAN48" s="20">
        <f>RAN47*RAM47</f>
        <v>0</v>
      </c>
      <c r="RAO48" s="123"/>
      <c r="RAP48" s="124"/>
      <c r="RAQ48" s="303" t="str">
        <f>CONCATENATE("Cena par ",RAO47," pozīciju, bez PVN,EUR:")</f>
        <v>Cena par  pozīciju, bez PVN,EUR:</v>
      </c>
      <c r="RAR48" s="304"/>
      <c r="RAS48" s="304"/>
      <c r="RAT48" s="304"/>
      <c r="RAU48" s="305"/>
      <c r="RAV48" s="20">
        <f>RAV47*RAU47</f>
        <v>0</v>
      </c>
      <c r="RAW48" s="123"/>
      <c r="RAX48" s="124"/>
      <c r="RAY48" s="303" t="str">
        <f>CONCATENATE("Cena par ",RAW47," pozīciju, bez PVN,EUR:")</f>
        <v>Cena par  pozīciju, bez PVN,EUR:</v>
      </c>
      <c r="RAZ48" s="304"/>
      <c r="RBA48" s="304"/>
      <c r="RBB48" s="304"/>
      <c r="RBC48" s="305"/>
      <c r="RBD48" s="20">
        <f>RBD47*RBC47</f>
        <v>0</v>
      </c>
      <c r="RBE48" s="123"/>
      <c r="RBF48" s="124"/>
      <c r="RBG48" s="303" t="str">
        <f>CONCATENATE("Cena par ",RBE47," pozīciju, bez PVN,EUR:")</f>
        <v>Cena par  pozīciju, bez PVN,EUR:</v>
      </c>
      <c r="RBH48" s="304"/>
      <c r="RBI48" s="304"/>
      <c r="RBJ48" s="304"/>
      <c r="RBK48" s="305"/>
      <c r="RBL48" s="20">
        <f>RBL47*RBK47</f>
        <v>0</v>
      </c>
      <c r="RBM48" s="123"/>
      <c r="RBN48" s="124"/>
      <c r="RBO48" s="303" t="str">
        <f>CONCATENATE("Cena par ",RBM47," pozīciju, bez PVN,EUR:")</f>
        <v>Cena par  pozīciju, bez PVN,EUR:</v>
      </c>
      <c r="RBP48" s="304"/>
      <c r="RBQ48" s="304"/>
      <c r="RBR48" s="304"/>
      <c r="RBS48" s="305"/>
      <c r="RBT48" s="20">
        <f>RBT47*RBS47</f>
        <v>0</v>
      </c>
      <c r="RBU48" s="123"/>
      <c r="RBV48" s="124"/>
      <c r="RBW48" s="303" t="str">
        <f>CONCATENATE("Cena par ",RBU47," pozīciju, bez PVN,EUR:")</f>
        <v>Cena par  pozīciju, bez PVN,EUR:</v>
      </c>
      <c r="RBX48" s="304"/>
      <c r="RBY48" s="304"/>
      <c r="RBZ48" s="304"/>
      <c r="RCA48" s="305"/>
      <c r="RCB48" s="20">
        <f>RCB47*RCA47</f>
        <v>0</v>
      </c>
      <c r="RCC48" s="123"/>
      <c r="RCD48" s="124"/>
      <c r="RCE48" s="303" t="str">
        <f>CONCATENATE("Cena par ",RCC47," pozīciju, bez PVN,EUR:")</f>
        <v>Cena par  pozīciju, bez PVN,EUR:</v>
      </c>
      <c r="RCF48" s="304"/>
      <c r="RCG48" s="304"/>
      <c r="RCH48" s="304"/>
      <c r="RCI48" s="305"/>
      <c r="RCJ48" s="20">
        <f>RCJ47*RCI47</f>
        <v>0</v>
      </c>
      <c r="RCK48" s="123"/>
      <c r="RCL48" s="124"/>
      <c r="RCM48" s="303" t="str">
        <f>CONCATENATE("Cena par ",RCK47," pozīciju, bez PVN,EUR:")</f>
        <v>Cena par  pozīciju, bez PVN,EUR:</v>
      </c>
      <c r="RCN48" s="304"/>
      <c r="RCO48" s="304"/>
      <c r="RCP48" s="304"/>
      <c r="RCQ48" s="305"/>
      <c r="RCR48" s="20">
        <f>RCR47*RCQ47</f>
        <v>0</v>
      </c>
      <c r="RCS48" s="123"/>
      <c r="RCT48" s="124"/>
      <c r="RCU48" s="303" t="str">
        <f>CONCATENATE("Cena par ",RCS47," pozīciju, bez PVN,EUR:")</f>
        <v>Cena par  pozīciju, bez PVN,EUR:</v>
      </c>
      <c r="RCV48" s="304"/>
      <c r="RCW48" s="304"/>
      <c r="RCX48" s="304"/>
      <c r="RCY48" s="305"/>
      <c r="RCZ48" s="20">
        <f>RCZ47*RCY47</f>
        <v>0</v>
      </c>
      <c r="RDA48" s="123"/>
      <c r="RDB48" s="124"/>
      <c r="RDC48" s="303" t="str">
        <f>CONCATENATE("Cena par ",RDA47," pozīciju, bez PVN,EUR:")</f>
        <v>Cena par  pozīciju, bez PVN,EUR:</v>
      </c>
      <c r="RDD48" s="304"/>
      <c r="RDE48" s="304"/>
      <c r="RDF48" s="304"/>
      <c r="RDG48" s="305"/>
      <c r="RDH48" s="20">
        <f>RDH47*RDG47</f>
        <v>0</v>
      </c>
      <c r="RDI48" s="123"/>
      <c r="RDJ48" s="124"/>
      <c r="RDK48" s="303" t="str">
        <f>CONCATENATE("Cena par ",RDI47," pozīciju, bez PVN,EUR:")</f>
        <v>Cena par  pozīciju, bez PVN,EUR:</v>
      </c>
      <c r="RDL48" s="304"/>
      <c r="RDM48" s="304"/>
      <c r="RDN48" s="304"/>
      <c r="RDO48" s="305"/>
      <c r="RDP48" s="20">
        <f>RDP47*RDO47</f>
        <v>0</v>
      </c>
      <c r="RDQ48" s="123"/>
      <c r="RDR48" s="124"/>
      <c r="RDS48" s="303" t="str">
        <f>CONCATENATE("Cena par ",RDQ47," pozīciju, bez PVN,EUR:")</f>
        <v>Cena par  pozīciju, bez PVN,EUR:</v>
      </c>
      <c r="RDT48" s="304"/>
      <c r="RDU48" s="304"/>
      <c r="RDV48" s="304"/>
      <c r="RDW48" s="305"/>
      <c r="RDX48" s="20">
        <f>RDX47*RDW47</f>
        <v>0</v>
      </c>
      <c r="RDY48" s="123"/>
      <c r="RDZ48" s="124"/>
      <c r="REA48" s="303" t="str">
        <f>CONCATENATE("Cena par ",RDY47," pozīciju, bez PVN,EUR:")</f>
        <v>Cena par  pozīciju, bez PVN,EUR:</v>
      </c>
      <c r="REB48" s="304"/>
      <c r="REC48" s="304"/>
      <c r="RED48" s="304"/>
      <c r="REE48" s="305"/>
      <c r="REF48" s="20">
        <f>REF47*REE47</f>
        <v>0</v>
      </c>
      <c r="REG48" s="123"/>
      <c r="REH48" s="124"/>
      <c r="REI48" s="303" t="str">
        <f>CONCATENATE("Cena par ",REG47," pozīciju, bez PVN,EUR:")</f>
        <v>Cena par  pozīciju, bez PVN,EUR:</v>
      </c>
      <c r="REJ48" s="304"/>
      <c r="REK48" s="304"/>
      <c r="REL48" s="304"/>
      <c r="REM48" s="305"/>
      <c r="REN48" s="20">
        <f>REN47*REM47</f>
        <v>0</v>
      </c>
      <c r="REO48" s="123"/>
      <c r="REP48" s="124"/>
      <c r="REQ48" s="303" t="str">
        <f>CONCATENATE("Cena par ",REO47," pozīciju, bez PVN,EUR:")</f>
        <v>Cena par  pozīciju, bez PVN,EUR:</v>
      </c>
      <c r="RER48" s="304"/>
      <c r="RES48" s="304"/>
      <c r="RET48" s="304"/>
      <c r="REU48" s="305"/>
      <c r="REV48" s="20">
        <f>REV47*REU47</f>
        <v>0</v>
      </c>
      <c r="REW48" s="123"/>
      <c r="REX48" s="124"/>
      <c r="REY48" s="303" t="str">
        <f>CONCATENATE("Cena par ",REW47," pozīciju, bez PVN,EUR:")</f>
        <v>Cena par  pozīciju, bez PVN,EUR:</v>
      </c>
      <c r="REZ48" s="304"/>
      <c r="RFA48" s="304"/>
      <c r="RFB48" s="304"/>
      <c r="RFC48" s="305"/>
      <c r="RFD48" s="20">
        <f>RFD47*RFC47</f>
        <v>0</v>
      </c>
      <c r="RFE48" s="123"/>
      <c r="RFF48" s="124"/>
      <c r="RFG48" s="303" t="str">
        <f>CONCATENATE("Cena par ",RFE47," pozīciju, bez PVN,EUR:")</f>
        <v>Cena par  pozīciju, bez PVN,EUR:</v>
      </c>
      <c r="RFH48" s="304"/>
      <c r="RFI48" s="304"/>
      <c r="RFJ48" s="304"/>
      <c r="RFK48" s="305"/>
      <c r="RFL48" s="20">
        <f>RFL47*RFK47</f>
        <v>0</v>
      </c>
      <c r="RFM48" s="123"/>
      <c r="RFN48" s="124"/>
      <c r="RFO48" s="303" t="str">
        <f>CONCATENATE("Cena par ",RFM47," pozīciju, bez PVN,EUR:")</f>
        <v>Cena par  pozīciju, bez PVN,EUR:</v>
      </c>
      <c r="RFP48" s="304"/>
      <c r="RFQ48" s="304"/>
      <c r="RFR48" s="304"/>
      <c r="RFS48" s="305"/>
      <c r="RFT48" s="20">
        <f>RFT47*RFS47</f>
        <v>0</v>
      </c>
      <c r="RFU48" s="123"/>
      <c r="RFV48" s="124"/>
      <c r="RFW48" s="303" t="str">
        <f>CONCATENATE("Cena par ",RFU47," pozīciju, bez PVN,EUR:")</f>
        <v>Cena par  pozīciju, bez PVN,EUR:</v>
      </c>
      <c r="RFX48" s="304"/>
      <c r="RFY48" s="304"/>
      <c r="RFZ48" s="304"/>
      <c r="RGA48" s="305"/>
      <c r="RGB48" s="20">
        <f>RGB47*RGA47</f>
        <v>0</v>
      </c>
      <c r="RGC48" s="123"/>
      <c r="RGD48" s="124"/>
      <c r="RGE48" s="303" t="str">
        <f>CONCATENATE("Cena par ",RGC47," pozīciju, bez PVN,EUR:")</f>
        <v>Cena par  pozīciju, bez PVN,EUR:</v>
      </c>
      <c r="RGF48" s="304"/>
      <c r="RGG48" s="304"/>
      <c r="RGH48" s="304"/>
      <c r="RGI48" s="305"/>
      <c r="RGJ48" s="20">
        <f>RGJ47*RGI47</f>
        <v>0</v>
      </c>
      <c r="RGK48" s="123"/>
      <c r="RGL48" s="124"/>
      <c r="RGM48" s="303" t="str">
        <f>CONCATENATE("Cena par ",RGK47," pozīciju, bez PVN,EUR:")</f>
        <v>Cena par  pozīciju, bez PVN,EUR:</v>
      </c>
      <c r="RGN48" s="304"/>
      <c r="RGO48" s="304"/>
      <c r="RGP48" s="304"/>
      <c r="RGQ48" s="305"/>
      <c r="RGR48" s="20">
        <f>RGR47*RGQ47</f>
        <v>0</v>
      </c>
      <c r="RGS48" s="123"/>
      <c r="RGT48" s="124"/>
      <c r="RGU48" s="303" t="str">
        <f>CONCATENATE("Cena par ",RGS47," pozīciju, bez PVN,EUR:")</f>
        <v>Cena par  pozīciju, bez PVN,EUR:</v>
      </c>
      <c r="RGV48" s="304"/>
      <c r="RGW48" s="304"/>
      <c r="RGX48" s="304"/>
      <c r="RGY48" s="305"/>
      <c r="RGZ48" s="20">
        <f>RGZ47*RGY47</f>
        <v>0</v>
      </c>
      <c r="RHA48" s="123"/>
      <c r="RHB48" s="124"/>
      <c r="RHC48" s="303" t="str">
        <f>CONCATENATE("Cena par ",RHA47," pozīciju, bez PVN,EUR:")</f>
        <v>Cena par  pozīciju, bez PVN,EUR:</v>
      </c>
      <c r="RHD48" s="304"/>
      <c r="RHE48" s="304"/>
      <c r="RHF48" s="304"/>
      <c r="RHG48" s="305"/>
      <c r="RHH48" s="20">
        <f>RHH47*RHG47</f>
        <v>0</v>
      </c>
      <c r="RHI48" s="123"/>
      <c r="RHJ48" s="124"/>
      <c r="RHK48" s="303" t="str">
        <f>CONCATENATE("Cena par ",RHI47," pozīciju, bez PVN,EUR:")</f>
        <v>Cena par  pozīciju, bez PVN,EUR:</v>
      </c>
      <c r="RHL48" s="304"/>
      <c r="RHM48" s="304"/>
      <c r="RHN48" s="304"/>
      <c r="RHO48" s="305"/>
      <c r="RHP48" s="20">
        <f>RHP47*RHO47</f>
        <v>0</v>
      </c>
      <c r="RHQ48" s="123"/>
      <c r="RHR48" s="124"/>
      <c r="RHS48" s="303" t="str">
        <f>CONCATENATE("Cena par ",RHQ47," pozīciju, bez PVN,EUR:")</f>
        <v>Cena par  pozīciju, bez PVN,EUR:</v>
      </c>
      <c r="RHT48" s="304"/>
      <c r="RHU48" s="304"/>
      <c r="RHV48" s="304"/>
      <c r="RHW48" s="305"/>
      <c r="RHX48" s="20">
        <f>RHX47*RHW47</f>
        <v>0</v>
      </c>
      <c r="RHY48" s="123"/>
      <c r="RHZ48" s="124"/>
      <c r="RIA48" s="303" t="str">
        <f>CONCATENATE("Cena par ",RHY47," pozīciju, bez PVN,EUR:")</f>
        <v>Cena par  pozīciju, bez PVN,EUR:</v>
      </c>
      <c r="RIB48" s="304"/>
      <c r="RIC48" s="304"/>
      <c r="RID48" s="304"/>
      <c r="RIE48" s="305"/>
      <c r="RIF48" s="20">
        <f>RIF47*RIE47</f>
        <v>0</v>
      </c>
      <c r="RIG48" s="123"/>
      <c r="RIH48" s="124"/>
      <c r="RII48" s="303" t="str">
        <f>CONCATENATE("Cena par ",RIG47," pozīciju, bez PVN,EUR:")</f>
        <v>Cena par  pozīciju, bez PVN,EUR:</v>
      </c>
      <c r="RIJ48" s="304"/>
      <c r="RIK48" s="304"/>
      <c r="RIL48" s="304"/>
      <c r="RIM48" s="305"/>
      <c r="RIN48" s="20">
        <f>RIN47*RIM47</f>
        <v>0</v>
      </c>
      <c r="RIO48" s="123"/>
      <c r="RIP48" s="124"/>
      <c r="RIQ48" s="303" t="str">
        <f>CONCATENATE("Cena par ",RIO47," pozīciju, bez PVN,EUR:")</f>
        <v>Cena par  pozīciju, bez PVN,EUR:</v>
      </c>
      <c r="RIR48" s="304"/>
      <c r="RIS48" s="304"/>
      <c r="RIT48" s="304"/>
      <c r="RIU48" s="305"/>
      <c r="RIV48" s="20">
        <f>RIV47*RIU47</f>
        <v>0</v>
      </c>
      <c r="RIW48" s="123"/>
      <c r="RIX48" s="124"/>
      <c r="RIY48" s="303" t="str">
        <f>CONCATENATE("Cena par ",RIW47," pozīciju, bez PVN,EUR:")</f>
        <v>Cena par  pozīciju, bez PVN,EUR:</v>
      </c>
      <c r="RIZ48" s="304"/>
      <c r="RJA48" s="304"/>
      <c r="RJB48" s="304"/>
      <c r="RJC48" s="305"/>
      <c r="RJD48" s="20">
        <f>RJD47*RJC47</f>
        <v>0</v>
      </c>
      <c r="RJE48" s="123"/>
      <c r="RJF48" s="124"/>
      <c r="RJG48" s="303" t="str">
        <f>CONCATENATE("Cena par ",RJE47," pozīciju, bez PVN,EUR:")</f>
        <v>Cena par  pozīciju, bez PVN,EUR:</v>
      </c>
      <c r="RJH48" s="304"/>
      <c r="RJI48" s="304"/>
      <c r="RJJ48" s="304"/>
      <c r="RJK48" s="305"/>
      <c r="RJL48" s="20">
        <f>RJL47*RJK47</f>
        <v>0</v>
      </c>
      <c r="RJM48" s="123"/>
      <c r="RJN48" s="124"/>
      <c r="RJO48" s="303" t="str">
        <f>CONCATENATE("Cena par ",RJM47," pozīciju, bez PVN,EUR:")</f>
        <v>Cena par  pozīciju, bez PVN,EUR:</v>
      </c>
      <c r="RJP48" s="304"/>
      <c r="RJQ48" s="304"/>
      <c r="RJR48" s="304"/>
      <c r="RJS48" s="305"/>
      <c r="RJT48" s="20">
        <f>RJT47*RJS47</f>
        <v>0</v>
      </c>
      <c r="RJU48" s="123"/>
      <c r="RJV48" s="124"/>
      <c r="RJW48" s="303" t="str">
        <f>CONCATENATE("Cena par ",RJU47," pozīciju, bez PVN,EUR:")</f>
        <v>Cena par  pozīciju, bez PVN,EUR:</v>
      </c>
      <c r="RJX48" s="304"/>
      <c r="RJY48" s="304"/>
      <c r="RJZ48" s="304"/>
      <c r="RKA48" s="305"/>
      <c r="RKB48" s="20">
        <f>RKB47*RKA47</f>
        <v>0</v>
      </c>
      <c r="RKC48" s="123"/>
      <c r="RKD48" s="124"/>
      <c r="RKE48" s="303" t="str">
        <f>CONCATENATE("Cena par ",RKC47," pozīciju, bez PVN,EUR:")</f>
        <v>Cena par  pozīciju, bez PVN,EUR:</v>
      </c>
      <c r="RKF48" s="304"/>
      <c r="RKG48" s="304"/>
      <c r="RKH48" s="304"/>
      <c r="RKI48" s="305"/>
      <c r="RKJ48" s="20">
        <f>RKJ47*RKI47</f>
        <v>0</v>
      </c>
      <c r="RKK48" s="123"/>
      <c r="RKL48" s="124"/>
      <c r="RKM48" s="303" t="str">
        <f>CONCATENATE("Cena par ",RKK47," pozīciju, bez PVN,EUR:")</f>
        <v>Cena par  pozīciju, bez PVN,EUR:</v>
      </c>
      <c r="RKN48" s="304"/>
      <c r="RKO48" s="304"/>
      <c r="RKP48" s="304"/>
      <c r="RKQ48" s="305"/>
      <c r="RKR48" s="20">
        <f>RKR47*RKQ47</f>
        <v>0</v>
      </c>
      <c r="RKS48" s="123"/>
      <c r="RKT48" s="124"/>
      <c r="RKU48" s="303" t="str">
        <f>CONCATENATE("Cena par ",RKS47," pozīciju, bez PVN,EUR:")</f>
        <v>Cena par  pozīciju, bez PVN,EUR:</v>
      </c>
      <c r="RKV48" s="304"/>
      <c r="RKW48" s="304"/>
      <c r="RKX48" s="304"/>
      <c r="RKY48" s="305"/>
      <c r="RKZ48" s="20">
        <f>RKZ47*RKY47</f>
        <v>0</v>
      </c>
      <c r="RLA48" s="123"/>
      <c r="RLB48" s="124"/>
      <c r="RLC48" s="303" t="str">
        <f>CONCATENATE("Cena par ",RLA47," pozīciju, bez PVN,EUR:")</f>
        <v>Cena par  pozīciju, bez PVN,EUR:</v>
      </c>
      <c r="RLD48" s="304"/>
      <c r="RLE48" s="304"/>
      <c r="RLF48" s="304"/>
      <c r="RLG48" s="305"/>
      <c r="RLH48" s="20">
        <f>RLH47*RLG47</f>
        <v>0</v>
      </c>
      <c r="RLI48" s="123"/>
      <c r="RLJ48" s="124"/>
      <c r="RLK48" s="303" t="str">
        <f>CONCATENATE("Cena par ",RLI47," pozīciju, bez PVN,EUR:")</f>
        <v>Cena par  pozīciju, bez PVN,EUR:</v>
      </c>
      <c r="RLL48" s="304"/>
      <c r="RLM48" s="304"/>
      <c r="RLN48" s="304"/>
      <c r="RLO48" s="305"/>
      <c r="RLP48" s="20">
        <f>RLP47*RLO47</f>
        <v>0</v>
      </c>
      <c r="RLQ48" s="123"/>
      <c r="RLR48" s="124"/>
      <c r="RLS48" s="303" t="str">
        <f>CONCATENATE("Cena par ",RLQ47," pozīciju, bez PVN,EUR:")</f>
        <v>Cena par  pozīciju, bez PVN,EUR:</v>
      </c>
      <c r="RLT48" s="304"/>
      <c r="RLU48" s="304"/>
      <c r="RLV48" s="304"/>
      <c r="RLW48" s="305"/>
      <c r="RLX48" s="20">
        <f>RLX47*RLW47</f>
        <v>0</v>
      </c>
      <c r="RLY48" s="123"/>
      <c r="RLZ48" s="124"/>
      <c r="RMA48" s="303" t="str">
        <f>CONCATENATE("Cena par ",RLY47," pozīciju, bez PVN,EUR:")</f>
        <v>Cena par  pozīciju, bez PVN,EUR:</v>
      </c>
      <c r="RMB48" s="304"/>
      <c r="RMC48" s="304"/>
      <c r="RMD48" s="304"/>
      <c r="RME48" s="305"/>
      <c r="RMF48" s="20">
        <f>RMF47*RME47</f>
        <v>0</v>
      </c>
      <c r="RMG48" s="123"/>
      <c r="RMH48" s="124"/>
      <c r="RMI48" s="303" t="str">
        <f>CONCATENATE("Cena par ",RMG47," pozīciju, bez PVN,EUR:")</f>
        <v>Cena par  pozīciju, bez PVN,EUR:</v>
      </c>
      <c r="RMJ48" s="304"/>
      <c r="RMK48" s="304"/>
      <c r="RML48" s="304"/>
      <c r="RMM48" s="305"/>
      <c r="RMN48" s="20">
        <f>RMN47*RMM47</f>
        <v>0</v>
      </c>
      <c r="RMO48" s="123"/>
      <c r="RMP48" s="124"/>
      <c r="RMQ48" s="303" t="str">
        <f>CONCATENATE("Cena par ",RMO47," pozīciju, bez PVN,EUR:")</f>
        <v>Cena par  pozīciju, bez PVN,EUR:</v>
      </c>
      <c r="RMR48" s="304"/>
      <c r="RMS48" s="304"/>
      <c r="RMT48" s="304"/>
      <c r="RMU48" s="305"/>
      <c r="RMV48" s="20">
        <f>RMV47*RMU47</f>
        <v>0</v>
      </c>
      <c r="RMW48" s="123"/>
      <c r="RMX48" s="124"/>
      <c r="RMY48" s="303" t="str">
        <f>CONCATENATE("Cena par ",RMW47," pozīciju, bez PVN,EUR:")</f>
        <v>Cena par  pozīciju, bez PVN,EUR:</v>
      </c>
      <c r="RMZ48" s="304"/>
      <c r="RNA48" s="304"/>
      <c r="RNB48" s="304"/>
      <c r="RNC48" s="305"/>
      <c r="RND48" s="20">
        <f>RND47*RNC47</f>
        <v>0</v>
      </c>
      <c r="RNE48" s="123"/>
      <c r="RNF48" s="124"/>
      <c r="RNG48" s="303" t="str">
        <f>CONCATENATE("Cena par ",RNE47," pozīciju, bez PVN,EUR:")</f>
        <v>Cena par  pozīciju, bez PVN,EUR:</v>
      </c>
      <c r="RNH48" s="304"/>
      <c r="RNI48" s="304"/>
      <c r="RNJ48" s="304"/>
      <c r="RNK48" s="305"/>
      <c r="RNL48" s="20">
        <f>RNL47*RNK47</f>
        <v>0</v>
      </c>
      <c r="RNM48" s="123"/>
      <c r="RNN48" s="124"/>
      <c r="RNO48" s="303" t="str">
        <f>CONCATENATE("Cena par ",RNM47," pozīciju, bez PVN,EUR:")</f>
        <v>Cena par  pozīciju, bez PVN,EUR:</v>
      </c>
      <c r="RNP48" s="304"/>
      <c r="RNQ48" s="304"/>
      <c r="RNR48" s="304"/>
      <c r="RNS48" s="305"/>
      <c r="RNT48" s="20">
        <f>RNT47*RNS47</f>
        <v>0</v>
      </c>
      <c r="RNU48" s="123"/>
      <c r="RNV48" s="124"/>
      <c r="RNW48" s="303" t="str">
        <f>CONCATENATE("Cena par ",RNU47," pozīciju, bez PVN,EUR:")</f>
        <v>Cena par  pozīciju, bez PVN,EUR:</v>
      </c>
      <c r="RNX48" s="304"/>
      <c r="RNY48" s="304"/>
      <c r="RNZ48" s="304"/>
      <c r="ROA48" s="305"/>
      <c r="ROB48" s="20">
        <f>ROB47*ROA47</f>
        <v>0</v>
      </c>
      <c r="ROC48" s="123"/>
      <c r="ROD48" s="124"/>
      <c r="ROE48" s="303" t="str">
        <f>CONCATENATE("Cena par ",ROC47," pozīciju, bez PVN,EUR:")</f>
        <v>Cena par  pozīciju, bez PVN,EUR:</v>
      </c>
      <c r="ROF48" s="304"/>
      <c r="ROG48" s="304"/>
      <c r="ROH48" s="304"/>
      <c r="ROI48" s="305"/>
      <c r="ROJ48" s="20">
        <f>ROJ47*ROI47</f>
        <v>0</v>
      </c>
      <c r="ROK48" s="123"/>
      <c r="ROL48" s="124"/>
      <c r="ROM48" s="303" t="str">
        <f>CONCATENATE("Cena par ",ROK47," pozīciju, bez PVN,EUR:")</f>
        <v>Cena par  pozīciju, bez PVN,EUR:</v>
      </c>
      <c r="RON48" s="304"/>
      <c r="ROO48" s="304"/>
      <c r="ROP48" s="304"/>
      <c r="ROQ48" s="305"/>
      <c r="ROR48" s="20">
        <f>ROR47*ROQ47</f>
        <v>0</v>
      </c>
      <c r="ROS48" s="123"/>
      <c r="ROT48" s="124"/>
      <c r="ROU48" s="303" t="str">
        <f>CONCATENATE("Cena par ",ROS47," pozīciju, bez PVN,EUR:")</f>
        <v>Cena par  pozīciju, bez PVN,EUR:</v>
      </c>
      <c r="ROV48" s="304"/>
      <c r="ROW48" s="304"/>
      <c r="ROX48" s="304"/>
      <c r="ROY48" s="305"/>
      <c r="ROZ48" s="20">
        <f>ROZ47*ROY47</f>
        <v>0</v>
      </c>
      <c r="RPA48" s="123"/>
      <c r="RPB48" s="124"/>
      <c r="RPC48" s="303" t="str">
        <f>CONCATENATE("Cena par ",RPA47," pozīciju, bez PVN,EUR:")</f>
        <v>Cena par  pozīciju, bez PVN,EUR:</v>
      </c>
      <c r="RPD48" s="304"/>
      <c r="RPE48" s="304"/>
      <c r="RPF48" s="304"/>
      <c r="RPG48" s="305"/>
      <c r="RPH48" s="20">
        <f>RPH47*RPG47</f>
        <v>0</v>
      </c>
      <c r="RPI48" s="123"/>
      <c r="RPJ48" s="124"/>
      <c r="RPK48" s="303" t="str">
        <f>CONCATENATE("Cena par ",RPI47," pozīciju, bez PVN,EUR:")</f>
        <v>Cena par  pozīciju, bez PVN,EUR:</v>
      </c>
      <c r="RPL48" s="304"/>
      <c r="RPM48" s="304"/>
      <c r="RPN48" s="304"/>
      <c r="RPO48" s="305"/>
      <c r="RPP48" s="20">
        <f>RPP47*RPO47</f>
        <v>0</v>
      </c>
      <c r="RPQ48" s="123"/>
      <c r="RPR48" s="124"/>
      <c r="RPS48" s="303" t="str">
        <f>CONCATENATE("Cena par ",RPQ47," pozīciju, bez PVN,EUR:")</f>
        <v>Cena par  pozīciju, bez PVN,EUR:</v>
      </c>
      <c r="RPT48" s="304"/>
      <c r="RPU48" s="304"/>
      <c r="RPV48" s="304"/>
      <c r="RPW48" s="305"/>
      <c r="RPX48" s="20">
        <f>RPX47*RPW47</f>
        <v>0</v>
      </c>
      <c r="RPY48" s="123"/>
      <c r="RPZ48" s="124"/>
      <c r="RQA48" s="303" t="str">
        <f>CONCATENATE("Cena par ",RPY47," pozīciju, bez PVN,EUR:")</f>
        <v>Cena par  pozīciju, bez PVN,EUR:</v>
      </c>
      <c r="RQB48" s="304"/>
      <c r="RQC48" s="304"/>
      <c r="RQD48" s="304"/>
      <c r="RQE48" s="305"/>
      <c r="RQF48" s="20">
        <f>RQF47*RQE47</f>
        <v>0</v>
      </c>
      <c r="RQG48" s="123"/>
      <c r="RQH48" s="124"/>
      <c r="RQI48" s="303" t="str">
        <f>CONCATENATE("Cena par ",RQG47," pozīciju, bez PVN,EUR:")</f>
        <v>Cena par  pozīciju, bez PVN,EUR:</v>
      </c>
      <c r="RQJ48" s="304"/>
      <c r="RQK48" s="304"/>
      <c r="RQL48" s="304"/>
      <c r="RQM48" s="305"/>
      <c r="RQN48" s="20">
        <f>RQN47*RQM47</f>
        <v>0</v>
      </c>
      <c r="RQO48" s="123"/>
      <c r="RQP48" s="124"/>
      <c r="RQQ48" s="303" t="str">
        <f>CONCATENATE("Cena par ",RQO47," pozīciju, bez PVN,EUR:")</f>
        <v>Cena par  pozīciju, bez PVN,EUR:</v>
      </c>
      <c r="RQR48" s="304"/>
      <c r="RQS48" s="304"/>
      <c r="RQT48" s="304"/>
      <c r="RQU48" s="305"/>
      <c r="RQV48" s="20">
        <f>RQV47*RQU47</f>
        <v>0</v>
      </c>
      <c r="RQW48" s="123"/>
      <c r="RQX48" s="124"/>
      <c r="RQY48" s="303" t="str">
        <f>CONCATENATE("Cena par ",RQW47," pozīciju, bez PVN,EUR:")</f>
        <v>Cena par  pozīciju, bez PVN,EUR:</v>
      </c>
      <c r="RQZ48" s="304"/>
      <c r="RRA48" s="304"/>
      <c r="RRB48" s="304"/>
      <c r="RRC48" s="305"/>
      <c r="RRD48" s="20">
        <f>RRD47*RRC47</f>
        <v>0</v>
      </c>
      <c r="RRE48" s="123"/>
      <c r="RRF48" s="124"/>
      <c r="RRG48" s="303" t="str">
        <f>CONCATENATE("Cena par ",RRE47," pozīciju, bez PVN,EUR:")</f>
        <v>Cena par  pozīciju, bez PVN,EUR:</v>
      </c>
      <c r="RRH48" s="304"/>
      <c r="RRI48" s="304"/>
      <c r="RRJ48" s="304"/>
      <c r="RRK48" s="305"/>
      <c r="RRL48" s="20">
        <f>RRL47*RRK47</f>
        <v>0</v>
      </c>
      <c r="RRM48" s="123"/>
      <c r="RRN48" s="124"/>
      <c r="RRO48" s="303" t="str">
        <f>CONCATENATE("Cena par ",RRM47," pozīciju, bez PVN,EUR:")</f>
        <v>Cena par  pozīciju, bez PVN,EUR:</v>
      </c>
      <c r="RRP48" s="304"/>
      <c r="RRQ48" s="304"/>
      <c r="RRR48" s="304"/>
      <c r="RRS48" s="305"/>
      <c r="RRT48" s="20">
        <f>RRT47*RRS47</f>
        <v>0</v>
      </c>
      <c r="RRU48" s="123"/>
      <c r="RRV48" s="124"/>
      <c r="RRW48" s="303" t="str">
        <f>CONCATENATE("Cena par ",RRU47," pozīciju, bez PVN,EUR:")</f>
        <v>Cena par  pozīciju, bez PVN,EUR:</v>
      </c>
      <c r="RRX48" s="304"/>
      <c r="RRY48" s="304"/>
      <c r="RRZ48" s="304"/>
      <c r="RSA48" s="305"/>
      <c r="RSB48" s="20">
        <f>RSB47*RSA47</f>
        <v>0</v>
      </c>
      <c r="RSC48" s="123"/>
      <c r="RSD48" s="124"/>
      <c r="RSE48" s="303" t="str">
        <f>CONCATENATE("Cena par ",RSC47," pozīciju, bez PVN,EUR:")</f>
        <v>Cena par  pozīciju, bez PVN,EUR:</v>
      </c>
      <c r="RSF48" s="304"/>
      <c r="RSG48" s="304"/>
      <c r="RSH48" s="304"/>
      <c r="RSI48" s="305"/>
      <c r="RSJ48" s="20">
        <f>RSJ47*RSI47</f>
        <v>0</v>
      </c>
      <c r="RSK48" s="123"/>
      <c r="RSL48" s="124"/>
      <c r="RSM48" s="303" t="str">
        <f>CONCATENATE("Cena par ",RSK47," pozīciju, bez PVN,EUR:")</f>
        <v>Cena par  pozīciju, bez PVN,EUR:</v>
      </c>
      <c r="RSN48" s="304"/>
      <c r="RSO48" s="304"/>
      <c r="RSP48" s="304"/>
      <c r="RSQ48" s="305"/>
      <c r="RSR48" s="20">
        <f>RSR47*RSQ47</f>
        <v>0</v>
      </c>
      <c r="RSS48" s="123"/>
      <c r="RST48" s="124"/>
      <c r="RSU48" s="303" t="str">
        <f>CONCATENATE("Cena par ",RSS47," pozīciju, bez PVN,EUR:")</f>
        <v>Cena par  pozīciju, bez PVN,EUR:</v>
      </c>
      <c r="RSV48" s="304"/>
      <c r="RSW48" s="304"/>
      <c r="RSX48" s="304"/>
      <c r="RSY48" s="305"/>
      <c r="RSZ48" s="20">
        <f>RSZ47*RSY47</f>
        <v>0</v>
      </c>
      <c r="RTA48" s="123"/>
      <c r="RTB48" s="124"/>
      <c r="RTC48" s="303" t="str">
        <f>CONCATENATE("Cena par ",RTA47," pozīciju, bez PVN,EUR:")</f>
        <v>Cena par  pozīciju, bez PVN,EUR:</v>
      </c>
      <c r="RTD48" s="304"/>
      <c r="RTE48" s="304"/>
      <c r="RTF48" s="304"/>
      <c r="RTG48" s="305"/>
      <c r="RTH48" s="20">
        <f>RTH47*RTG47</f>
        <v>0</v>
      </c>
      <c r="RTI48" s="123"/>
      <c r="RTJ48" s="124"/>
      <c r="RTK48" s="303" t="str">
        <f>CONCATENATE("Cena par ",RTI47," pozīciju, bez PVN,EUR:")</f>
        <v>Cena par  pozīciju, bez PVN,EUR:</v>
      </c>
      <c r="RTL48" s="304"/>
      <c r="RTM48" s="304"/>
      <c r="RTN48" s="304"/>
      <c r="RTO48" s="305"/>
      <c r="RTP48" s="20">
        <f>RTP47*RTO47</f>
        <v>0</v>
      </c>
      <c r="RTQ48" s="123"/>
      <c r="RTR48" s="124"/>
      <c r="RTS48" s="303" t="str">
        <f>CONCATENATE("Cena par ",RTQ47," pozīciju, bez PVN,EUR:")</f>
        <v>Cena par  pozīciju, bez PVN,EUR:</v>
      </c>
      <c r="RTT48" s="304"/>
      <c r="RTU48" s="304"/>
      <c r="RTV48" s="304"/>
      <c r="RTW48" s="305"/>
      <c r="RTX48" s="20">
        <f>RTX47*RTW47</f>
        <v>0</v>
      </c>
      <c r="RTY48" s="123"/>
      <c r="RTZ48" s="124"/>
      <c r="RUA48" s="303" t="str">
        <f>CONCATENATE("Cena par ",RTY47," pozīciju, bez PVN,EUR:")</f>
        <v>Cena par  pozīciju, bez PVN,EUR:</v>
      </c>
      <c r="RUB48" s="304"/>
      <c r="RUC48" s="304"/>
      <c r="RUD48" s="304"/>
      <c r="RUE48" s="305"/>
      <c r="RUF48" s="20">
        <f>RUF47*RUE47</f>
        <v>0</v>
      </c>
      <c r="RUG48" s="123"/>
      <c r="RUH48" s="124"/>
      <c r="RUI48" s="303" t="str">
        <f>CONCATENATE("Cena par ",RUG47," pozīciju, bez PVN,EUR:")</f>
        <v>Cena par  pozīciju, bez PVN,EUR:</v>
      </c>
      <c r="RUJ48" s="304"/>
      <c r="RUK48" s="304"/>
      <c r="RUL48" s="304"/>
      <c r="RUM48" s="305"/>
      <c r="RUN48" s="20">
        <f>RUN47*RUM47</f>
        <v>0</v>
      </c>
      <c r="RUO48" s="123"/>
      <c r="RUP48" s="124"/>
      <c r="RUQ48" s="303" t="str">
        <f>CONCATENATE("Cena par ",RUO47," pozīciju, bez PVN,EUR:")</f>
        <v>Cena par  pozīciju, bez PVN,EUR:</v>
      </c>
      <c r="RUR48" s="304"/>
      <c r="RUS48" s="304"/>
      <c r="RUT48" s="304"/>
      <c r="RUU48" s="305"/>
      <c r="RUV48" s="20">
        <f>RUV47*RUU47</f>
        <v>0</v>
      </c>
      <c r="RUW48" s="123"/>
      <c r="RUX48" s="124"/>
      <c r="RUY48" s="303" t="str">
        <f>CONCATENATE("Cena par ",RUW47," pozīciju, bez PVN,EUR:")</f>
        <v>Cena par  pozīciju, bez PVN,EUR:</v>
      </c>
      <c r="RUZ48" s="304"/>
      <c r="RVA48" s="304"/>
      <c r="RVB48" s="304"/>
      <c r="RVC48" s="305"/>
      <c r="RVD48" s="20">
        <f>RVD47*RVC47</f>
        <v>0</v>
      </c>
      <c r="RVE48" s="123"/>
      <c r="RVF48" s="124"/>
      <c r="RVG48" s="303" t="str">
        <f>CONCATENATE("Cena par ",RVE47," pozīciju, bez PVN,EUR:")</f>
        <v>Cena par  pozīciju, bez PVN,EUR:</v>
      </c>
      <c r="RVH48" s="304"/>
      <c r="RVI48" s="304"/>
      <c r="RVJ48" s="304"/>
      <c r="RVK48" s="305"/>
      <c r="RVL48" s="20">
        <f>RVL47*RVK47</f>
        <v>0</v>
      </c>
      <c r="RVM48" s="123"/>
      <c r="RVN48" s="124"/>
      <c r="RVO48" s="303" t="str">
        <f>CONCATENATE("Cena par ",RVM47," pozīciju, bez PVN,EUR:")</f>
        <v>Cena par  pozīciju, bez PVN,EUR:</v>
      </c>
      <c r="RVP48" s="304"/>
      <c r="RVQ48" s="304"/>
      <c r="RVR48" s="304"/>
      <c r="RVS48" s="305"/>
      <c r="RVT48" s="20">
        <f>RVT47*RVS47</f>
        <v>0</v>
      </c>
      <c r="RVU48" s="123"/>
      <c r="RVV48" s="124"/>
      <c r="RVW48" s="303" t="str">
        <f>CONCATENATE("Cena par ",RVU47," pozīciju, bez PVN,EUR:")</f>
        <v>Cena par  pozīciju, bez PVN,EUR:</v>
      </c>
      <c r="RVX48" s="304"/>
      <c r="RVY48" s="304"/>
      <c r="RVZ48" s="304"/>
      <c r="RWA48" s="305"/>
      <c r="RWB48" s="20">
        <f>RWB47*RWA47</f>
        <v>0</v>
      </c>
      <c r="RWC48" s="123"/>
      <c r="RWD48" s="124"/>
      <c r="RWE48" s="303" t="str">
        <f>CONCATENATE("Cena par ",RWC47," pozīciju, bez PVN,EUR:")</f>
        <v>Cena par  pozīciju, bez PVN,EUR:</v>
      </c>
      <c r="RWF48" s="304"/>
      <c r="RWG48" s="304"/>
      <c r="RWH48" s="304"/>
      <c r="RWI48" s="305"/>
      <c r="RWJ48" s="20">
        <f>RWJ47*RWI47</f>
        <v>0</v>
      </c>
      <c r="RWK48" s="123"/>
      <c r="RWL48" s="124"/>
      <c r="RWM48" s="303" t="str">
        <f>CONCATENATE("Cena par ",RWK47," pozīciju, bez PVN,EUR:")</f>
        <v>Cena par  pozīciju, bez PVN,EUR:</v>
      </c>
      <c r="RWN48" s="304"/>
      <c r="RWO48" s="304"/>
      <c r="RWP48" s="304"/>
      <c r="RWQ48" s="305"/>
      <c r="RWR48" s="20">
        <f>RWR47*RWQ47</f>
        <v>0</v>
      </c>
      <c r="RWS48" s="123"/>
      <c r="RWT48" s="124"/>
      <c r="RWU48" s="303" t="str">
        <f>CONCATENATE("Cena par ",RWS47," pozīciju, bez PVN,EUR:")</f>
        <v>Cena par  pozīciju, bez PVN,EUR:</v>
      </c>
      <c r="RWV48" s="304"/>
      <c r="RWW48" s="304"/>
      <c r="RWX48" s="304"/>
      <c r="RWY48" s="305"/>
      <c r="RWZ48" s="20">
        <f>RWZ47*RWY47</f>
        <v>0</v>
      </c>
      <c r="RXA48" s="123"/>
      <c r="RXB48" s="124"/>
      <c r="RXC48" s="303" t="str">
        <f>CONCATENATE("Cena par ",RXA47," pozīciju, bez PVN,EUR:")</f>
        <v>Cena par  pozīciju, bez PVN,EUR:</v>
      </c>
      <c r="RXD48" s="304"/>
      <c r="RXE48" s="304"/>
      <c r="RXF48" s="304"/>
      <c r="RXG48" s="305"/>
      <c r="RXH48" s="20">
        <f>RXH47*RXG47</f>
        <v>0</v>
      </c>
      <c r="RXI48" s="123"/>
      <c r="RXJ48" s="124"/>
      <c r="RXK48" s="303" t="str">
        <f>CONCATENATE("Cena par ",RXI47," pozīciju, bez PVN,EUR:")</f>
        <v>Cena par  pozīciju, bez PVN,EUR:</v>
      </c>
      <c r="RXL48" s="304"/>
      <c r="RXM48" s="304"/>
      <c r="RXN48" s="304"/>
      <c r="RXO48" s="305"/>
      <c r="RXP48" s="20">
        <f>RXP47*RXO47</f>
        <v>0</v>
      </c>
      <c r="RXQ48" s="123"/>
      <c r="RXR48" s="124"/>
      <c r="RXS48" s="303" t="str">
        <f>CONCATENATE("Cena par ",RXQ47," pozīciju, bez PVN,EUR:")</f>
        <v>Cena par  pozīciju, bez PVN,EUR:</v>
      </c>
      <c r="RXT48" s="304"/>
      <c r="RXU48" s="304"/>
      <c r="RXV48" s="304"/>
      <c r="RXW48" s="305"/>
      <c r="RXX48" s="20">
        <f>RXX47*RXW47</f>
        <v>0</v>
      </c>
      <c r="RXY48" s="123"/>
      <c r="RXZ48" s="124"/>
      <c r="RYA48" s="303" t="str">
        <f>CONCATENATE("Cena par ",RXY47," pozīciju, bez PVN,EUR:")</f>
        <v>Cena par  pozīciju, bez PVN,EUR:</v>
      </c>
      <c r="RYB48" s="304"/>
      <c r="RYC48" s="304"/>
      <c r="RYD48" s="304"/>
      <c r="RYE48" s="305"/>
      <c r="RYF48" s="20">
        <f>RYF47*RYE47</f>
        <v>0</v>
      </c>
      <c r="RYG48" s="123"/>
      <c r="RYH48" s="124"/>
      <c r="RYI48" s="303" t="str">
        <f>CONCATENATE("Cena par ",RYG47," pozīciju, bez PVN,EUR:")</f>
        <v>Cena par  pozīciju, bez PVN,EUR:</v>
      </c>
      <c r="RYJ48" s="304"/>
      <c r="RYK48" s="304"/>
      <c r="RYL48" s="304"/>
      <c r="RYM48" s="305"/>
      <c r="RYN48" s="20">
        <f>RYN47*RYM47</f>
        <v>0</v>
      </c>
      <c r="RYO48" s="123"/>
      <c r="RYP48" s="124"/>
      <c r="RYQ48" s="303" t="str">
        <f>CONCATENATE("Cena par ",RYO47," pozīciju, bez PVN,EUR:")</f>
        <v>Cena par  pozīciju, bez PVN,EUR:</v>
      </c>
      <c r="RYR48" s="304"/>
      <c r="RYS48" s="304"/>
      <c r="RYT48" s="304"/>
      <c r="RYU48" s="305"/>
      <c r="RYV48" s="20">
        <f>RYV47*RYU47</f>
        <v>0</v>
      </c>
      <c r="RYW48" s="123"/>
      <c r="RYX48" s="124"/>
      <c r="RYY48" s="303" t="str">
        <f>CONCATENATE("Cena par ",RYW47," pozīciju, bez PVN,EUR:")</f>
        <v>Cena par  pozīciju, bez PVN,EUR:</v>
      </c>
      <c r="RYZ48" s="304"/>
      <c r="RZA48" s="304"/>
      <c r="RZB48" s="304"/>
      <c r="RZC48" s="305"/>
      <c r="RZD48" s="20">
        <f>RZD47*RZC47</f>
        <v>0</v>
      </c>
      <c r="RZE48" s="123"/>
      <c r="RZF48" s="124"/>
      <c r="RZG48" s="303" t="str">
        <f>CONCATENATE("Cena par ",RZE47," pozīciju, bez PVN,EUR:")</f>
        <v>Cena par  pozīciju, bez PVN,EUR:</v>
      </c>
      <c r="RZH48" s="304"/>
      <c r="RZI48" s="304"/>
      <c r="RZJ48" s="304"/>
      <c r="RZK48" s="305"/>
      <c r="RZL48" s="20">
        <f>RZL47*RZK47</f>
        <v>0</v>
      </c>
      <c r="RZM48" s="123"/>
      <c r="RZN48" s="124"/>
      <c r="RZO48" s="303" t="str">
        <f>CONCATENATE("Cena par ",RZM47," pozīciju, bez PVN,EUR:")</f>
        <v>Cena par  pozīciju, bez PVN,EUR:</v>
      </c>
      <c r="RZP48" s="304"/>
      <c r="RZQ48" s="304"/>
      <c r="RZR48" s="304"/>
      <c r="RZS48" s="305"/>
      <c r="RZT48" s="20">
        <f>RZT47*RZS47</f>
        <v>0</v>
      </c>
      <c r="RZU48" s="123"/>
      <c r="RZV48" s="124"/>
      <c r="RZW48" s="303" t="str">
        <f>CONCATENATE("Cena par ",RZU47," pozīciju, bez PVN,EUR:")</f>
        <v>Cena par  pozīciju, bez PVN,EUR:</v>
      </c>
      <c r="RZX48" s="304"/>
      <c r="RZY48" s="304"/>
      <c r="RZZ48" s="304"/>
      <c r="SAA48" s="305"/>
      <c r="SAB48" s="20">
        <f>SAB47*SAA47</f>
        <v>0</v>
      </c>
      <c r="SAC48" s="123"/>
      <c r="SAD48" s="124"/>
      <c r="SAE48" s="303" t="str">
        <f>CONCATENATE("Cena par ",SAC47," pozīciju, bez PVN,EUR:")</f>
        <v>Cena par  pozīciju, bez PVN,EUR:</v>
      </c>
      <c r="SAF48" s="304"/>
      <c r="SAG48" s="304"/>
      <c r="SAH48" s="304"/>
      <c r="SAI48" s="305"/>
      <c r="SAJ48" s="20">
        <f>SAJ47*SAI47</f>
        <v>0</v>
      </c>
      <c r="SAK48" s="123"/>
      <c r="SAL48" s="124"/>
      <c r="SAM48" s="303" t="str">
        <f>CONCATENATE("Cena par ",SAK47," pozīciju, bez PVN,EUR:")</f>
        <v>Cena par  pozīciju, bez PVN,EUR:</v>
      </c>
      <c r="SAN48" s="304"/>
      <c r="SAO48" s="304"/>
      <c r="SAP48" s="304"/>
      <c r="SAQ48" s="305"/>
      <c r="SAR48" s="20">
        <f>SAR47*SAQ47</f>
        <v>0</v>
      </c>
      <c r="SAS48" s="123"/>
      <c r="SAT48" s="124"/>
      <c r="SAU48" s="303" t="str">
        <f>CONCATENATE("Cena par ",SAS47," pozīciju, bez PVN,EUR:")</f>
        <v>Cena par  pozīciju, bez PVN,EUR:</v>
      </c>
      <c r="SAV48" s="304"/>
      <c r="SAW48" s="304"/>
      <c r="SAX48" s="304"/>
      <c r="SAY48" s="305"/>
      <c r="SAZ48" s="20">
        <f>SAZ47*SAY47</f>
        <v>0</v>
      </c>
      <c r="SBA48" s="123"/>
      <c r="SBB48" s="124"/>
      <c r="SBC48" s="303" t="str">
        <f>CONCATENATE("Cena par ",SBA47," pozīciju, bez PVN,EUR:")</f>
        <v>Cena par  pozīciju, bez PVN,EUR:</v>
      </c>
      <c r="SBD48" s="304"/>
      <c r="SBE48" s="304"/>
      <c r="SBF48" s="304"/>
      <c r="SBG48" s="305"/>
      <c r="SBH48" s="20">
        <f>SBH47*SBG47</f>
        <v>0</v>
      </c>
      <c r="SBI48" s="123"/>
      <c r="SBJ48" s="124"/>
      <c r="SBK48" s="303" t="str">
        <f>CONCATENATE("Cena par ",SBI47," pozīciju, bez PVN,EUR:")</f>
        <v>Cena par  pozīciju, bez PVN,EUR:</v>
      </c>
      <c r="SBL48" s="304"/>
      <c r="SBM48" s="304"/>
      <c r="SBN48" s="304"/>
      <c r="SBO48" s="305"/>
      <c r="SBP48" s="20">
        <f>SBP47*SBO47</f>
        <v>0</v>
      </c>
      <c r="SBQ48" s="123"/>
      <c r="SBR48" s="124"/>
      <c r="SBS48" s="303" t="str">
        <f>CONCATENATE("Cena par ",SBQ47," pozīciju, bez PVN,EUR:")</f>
        <v>Cena par  pozīciju, bez PVN,EUR:</v>
      </c>
      <c r="SBT48" s="304"/>
      <c r="SBU48" s="304"/>
      <c r="SBV48" s="304"/>
      <c r="SBW48" s="305"/>
      <c r="SBX48" s="20">
        <f>SBX47*SBW47</f>
        <v>0</v>
      </c>
      <c r="SBY48" s="123"/>
      <c r="SBZ48" s="124"/>
      <c r="SCA48" s="303" t="str">
        <f>CONCATENATE("Cena par ",SBY47," pozīciju, bez PVN,EUR:")</f>
        <v>Cena par  pozīciju, bez PVN,EUR:</v>
      </c>
      <c r="SCB48" s="304"/>
      <c r="SCC48" s="304"/>
      <c r="SCD48" s="304"/>
      <c r="SCE48" s="305"/>
      <c r="SCF48" s="20">
        <f>SCF47*SCE47</f>
        <v>0</v>
      </c>
      <c r="SCG48" s="123"/>
      <c r="SCH48" s="124"/>
      <c r="SCI48" s="303" t="str">
        <f>CONCATENATE("Cena par ",SCG47," pozīciju, bez PVN,EUR:")</f>
        <v>Cena par  pozīciju, bez PVN,EUR:</v>
      </c>
      <c r="SCJ48" s="304"/>
      <c r="SCK48" s="304"/>
      <c r="SCL48" s="304"/>
      <c r="SCM48" s="305"/>
      <c r="SCN48" s="20">
        <f>SCN47*SCM47</f>
        <v>0</v>
      </c>
      <c r="SCO48" s="123"/>
      <c r="SCP48" s="124"/>
      <c r="SCQ48" s="303" t="str">
        <f>CONCATENATE("Cena par ",SCO47," pozīciju, bez PVN,EUR:")</f>
        <v>Cena par  pozīciju, bez PVN,EUR:</v>
      </c>
      <c r="SCR48" s="304"/>
      <c r="SCS48" s="304"/>
      <c r="SCT48" s="304"/>
      <c r="SCU48" s="305"/>
      <c r="SCV48" s="20">
        <f>SCV47*SCU47</f>
        <v>0</v>
      </c>
      <c r="SCW48" s="123"/>
      <c r="SCX48" s="124"/>
      <c r="SCY48" s="303" t="str">
        <f>CONCATENATE("Cena par ",SCW47," pozīciju, bez PVN,EUR:")</f>
        <v>Cena par  pozīciju, bez PVN,EUR:</v>
      </c>
      <c r="SCZ48" s="304"/>
      <c r="SDA48" s="304"/>
      <c r="SDB48" s="304"/>
      <c r="SDC48" s="305"/>
      <c r="SDD48" s="20">
        <f>SDD47*SDC47</f>
        <v>0</v>
      </c>
      <c r="SDE48" s="123"/>
      <c r="SDF48" s="124"/>
      <c r="SDG48" s="303" t="str">
        <f>CONCATENATE("Cena par ",SDE47," pozīciju, bez PVN,EUR:")</f>
        <v>Cena par  pozīciju, bez PVN,EUR:</v>
      </c>
      <c r="SDH48" s="304"/>
      <c r="SDI48" s="304"/>
      <c r="SDJ48" s="304"/>
      <c r="SDK48" s="305"/>
      <c r="SDL48" s="20">
        <f>SDL47*SDK47</f>
        <v>0</v>
      </c>
      <c r="SDM48" s="123"/>
      <c r="SDN48" s="124"/>
      <c r="SDO48" s="303" t="str">
        <f>CONCATENATE("Cena par ",SDM47," pozīciju, bez PVN,EUR:")</f>
        <v>Cena par  pozīciju, bez PVN,EUR:</v>
      </c>
      <c r="SDP48" s="304"/>
      <c r="SDQ48" s="304"/>
      <c r="SDR48" s="304"/>
      <c r="SDS48" s="305"/>
      <c r="SDT48" s="20">
        <f>SDT47*SDS47</f>
        <v>0</v>
      </c>
      <c r="SDU48" s="123"/>
      <c r="SDV48" s="124"/>
      <c r="SDW48" s="303" t="str">
        <f>CONCATENATE("Cena par ",SDU47," pozīciju, bez PVN,EUR:")</f>
        <v>Cena par  pozīciju, bez PVN,EUR:</v>
      </c>
      <c r="SDX48" s="304"/>
      <c r="SDY48" s="304"/>
      <c r="SDZ48" s="304"/>
      <c r="SEA48" s="305"/>
      <c r="SEB48" s="20">
        <f>SEB47*SEA47</f>
        <v>0</v>
      </c>
      <c r="SEC48" s="123"/>
      <c r="SED48" s="124"/>
      <c r="SEE48" s="303" t="str">
        <f>CONCATENATE("Cena par ",SEC47," pozīciju, bez PVN,EUR:")</f>
        <v>Cena par  pozīciju, bez PVN,EUR:</v>
      </c>
      <c r="SEF48" s="304"/>
      <c r="SEG48" s="304"/>
      <c r="SEH48" s="304"/>
      <c r="SEI48" s="305"/>
      <c r="SEJ48" s="20">
        <f>SEJ47*SEI47</f>
        <v>0</v>
      </c>
      <c r="SEK48" s="123"/>
      <c r="SEL48" s="124"/>
      <c r="SEM48" s="303" t="str">
        <f>CONCATENATE("Cena par ",SEK47," pozīciju, bez PVN,EUR:")</f>
        <v>Cena par  pozīciju, bez PVN,EUR:</v>
      </c>
      <c r="SEN48" s="304"/>
      <c r="SEO48" s="304"/>
      <c r="SEP48" s="304"/>
      <c r="SEQ48" s="305"/>
      <c r="SER48" s="20">
        <f>SER47*SEQ47</f>
        <v>0</v>
      </c>
      <c r="SES48" s="123"/>
      <c r="SET48" s="124"/>
      <c r="SEU48" s="303" t="str">
        <f>CONCATENATE("Cena par ",SES47," pozīciju, bez PVN,EUR:")</f>
        <v>Cena par  pozīciju, bez PVN,EUR:</v>
      </c>
      <c r="SEV48" s="304"/>
      <c r="SEW48" s="304"/>
      <c r="SEX48" s="304"/>
      <c r="SEY48" s="305"/>
      <c r="SEZ48" s="20">
        <f>SEZ47*SEY47</f>
        <v>0</v>
      </c>
      <c r="SFA48" s="123"/>
      <c r="SFB48" s="124"/>
      <c r="SFC48" s="303" t="str">
        <f>CONCATENATE("Cena par ",SFA47," pozīciju, bez PVN,EUR:")</f>
        <v>Cena par  pozīciju, bez PVN,EUR:</v>
      </c>
      <c r="SFD48" s="304"/>
      <c r="SFE48" s="304"/>
      <c r="SFF48" s="304"/>
      <c r="SFG48" s="305"/>
      <c r="SFH48" s="20">
        <f>SFH47*SFG47</f>
        <v>0</v>
      </c>
      <c r="SFI48" s="123"/>
      <c r="SFJ48" s="124"/>
      <c r="SFK48" s="303" t="str">
        <f>CONCATENATE("Cena par ",SFI47," pozīciju, bez PVN,EUR:")</f>
        <v>Cena par  pozīciju, bez PVN,EUR:</v>
      </c>
      <c r="SFL48" s="304"/>
      <c r="SFM48" s="304"/>
      <c r="SFN48" s="304"/>
      <c r="SFO48" s="305"/>
      <c r="SFP48" s="20">
        <f>SFP47*SFO47</f>
        <v>0</v>
      </c>
      <c r="SFQ48" s="123"/>
      <c r="SFR48" s="124"/>
      <c r="SFS48" s="303" t="str">
        <f>CONCATENATE("Cena par ",SFQ47," pozīciju, bez PVN,EUR:")</f>
        <v>Cena par  pozīciju, bez PVN,EUR:</v>
      </c>
      <c r="SFT48" s="304"/>
      <c r="SFU48" s="304"/>
      <c r="SFV48" s="304"/>
      <c r="SFW48" s="305"/>
      <c r="SFX48" s="20">
        <f>SFX47*SFW47</f>
        <v>0</v>
      </c>
      <c r="SFY48" s="123"/>
      <c r="SFZ48" s="124"/>
      <c r="SGA48" s="303" t="str">
        <f>CONCATENATE("Cena par ",SFY47," pozīciju, bez PVN,EUR:")</f>
        <v>Cena par  pozīciju, bez PVN,EUR:</v>
      </c>
      <c r="SGB48" s="304"/>
      <c r="SGC48" s="304"/>
      <c r="SGD48" s="304"/>
      <c r="SGE48" s="305"/>
      <c r="SGF48" s="20">
        <f>SGF47*SGE47</f>
        <v>0</v>
      </c>
      <c r="SGG48" s="123"/>
      <c r="SGH48" s="124"/>
      <c r="SGI48" s="303" t="str">
        <f>CONCATENATE("Cena par ",SGG47," pozīciju, bez PVN,EUR:")</f>
        <v>Cena par  pozīciju, bez PVN,EUR:</v>
      </c>
      <c r="SGJ48" s="304"/>
      <c r="SGK48" s="304"/>
      <c r="SGL48" s="304"/>
      <c r="SGM48" s="305"/>
      <c r="SGN48" s="20">
        <f>SGN47*SGM47</f>
        <v>0</v>
      </c>
      <c r="SGO48" s="123"/>
      <c r="SGP48" s="124"/>
      <c r="SGQ48" s="303" t="str">
        <f>CONCATENATE("Cena par ",SGO47," pozīciju, bez PVN,EUR:")</f>
        <v>Cena par  pozīciju, bez PVN,EUR:</v>
      </c>
      <c r="SGR48" s="304"/>
      <c r="SGS48" s="304"/>
      <c r="SGT48" s="304"/>
      <c r="SGU48" s="305"/>
      <c r="SGV48" s="20">
        <f>SGV47*SGU47</f>
        <v>0</v>
      </c>
      <c r="SGW48" s="123"/>
      <c r="SGX48" s="124"/>
      <c r="SGY48" s="303" t="str">
        <f>CONCATENATE("Cena par ",SGW47," pozīciju, bez PVN,EUR:")</f>
        <v>Cena par  pozīciju, bez PVN,EUR:</v>
      </c>
      <c r="SGZ48" s="304"/>
      <c r="SHA48" s="304"/>
      <c r="SHB48" s="304"/>
      <c r="SHC48" s="305"/>
      <c r="SHD48" s="20">
        <f>SHD47*SHC47</f>
        <v>0</v>
      </c>
      <c r="SHE48" s="123"/>
      <c r="SHF48" s="124"/>
      <c r="SHG48" s="303" t="str">
        <f>CONCATENATE("Cena par ",SHE47," pozīciju, bez PVN,EUR:")</f>
        <v>Cena par  pozīciju, bez PVN,EUR:</v>
      </c>
      <c r="SHH48" s="304"/>
      <c r="SHI48" s="304"/>
      <c r="SHJ48" s="304"/>
      <c r="SHK48" s="305"/>
      <c r="SHL48" s="20">
        <f>SHL47*SHK47</f>
        <v>0</v>
      </c>
      <c r="SHM48" s="123"/>
      <c r="SHN48" s="124"/>
      <c r="SHO48" s="303" t="str">
        <f>CONCATENATE("Cena par ",SHM47," pozīciju, bez PVN,EUR:")</f>
        <v>Cena par  pozīciju, bez PVN,EUR:</v>
      </c>
      <c r="SHP48" s="304"/>
      <c r="SHQ48" s="304"/>
      <c r="SHR48" s="304"/>
      <c r="SHS48" s="305"/>
      <c r="SHT48" s="20">
        <f>SHT47*SHS47</f>
        <v>0</v>
      </c>
      <c r="SHU48" s="123"/>
      <c r="SHV48" s="124"/>
      <c r="SHW48" s="303" t="str">
        <f>CONCATENATE("Cena par ",SHU47," pozīciju, bez PVN,EUR:")</f>
        <v>Cena par  pozīciju, bez PVN,EUR:</v>
      </c>
      <c r="SHX48" s="304"/>
      <c r="SHY48" s="304"/>
      <c r="SHZ48" s="304"/>
      <c r="SIA48" s="305"/>
      <c r="SIB48" s="20">
        <f>SIB47*SIA47</f>
        <v>0</v>
      </c>
      <c r="SIC48" s="123"/>
      <c r="SID48" s="124"/>
      <c r="SIE48" s="303" t="str">
        <f>CONCATENATE("Cena par ",SIC47," pozīciju, bez PVN,EUR:")</f>
        <v>Cena par  pozīciju, bez PVN,EUR:</v>
      </c>
      <c r="SIF48" s="304"/>
      <c r="SIG48" s="304"/>
      <c r="SIH48" s="304"/>
      <c r="SII48" s="305"/>
      <c r="SIJ48" s="20">
        <f>SIJ47*SII47</f>
        <v>0</v>
      </c>
      <c r="SIK48" s="123"/>
      <c r="SIL48" s="124"/>
      <c r="SIM48" s="303" t="str">
        <f>CONCATENATE("Cena par ",SIK47," pozīciju, bez PVN,EUR:")</f>
        <v>Cena par  pozīciju, bez PVN,EUR:</v>
      </c>
      <c r="SIN48" s="304"/>
      <c r="SIO48" s="304"/>
      <c r="SIP48" s="304"/>
      <c r="SIQ48" s="305"/>
      <c r="SIR48" s="20">
        <f>SIR47*SIQ47</f>
        <v>0</v>
      </c>
      <c r="SIS48" s="123"/>
      <c r="SIT48" s="124"/>
      <c r="SIU48" s="303" t="str">
        <f>CONCATENATE("Cena par ",SIS47," pozīciju, bez PVN,EUR:")</f>
        <v>Cena par  pozīciju, bez PVN,EUR:</v>
      </c>
      <c r="SIV48" s="304"/>
      <c r="SIW48" s="304"/>
      <c r="SIX48" s="304"/>
      <c r="SIY48" s="305"/>
      <c r="SIZ48" s="20">
        <f>SIZ47*SIY47</f>
        <v>0</v>
      </c>
      <c r="SJA48" s="123"/>
      <c r="SJB48" s="124"/>
      <c r="SJC48" s="303" t="str">
        <f>CONCATENATE("Cena par ",SJA47," pozīciju, bez PVN,EUR:")</f>
        <v>Cena par  pozīciju, bez PVN,EUR:</v>
      </c>
      <c r="SJD48" s="304"/>
      <c r="SJE48" s="304"/>
      <c r="SJF48" s="304"/>
      <c r="SJG48" s="305"/>
      <c r="SJH48" s="20">
        <f>SJH47*SJG47</f>
        <v>0</v>
      </c>
      <c r="SJI48" s="123"/>
      <c r="SJJ48" s="124"/>
      <c r="SJK48" s="303" t="str">
        <f>CONCATENATE("Cena par ",SJI47," pozīciju, bez PVN,EUR:")</f>
        <v>Cena par  pozīciju, bez PVN,EUR:</v>
      </c>
      <c r="SJL48" s="304"/>
      <c r="SJM48" s="304"/>
      <c r="SJN48" s="304"/>
      <c r="SJO48" s="305"/>
      <c r="SJP48" s="20">
        <f>SJP47*SJO47</f>
        <v>0</v>
      </c>
      <c r="SJQ48" s="123"/>
      <c r="SJR48" s="124"/>
      <c r="SJS48" s="303" t="str">
        <f>CONCATENATE("Cena par ",SJQ47," pozīciju, bez PVN,EUR:")</f>
        <v>Cena par  pozīciju, bez PVN,EUR:</v>
      </c>
      <c r="SJT48" s="304"/>
      <c r="SJU48" s="304"/>
      <c r="SJV48" s="304"/>
      <c r="SJW48" s="305"/>
      <c r="SJX48" s="20">
        <f>SJX47*SJW47</f>
        <v>0</v>
      </c>
      <c r="SJY48" s="123"/>
      <c r="SJZ48" s="124"/>
      <c r="SKA48" s="303" t="str">
        <f>CONCATENATE("Cena par ",SJY47," pozīciju, bez PVN,EUR:")</f>
        <v>Cena par  pozīciju, bez PVN,EUR:</v>
      </c>
      <c r="SKB48" s="304"/>
      <c r="SKC48" s="304"/>
      <c r="SKD48" s="304"/>
      <c r="SKE48" s="305"/>
      <c r="SKF48" s="20">
        <f>SKF47*SKE47</f>
        <v>0</v>
      </c>
      <c r="SKG48" s="123"/>
      <c r="SKH48" s="124"/>
      <c r="SKI48" s="303" t="str">
        <f>CONCATENATE("Cena par ",SKG47," pozīciju, bez PVN,EUR:")</f>
        <v>Cena par  pozīciju, bez PVN,EUR:</v>
      </c>
      <c r="SKJ48" s="304"/>
      <c r="SKK48" s="304"/>
      <c r="SKL48" s="304"/>
      <c r="SKM48" s="305"/>
      <c r="SKN48" s="20">
        <f>SKN47*SKM47</f>
        <v>0</v>
      </c>
      <c r="SKO48" s="123"/>
      <c r="SKP48" s="124"/>
      <c r="SKQ48" s="303" t="str">
        <f>CONCATENATE("Cena par ",SKO47," pozīciju, bez PVN,EUR:")</f>
        <v>Cena par  pozīciju, bez PVN,EUR:</v>
      </c>
      <c r="SKR48" s="304"/>
      <c r="SKS48" s="304"/>
      <c r="SKT48" s="304"/>
      <c r="SKU48" s="305"/>
      <c r="SKV48" s="20">
        <f>SKV47*SKU47</f>
        <v>0</v>
      </c>
      <c r="SKW48" s="123"/>
      <c r="SKX48" s="124"/>
      <c r="SKY48" s="303" t="str">
        <f>CONCATENATE("Cena par ",SKW47," pozīciju, bez PVN,EUR:")</f>
        <v>Cena par  pozīciju, bez PVN,EUR:</v>
      </c>
      <c r="SKZ48" s="304"/>
      <c r="SLA48" s="304"/>
      <c r="SLB48" s="304"/>
      <c r="SLC48" s="305"/>
      <c r="SLD48" s="20">
        <f>SLD47*SLC47</f>
        <v>0</v>
      </c>
      <c r="SLE48" s="123"/>
      <c r="SLF48" s="124"/>
      <c r="SLG48" s="303" t="str">
        <f>CONCATENATE("Cena par ",SLE47," pozīciju, bez PVN,EUR:")</f>
        <v>Cena par  pozīciju, bez PVN,EUR:</v>
      </c>
      <c r="SLH48" s="304"/>
      <c r="SLI48" s="304"/>
      <c r="SLJ48" s="304"/>
      <c r="SLK48" s="305"/>
      <c r="SLL48" s="20">
        <f>SLL47*SLK47</f>
        <v>0</v>
      </c>
      <c r="SLM48" s="123"/>
      <c r="SLN48" s="124"/>
      <c r="SLO48" s="303" t="str">
        <f>CONCATENATE("Cena par ",SLM47," pozīciju, bez PVN,EUR:")</f>
        <v>Cena par  pozīciju, bez PVN,EUR:</v>
      </c>
      <c r="SLP48" s="304"/>
      <c r="SLQ48" s="304"/>
      <c r="SLR48" s="304"/>
      <c r="SLS48" s="305"/>
      <c r="SLT48" s="20">
        <f>SLT47*SLS47</f>
        <v>0</v>
      </c>
      <c r="SLU48" s="123"/>
      <c r="SLV48" s="124"/>
      <c r="SLW48" s="303" t="str">
        <f>CONCATENATE("Cena par ",SLU47," pozīciju, bez PVN,EUR:")</f>
        <v>Cena par  pozīciju, bez PVN,EUR:</v>
      </c>
      <c r="SLX48" s="304"/>
      <c r="SLY48" s="304"/>
      <c r="SLZ48" s="304"/>
      <c r="SMA48" s="305"/>
      <c r="SMB48" s="20">
        <f>SMB47*SMA47</f>
        <v>0</v>
      </c>
      <c r="SMC48" s="123"/>
      <c r="SMD48" s="124"/>
      <c r="SME48" s="303" t="str">
        <f>CONCATENATE("Cena par ",SMC47," pozīciju, bez PVN,EUR:")</f>
        <v>Cena par  pozīciju, bez PVN,EUR:</v>
      </c>
      <c r="SMF48" s="304"/>
      <c r="SMG48" s="304"/>
      <c r="SMH48" s="304"/>
      <c r="SMI48" s="305"/>
      <c r="SMJ48" s="20">
        <f>SMJ47*SMI47</f>
        <v>0</v>
      </c>
      <c r="SMK48" s="123"/>
      <c r="SML48" s="124"/>
      <c r="SMM48" s="303" t="str">
        <f>CONCATENATE("Cena par ",SMK47," pozīciju, bez PVN,EUR:")</f>
        <v>Cena par  pozīciju, bez PVN,EUR:</v>
      </c>
      <c r="SMN48" s="304"/>
      <c r="SMO48" s="304"/>
      <c r="SMP48" s="304"/>
      <c r="SMQ48" s="305"/>
      <c r="SMR48" s="20">
        <f>SMR47*SMQ47</f>
        <v>0</v>
      </c>
      <c r="SMS48" s="123"/>
      <c r="SMT48" s="124"/>
      <c r="SMU48" s="303" t="str">
        <f>CONCATENATE("Cena par ",SMS47," pozīciju, bez PVN,EUR:")</f>
        <v>Cena par  pozīciju, bez PVN,EUR:</v>
      </c>
      <c r="SMV48" s="304"/>
      <c r="SMW48" s="304"/>
      <c r="SMX48" s="304"/>
      <c r="SMY48" s="305"/>
      <c r="SMZ48" s="20">
        <f>SMZ47*SMY47</f>
        <v>0</v>
      </c>
      <c r="SNA48" s="123"/>
      <c r="SNB48" s="124"/>
      <c r="SNC48" s="303" t="str">
        <f>CONCATENATE("Cena par ",SNA47," pozīciju, bez PVN,EUR:")</f>
        <v>Cena par  pozīciju, bez PVN,EUR:</v>
      </c>
      <c r="SND48" s="304"/>
      <c r="SNE48" s="304"/>
      <c r="SNF48" s="304"/>
      <c r="SNG48" s="305"/>
      <c r="SNH48" s="20">
        <f>SNH47*SNG47</f>
        <v>0</v>
      </c>
      <c r="SNI48" s="123"/>
      <c r="SNJ48" s="124"/>
      <c r="SNK48" s="303" t="str">
        <f>CONCATENATE("Cena par ",SNI47," pozīciju, bez PVN,EUR:")</f>
        <v>Cena par  pozīciju, bez PVN,EUR:</v>
      </c>
      <c r="SNL48" s="304"/>
      <c r="SNM48" s="304"/>
      <c r="SNN48" s="304"/>
      <c r="SNO48" s="305"/>
      <c r="SNP48" s="20">
        <f>SNP47*SNO47</f>
        <v>0</v>
      </c>
      <c r="SNQ48" s="123"/>
      <c r="SNR48" s="124"/>
      <c r="SNS48" s="303" t="str">
        <f>CONCATENATE("Cena par ",SNQ47," pozīciju, bez PVN,EUR:")</f>
        <v>Cena par  pozīciju, bez PVN,EUR:</v>
      </c>
      <c r="SNT48" s="304"/>
      <c r="SNU48" s="304"/>
      <c r="SNV48" s="304"/>
      <c r="SNW48" s="305"/>
      <c r="SNX48" s="20">
        <f>SNX47*SNW47</f>
        <v>0</v>
      </c>
      <c r="SNY48" s="123"/>
      <c r="SNZ48" s="124"/>
      <c r="SOA48" s="303" t="str">
        <f>CONCATENATE("Cena par ",SNY47," pozīciju, bez PVN,EUR:")</f>
        <v>Cena par  pozīciju, bez PVN,EUR:</v>
      </c>
      <c r="SOB48" s="304"/>
      <c r="SOC48" s="304"/>
      <c r="SOD48" s="304"/>
      <c r="SOE48" s="305"/>
      <c r="SOF48" s="20">
        <f>SOF47*SOE47</f>
        <v>0</v>
      </c>
      <c r="SOG48" s="123"/>
      <c r="SOH48" s="124"/>
      <c r="SOI48" s="303" t="str">
        <f>CONCATENATE("Cena par ",SOG47," pozīciju, bez PVN,EUR:")</f>
        <v>Cena par  pozīciju, bez PVN,EUR:</v>
      </c>
      <c r="SOJ48" s="304"/>
      <c r="SOK48" s="304"/>
      <c r="SOL48" s="304"/>
      <c r="SOM48" s="305"/>
      <c r="SON48" s="20">
        <f>SON47*SOM47</f>
        <v>0</v>
      </c>
      <c r="SOO48" s="123"/>
      <c r="SOP48" s="124"/>
      <c r="SOQ48" s="303" t="str">
        <f>CONCATENATE("Cena par ",SOO47," pozīciju, bez PVN,EUR:")</f>
        <v>Cena par  pozīciju, bez PVN,EUR:</v>
      </c>
      <c r="SOR48" s="304"/>
      <c r="SOS48" s="304"/>
      <c r="SOT48" s="304"/>
      <c r="SOU48" s="305"/>
      <c r="SOV48" s="20">
        <f>SOV47*SOU47</f>
        <v>0</v>
      </c>
      <c r="SOW48" s="123"/>
      <c r="SOX48" s="124"/>
      <c r="SOY48" s="303" t="str">
        <f>CONCATENATE("Cena par ",SOW47," pozīciju, bez PVN,EUR:")</f>
        <v>Cena par  pozīciju, bez PVN,EUR:</v>
      </c>
      <c r="SOZ48" s="304"/>
      <c r="SPA48" s="304"/>
      <c r="SPB48" s="304"/>
      <c r="SPC48" s="305"/>
      <c r="SPD48" s="20">
        <f>SPD47*SPC47</f>
        <v>0</v>
      </c>
      <c r="SPE48" s="123"/>
      <c r="SPF48" s="124"/>
      <c r="SPG48" s="303" t="str">
        <f>CONCATENATE("Cena par ",SPE47," pozīciju, bez PVN,EUR:")</f>
        <v>Cena par  pozīciju, bez PVN,EUR:</v>
      </c>
      <c r="SPH48" s="304"/>
      <c r="SPI48" s="304"/>
      <c r="SPJ48" s="304"/>
      <c r="SPK48" s="305"/>
      <c r="SPL48" s="20">
        <f>SPL47*SPK47</f>
        <v>0</v>
      </c>
      <c r="SPM48" s="123"/>
      <c r="SPN48" s="124"/>
      <c r="SPO48" s="303" t="str">
        <f>CONCATENATE("Cena par ",SPM47," pozīciju, bez PVN,EUR:")</f>
        <v>Cena par  pozīciju, bez PVN,EUR:</v>
      </c>
      <c r="SPP48" s="304"/>
      <c r="SPQ48" s="304"/>
      <c r="SPR48" s="304"/>
      <c r="SPS48" s="305"/>
      <c r="SPT48" s="20">
        <f>SPT47*SPS47</f>
        <v>0</v>
      </c>
      <c r="SPU48" s="123"/>
      <c r="SPV48" s="124"/>
      <c r="SPW48" s="303" t="str">
        <f>CONCATENATE("Cena par ",SPU47," pozīciju, bez PVN,EUR:")</f>
        <v>Cena par  pozīciju, bez PVN,EUR:</v>
      </c>
      <c r="SPX48" s="304"/>
      <c r="SPY48" s="304"/>
      <c r="SPZ48" s="304"/>
      <c r="SQA48" s="305"/>
      <c r="SQB48" s="20">
        <f>SQB47*SQA47</f>
        <v>0</v>
      </c>
      <c r="SQC48" s="123"/>
      <c r="SQD48" s="124"/>
      <c r="SQE48" s="303" t="str">
        <f>CONCATENATE("Cena par ",SQC47," pozīciju, bez PVN,EUR:")</f>
        <v>Cena par  pozīciju, bez PVN,EUR:</v>
      </c>
      <c r="SQF48" s="304"/>
      <c r="SQG48" s="304"/>
      <c r="SQH48" s="304"/>
      <c r="SQI48" s="305"/>
      <c r="SQJ48" s="20">
        <f>SQJ47*SQI47</f>
        <v>0</v>
      </c>
      <c r="SQK48" s="123"/>
      <c r="SQL48" s="124"/>
      <c r="SQM48" s="303" t="str">
        <f>CONCATENATE("Cena par ",SQK47," pozīciju, bez PVN,EUR:")</f>
        <v>Cena par  pozīciju, bez PVN,EUR:</v>
      </c>
      <c r="SQN48" s="304"/>
      <c r="SQO48" s="304"/>
      <c r="SQP48" s="304"/>
      <c r="SQQ48" s="305"/>
      <c r="SQR48" s="20">
        <f>SQR47*SQQ47</f>
        <v>0</v>
      </c>
      <c r="SQS48" s="123"/>
      <c r="SQT48" s="124"/>
      <c r="SQU48" s="303" t="str">
        <f>CONCATENATE("Cena par ",SQS47," pozīciju, bez PVN,EUR:")</f>
        <v>Cena par  pozīciju, bez PVN,EUR:</v>
      </c>
      <c r="SQV48" s="304"/>
      <c r="SQW48" s="304"/>
      <c r="SQX48" s="304"/>
      <c r="SQY48" s="305"/>
      <c r="SQZ48" s="20">
        <f>SQZ47*SQY47</f>
        <v>0</v>
      </c>
      <c r="SRA48" s="123"/>
      <c r="SRB48" s="124"/>
      <c r="SRC48" s="303" t="str">
        <f>CONCATENATE("Cena par ",SRA47," pozīciju, bez PVN,EUR:")</f>
        <v>Cena par  pozīciju, bez PVN,EUR:</v>
      </c>
      <c r="SRD48" s="304"/>
      <c r="SRE48" s="304"/>
      <c r="SRF48" s="304"/>
      <c r="SRG48" s="305"/>
      <c r="SRH48" s="20">
        <f>SRH47*SRG47</f>
        <v>0</v>
      </c>
      <c r="SRI48" s="123"/>
      <c r="SRJ48" s="124"/>
      <c r="SRK48" s="303" t="str">
        <f>CONCATENATE("Cena par ",SRI47," pozīciju, bez PVN,EUR:")</f>
        <v>Cena par  pozīciju, bez PVN,EUR:</v>
      </c>
      <c r="SRL48" s="304"/>
      <c r="SRM48" s="304"/>
      <c r="SRN48" s="304"/>
      <c r="SRO48" s="305"/>
      <c r="SRP48" s="20">
        <f>SRP47*SRO47</f>
        <v>0</v>
      </c>
      <c r="SRQ48" s="123"/>
      <c r="SRR48" s="124"/>
      <c r="SRS48" s="303" t="str">
        <f>CONCATENATE("Cena par ",SRQ47," pozīciju, bez PVN,EUR:")</f>
        <v>Cena par  pozīciju, bez PVN,EUR:</v>
      </c>
      <c r="SRT48" s="304"/>
      <c r="SRU48" s="304"/>
      <c r="SRV48" s="304"/>
      <c r="SRW48" s="305"/>
      <c r="SRX48" s="20">
        <f>SRX47*SRW47</f>
        <v>0</v>
      </c>
      <c r="SRY48" s="123"/>
      <c r="SRZ48" s="124"/>
      <c r="SSA48" s="303" t="str">
        <f>CONCATENATE("Cena par ",SRY47," pozīciju, bez PVN,EUR:")</f>
        <v>Cena par  pozīciju, bez PVN,EUR:</v>
      </c>
      <c r="SSB48" s="304"/>
      <c r="SSC48" s="304"/>
      <c r="SSD48" s="304"/>
      <c r="SSE48" s="305"/>
      <c r="SSF48" s="20">
        <f>SSF47*SSE47</f>
        <v>0</v>
      </c>
      <c r="SSG48" s="123"/>
      <c r="SSH48" s="124"/>
      <c r="SSI48" s="303" t="str">
        <f>CONCATENATE("Cena par ",SSG47," pozīciju, bez PVN,EUR:")</f>
        <v>Cena par  pozīciju, bez PVN,EUR:</v>
      </c>
      <c r="SSJ48" s="304"/>
      <c r="SSK48" s="304"/>
      <c r="SSL48" s="304"/>
      <c r="SSM48" s="305"/>
      <c r="SSN48" s="20">
        <f>SSN47*SSM47</f>
        <v>0</v>
      </c>
      <c r="SSO48" s="123"/>
      <c r="SSP48" s="124"/>
      <c r="SSQ48" s="303" t="str">
        <f>CONCATENATE("Cena par ",SSO47," pozīciju, bez PVN,EUR:")</f>
        <v>Cena par  pozīciju, bez PVN,EUR:</v>
      </c>
      <c r="SSR48" s="304"/>
      <c r="SSS48" s="304"/>
      <c r="SST48" s="304"/>
      <c r="SSU48" s="305"/>
      <c r="SSV48" s="20">
        <f>SSV47*SSU47</f>
        <v>0</v>
      </c>
      <c r="SSW48" s="123"/>
      <c r="SSX48" s="124"/>
      <c r="SSY48" s="303" t="str">
        <f>CONCATENATE("Cena par ",SSW47," pozīciju, bez PVN,EUR:")</f>
        <v>Cena par  pozīciju, bez PVN,EUR:</v>
      </c>
      <c r="SSZ48" s="304"/>
      <c r="STA48" s="304"/>
      <c r="STB48" s="304"/>
      <c r="STC48" s="305"/>
      <c r="STD48" s="20">
        <f>STD47*STC47</f>
        <v>0</v>
      </c>
      <c r="STE48" s="123"/>
      <c r="STF48" s="124"/>
      <c r="STG48" s="303" t="str">
        <f>CONCATENATE("Cena par ",STE47," pozīciju, bez PVN,EUR:")</f>
        <v>Cena par  pozīciju, bez PVN,EUR:</v>
      </c>
      <c r="STH48" s="304"/>
      <c r="STI48" s="304"/>
      <c r="STJ48" s="304"/>
      <c r="STK48" s="305"/>
      <c r="STL48" s="20">
        <f>STL47*STK47</f>
        <v>0</v>
      </c>
      <c r="STM48" s="123"/>
      <c r="STN48" s="124"/>
      <c r="STO48" s="303" t="str">
        <f>CONCATENATE("Cena par ",STM47," pozīciju, bez PVN,EUR:")</f>
        <v>Cena par  pozīciju, bez PVN,EUR:</v>
      </c>
      <c r="STP48" s="304"/>
      <c r="STQ48" s="304"/>
      <c r="STR48" s="304"/>
      <c r="STS48" s="305"/>
      <c r="STT48" s="20">
        <f>STT47*STS47</f>
        <v>0</v>
      </c>
      <c r="STU48" s="123"/>
      <c r="STV48" s="124"/>
      <c r="STW48" s="303" t="str">
        <f>CONCATENATE("Cena par ",STU47," pozīciju, bez PVN,EUR:")</f>
        <v>Cena par  pozīciju, bez PVN,EUR:</v>
      </c>
      <c r="STX48" s="304"/>
      <c r="STY48" s="304"/>
      <c r="STZ48" s="304"/>
      <c r="SUA48" s="305"/>
      <c r="SUB48" s="20">
        <f>SUB47*SUA47</f>
        <v>0</v>
      </c>
      <c r="SUC48" s="123"/>
      <c r="SUD48" s="124"/>
      <c r="SUE48" s="303" t="str">
        <f>CONCATENATE("Cena par ",SUC47," pozīciju, bez PVN,EUR:")</f>
        <v>Cena par  pozīciju, bez PVN,EUR:</v>
      </c>
      <c r="SUF48" s="304"/>
      <c r="SUG48" s="304"/>
      <c r="SUH48" s="304"/>
      <c r="SUI48" s="305"/>
      <c r="SUJ48" s="20">
        <f>SUJ47*SUI47</f>
        <v>0</v>
      </c>
      <c r="SUK48" s="123"/>
      <c r="SUL48" s="124"/>
      <c r="SUM48" s="303" t="str">
        <f>CONCATENATE("Cena par ",SUK47," pozīciju, bez PVN,EUR:")</f>
        <v>Cena par  pozīciju, bez PVN,EUR:</v>
      </c>
      <c r="SUN48" s="304"/>
      <c r="SUO48" s="304"/>
      <c r="SUP48" s="304"/>
      <c r="SUQ48" s="305"/>
      <c r="SUR48" s="20">
        <f>SUR47*SUQ47</f>
        <v>0</v>
      </c>
      <c r="SUS48" s="123"/>
      <c r="SUT48" s="124"/>
      <c r="SUU48" s="303" t="str">
        <f>CONCATENATE("Cena par ",SUS47," pozīciju, bez PVN,EUR:")</f>
        <v>Cena par  pozīciju, bez PVN,EUR:</v>
      </c>
      <c r="SUV48" s="304"/>
      <c r="SUW48" s="304"/>
      <c r="SUX48" s="304"/>
      <c r="SUY48" s="305"/>
      <c r="SUZ48" s="20">
        <f>SUZ47*SUY47</f>
        <v>0</v>
      </c>
      <c r="SVA48" s="123"/>
      <c r="SVB48" s="124"/>
      <c r="SVC48" s="303" t="str">
        <f>CONCATENATE("Cena par ",SVA47," pozīciju, bez PVN,EUR:")</f>
        <v>Cena par  pozīciju, bez PVN,EUR:</v>
      </c>
      <c r="SVD48" s="304"/>
      <c r="SVE48" s="304"/>
      <c r="SVF48" s="304"/>
      <c r="SVG48" s="305"/>
      <c r="SVH48" s="20">
        <f>SVH47*SVG47</f>
        <v>0</v>
      </c>
      <c r="SVI48" s="123"/>
      <c r="SVJ48" s="124"/>
      <c r="SVK48" s="303" t="str">
        <f>CONCATENATE("Cena par ",SVI47," pozīciju, bez PVN,EUR:")</f>
        <v>Cena par  pozīciju, bez PVN,EUR:</v>
      </c>
      <c r="SVL48" s="304"/>
      <c r="SVM48" s="304"/>
      <c r="SVN48" s="304"/>
      <c r="SVO48" s="305"/>
      <c r="SVP48" s="20">
        <f>SVP47*SVO47</f>
        <v>0</v>
      </c>
      <c r="SVQ48" s="123"/>
      <c r="SVR48" s="124"/>
      <c r="SVS48" s="303" t="str">
        <f>CONCATENATE("Cena par ",SVQ47," pozīciju, bez PVN,EUR:")</f>
        <v>Cena par  pozīciju, bez PVN,EUR:</v>
      </c>
      <c r="SVT48" s="304"/>
      <c r="SVU48" s="304"/>
      <c r="SVV48" s="304"/>
      <c r="SVW48" s="305"/>
      <c r="SVX48" s="20">
        <f>SVX47*SVW47</f>
        <v>0</v>
      </c>
      <c r="SVY48" s="123"/>
      <c r="SVZ48" s="124"/>
      <c r="SWA48" s="303" t="str">
        <f>CONCATENATE("Cena par ",SVY47," pozīciju, bez PVN,EUR:")</f>
        <v>Cena par  pozīciju, bez PVN,EUR:</v>
      </c>
      <c r="SWB48" s="304"/>
      <c r="SWC48" s="304"/>
      <c r="SWD48" s="304"/>
      <c r="SWE48" s="305"/>
      <c r="SWF48" s="20">
        <f>SWF47*SWE47</f>
        <v>0</v>
      </c>
      <c r="SWG48" s="123"/>
      <c r="SWH48" s="124"/>
      <c r="SWI48" s="303" t="str">
        <f>CONCATENATE("Cena par ",SWG47," pozīciju, bez PVN,EUR:")</f>
        <v>Cena par  pozīciju, bez PVN,EUR:</v>
      </c>
      <c r="SWJ48" s="304"/>
      <c r="SWK48" s="304"/>
      <c r="SWL48" s="304"/>
      <c r="SWM48" s="305"/>
      <c r="SWN48" s="20">
        <f>SWN47*SWM47</f>
        <v>0</v>
      </c>
      <c r="SWO48" s="123"/>
      <c r="SWP48" s="124"/>
      <c r="SWQ48" s="303" t="str">
        <f>CONCATENATE("Cena par ",SWO47," pozīciju, bez PVN,EUR:")</f>
        <v>Cena par  pozīciju, bez PVN,EUR:</v>
      </c>
      <c r="SWR48" s="304"/>
      <c r="SWS48" s="304"/>
      <c r="SWT48" s="304"/>
      <c r="SWU48" s="305"/>
      <c r="SWV48" s="20">
        <f>SWV47*SWU47</f>
        <v>0</v>
      </c>
      <c r="SWW48" s="123"/>
      <c r="SWX48" s="124"/>
      <c r="SWY48" s="303" t="str">
        <f>CONCATENATE("Cena par ",SWW47," pozīciju, bez PVN,EUR:")</f>
        <v>Cena par  pozīciju, bez PVN,EUR:</v>
      </c>
      <c r="SWZ48" s="304"/>
      <c r="SXA48" s="304"/>
      <c r="SXB48" s="304"/>
      <c r="SXC48" s="305"/>
      <c r="SXD48" s="20">
        <f>SXD47*SXC47</f>
        <v>0</v>
      </c>
      <c r="SXE48" s="123"/>
      <c r="SXF48" s="124"/>
      <c r="SXG48" s="303" t="str">
        <f>CONCATENATE("Cena par ",SXE47," pozīciju, bez PVN,EUR:")</f>
        <v>Cena par  pozīciju, bez PVN,EUR:</v>
      </c>
      <c r="SXH48" s="304"/>
      <c r="SXI48" s="304"/>
      <c r="SXJ48" s="304"/>
      <c r="SXK48" s="305"/>
      <c r="SXL48" s="20">
        <f>SXL47*SXK47</f>
        <v>0</v>
      </c>
      <c r="SXM48" s="123"/>
      <c r="SXN48" s="124"/>
      <c r="SXO48" s="303" t="str">
        <f>CONCATENATE("Cena par ",SXM47," pozīciju, bez PVN,EUR:")</f>
        <v>Cena par  pozīciju, bez PVN,EUR:</v>
      </c>
      <c r="SXP48" s="304"/>
      <c r="SXQ48" s="304"/>
      <c r="SXR48" s="304"/>
      <c r="SXS48" s="305"/>
      <c r="SXT48" s="20">
        <f>SXT47*SXS47</f>
        <v>0</v>
      </c>
      <c r="SXU48" s="123"/>
      <c r="SXV48" s="124"/>
      <c r="SXW48" s="303" t="str">
        <f>CONCATENATE("Cena par ",SXU47," pozīciju, bez PVN,EUR:")</f>
        <v>Cena par  pozīciju, bez PVN,EUR:</v>
      </c>
      <c r="SXX48" s="304"/>
      <c r="SXY48" s="304"/>
      <c r="SXZ48" s="304"/>
      <c r="SYA48" s="305"/>
      <c r="SYB48" s="20">
        <f>SYB47*SYA47</f>
        <v>0</v>
      </c>
      <c r="SYC48" s="123"/>
      <c r="SYD48" s="124"/>
      <c r="SYE48" s="303" t="str">
        <f>CONCATENATE("Cena par ",SYC47," pozīciju, bez PVN,EUR:")</f>
        <v>Cena par  pozīciju, bez PVN,EUR:</v>
      </c>
      <c r="SYF48" s="304"/>
      <c r="SYG48" s="304"/>
      <c r="SYH48" s="304"/>
      <c r="SYI48" s="305"/>
      <c r="SYJ48" s="20">
        <f>SYJ47*SYI47</f>
        <v>0</v>
      </c>
      <c r="SYK48" s="123"/>
      <c r="SYL48" s="124"/>
      <c r="SYM48" s="303" t="str">
        <f>CONCATENATE("Cena par ",SYK47," pozīciju, bez PVN,EUR:")</f>
        <v>Cena par  pozīciju, bez PVN,EUR:</v>
      </c>
      <c r="SYN48" s="304"/>
      <c r="SYO48" s="304"/>
      <c r="SYP48" s="304"/>
      <c r="SYQ48" s="305"/>
      <c r="SYR48" s="20">
        <f>SYR47*SYQ47</f>
        <v>0</v>
      </c>
      <c r="SYS48" s="123"/>
      <c r="SYT48" s="124"/>
      <c r="SYU48" s="303" t="str">
        <f>CONCATENATE("Cena par ",SYS47," pozīciju, bez PVN,EUR:")</f>
        <v>Cena par  pozīciju, bez PVN,EUR:</v>
      </c>
      <c r="SYV48" s="304"/>
      <c r="SYW48" s="304"/>
      <c r="SYX48" s="304"/>
      <c r="SYY48" s="305"/>
      <c r="SYZ48" s="20">
        <f>SYZ47*SYY47</f>
        <v>0</v>
      </c>
      <c r="SZA48" s="123"/>
      <c r="SZB48" s="124"/>
      <c r="SZC48" s="303" t="str">
        <f>CONCATENATE("Cena par ",SZA47," pozīciju, bez PVN,EUR:")</f>
        <v>Cena par  pozīciju, bez PVN,EUR:</v>
      </c>
      <c r="SZD48" s="304"/>
      <c r="SZE48" s="304"/>
      <c r="SZF48" s="304"/>
      <c r="SZG48" s="305"/>
      <c r="SZH48" s="20">
        <f>SZH47*SZG47</f>
        <v>0</v>
      </c>
      <c r="SZI48" s="123"/>
      <c r="SZJ48" s="124"/>
      <c r="SZK48" s="303" t="str">
        <f>CONCATENATE("Cena par ",SZI47," pozīciju, bez PVN,EUR:")</f>
        <v>Cena par  pozīciju, bez PVN,EUR:</v>
      </c>
      <c r="SZL48" s="304"/>
      <c r="SZM48" s="304"/>
      <c r="SZN48" s="304"/>
      <c r="SZO48" s="305"/>
      <c r="SZP48" s="20">
        <f>SZP47*SZO47</f>
        <v>0</v>
      </c>
      <c r="SZQ48" s="123"/>
      <c r="SZR48" s="124"/>
      <c r="SZS48" s="303" t="str">
        <f>CONCATENATE("Cena par ",SZQ47," pozīciju, bez PVN,EUR:")</f>
        <v>Cena par  pozīciju, bez PVN,EUR:</v>
      </c>
      <c r="SZT48" s="304"/>
      <c r="SZU48" s="304"/>
      <c r="SZV48" s="304"/>
      <c r="SZW48" s="305"/>
      <c r="SZX48" s="20">
        <f>SZX47*SZW47</f>
        <v>0</v>
      </c>
      <c r="SZY48" s="123"/>
      <c r="SZZ48" s="124"/>
      <c r="TAA48" s="303" t="str">
        <f>CONCATENATE("Cena par ",SZY47," pozīciju, bez PVN,EUR:")</f>
        <v>Cena par  pozīciju, bez PVN,EUR:</v>
      </c>
      <c r="TAB48" s="304"/>
      <c r="TAC48" s="304"/>
      <c r="TAD48" s="304"/>
      <c r="TAE48" s="305"/>
      <c r="TAF48" s="20">
        <f>TAF47*TAE47</f>
        <v>0</v>
      </c>
      <c r="TAG48" s="123"/>
      <c r="TAH48" s="124"/>
      <c r="TAI48" s="303" t="str">
        <f>CONCATENATE("Cena par ",TAG47," pozīciju, bez PVN,EUR:")</f>
        <v>Cena par  pozīciju, bez PVN,EUR:</v>
      </c>
      <c r="TAJ48" s="304"/>
      <c r="TAK48" s="304"/>
      <c r="TAL48" s="304"/>
      <c r="TAM48" s="305"/>
      <c r="TAN48" s="20">
        <f>TAN47*TAM47</f>
        <v>0</v>
      </c>
      <c r="TAO48" s="123"/>
      <c r="TAP48" s="124"/>
      <c r="TAQ48" s="303" t="str">
        <f>CONCATENATE("Cena par ",TAO47," pozīciju, bez PVN,EUR:")</f>
        <v>Cena par  pozīciju, bez PVN,EUR:</v>
      </c>
      <c r="TAR48" s="304"/>
      <c r="TAS48" s="304"/>
      <c r="TAT48" s="304"/>
      <c r="TAU48" s="305"/>
      <c r="TAV48" s="20">
        <f>TAV47*TAU47</f>
        <v>0</v>
      </c>
      <c r="TAW48" s="123"/>
      <c r="TAX48" s="124"/>
      <c r="TAY48" s="303" t="str">
        <f>CONCATENATE("Cena par ",TAW47," pozīciju, bez PVN,EUR:")</f>
        <v>Cena par  pozīciju, bez PVN,EUR:</v>
      </c>
      <c r="TAZ48" s="304"/>
      <c r="TBA48" s="304"/>
      <c r="TBB48" s="304"/>
      <c r="TBC48" s="305"/>
      <c r="TBD48" s="20">
        <f>TBD47*TBC47</f>
        <v>0</v>
      </c>
      <c r="TBE48" s="123"/>
      <c r="TBF48" s="124"/>
      <c r="TBG48" s="303" t="str">
        <f>CONCATENATE("Cena par ",TBE47," pozīciju, bez PVN,EUR:")</f>
        <v>Cena par  pozīciju, bez PVN,EUR:</v>
      </c>
      <c r="TBH48" s="304"/>
      <c r="TBI48" s="304"/>
      <c r="TBJ48" s="304"/>
      <c r="TBK48" s="305"/>
      <c r="TBL48" s="20">
        <f>TBL47*TBK47</f>
        <v>0</v>
      </c>
      <c r="TBM48" s="123"/>
      <c r="TBN48" s="124"/>
      <c r="TBO48" s="303" t="str">
        <f>CONCATENATE("Cena par ",TBM47," pozīciju, bez PVN,EUR:")</f>
        <v>Cena par  pozīciju, bez PVN,EUR:</v>
      </c>
      <c r="TBP48" s="304"/>
      <c r="TBQ48" s="304"/>
      <c r="TBR48" s="304"/>
      <c r="TBS48" s="305"/>
      <c r="TBT48" s="20">
        <f>TBT47*TBS47</f>
        <v>0</v>
      </c>
      <c r="TBU48" s="123"/>
      <c r="TBV48" s="124"/>
      <c r="TBW48" s="303" t="str">
        <f>CONCATENATE("Cena par ",TBU47," pozīciju, bez PVN,EUR:")</f>
        <v>Cena par  pozīciju, bez PVN,EUR:</v>
      </c>
      <c r="TBX48" s="304"/>
      <c r="TBY48" s="304"/>
      <c r="TBZ48" s="304"/>
      <c r="TCA48" s="305"/>
      <c r="TCB48" s="20">
        <f>TCB47*TCA47</f>
        <v>0</v>
      </c>
      <c r="TCC48" s="123"/>
      <c r="TCD48" s="124"/>
      <c r="TCE48" s="303" t="str">
        <f>CONCATENATE("Cena par ",TCC47," pozīciju, bez PVN,EUR:")</f>
        <v>Cena par  pozīciju, bez PVN,EUR:</v>
      </c>
      <c r="TCF48" s="304"/>
      <c r="TCG48" s="304"/>
      <c r="TCH48" s="304"/>
      <c r="TCI48" s="305"/>
      <c r="TCJ48" s="20">
        <f>TCJ47*TCI47</f>
        <v>0</v>
      </c>
      <c r="TCK48" s="123"/>
      <c r="TCL48" s="124"/>
      <c r="TCM48" s="303" t="str">
        <f>CONCATENATE("Cena par ",TCK47," pozīciju, bez PVN,EUR:")</f>
        <v>Cena par  pozīciju, bez PVN,EUR:</v>
      </c>
      <c r="TCN48" s="304"/>
      <c r="TCO48" s="304"/>
      <c r="TCP48" s="304"/>
      <c r="TCQ48" s="305"/>
      <c r="TCR48" s="20">
        <f>TCR47*TCQ47</f>
        <v>0</v>
      </c>
      <c r="TCS48" s="123"/>
      <c r="TCT48" s="124"/>
      <c r="TCU48" s="303" t="str">
        <f>CONCATENATE("Cena par ",TCS47," pozīciju, bez PVN,EUR:")</f>
        <v>Cena par  pozīciju, bez PVN,EUR:</v>
      </c>
      <c r="TCV48" s="304"/>
      <c r="TCW48" s="304"/>
      <c r="TCX48" s="304"/>
      <c r="TCY48" s="305"/>
      <c r="TCZ48" s="20">
        <f>TCZ47*TCY47</f>
        <v>0</v>
      </c>
      <c r="TDA48" s="123"/>
      <c r="TDB48" s="124"/>
      <c r="TDC48" s="303" t="str">
        <f>CONCATENATE("Cena par ",TDA47," pozīciju, bez PVN,EUR:")</f>
        <v>Cena par  pozīciju, bez PVN,EUR:</v>
      </c>
      <c r="TDD48" s="304"/>
      <c r="TDE48" s="304"/>
      <c r="TDF48" s="304"/>
      <c r="TDG48" s="305"/>
      <c r="TDH48" s="20">
        <f>TDH47*TDG47</f>
        <v>0</v>
      </c>
      <c r="TDI48" s="123"/>
      <c r="TDJ48" s="124"/>
      <c r="TDK48" s="303" t="str">
        <f>CONCATENATE("Cena par ",TDI47," pozīciju, bez PVN,EUR:")</f>
        <v>Cena par  pozīciju, bez PVN,EUR:</v>
      </c>
      <c r="TDL48" s="304"/>
      <c r="TDM48" s="304"/>
      <c r="TDN48" s="304"/>
      <c r="TDO48" s="305"/>
      <c r="TDP48" s="20">
        <f>TDP47*TDO47</f>
        <v>0</v>
      </c>
      <c r="TDQ48" s="123"/>
      <c r="TDR48" s="124"/>
      <c r="TDS48" s="303" t="str">
        <f>CONCATENATE("Cena par ",TDQ47," pozīciju, bez PVN,EUR:")</f>
        <v>Cena par  pozīciju, bez PVN,EUR:</v>
      </c>
      <c r="TDT48" s="304"/>
      <c r="TDU48" s="304"/>
      <c r="TDV48" s="304"/>
      <c r="TDW48" s="305"/>
      <c r="TDX48" s="20">
        <f>TDX47*TDW47</f>
        <v>0</v>
      </c>
      <c r="TDY48" s="123"/>
      <c r="TDZ48" s="124"/>
      <c r="TEA48" s="303" t="str">
        <f>CONCATENATE("Cena par ",TDY47," pozīciju, bez PVN,EUR:")</f>
        <v>Cena par  pozīciju, bez PVN,EUR:</v>
      </c>
      <c r="TEB48" s="304"/>
      <c r="TEC48" s="304"/>
      <c r="TED48" s="304"/>
      <c r="TEE48" s="305"/>
      <c r="TEF48" s="20">
        <f>TEF47*TEE47</f>
        <v>0</v>
      </c>
      <c r="TEG48" s="123"/>
      <c r="TEH48" s="124"/>
      <c r="TEI48" s="303" t="str">
        <f>CONCATENATE("Cena par ",TEG47," pozīciju, bez PVN,EUR:")</f>
        <v>Cena par  pozīciju, bez PVN,EUR:</v>
      </c>
      <c r="TEJ48" s="304"/>
      <c r="TEK48" s="304"/>
      <c r="TEL48" s="304"/>
      <c r="TEM48" s="305"/>
      <c r="TEN48" s="20">
        <f>TEN47*TEM47</f>
        <v>0</v>
      </c>
      <c r="TEO48" s="123"/>
      <c r="TEP48" s="124"/>
      <c r="TEQ48" s="303" t="str">
        <f>CONCATENATE("Cena par ",TEO47," pozīciju, bez PVN,EUR:")</f>
        <v>Cena par  pozīciju, bez PVN,EUR:</v>
      </c>
      <c r="TER48" s="304"/>
      <c r="TES48" s="304"/>
      <c r="TET48" s="304"/>
      <c r="TEU48" s="305"/>
      <c r="TEV48" s="20">
        <f>TEV47*TEU47</f>
        <v>0</v>
      </c>
      <c r="TEW48" s="123"/>
      <c r="TEX48" s="124"/>
      <c r="TEY48" s="303" t="str">
        <f>CONCATENATE("Cena par ",TEW47," pozīciju, bez PVN,EUR:")</f>
        <v>Cena par  pozīciju, bez PVN,EUR:</v>
      </c>
      <c r="TEZ48" s="304"/>
      <c r="TFA48" s="304"/>
      <c r="TFB48" s="304"/>
      <c r="TFC48" s="305"/>
      <c r="TFD48" s="20">
        <f>TFD47*TFC47</f>
        <v>0</v>
      </c>
      <c r="TFE48" s="123"/>
      <c r="TFF48" s="124"/>
      <c r="TFG48" s="303" t="str">
        <f>CONCATENATE("Cena par ",TFE47," pozīciju, bez PVN,EUR:")</f>
        <v>Cena par  pozīciju, bez PVN,EUR:</v>
      </c>
      <c r="TFH48" s="304"/>
      <c r="TFI48" s="304"/>
      <c r="TFJ48" s="304"/>
      <c r="TFK48" s="305"/>
      <c r="TFL48" s="20">
        <f>TFL47*TFK47</f>
        <v>0</v>
      </c>
      <c r="TFM48" s="123"/>
      <c r="TFN48" s="124"/>
      <c r="TFO48" s="303" t="str">
        <f>CONCATENATE("Cena par ",TFM47," pozīciju, bez PVN,EUR:")</f>
        <v>Cena par  pozīciju, bez PVN,EUR:</v>
      </c>
      <c r="TFP48" s="304"/>
      <c r="TFQ48" s="304"/>
      <c r="TFR48" s="304"/>
      <c r="TFS48" s="305"/>
      <c r="TFT48" s="20">
        <f>TFT47*TFS47</f>
        <v>0</v>
      </c>
      <c r="TFU48" s="123"/>
      <c r="TFV48" s="124"/>
      <c r="TFW48" s="303" t="str">
        <f>CONCATENATE("Cena par ",TFU47," pozīciju, bez PVN,EUR:")</f>
        <v>Cena par  pozīciju, bez PVN,EUR:</v>
      </c>
      <c r="TFX48" s="304"/>
      <c r="TFY48" s="304"/>
      <c r="TFZ48" s="304"/>
      <c r="TGA48" s="305"/>
      <c r="TGB48" s="20">
        <f>TGB47*TGA47</f>
        <v>0</v>
      </c>
      <c r="TGC48" s="123"/>
      <c r="TGD48" s="124"/>
      <c r="TGE48" s="303" t="str">
        <f>CONCATENATE("Cena par ",TGC47," pozīciju, bez PVN,EUR:")</f>
        <v>Cena par  pozīciju, bez PVN,EUR:</v>
      </c>
      <c r="TGF48" s="304"/>
      <c r="TGG48" s="304"/>
      <c r="TGH48" s="304"/>
      <c r="TGI48" s="305"/>
      <c r="TGJ48" s="20">
        <f>TGJ47*TGI47</f>
        <v>0</v>
      </c>
      <c r="TGK48" s="123"/>
      <c r="TGL48" s="124"/>
      <c r="TGM48" s="303" t="str">
        <f>CONCATENATE("Cena par ",TGK47," pozīciju, bez PVN,EUR:")</f>
        <v>Cena par  pozīciju, bez PVN,EUR:</v>
      </c>
      <c r="TGN48" s="304"/>
      <c r="TGO48" s="304"/>
      <c r="TGP48" s="304"/>
      <c r="TGQ48" s="305"/>
      <c r="TGR48" s="20">
        <f>TGR47*TGQ47</f>
        <v>0</v>
      </c>
      <c r="TGS48" s="123"/>
      <c r="TGT48" s="124"/>
      <c r="TGU48" s="303" t="str">
        <f>CONCATENATE("Cena par ",TGS47," pozīciju, bez PVN,EUR:")</f>
        <v>Cena par  pozīciju, bez PVN,EUR:</v>
      </c>
      <c r="TGV48" s="304"/>
      <c r="TGW48" s="304"/>
      <c r="TGX48" s="304"/>
      <c r="TGY48" s="305"/>
      <c r="TGZ48" s="20">
        <f>TGZ47*TGY47</f>
        <v>0</v>
      </c>
      <c r="THA48" s="123"/>
      <c r="THB48" s="124"/>
      <c r="THC48" s="303" t="str">
        <f>CONCATENATE("Cena par ",THA47," pozīciju, bez PVN,EUR:")</f>
        <v>Cena par  pozīciju, bez PVN,EUR:</v>
      </c>
      <c r="THD48" s="304"/>
      <c r="THE48" s="304"/>
      <c r="THF48" s="304"/>
      <c r="THG48" s="305"/>
      <c r="THH48" s="20">
        <f>THH47*THG47</f>
        <v>0</v>
      </c>
      <c r="THI48" s="123"/>
      <c r="THJ48" s="124"/>
      <c r="THK48" s="303" t="str">
        <f>CONCATENATE("Cena par ",THI47," pozīciju, bez PVN,EUR:")</f>
        <v>Cena par  pozīciju, bez PVN,EUR:</v>
      </c>
      <c r="THL48" s="304"/>
      <c r="THM48" s="304"/>
      <c r="THN48" s="304"/>
      <c r="THO48" s="305"/>
      <c r="THP48" s="20">
        <f>THP47*THO47</f>
        <v>0</v>
      </c>
      <c r="THQ48" s="123"/>
      <c r="THR48" s="124"/>
      <c r="THS48" s="303" t="str">
        <f>CONCATENATE("Cena par ",THQ47," pozīciju, bez PVN,EUR:")</f>
        <v>Cena par  pozīciju, bez PVN,EUR:</v>
      </c>
      <c r="THT48" s="304"/>
      <c r="THU48" s="304"/>
      <c r="THV48" s="304"/>
      <c r="THW48" s="305"/>
      <c r="THX48" s="20">
        <f>THX47*THW47</f>
        <v>0</v>
      </c>
      <c r="THY48" s="123"/>
      <c r="THZ48" s="124"/>
      <c r="TIA48" s="303" t="str">
        <f>CONCATENATE("Cena par ",THY47," pozīciju, bez PVN,EUR:")</f>
        <v>Cena par  pozīciju, bez PVN,EUR:</v>
      </c>
      <c r="TIB48" s="304"/>
      <c r="TIC48" s="304"/>
      <c r="TID48" s="304"/>
      <c r="TIE48" s="305"/>
      <c r="TIF48" s="20">
        <f>TIF47*TIE47</f>
        <v>0</v>
      </c>
      <c r="TIG48" s="123"/>
      <c r="TIH48" s="124"/>
      <c r="TII48" s="303" t="str">
        <f>CONCATENATE("Cena par ",TIG47," pozīciju, bez PVN,EUR:")</f>
        <v>Cena par  pozīciju, bez PVN,EUR:</v>
      </c>
      <c r="TIJ48" s="304"/>
      <c r="TIK48" s="304"/>
      <c r="TIL48" s="304"/>
      <c r="TIM48" s="305"/>
      <c r="TIN48" s="20">
        <f>TIN47*TIM47</f>
        <v>0</v>
      </c>
      <c r="TIO48" s="123"/>
      <c r="TIP48" s="124"/>
      <c r="TIQ48" s="303" t="str">
        <f>CONCATENATE("Cena par ",TIO47," pozīciju, bez PVN,EUR:")</f>
        <v>Cena par  pozīciju, bez PVN,EUR:</v>
      </c>
      <c r="TIR48" s="304"/>
      <c r="TIS48" s="304"/>
      <c r="TIT48" s="304"/>
      <c r="TIU48" s="305"/>
      <c r="TIV48" s="20">
        <f>TIV47*TIU47</f>
        <v>0</v>
      </c>
      <c r="TIW48" s="123"/>
      <c r="TIX48" s="124"/>
      <c r="TIY48" s="303" t="str">
        <f>CONCATENATE("Cena par ",TIW47," pozīciju, bez PVN,EUR:")</f>
        <v>Cena par  pozīciju, bez PVN,EUR:</v>
      </c>
      <c r="TIZ48" s="304"/>
      <c r="TJA48" s="304"/>
      <c r="TJB48" s="304"/>
      <c r="TJC48" s="305"/>
      <c r="TJD48" s="20">
        <f>TJD47*TJC47</f>
        <v>0</v>
      </c>
      <c r="TJE48" s="123"/>
      <c r="TJF48" s="124"/>
      <c r="TJG48" s="303" t="str">
        <f>CONCATENATE("Cena par ",TJE47," pozīciju, bez PVN,EUR:")</f>
        <v>Cena par  pozīciju, bez PVN,EUR:</v>
      </c>
      <c r="TJH48" s="304"/>
      <c r="TJI48" s="304"/>
      <c r="TJJ48" s="304"/>
      <c r="TJK48" s="305"/>
      <c r="TJL48" s="20">
        <f>TJL47*TJK47</f>
        <v>0</v>
      </c>
      <c r="TJM48" s="123"/>
      <c r="TJN48" s="124"/>
      <c r="TJO48" s="303" t="str">
        <f>CONCATENATE("Cena par ",TJM47," pozīciju, bez PVN,EUR:")</f>
        <v>Cena par  pozīciju, bez PVN,EUR:</v>
      </c>
      <c r="TJP48" s="304"/>
      <c r="TJQ48" s="304"/>
      <c r="TJR48" s="304"/>
      <c r="TJS48" s="305"/>
      <c r="TJT48" s="20">
        <f>TJT47*TJS47</f>
        <v>0</v>
      </c>
      <c r="TJU48" s="123"/>
      <c r="TJV48" s="124"/>
      <c r="TJW48" s="303" t="str">
        <f>CONCATENATE("Cena par ",TJU47," pozīciju, bez PVN,EUR:")</f>
        <v>Cena par  pozīciju, bez PVN,EUR:</v>
      </c>
      <c r="TJX48" s="304"/>
      <c r="TJY48" s="304"/>
      <c r="TJZ48" s="304"/>
      <c r="TKA48" s="305"/>
      <c r="TKB48" s="20">
        <f>TKB47*TKA47</f>
        <v>0</v>
      </c>
      <c r="TKC48" s="123"/>
      <c r="TKD48" s="124"/>
      <c r="TKE48" s="303" t="str">
        <f>CONCATENATE("Cena par ",TKC47," pozīciju, bez PVN,EUR:")</f>
        <v>Cena par  pozīciju, bez PVN,EUR:</v>
      </c>
      <c r="TKF48" s="304"/>
      <c r="TKG48" s="304"/>
      <c r="TKH48" s="304"/>
      <c r="TKI48" s="305"/>
      <c r="TKJ48" s="20">
        <f>TKJ47*TKI47</f>
        <v>0</v>
      </c>
      <c r="TKK48" s="123"/>
      <c r="TKL48" s="124"/>
      <c r="TKM48" s="303" t="str">
        <f>CONCATENATE("Cena par ",TKK47," pozīciju, bez PVN,EUR:")</f>
        <v>Cena par  pozīciju, bez PVN,EUR:</v>
      </c>
      <c r="TKN48" s="304"/>
      <c r="TKO48" s="304"/>
      <c r="TKP48" s="304"/>
      <c r="TKQ48" s="305"/>
      <c r="TKR48" s="20">
        <f>TKR47*TKQ47</f>
        <v>0</v>
      </c>
      <c r="TKS48" s="123"/>
      <c r="TKT48" s="124"/>
      <c r="TKU48" s="303" t="str">
        <f>CONCATENATE("Cena par ",TKS47," pozīciju, bez PVN,EUR:")</f>
        <v>Cena par  pozīciju, bez PVN,EUR:</v>
      </c>
      <c r="TKV48" s="304"/>
      <c r="TKW48" s="304"/>
      <c r="TKX48" s="304"/>
      <c r="TKY48" s="305"/>
      <c r="TKZ48" s="20">
        <f>TKZ47*TKY47</f>
        <v>0</v>
      </c>
      <c r="TLA48" s="123"/>
      <c r="TLB48" s="124"/>
      <c r="TLC48" s="303" t="str">
        <f>CONCATENATE("Cena par ",TLA47," pozīciju, bez PVN,EUR:")</f>
        <v>Cena par  pozīciju, bez PVN,EUR:</v>
      </c>
      <c r="TLD48" s="304"/>
      <c r="TLE48" s="304"/>
      <c r="TLF48" s="304"/>
      <c r="TLG48" s="305"/>
      <c r="TLH48" s="20">
        <f>TLH47*TLG47</f>
        <v>0</v>
      </c>
      <c r="TLI48" s="123"/>
      <c r="TLJ48" s="124"/>
      <c r="TLK48" s="303" t="str">
        <f>CONCATENATE("Cena par ",TLI47," pozīciju, bez PVN,EUR:")</f>
        <v>Cena par  pozīciju, bez PVN,EUR:</v>
      </c>
      <c r="TLL48" s="304"/>
      <c r="TLM48" s="304"/>
      <c r="TLN48" s="304"/>
      <c r="TLO48" s="305"/>
      <c r="TLP48" s="20">
        <f>TLP47*TLO47</f>
        <v>0</v>
      </c>
      <c r="TLQ48" s="123"/>
      <c r="TLR48" s="124"/>
      <c r="TLS48" s="303" t="str">
        <f>CONCATENATE("Cena par ",TLQ47," pozīciju, bez PVN,EUR:")</f>
        <v>Cena par  pozīciju, bez PVN,EUR:</v>
      </c>
      <c r="TLT48" s="304"/>
      <c r="TLU48" s="304"/>
      <c r="TLV48" s="304"/>
      <c r="TLW48" s="305"/>
      <c r="TLX48" s="20">
        <f>TLX47*TLW47</f>
        <v>0</v>
      </c>
      <c r="TLY48" s="123"/>
      <c r="TLZ48" s="124"/>
      <c r="TMA48" s="303" t="str">
        <f>CONCATENATE("Cena par ",TLY47," pozīciju, bez PVN,EUR:")</f>
        <v>Cena par  pozīciju, bez PVN,EUR:</v>
      </c>
      <c r="TMB48" s="304"/>
      <c r="TMC48" s="304"/>
      <c r="TMD48" s="304"/>
      <c r="TME48" s="305"/>
      <c r="TMF48" s="20">
        <f>TMF47*TME47</f>
        <v>0</v>
      </c>
      <c r="TMG48" s="123"/>
      <c r="TMH48" s="124"/>
      <c r="TMI48" s="303" t="str">
        <f>CONCATENATE("Cena par ",TMG47," pozīciju, bez PVN,EUR:")</f>
        <v>Cena par  pozīciju, bez PVN,EUR:</v>
      </c>
      <c r="TMJ48" s="304"/>
      <c r="TMK48" s="304"/>
      <c r="TML48" s="304"/>
      <c r="TMM48" s="305"/>
      <c r="TMN48" s="20">
        <f>TMN47*TMM47</f>
        <v>0</v>
      </c>
      <c r="TMO48" s="123"/>
      <c r="TMP48" s="124"/>
      <c r="TMQ48" s="303" t="str">
        <f>CONCATENATE("Cena par ",TMO47," pozīciju, bez PVN,EUR:")</f>
        <v>Cena par  pozīciju, bez PVN,EUR:</v>
      </c>
      <c r="TMR48" s="304"/>
      <c r="TMS48" s="304"/>
      <c r="TMT48" s="304"/>
      <c r="TMU48" s="305"/>
      <c r="TMV48" s="20">
        <f>TMV47*TMU47</f>
        <v>0</v>
      </c>
      <c r="TMW48" s="123"/>
      <c r="TMX48" s="124"/>
      <c r="TMY48" s="303" t="str">
        <f>CONCATENATE("Cena par ",TMW47," pozīciju, bez PVN,EUR:")</f>
        <v>Cena par  pozīciju, bez PVN,EUR:</v>
      </c>
      <c r="TMZ48" s="304"/>
      <c r="TNA48" s="304"/>
      <c r="TNB48" s="304"/>
      <c r="TNC48" s="305"/>
      <c r="TND48" s="20">
        <f>TND47*TNC47</f>
        <v>0</v>
      </c>
      <c r="TNE48" s="123"/>
      <c r="TNF48" s="124"/>
      <c r="TNG48" s="303" t="str">
        <f>CONCATENATE("Cena par ",TNE47," pozīciju, bez PVN,EUR:")</f>
        <v>Cena par  pozīciju, bez PVN,EUR:</v>
      </c>
      <c r="TNH48" s="304"/>
      <c r="TNI48" s="304"/>
      <c r="TNJ48" s="304"/>
      <c r="TNK48" s="305"/>
      <c r="TNL48" s="20">
        <f>TNL47*TNK47</f>
        <v>0</v>
      </c>
      <c r="TNM48" s="123"/>
      <c r="TNN48" s="124"/>
      <c r="TNO48" s="303" t="str">
        <f>CONCATENATE("Cena par ",TNM47," pozīciju, bez PVN,EUR:")</f>
        <v>Cena par  pozīciju, bez PVN,EUR:</v>
      </c>
      <c r="TNP48" s="304"/>
      <c r="TNQ48" s="304"/>
      <c r="TNR48" s="304"/>
      <c r="TNS48" s="305"/>
      <c r="TNT48" s="20">
        <f>TNT47*TNS47</f>
        <v>0</v>
      </c>
      <c r="TNU48" s="123"/>
      <c r="TNV48" s="124"/>
      <c r="TNW48" s="303" t="str">
        <f>CONCATENATE("Cena par ",TNU47," pozīciju, bez PVN,EUR:")</f>
        <v>Cena par  pozīciju, bez PVN,EUR:</v>
      </c>
      <c r="TNX48" s="304"/>
      <c r="TNY48" s="304"/>
      <c r="TNZ48" s="304"/>
      <c r="TOA48" s="305"/>
      <c r="TOB48" s="20">
        <f>TOB47*TOA47</f>
        <v>0</v>
      </c>
      <c r="TOC48" s="123"/>
      <c r="TOD48" s="124"/>
      <c r="TOE48" s="303" t="str">
        <f>CONCATENATE("Cena par ",TOC47," pozīciju, bez PVN,EUR:")</f>
        <v>Cena par  pozīciju, bez PVN,EUR:</v>
      </c>
      <c r="TOF48" s="304"/>
      <c r="TOG48" s="304"/>
      <c r="TOH48" s="304"/>
      <c r="TOI48" s="305"/>
      <c r="TOJ48" s="20">
        <f>TOJ47*TOI47</f>
        <v>0</v>
      </c>
      <c r="TOK48" s="123"/>
      <c r="TOL48" s="124"/>
      <c r="TOM48" s="303" t="str">
        <f>CONCATENATE("Cena par ",TOK47," pozīciju, bez PVN,EUR:")</f>
        <v>Cena par  pozīciju, bez PVN,EUR:</v>
      </c>
      <c r="TON48" s="304"/>
      <c r="TOO48" s="304"/>
      <c r="TOP48" s="304"/>
      <c r="TOQ48" s="305"/>
      <c r="TOR48" s="20">
        <f>TOR47*TOQ47</f>
        <v>0</v>
      </c>
      <c r="TOS48" s="123"/>
      <c r="TOT48" s="124"/>
      <c r="TOU48" s="303" t="str">
        <f>CONCATENATE("Cena par ",TOS47," pozīciju, bez PVN,EUR:")</f>
        <v>Cena par  pozīciju, bez PVN,EUR:</v>
      </c>
      <c r="TOV48" s="304"/>
      <c r="TOW48" s="304"/>
      <c r="TOX48" s="304"/>
      <c r="TOY48" s="305"/>
      <c r="TOZ48" s="20">
        <f>TOZ47*TOY47</f>
        <v>0</v>
      </c>
      <c r="TPA48" s="123"/>
      <c r="TPB48" s="124"/>
      <c r="TPC48" s="303" t="str">
        <f>CONCATENATE("Cena par ",TPA47," pozīciju, bez PVN,EUR:")</f>
        <v>Cena par  pozīciju, bez PVN,EUR:</v>
      </c>
      <c r="TPD48" s="304"/>
      <c r="TPE48" s="304"/>
      <c r="TPF48" s="304"/>
      <c r="TPG48" s="305"/>
      <c r="TPH48" s="20">
        <f>TPH47*TPG47</f>
        <v>0</v>
      </c>
      <c r="TPI48" s="123"/>
      <c r="TPJ48" s="124"/>
      <c r="TPK48" s="303" t="str">
        <f>CONCATENATE("Cena par ",TPI47," pozīciju, bez PVN,EUR:")</f>
        <v>Cena par  pozīciju, bez PVN,EUR:</v>
      </c>
      <c r="TPL48" s="304"/>
      <c r="TPM48" s="304"/>
      <c r="TPN48" s="304"/>
      <c r="TPO48" s="305"/>
      <c r="TPP48" s="20">
        <f>TPP47*TPO47</f>
        <v>0</v>
      </c>
      <c r="TPQ48" s="123"/>
      <c r="TPR48" s="124"/>
      <c r="TPS48" s="303" t="str">
        <f>CONCATENATE("Cena par ",TPQ47," pozīciju, bez PVN,EUR:")</f>
        <v>Cena par  pozīciju, bez PVN,EUR:</v>
      </c>
      <c r="TPT48" s="304"/>
      <c r="TPU48" s="304"/>
      <c r="TPV48" s="304"/>
      <c r="TPW48" s="305"/>
      <c r="TPX48" s="20">
        <f>TPX47*TPW47</f>
        <v>0</v>
      </c>
      <c r="TPY48" s="123"/>
      <c r="TPZ48" s="124"/>
      <c r="TQA48" s="303" t="str">
        <f>CONCATENATE("Cena par ",TPY47," pozīciju, bez PVN,EUR:")</f>
        <v>Cena par  pozīciju, bez PVN,EUR:</v>
      </c>
      <c r="TQB48" s="304"/>
      <c r="TQC48" s="304"/>
      <c r="TQD48" s="304"/>
      <c r="TQE48" s="305"/>
      <c r="TQF48" s="20">
        <f>TQF47*TQE47</f>
        <v>0</v>
      </c>
      <c r="TQG48" s="123"/>
      <c r="TQH48" s="124"/>
      <c r="TQI48" s="303" t="str">
        <f>CONCATENATE("Cena par ",TQG47," pozīciju, bez PVN,EUR:")</f>
        <v>Cena par  pozīciju, bez PVN,EUR:</v>
      </c>
      <c r="TQJ48" s="304"/>
      <c r="TQK48" s="304"/>
      <c r="TQL48" s="304"/>
      <c r="TQM48" s="305"/>
      <c r="TQN48" s="20">
        <f>TQN47*TQM47</f>
        <v>0</v>
      </c>
      <c r="TQO48" s="123"/>
      <c r="TQP48" s="124"/>
      <c r="TQQ48" s="303" t="str">
        <f>CONCATENATE("Cena par ",TQO47," pozīciju, bez PVN,EUR:")</f>
        <v>Cena par  pozīciju, bez PVN,EUR:</v>
      </c>
      <c r="TQR48" s="304"/>
      <c r="TQS48" s="304"/>
      <c r="TQT48" s="304"/>
      <c r="TQU48" s="305"/>
      <c r="TQV48" s="20">
        <f>TQV47*TQU47</f>
        <v>0</v>
      </c>
      <c r="TQW48" s="123"/>
      <c r="TQX48" s="124"/>
      <c r="TQY48" s="303" t="str">
        <f>CONCATENATE("Cena par ",TQW47," pozīciju, bez PVN,EUR:")</f>
        <v>Cena par  pozīciju, bez PVN,EUR:</v>
      </c>
      <c r="TQZ48" s="304"/>
      <c r="TRA48" s="304"/>
      <c r="TRB48" s="304"/>
      <c r="TRC48" s="305"/>
      <c r="TRD48" s="20">
        <f>TRD47*TRC47</f>
        <v>0</v>
      </c>
      <c r="TRE48" s="123"/>
      <c r="TRF48" s="124"/>
      <c r="TRG48" s="303" t="str">
        <f>CONCATENATE("Cena par ",TRE47," pozīciju, bez PVN,EUR:")</f>
        <v>Cena par  pozīciju, bez PVN,EUR:</v>
      </c>
      <c r="TRH48" s="304"/>
      <c r="TRI48" s="304"/>
      <c r="TRJ48" s="304"/>
      <c r="TRK48" s="305"/>
      <c r="TRL48" s="20">
        <f>TRL47*TRK47</f>
        <v>0</v>
      </c>
      <c r="TRM48" s="123"/>
      <c r="TRN48" s="124"/>
      <c r="TRO48" s="303" t="str">
        <f>CONCATENATE("Cena par ",TRM47," pozīciju, bez PVN,EUR:")</f>
        <v>Cena par  pozīciju, bez PVN,EUR:</v>
      </c>
      <c r="TRP48" s="304"/>
      <c r="TRQ48" s="304"/>
      <c r="TRR48" s="304"/>
      <c r="TRS48" s="305"/>
      <c r="TRT48" s="20">
        <f>TRT47*TRS47</f>
        <v>0</v>
      </c>
      <c r="TRU48" s="123"/>
      <c r="TRV48" s="124"/>
      <c r="TRW48" s="303" t="str">
        <f>CONCATENATE("Cena par ",TRU47," pozīciju, bez PVN,EUR:")</f>
        <v>Cena par  pozīciju, bez PVN,EUR:</v>
      </c>
      <c r="TRX48" s="304"/>
      <c r="TRY48" s="304"/>
      <c r="TRZ48" s="304"/>
      <c r="TSA48" s="305"/>
      <c r="TSB48" s="20">
        <f>TSB47*TSA47</f>
        <v>0</v>
      </c>
      <c r="TSC48" s="123"/>
      <c r="TSD48" s="124"/>
      <c r="TSE48" s="303" t="str">
        <f>CONCATENATE("Cena par ",TSC47," pozīciju, bez PVN,EUR:")</f>
        <v>Cena par  pozīciju, bez PVN,EUR:</v>
      </c>
      <c r="TSF48" s="304"/>
      <c r="TSG48" s="304"/>
      <c r="TSH48" s="304"/>
      <c r="TSI48" s="305"/>
      <c r="TSJ48" s="20">
        <f>TSJ47*TSI47</f>
        <v>0</v>
      </c>
      <c r="TSK48" s="123"/>
      <c r="TSL48" s="124"/>
      <c r="TSM48" s="303" t="str">
        <f>CONCATENATE("Cena par ",TSK47," pozīciju, bez PVN,EUR:")</f>
        <v>Cena par  pozīciju, bez PVN,EUR:</v>
      </c>
      <c r="TSN48" s="304"/>
      <c r="TSO48" s="304"/>
      <c r="TSP48" s="304"/>
      <c r="TSQ48" s="305"/>
      <c r="TSR48" s="20">
        <f>TSR47*TSQ47</f>
        <v>0</v>
      </c>
      <c r="TSS48" s="123"/>
      <c r="TST48" s="124"/>
      <c r="TSU48" s="303" t="str">
        <f>CONCATENATE("Cena par ",TSS47," pozīciju, bez PVN,EUR:")</f>
        <v>Cena par  pozīciju, bez PVN,EUR:</v>
      </c>
      <c r="TSV48" s="304"/>
      <c r="TSW48" s="304"/>
      <c r="TSX48" s="304"/>
      <c r="TSY48" s="305"/>
      <c r="TSZ48" s="20">
        <f>TSZ47*TSY47</f>
        <v>0</v>
      </c>
      <c r="TTA48" s="123"/>
      <c r="TTB48" s="124"/>
      <c r="TTC48" s="303" t="str">
        <f>CONCATENATE("Cena par ",TTA47," pozīciju, bez PVN,EUR:")</f>
        <v>Cena par  pozīciju, bez PVN,EUR:</v>
      </c>
      <c r="TTD48" s="304"/>
      <c r="TTE48" s="304"/>
      <c r="TTF48" s="304"/>
      <c r="TTG48" s="305"/>
      <c r="TTH48" s="20">
        <f>TTH47*TTG47</f>
        <v>0</v>
      </c>
      <c r="TTI48" s="123"/>
      <c r="TTJ48" s="124"/>
      <c r="TTK48" s="303" t="str">
        <f>CONCATENATE("Cena par ",TTI47," pozīciju, bez PVN,EUR:")</f>
        <v>Cena par  pozīciju, bez PVN,EUR:</v>
      </c>
      <c r="TTL48" s="304"/>
      <c r="TTM48" s="304"/>
      <c r="TTN48" s="304"/>
      <c r="TTO48" s="305"/>
      <c r="TTP48" s="20">
        <f>TTP47*TTO47</f>
        <v>0</v>
      </c>
      <c r="TTQ48" s="123"/>
      <c r="TTR48" s="124"/>
      <c r="TTS48" s="303" t="str">
        <f>CONCATENATE("Cena par ",TTQ47," pozīciju, bez PVN,EUR:")</f>
        <v>Cena par  pozīciju, bez PVN,EUR:</v>
      </c>
      <c r="TTT48" s="304"/>
      <c r="TTU48" s="304"/>
      <c r="TTV48" s="304"/>
      <c r="TTW48" s="305"/>
      <c r="TTX48" s="20">
        <f>TTX47*TTW47</f>
        <v>0</v>
      </c>
      <c r="TTY48" s="123"/>
      <c r="TTZ48" s="124"/>
      <c r="TUA48" s="303" t="str">
        <f>CONCATENATE("Cena par ",TTY47," pozīciju, bez PVN,EUR:")</f>
        <v>Cena par  pozīciju, bez PVN,EUR:</v>
      </c>
      <c r="TUB48" s="304"/>
      <c r="TUC48" s="304"/>
      <c r="TUD48" s="304"/>
      <c r="TUE48" s="305"/>
      <c r="TUF48" s="20">
        <f>TUF47*TUE47</f>
        <v>0</v>
      </c>
      <c r="TUG48" s="123"/>
      <c r="TUH48" s="124"/>
      <c r="TUI48" s="303" t="str">
        <f>CONCATENATE("Cena par ",TUG47," pozīciju, bez PVN,EUR:")</f>
        <v>Cena par  pozīciju, bez PVN,EUR:</v>
      </c>
      <c r="TUJ48" s="304"/>
      <c r="TUK48" s="304"/>
      <c r="TUL48" s="304"/>
      <c r="TUM48" s="305"/>
      <c r="TUN48" s="20">
        <f>TUN47*TUM47</f>
        <v>0</v>
      </c>
      <c r="TUO48" s="123"/>
      <c r="TUP48" s="124"/>
      <c r="TUQ48" s="303" t="str">
        <f>CONCATENATE("Cena par ",TUO47," pozīciju, bez PVN,EUR:")</f>
        <v>Cena par  pozīciju, bez PVN,EUR:</v>
      </c>
      <c r="TUR48" s="304"/>
      <c r="TUS48" s="304"/>
      <c r="TUT48" s="304"/>
      <c r="TUU48" s="305"/>
      <c r="TUV48" s="20">
        <f>TUV47*TUU47</f>
        <v>0</v>
      </c>
      <c r="TUW48" s="123"/>
      <c r="TUX48" s="124"/>
      <c r="TUY48" s="303" t="str">
        <f>CONCATENATE("Cena par ",TUW47," pozīciju, bez PVN,EUR:")</f>
        <v>Cena par  pozīciju, bez PVN,EUR:</v>
      </c>
      <c r="TUZ48" s="304"/>
      <c r="TVA48" s="304"/>
      <c r="TVB48" s="304"/>
      <c r="TVC48" s="305"/>
      <c r="TVD48" s="20">
        <f>TVD47*TVC47</f>
        <v>0</v>
      </c>
      <c r="TVE48" s="123"/>
      <c r="TVF48" s="124"/>
      <c r="TVG48" s="303" t="str">
        <f>CONCATENATE("Cena par ",TVE47," pozīciju, bez PVN,EUR:")</f>
        <v>Cena par  pozīciju, bez PVN,EUR:</v>
      </c>
      <c r="TVH48" s="304"/>
      <c r="TVI48" s="304"/>
      <c r="TVJ48" s="304"/>
      <c r="TVK48" s="305"/>
      <c r="TVL48" s="20">
        <f>TVL47*TVK47</f>
        <v>0</v>
      </c>
      <c r="TVM48" s="123"/>
      <c r="TVN48" s="124"/>
      <c r="TVO48" s="303" t="str">
        <f>CONCATENATE("Cena par ",TVM47," pozīciju, bez PVN,EUR:")</f>
        <v>Cena par  pozīciju, bez PVN,EUR:</v>
      </c>
      <c r="TVP48" s="304"/>
      <c r="TVQ48" s="304"/>
      <c r="TVR48" s="304"/>
      <c r="TVS48" s="305"/>
      <c r="TVT48" s="20">
        <f>TVT47*TVS47</f>
        <v>0</v>
      </c>
      <c r="TVU48" s="123"/>
      <c r="TVV48" s="124"/>
      <c r="TVW48" s="303" t="str">
        <f>CONCATENATE("Cena par ",TVU47," pozīciju, bez PVN,EUR:")</f>
        <v>Cena par  pozīciju, bez PVN,EUR:</v>
      </c>
      <c r="TVX48" s="304"/>
      <c r="TVY48" s="304"/>
      <c r="TVZ48" s="304"/>
      <c r="TWA48" s="305"/>
      <c r="TWB48" s="20">
        <f>TWB47*TWA47</f>
        <v>0</v>
      </c>
      <c r="TWC48" s="123"/>
      <c r="TWD48" s="124"/>
      <c r="TWE48" s="303" t="str">
        <f>CONCATENATE("Cena par ",TWC47," pozīciju, bez PVN,EUR:")</f>
        <v>Cena par  pozīciju, bez PVN,EUR:</v>
      </c>
      <c r="TWF48" s="304"/>
      <c r="TWG48" s="304"/>
      <c r="TWH48" s="304"/>
      <c r="TWI48" s="305"/>
      <c r="TWJ48" s="20">
        <f>TWJ47*TWI47</f>
        <v>0</v>
      </c>
      <c r="TWK48" s="123"/>
      <c r="TWL48" s="124"/>
      <c r="TWM48" s="303" t="str">
        <f>CONCATENATE("Cena par ",TWK47," pozīciju, bez PVN,EUR:")</f>
        <v>Cena par  pozīciju, bez PVN,EUR:</v>
      </c>
      <c r="TWN48" s="304"/>
      <c r="TWO48" s="304"/>
      <c r="TWP48" s="304"/>
      <c r="TWQ48" s="305"/>
      <c r="TWR48" s="20">
        <f>TWR47*TWQ47</f>
        <v>0</v>
      </c>
      <c r="TWS48" s="123"/>
      <c r="TWT48" s="124"/>
      <c r="TWU48" s="303" t="str">
        <f>CONCATENATE("Cena par ",TWS47," pozīciju, bez PVN,EUR:")</f>
        <v>Cena par  pozīciju, bez PVN,EUR:</v>
      </c>
      <c r="TWV48" s="304"/>
      <c r="TWW48" s="304"/>
      <c r="TWX48" s="304"/>
      <c r="TWY48" s="305"/>
      <c r="TWZ48" s="20">
        <f>TWZ47*TWY47</f>
        <v>0</v>
      </c>
      <c r="TXA48" s="123"/>
      <c r="TXB48" s="124"/>
      <c r="TXC48" s="303" t="str">
        <f>CONCATENATE("Cena par ",TXA47," pozīciju, bez PVN,EUR:")</f>
        <v>Cena par  pozīciju, bez PVN,EUR:</v>
      </c>
      <c r="TXD48" s="304"/>
      <c r="TXE48" s="304"/>
      <c r="TXF48" s="304"/>
      <c r="TXG48" s="305"/>
      <c r="TXH48" s="20">
        <f>TXH47*TXG47</f>
        <v>0</v>
      </c>
      <c r="TXI48" s="123"/>
      <c r="TXJ48" s="124"/>
      <c r="TXK48" s="303" t="str">
        <f>CONCATENATE("Cena par ",TXI47," pozīciju, bez PVN,EUR:")</f>
        <v>Cena par  pozīciju, bez PVN,EUR:</v>
      </c>
      <c r="TXL48" s="304"/>
      <c r="TXM48" s="304"/>
      <c r="TXN48" s="304"/>
      <c r="TXO48" s="305"/>
      <c r="TXP48" s="20">
        <f>TXP47*TXO47</f>
        <v>0</v>
      </c>
      <c r="TXQ48" s="123"/>
      <c r="TXR48" s="124"/>
      <c r="TXS48" s="303" t="str">
        <f>CONCATENATE("Cena par ",TXQ47," pozīciju, bez PVN,EUR:")</f>
        <v>Cena par  pozīciju, bez PVN,EUR:</v>
      </c>
      <c r="TXT48" s="304"/>
      <c r="TXU48" s="304"/>
      <c r="TXV48" s="304"/>
      <c r="TXW48" s="305"/>
      <c r="TXX48" s="20">
        <f>TXX47*TXW47</f>
        <v>0</v>
      </c>
      <c r="TXY48" s="123"/>
      <c r="TXZ48" s="124"/>
      <c r="TYA48" s="303" t="str">
        <f>CONCATENATE("Cena par ",TXY47," pozīciju, bez PVN,EUR:")</f>
        <v>Cena par  pozīciju, bez PVN,EUR:</v>
      </c>
      <c r="TYB48" s="304"/>
      <c r="TYC48" s="304"/>
      <c r="TYD48" s="304"/>
      <c r="TYE48" s="305"/>
      <c r="TYF48" s="20">
        <f>TYF47*TYE47</f>
        <v>0</v>
      </c>
      <c r="TYG48" s="123"/>
      <c r="TYH48" s="124"/>
      <c r="TYI48" s="303" t="str">
        <f>CONCATENATE("Cena par ",TYG47," pozīciju, bez PVN,EUR:")</f>
        <v>Cena par  pozīciju, bez PVN,EUR:</v>
      </c>
      <c r="TYJ48" s="304"/>
      <c r="TYK48" s="304"/>
      <c r="TYL48" s="304"/>
      <c r="TYM48" s="305"/>
      <c r="TYN48" s="20">
        <f>TYN47*TYM47</f>
        <v>0</v>
      </c>
      <c r="TYO48" s="123"/>
      <c r="TYP48" s="124"/>
      <c r="TYQ48" s="303" t="str">
        <f>CONCATENATE("Cena par ",TYO47," pozīciju, bez PVN,EUR:")</f>
        <v>Cena par  pozīciju, bez PVN,EUR:</v>
      </c>
      <c r="TYR48" s="304"/>
      <c r="TYS48" s="304"/>
      <c r="TYT48" s="304"/>
      <c r="TYU48" s="305"/>
      <c r="TYV48" s="20">
        <f>TYV47*TYU47</f>
        <v>0</v>
      </c>
      <c r="TYW48" s="123"/>
      <c r="TYX48" s="124"/>
      <c r="TYY48" s="303" t="str">
        <f>CONCATENATE("Cena par ",TYW47," pozīciju, bez PVN,EUR:")</f>
        <v>Cena par  pozīciju, bez PVN,EUR:</v>
      </c>
      <c r="TYZ48" s="304"/>
      <c r="TZA48" s="304"/>
      <c r="TZB48" s="304"/>
      <c r="TZC48" s="305"/>
      <c r="TZD48" s="20">
        <f>TZD47*TZC47</f>
        <v>0</v>
      </c>
      <c r="TZE48" s="123"/>
      <c r="TZF48" s="124"/>
      <c r="TZG48" s="303" t="str">
        <f>CONCATENATE("Cena par ",TZE47," pozīciju, bez PVN,EUR:")</f>
        <v>Cena par  pozīciju, bez PVN,EUR:</v>
      </c>
      <c r="TZH48" s="304"/>
      <c r="TZI48" s="304"/>
      <c r="TZJ48" s="304"/>
      <c r="TZK48" s="305"/>
      <c r="TZL48" s="20">
        <f>TZL47*TZK47</f>
        <v>0</v>
      </c>
      <c r="TZM48" s="123"/>
      <c r="TZN48" s="124"/>
      <c r="TZO48" s="303" t="str">
        <f>CONCATENATE("Cena par ",TZM47," pozīciju, bez PVN,EUR:")</f>
        <v>Cena par  pozīciju, bez PVN,EUR:</v>
      </c>
      <c r="TZP48" s="304"/>
      <c r="TZQ48" s="304"/>
      <c r="TZR48" s="304"/>
      <c r="TZS48" s="305"/>
      <c r="TZT48" s="20">
        <f>TZT47*TZS47</f>
        <v>0</v>
      </c>
      <c r="TZU48" s="123"/>
      <c r="TZV48" s="124"/>
      <c r="TZW48" s="303" t="str">
        <f>CONCATENATE("Cena par ",TZU47," pozīciju, bez PVN,EUR:")</f>
        <v>Cena par  pozīciju, bez PVN,EUR:</v>
      </c>
      <c r="TZX48" s="304"/>
      <c r="TZY48" s="304"/>
      <c r="TZZ48" s="304"/>
      <c r="UAA48" s="305"/>
      <c r="UAB48" s="20">
        <f>UAB47*UAA47</f>
        <v>0</v>
      </c>
      <c r="UAC48" s="123"/>
      <c r="UAD48" s="124"/>
      <c r="UAE48" s="303" t="str">
        <f>CONCATENATE("Cena par ",UAC47," pozīciju, bez PVN,EUR:")</f>
        <v>Cena par  pozīciju, bez PVN,EUR:</v>
      </c>
      <c r="UAF48" s="304"/>
      <c r="UAG48" s="304"/>
      <c r="UAH48" s="304"/>
      <c r="UAI48" s="305"/>
      <c r="UAJ48" s="20">
        <f>UAJ47*UAI47</f>
        <v>0</v>
      </c>
      <c r="UAK48" s="123"/>
      <c r="UAL48" s="124"/>
      <c r="UAM48" s="303" t="str">
        <f>CONCATENATE("Cena par ",UAK47," pozīciju, bez PVN,EUR:")</f>
        <v>Cena par  pozīciju, bez PVN,EUR:</v>
      </c>
      <c r="UAN48" s="304"/>
      <c r="UAO48" s="304"/>
      <c r="UAP48" s="304"/>
      <c r="UAQ48" s="305"/>
      <c r="UAR48" s="20">
        <f>UAR47*UAQ47</f>
        <v>0</v>
      </c>
      <c r="UAS48" s="123"/>
      <c r="UAT48" s="124"/>
      <c r="UAU48" s="303" t="str">
        <f>CONCATENATE("Cena par ",UAS47," pozīciju, bez PVN,EUR:")</f>
        <v>Cena par  pozīciju, bez PVN,EUR:</v>
      </c>
      <c r="UAV48" s="304"/>
      <c r="UAW48" s="304"/>
      <c r="UAX48" s="304"/>
      <c r="UAY48" s="305"/>
      <c r="UAZ48" s="20">
        <f>UAZ47*UAY47</f>
        <v>0</v>
      </c>
      <c r="UBA48" s="123"/>
      <c r="UBB48" s="124"/>
      <c r="UBC48" s="303" t="str">
        <f>CONCATENATE("Cena par ",UBA47," pozīciju, bez PVN,EUR:")</f>
        <v>Cena par  pozīciju, bez PVN,EUR:</v>
      </c>
      <c r="UBD48" s="304"/>
      <c r="UBE48" s="304"/>
      <c r="UBF48" s="304"/>
      <c r="UBG48" s="305"/>
      <c r="UBH48" s="20">
        <f>UBH47*UBG47</f>
        <v>0</v>
      </c>
      <c r="UBI48" s="123"/>
      <c r="UBJ48" s="124"/>
      <c r="UBK48" s="303" t="str">
        <f>CONCATENATE("Cena par ",UBI47," pozīciju, bez PVN,EUR:")</f>
        <v>Cena par  pozīciju, bez PVN,EUR:</v>
      </c>
      <c r="UBL48" s="304"/>
      <c r="UBM48" s="304"/>
      <c r="UBN48" s="304"/>
      <c r="UBO48" s="305"/>
      <c r="UBP48" s="20">
        <f>UBP47*UBO47</f>
        <v>0</v>
      </c>
      <c r="UBQ48" s="123"/>
      <c r="UBR48" s="124"/>
      <c r="UBS48" s="303" t="str">
        <f>CONCATENATE("Cena par ",UBQ47," pozīciju, bez PVN,EUR:")</f>
        <v>Cena par  pozīciju, bez PVN,EUR:</v>
      </c>
      <c r="UBT48" s="304"/>
      <c r="UBU48" s="304"/>
      <c r="UBV48" s="304"/>
      <c r="UBW48" s="305"/>
      <c r="UBX48" s="20">
        <f>UBX47*UBW47</f>
        <v>0</v>
      </c>
      <c r="UBY48" s="123"/>
      <c r="UBZ48" s="124"/>
      <c r="UCA48" s="303" t="str">
        <f>CONCATENATE("Cena par ",UBY47," pozīciju, bez PVN,EUR:")</f>
        <v>Cena par  pozīciju, bez PVN,EUR:</v>
      </c>
      <c r="UCB48" s="304"/>
      <c r="UCC48" s="304"/>
      <c r="UCD48" s="304"/>
      <c r="UCE48" s="305"/>
      <c r="UCF48" s="20">
        <f>UCF47*UCE47</f>
        <v>0</v>
      </c>
      <c r="UCG48" s="123"/>
      <c r="UCH48" s="124"/>
      <c r="UCI48" s="303" t="str">
        <f>CONCATENATE("Cena par ",UCG47," pozīciju, bez PVN,EUR:")</f>
        <v>Cena par  pozīciju, bez PVN,EUR:</v>
      </c>
      <c r="UCJ48" s="304"/>
      <c r="UCK48" s="304"/>
      <c r="UCL48" s="304"/>
      <c r="UCM48" s="305"/>
      <c r="UCN48" s="20">
        <f>UCN47*UCM47</f>
        <v>0</v>
      </c>
      <c r="UCO48" s="123"/>
      <c r="UCP48" s="124"/>
      <c r="UCQ48" s="303" t="str">
        <f>CONCATENATE("Cena par ",UCO47," pozīciju, bez PVN,EUR:")</f>
        <v>Cena par  pozīciju, bez PVN,EUR:</v>
      </c>
      <c r="UCR48" s="304"/>
      <c r="UCS48" s="304"/>
      <c r="UCT48" s="304"/>
      <c r="UCU48" s="305"/>
      <c r="UCV48" s="20">
        <f>UCV47*UCU47</f>
        <v>0</v>
      </c>
      <c r="UCW48" s="123"/>
      <c r="UCX48" s="124"/>
      <c r="UCY48" s="303" t="str">
        <f>CONCATENATE("Cena par ",UCW47," pozīciju, bez PVN,EUR:")</f>
        <v>Cena par  pozīciju, bez PVN,EUR:</v>
      </c>
      <c r="UCZ48" s="304"/>
      <c r="UDA48" s="304"/>
      <c r="UDB48" s="304"/>
      <c r="UDC48" s="305"/>
      <c r="UDD48" s="20">
        <f>UDD47*UDC47</f>
        <v>0</v>
      </c>
      <c r="UDE48" s="123"/>
      <c r="UDF48" s="124"/>
      <c r="UDG48" s="303" t="str">
        <f>CONCATENATE("Cena par ",UDE47," pozīciju, bez PVN,EUR:")</f>
        <v>Cena par  pozīciju, bez PVN,EUR:</v>
      </c>
      <c r="UDH48" s="304"/>
      <c r="UDI48" s="304"/>
      <c r="UDJ48" s="304"/>
      <c r="UDK48" s="305"/>
      <c r="UDL48" s="20">
        <f>UDL47*UDK47</f>
        <v>0</v>
      </c>
      <c r="UDM48" s="123"/>
      <c r="UDN48" s="124"/>
      <c r="UDO48" s="303" t="str">
        <f>CONCATENATE("Cena par ",UDM47," pozīciju, bez PVN,EUR:")</f>
        <v>Cena par  pozīciju, bez PVN,EUR:</v>
      </c>
      <c r="UDP48" s="304"/>
      <c r="UDQ48" s="304"/>
      <c r="UDR48" s="304"/>
      <c r="UDS48" s="305"/>
      <c r="UDT48" s="20">
        <f>UDT47*UDS47</f>
        <v>0</v>
      </c>
      <c r="UDU48" s="123"/>
      <c r="UDV48" s="124"/>
      <c r="UDW48" s="303" t="str">
        <f>CONCATENATE("Cena par ",UDU47," pozīciju, bez PVN,EUR:")</f>
        <v>Cena par  pozīciju, bez PVN,EUR:</v>
      </c>
      <c r="UDX48" s="304"/>
      <c r="UDY48" s="304"/>
      <c r="UDZ48" s="304"/>
      <c r="UEA48" s="305"/>
      <c r="UEB48" s="20">
        <f>UEB47*UEA47</f>
        <v>0</v>
      </c>
      <c r="UEC48" s="123"/>
      <c r="UED48" s="124"/>
      <c r="UEE48" s="303" t="str">
        <f>CONCATENATE("Cena par ",UEC47," pozīciju, bez PVN,EUR:")</f>
        <v>Cena par  pozīciju, bez PVN,EUR:</v>
      </c>
      <c r="UEF48" s="304"/>
      <c r="UEG48" s="304"/>
      <c r="UEH48" s="304"/>
      <c r="UEI48" s="305"/>
      <c r="UEJ48" s="20">
        <f>UEJ47*UEI47</f>
        <v>0</v>
      </c>
      <c r="UEK48" s="123"/>
      <c r="UEL48" s="124"/>
      <c r="UEM48" s="303" t="str">
        <f>CONCATENATE("Cena par ",UEK47," pozīciju, bez PVN,EUR:")</f>
        <v>Cena par  pozīciju, bez PVN,EUR:</v>
      </c>
      <c r="UEN48" s="304"/>
      <c r="UEO48" s="304"/>
      <c r="UEP48" s="304"/>
      <c r="UEQ48" s="305"/>
      <c r="UER48" s="20">
        <f>UER47*UEQ47</f>
        <v>0</v>
      </c>
      <c r="UES48" s="123"/>
      <c r="UET48" s="124"/>
      <c r="UEU48" s="303" t="str">
        <f>CONCATENATE("Cena par ",UES47," pozīciju, bez PVN,EUR:")</f>
        <v>Cena par  pozīciju, bez PVN,EUR:</v>
      </c>
      <c r="UEV48" s="304"/>
      <c r="UEW48" s="304"/>
      <c r="UEX48" s="304"/>
      <c r="UEY48" s="305"/>
      <c r="UEZ48" s="20">
        <f>UEZ47*UEY47</f>
        <v>0</v>
      </c>
      <c r="UFA48" s="123"/>
      <c r="UFB48" s="124"/>
      <c r="UFC48" s="303" t="str">
        <f>CONCATENATE("Cena par ",UFA47," pozīciju, bez PVN,EUR:")</f>
        <v>Cena par  pozīciju, bez PVN,EUR:</v>
      </c>
      <c r="UFD48" s="304"/>
      <c r="UFE48" s="304"/>
      <c r="UFF48" s="304"/>
      <c r="UFG48" s="305"/>
      <c r="UFH48" s="20">
        <f>UFH47*UFG47</f>
        <v>0</v>
      </c>
      <c r="UFI48" s="123"/>
      <c r="UFJ48" s="124"/>
      <c r="UFK48" s="303" t="str">
        <f>CONCATENATE("Cena par ",UFI47," pozīciju, bez PVN,EUR:")</f>
        <v>Cena par  pozīciju, bez PVN,EUR:</v>
      </c>
      <c r="UFL48" s="304"/>
      <c r="UFM48" s="304"/>
      <c r="UFN48" s="304"/>
      <c r="UFO48" s="305"/>
      <c r="UFP48" s="20">
        <f>UFP47*UFO47</f>
        <v>0</v>
      </c>
      <c r="UFQ48" s="123"/>
      <c r="UFR48" s="124"/>
      <c r="UFS48" s="303" t="str">
        <f>CONCATENATE("Cena par ",UFQ47," pozīciju, bez PVN,EUR:")</f>
        <v>Cena par  pozīciju, bez PVN,EUR:</v>
      </c>
      <c r="UFT48" s="304"/>
      <c r="UFU48" s="304"/>
      <c r="UFV48" s="304"/>
      <c r="UFW48" s="305"/>
      <c r="UFX48" s="20">
        <f>UFX47*UFW47</f>
        <v>0</v>
      </c>
      <c r="UFY48" s="123"/>
      <c r="UFZ48" s="124"/>
      <c r="UGA48" s="303" t="str">
        <f>CONCATENATE("Cena par ",UFY47," pozīciju, bez PVN,EUR:")</f>
        <v>Cena par  pozīciju, bez PVN,EUR:</v>
      </c>
      <c r="UGB48" s="304"/>
      <c r="UGC48" s="304"/>
      <c r="UGD48" s="304"/>
      <c r="UGE48" s="305"/>
      <c r="UGF48" s="20">
        <f>UGF47*UGE47</f>
        <v>0</v>
      </c>
      <c r="UGG48" s="123"/>
      <c r="UGH48" s="124"/>
      <c r="UGI48" s="303" t="str">
        <f>CONCATENATE("Cena par ",UGG47," pozīciju, bez PVN,EUR:")</f>
        <v>Cena par  pozīciju, bez PVN,EUR:</v>
      </c>
      <c r="UGJ48" s="304"/>
      <c r="UGK48" s="304"/>
      <c r="UGL48" s="304"/>
      <c r="UGM48" s="305"/>
      <c r="UGN48" s="20">
        <f>UGN47*UGM47</f>
        <v>0</v>
      </c>
      <c r="UGO48" s="123"/>
      <c r="UGP48" s="124"/>
      <c r="UGQ48" s="303" t="str">
        <f>CONCATENATE("Cena par ",UGO47," pozīciju, bez PVN,EUR:")</f>
        <v>Cena par  pozīciju, bez PVN,EUR:</v>
      </c>
      <c r="UGR48" s="304"/>
      <c r="UGS48" s="304"/>
      <c r="UGT48" s="304"/>
      <c r="UGU48" s="305"/>
      <c r="UGV48" s="20">
        <f>UGV47*UGU47</f>
        <v>0</v>
      </c>
      <c r="UGW48" s="123"/>
      <c r="UGX48" s="124"/>
      <c r="UGY48" s="303" t="str">
        <f>CONCATENATE("Cena par ",UGW47," pozīciju, bez PVN,EUR:")</f>
        <v>Cena par  pozīciju, bez PVN,EUR:</v>
      </c>
      <c r="UGZ48" s="304"/>
      <c r="UHA48" s="304"/>
      <c r="UHB48" s="304"/>
      <c r="UHC48" s="305"/>
      <c r="UHD48" s="20">
        <f>UHD47*UHC47</f>
        <v>0</v>
      </c>
      <c r="UHE48" s="123"/>
      <c r="UHF48" s="124"/>
      <c r="UHG48" s="303" t="str">
        <f>CONCATENATE("Cena par ",UHE47," pozīciju, bez PVN,EUR:")</f>
        <v>Cena par  pozīciju, bez PVN,EUR:</v>
      </c>
      <c r="UHH48" s="304"/>
      <c r="UHI48" s="304"/>
      <c r="UHJ48" s="304"/>
      <c r="UHK48" s="305"/>
      <c r="UHL48" s="20">
        <f>UHL47*UHK47</f>
        <v>0</v>
      </c>
      <c r="UHM48" s="123"/>
      <c r="UHN48" s="124"/>
      <c r="UHO48" s="303" t="str">
        <f>CONCATENATE("Cena par ",UHM47," pozīciju, bez PVN,EUR:")</f>
        <v>Cena par  pozīciju, bez PVN,EUR:</v>
      </c>
      <c r="UHP48" s="304"/>
      <c r="UHQ48" s="304"/>
      <c r="UHR48" s="304"/>
      <c r="UHS48" s="305"/>
      <c r="UHT48" s="20">
        <f>UHT47*UHS47</f>
        <v>0</v>
      </c>
      <c r="UHU48" s="123"/>
      <c r="UHV48" s="124"/>
      <c r="UHW48" s="303" t="str">
        <f>CONCATENATE("Cena par ",UHU47," pozīciju, bez PVN,EUR:")</f>
        <v>Cena par  pozīciju, bez PVN,EUR:</v>
      </c>
      <c r="UHX48" s="304"/>
      <c r="UHY48" s="304"/>
      <c r="UHZ48" s="304"/>
      <c r="UIA48" s="305"/>
      <c r="UIB48" s="20">
        <f>UIB47*UIA47</f>
        <v>0</v>
      </c>
      <c r="UIC48" s="123"/>
      <c r="UID48" s="124"/>
      <c r="UIE48" s="303" t="str">
        <f>CONCATENATE("Cena par ",UIC47," pozīciju, bez PVN,EUR:")</f>
        <v>Cena par  pozīciju, bez PVN,EUR:</v>
      </c>
      <c r="UIF48" s="304"/>
      <c r="UIG48" s="304"/>
      <c r="UIH48" s="304"/>
      <c r="UII48" s="305"/>
      <c r="UIJ48" s="20">
        <f>UIJ47*UII47</f>
        <v>0</v>
      </c>
      <c r="UIK48" s="123"/>
      <c r="UIL48" s="124"/>
      <c r="UIM48" s="303" t="str">
        <f>CONCATENATE("Cena par ",UIK47," pozīciju, bez PVN,EUR:")</f>
        <v>Cena par  pozīciju, bez PVN,EUR:</v>
      </c>
      <c r="UIN48" s="304"/>
      <c r="UIO48" s="304"/>
      <c r="UIP48" s="304"/>
      <c r="UIQ48" s="305"/>
      <c r="UIR48" s="20">
        <f>UIR47*UIQ47</f>
        <v>0</v>
      </c>
      <c r="UIS48" s="123"/>
      <c r="UIT48" s="124"/>
      <c r="UIU48" s="303" t="str">
        <f>CONCATENATE("Cena par ",UIS47," pozīciju, bez PVN,EUR:")</f>
        <v>Cena par  pozīciju, bez PVN,EUR:</v>
      </c>
      <c r="UIV48" s="304"/>
      <c r="UIW48" s="304"/>
      <c r="UIX48" s="304"/>
      <c r="UIY48" s="305"/>
      <c r="UIZ48" s="20">
        <f>UIZ47*UIY47</f>
        <v>0</v>
      </c>
      <c r="UJA48" s="123"/>
      <c r="UJB48" s="124"/>
      <c r="UJC48" s="303" t="str">
        <f>CONCATENATE("Cena par ",UJA47," pozīciju, bez PVN,EUR:")</f>
        <v>Cena par  pozīciju, bez PVN,EUR:</v>
      </c>
      <c r="UJD48" s="304"/>
      <c r="UJE48" s="304"/>
      <c r="UJF48" s="304"/>
      <c r="UJG48" s="305"/>
      <c r="UJH48" s="20">
        <f>UJH47*UJG47</f>
        <v>0</v>
      </c>
      <c r="UJI48" s="123"/>
      <c r="UJJ48" s="124"/>
      <c r="UJK48" s="303" t="str">
        <f>CONCATENATE("Cena par ",UJI47," pozīciju, bez PVN,EUR:")</f>
        <v>Cena par  pozīciju, bez PVN,EUR:</v>
      </c>
      <c r="UJL48" s="304"/>
      <c r="UJM48" s="304"/>
      <c r="UJN48" s="304"/>
      <c r="UJO48" s="305"/>
      <c r="UJP48" s="20">
        <f>UJP47*UJO47</f>
        <v>0</v>
      </c>
      <c r="UJQ48" s="123"/>
      <c r="UJR48" s="124"/>
      <c r="UJS48" s="303" t="str">
        <f>CONCATENATE("Cena par ",UJQ47," pozīciju, bez PVN,EUR:")</f>
        <v>Cena par  pozīciju, bez PVN,EUR:</v>
      </c>
      <c r="UJT48" s="304"/>
      <c r="UJU48" s="304"/>
      <c r="UJV48" s="304"/>
      <c r="UJW48" s="305"/>
      <c r="UJX48" s="20">
        <f>UJX47*UJW47</f>
        <v>0</v>
      </c>
      <c r="UJY48" s="123"/>
      <c r="UJZ48" s="124"/>
      <c r="UKA48" s="303" t="str">
        <f>CONCATENATE("Cena par ",UJY47," pozīciju, bez PVN,EUR:")</f>
        <v>Cena par  pozīciju, bez PVN,EUR:</v>
      </c>
      <c r="UKB48" s="304"/>
      <c r="UKC48" s="304"/>
      <c r="UKD48" s="304"/>
      <c r="UKE48" s="305"/>
      <c r="UKF48" s="20">
        <f>UKF47*UKE47</f>
        <v>0</v>
      </c>
      <c r="UKG48" s="123"/>
      <c r="UKH48" s="124"/>
      <c r="UKI48" s="303" t="str">
        <f>CONCATENATE("Cena par ",UKG47," pozīciju, bez PVN,EUR:")</f>
        <v>Cena par  pozīciju, bez PVN,EUR:</v>
      </c>
      <c r="UKJ48" s="304"/>
      <c r="UKK48" s="304"/>
      <c r="UKL48" s="304"/>
      <c r="UKM48" s="305"/>
      <c r="UKN48" s="20">
        <f>UKN47*UKM47</f>
        <v>0</v>
      </c>
      <c r="UKO48" s="123"/>
      <c r="UKP48" s="124"/>
      <c r="UKQ48" s="303" t="str">
        <f>CONCATENATE("Cena par ",UKO47," pozīciju, bez PVN,EUR:")</f>
        <v>Cena par  pozīciju, bez PVN,EUR:</v>
      </c>
      <c r="UKR48" s="304"/>
      <c r="UKS48" s="304"/>
      <c r="UKT48" s="304"/>
      <c r="UKU48" s="305"/>
      <c r="UKV48" s="20">
        <f>UKV47*UKU47</f>
        <v>0</v>
      </c>
      <c r="UKW48" s="123"/>
      <c r="UKX48" s="124"/>
      <c r="UKY48" s="303" t="str">
        <f>CONCATENATE("Cena par ",UKW47," pozīciju, bez PVN,EUR:")</f>
        <v>Cena par  pozīciju, bez PVN,EUR:</v>
      </c>
      <c r="UKZ48" s="304"/>
      <c r="ULA48" s="304"/>
      <c r="ULB48" s="304"/>
      <c r="ULC48" s="305"/>
      <c r="ULD48" s="20">
        <f>ULD47*ULC47</f>
        <v>0</v>
      </c>
      <c r="ULE48" s="123"/>
      <c r="ULF48" s="124"/>
      <c r="ULG48" s="303" t="str">
        <f>CONCATENATE("Cena par ",ULE47," pozīciju, bez PVN,EUR:")</f>
        <v>Cena par  pozīciju, bez PVN,EUR:</v>
      </c>
      <c r="ULH48" s="304"/>
      <c r="ULI48" s="304"/>
      <c r="ULJ48" s="304"/>
      <c r="ULK48" s="305"/>
      <c r="ULL48" s="20">
        <f>ULL47*ULK47</f>
        <v>0</v>
      </c>
      <c r="ULM48" s="123"/>
      <c r="ULN48" s="124"/>
      <c r="ULO48" s="303" t="str">
        <f>CONCATENATE("Cena par ",ULM47," pozīciju, bez PVN,EUR:")</f>
        <v>Cena par  pozīciju, bez PVN,EUR:</v>
      </c>
      <c r="ULP48" s="304"/>
      <c r="ULQ48" s="304"/>
      <c r="ULR48" s="304"/>
      <c r="ULS48" s="305"/>
      <c r="ULT48" s="20">
        <f>ULT47*ULS47</f>
        <v>0</v>
      </c>
      <c r="ULU48" s="123"/>
      <c r="ULV48" s="124"/>
      <c r="ULW48" s="303" t="str">
        <f>CONCATENATE("Cena par ",ULU47," pozīciju, bez PVN,EUR:")</f>
        <v>Cena par  pozīciju, bez PVN,EUR:</v>
      </c>
      <c r="ULX48" s="304"/>
      <c r="ULY48" s="304"/>
      <c r="ULZ48" s="304"/>
      <c r="UMA48" s="305"/>
      <c r="UMB48" s="20">
        <f>UMB47*UMA47</f>
        <v>0</v>
      </c>
      <c r="UMC48" s="123"/>
      <c r="UMD48" s="124"/>
      <c r="UME48" s="303" t="str">
        <f>CONCATENATE("Cena par ",UMC47," pozīciju, bez PVN,EUR:")</f>
        <v>Cena par  pozīciju, bez PVN,EUR:</v>
      </c>
      <c r="UMF48" s="304"/>
      <c r="UMG48" s="304"/>
      <c r="UMH48" s="304"/>
      <c r="UMI48" s="305"/>
      <c r="UMJ48" s="20">
        <f>UMJ47*UMI47</f>
        <v>0</v>
      </c>
      <c r="UMK48" s="123"/>
      <c r="UML48" s="124"/>
      <c r="UMM48" s="303" t="str">
        <f>CONCATENATE("Cena par ",UMK47," pozīciju, bez PVN,EUR:")</f>
        <v>Cena par  pozīciju, bez PVN,EUR:</v>
      </c>
      <c r="UMN48" s="304"/>
      <c r="UMO48" s="304"/>
      <c r="UMP48" s="304"/>
      <c r="UMQ48" s="305"/>
      <c r="UMR48" s="20">
        <f>UMR47*UMQ47</f>
        <v>0</v>
      </c>
      <c r="UMS48" s="123"/>
      <c r="UMT48" s="124"/>
      <c r="UMU48" s="303" t="str">
        <f>CONCATENATE("Cena par ",UMS47," pozīciju, bez PVN,EUR:")</f>
        <v>Cena par  pozīciju, bez PVN,EUR:</v>
      </c>
      <c r="UMV48" s="304"/>
      <c r="UMW48" s="304"/>
      <c r="UMX48" s="304"/>
      <c r="UMY48" s="305"/>
      <c r="UMZ48" s="20">
        <f>UMZ47*UMY47</f>
        <v>0</v>
      </c>
      <c r="UNA48" s="123"/>
      <c r="UNB48" s="124"/>
      <c r="UNC48" s="303" t="str">
        <f>CONCATENATE("Cena par ",UNA47," pozīciju, bez PVN,EUR:")</f>
        <v>Cena par  pozīciju, bez PVN,EUR:</v>
      </c>
      <c r="UND48" s="304"/>
      <c r="UNE48" s="304"/>
      <c r="UNF48" s="304"/>
      <c r="UNG48" s="305"/>
      <c r="UNH48" s="20">
        <f>UNH47*UNG47</f>
        <v>0</v>
      </c>
      <c r="UNI48" s="123"/>
      <c r="UNJ48" s="124"/>
      <c r="UNK48" s="303" t="str">
        <f>CONCATENATE("Cena par ",UNI47," pozīciju, bez PVN,EUR:")</f>
        <v>Cena par  pozīciju, bez PVN,EUR:</v>
      </c>
      <c r="UNL48" s="304"/>
      <c r="UNM48" s="304"/>
      <c r="UNN48" s="304"/>
      <c r="UNO48" s="305"/>
      <c r="UNP48" s="20">
        <f>UNP47*UNO47</f>
        <v>0</v>
      </c>
      <c r="UNQ48" s="123"/>
      <c r="UNR48" s="124"/>
      <c r="UNS48" s="303" t="str">
        <f>CONCATENATE("Cena par ",UNQ47," pozīciju, bez PVN,EUR:")</f>
        <v>Cena par  pozīciju, bez PVN,EUR:</v>
      </c>
      <c r="UNT48" s="304"/>
      <c r="UNU48" s="304"/>
      <c r="UNV48" s="304"/>
      <c r="UNW48" s="305"/>
      <c r="UNX48" s="20">
        <f>UNX47*UNW47</f>
        <v>0</v>
      </c>
      <c r="UNY48" s="123"/>
      <c r="UNZ48" s="124"/>
      <c r="UOA48" s="303" t="str">
        <f>CONCATENATE("Cena par ",UNY47," pozīciju, bez PVN,EUR:")</f>
        <v>Cena par  pozīciju, bez PVN,EUR:</v>
      </c>
      <c r="UOB48" s="304"/>
      <c r="UOC48" s="304"/>
      <c r="UOD48" s="304"/>
      <c r="UOE48" s="305"/>
      <c r="UOF48" s="20">
        <f>UOF47*UOE47</f>
        <v>0</v>
      </c>
      <c r="UOG48" s="123"/>
      <c r="UOH48" s="124"/>
      <c r="UOI48" s="303" t="str">
        <f>CONCATENATE("Cena par ",UOG47," pozīciju, bez PVN,EUR:")</f>
        <v>Cena par  pozīciju, bez PVN,EUR:</v>
      </c>
      <c r="UOJ48" s="304"/>
      <c r="UOK48" s="304"/>
      <c r="UOL48" s="304"/>
      <c r="UOM48" s="305"/>
      <c r="UON48" s="20">
        <f>UON47*UOM47</f>
        <v>0</v>
      </c>
      <c r="UOO48" s="123"/>
      <c r="UOP48" s="124"/>
      <c r="UOQ48" s="303" t="str">
        <f>CONCATENATE("Cena par ",UOO47," pozīciju, bez PVN,EUR:")</f>
        <v>Cena par  pozīciju, bez PVN,EUR:</v>
      </c>
      <c r="UOR48" s="304"/>
      <c r="UOS48" s="304"/>
      <c r="UOT48" s="304"/>
      <c r="UOU48" s="305"/>
      <c r="UOV48" s="20">
        <f>UOV47*UOU47</f>
        <v>0</v>
      </c>
      <c r="UOW48" s="123"/>
      <c r="UOX48" s="124"/>
      <c r="UOY48" s="303" t="str">
        <f>CONCATENATE("Cena par ",UOW47," pozīciju, bez PVN,EUR:")</f>
        <v>Cena par  pozīciju, bez PVN,EUR:</v>
      </c>
      <c r="UOZ48" s="304"/>
      <c r="UPA48" s="304"/>
      <c r="UPB48" s="304"/>
      <c r="UPC48" s="305"/>
      <c r="UPD48" s="20">
        <f>UPD47*UPC47</f>
        <v>0</v>
      </c>
      <c r="UPE48" s="123"/>
      <c r="UPF48" s="124"/>
      <c r="UPG48" s="303" t="str">
        <f>CONCATENATE("Cena par ",UPE47," pozīciju, bez PVN,EUR:")</f>
        <v>Cena par  pozīciju, bez PVN,EUR:</v>
      </c>
      <c r="UPH48" s="304"/>
      <c r="UPI48" s="304"/>
      <c r="UPJ48" s="304"/>
      <c r="UPK48" s="305"/>
      <c r="UPL48" s="20">
        <f>UPL47*UPK47</f>
        <v>0</v>
      </c>
      <c r="UPM48" s="123"/>
      <c r="UPN48" s="124"/>
      <c r="UPO48" s="303" t="str">
        <f>CONCATENATE("Cena par ",UPM47," pozīciju, bez PVN,EUR:")</f>
        <v>Cena par  pozīciju, bez PVN,EUR:</v>
      </c>
      <c r="UPP48" s="304"/>
      <c r="UPQ48" s="304"/>
      <c r="UPR48" s="304"/>
      <c r="UPS48" s="305"/>
      <c r="UPT48" s="20">
        <f>UPT47*UPS47</f>
        <v>0</v>
      </c>
      <c r="UPU48" s="123"/>
      <c r="UPV48" s="124"/>
      <c r="UPW48" s="303" t="str">
        <f>CONCATENATE("Cena par ",UPU47," pozīciju, bez PVN,EUR:")</f>
        <v>Cena par  pozīciju, bez PVN,EUR:</v>
      </c>
      <c r="UPX48" s="304"/>
      <c r="UPY48" s="304"/>
      <c r="UPZ48" s="304"/>
      <c r="UQA48" s="305"/>
      <c r="UQB48" s="20">
        <f>UQB47*UQA47</f>
        <v>0</v>
      </c>
      <c r="UQC48" s="123"/>
      <c r="UQD48" s="124"/>
      <c r="UQE48" s="303" t="str">
        <f>CONCATENATE("Cena par ",UQC47," pozīciju, bez PVN,EUR:")</f>
        <v>Cena par  pozīciju, bez PVN,EUR:</v>
      </c>
      <c r="UQF48" s="304"/>
      <c r="UQG48" s="304"/>
      <c r="UQH48" s="304"/>
      <c r="UQI48" s="305"/>
      <c r="UQJ48" s="20">
        <f>UQJ47*UQI47</f>
        <v>0</v>
      </c>
      <c r="UQK48" s="123"/>
      <c r="UQL48" s="124"/>
      <c r="UQM48" s="303" t="str">
        <f>CONCATENATE("Cena par ",UQK47," pozīciju, bez PVN,EUR:")</f>
        <v>Cena par  pozīciju, bez PVN,EUR:</v>
      </c>
      <c r="UQN48" s="304"/>
      <c r="UQO48" s="304"/>
      <c r="UQP48" s="304"/>
      <c r="UQQ48" s="305"/>
      <c r="UQR48" s="20">
        <f>UQR47*UQQ47</f>
        <v>0</v>
      </c>
      <c r="UQS48" s="123"/>
      <c r="UQT48" s="124"/>
      <c r="UQU48" s="303" t="str">
        <f>CONCATENATE("Cena par ",UQS47," pozīciju, bez PVN,EUR:")</f>
        <v>Cena par  pozīciju, bez PVN,EUR:</v>
      </c>
      <c r="UQV48" s="304"/>
      <c r="UQW48" s="304"/>
      <c r="UQX48" s="304"/>
      <c r="UQY48" s="305"/>
      <c r="UQZ48" s="20">
        <f>UQZ47*UQY47</f>
        <v>0</v>
      </c>
      <c r="URA48" s="123"/>
      <c r="URB48" s="124"/>
      <c r="URC48" s="303" t="str">
        <f>CONCATENATE("Cena par ",URA47," pozīciju, bez PVN,EUR:")</f>
        <v>Cena par  pozīciju, bez PVN,EUR:</v>
      </c>
      <c r="URD48" s="304"/>
      <c r="URE48" s="304"/>
      <c r="URF48" s="304"/>
      <c r="URG48" s="305"/>
      <c r="URH48" s="20">
        <f>URH47*URG47</f>
        <v>0</v>
      </c>
      <c r="URI48" s="123"/>
      <c r="URJ48" s="124"/>
      <c r="URK48" s="303" t="str">
        <f>CONCATENATE("Cena par ",URI47," pozīciju, bez PVN,EUR:")</f>
        <v>Cena par  pozīciju, bez PVN,EUR:</v>
      </c>
      <c r="URL48" s="304"/>
      <c r="URM48" s="304"/>
      <c r="URN48" s="304"/>
      <c r="URO48" s="305"/>
      <c r="URP48" s="20">
        <f>URP47*URO47</f>
        <v>0</v>
      </c>
      <c r="URQ48" s="123"/>
      <c r="URR48" s="124"/>
      <c r="URS48" s="303" t="str">
        <f>CONCATENATE("Cena par ",URQ47," pozīciju, bez PVN,EUR:")</f>
        <v>Cena par  pozīciju, bez PVN,EUR:</v>
      </c>
      <c r="URT48" s="304"/>
      <c r="URU48" s="304"/>
      <c r="URV48" s="304"/>
      <c r="URW48" s="305"/>
      <c r="URX48" s="20">
        <f>URX47*URW47</f>
        <v>0</v>
      </c>
      <c r="URY48" s="123"/>
      <c r="URZ48" s="124"/>
      <c r="USA48" s="303" t="str">
        <f>CONCATENATE("Cena par ",URY47," pozīciju, bez PVN,EUR:")</f>
        <v>Cena par  pozīciju, bez PVN,EUR:</v>
      </c>
      <c r="USB48" s="304"/>
      <c r="USC48" s="304"/>
      <c r="USD48" s="304"/>
      <c r="USE48" s="305"/>
      <c r="USF48" s="20">
        <f>USF47*USE47</f>
        <v>0</v>
      </c>
      <c r="USG48" s="123"/>
      <c r="USH48" s="124"/>
      <c r="USI48" s="303" t="str">
        <f>CONCATENATE("Cena par ",USG47," pozīciju, bez PVN,EUR:")</f>
        <v>Cena par  pozīciju, bez PVN,EUR:</v>
      </c>
      <c r="USJ48" s="304"/>
      <c r="USK48" s="304"/>
      <c r="USL48" s="304"/>
      <c r="USM48" s="305"/>
      <c r="USN48" s="20">
        <f>USN47*USM47</f>
        <v>0</v>
      </c>
      <c r="USO48" s="123"/>
      <c r="USP48" s="124"/>
      <c r="USQ48" s="303" t="str">
        <f>CONCATENATE("Cena par ",USO47," pozīciju, bez PVN,EUR:")</f>
        <v>Cena par  pozīciju, bez PVN,EUR:</v>
      </c>
      <c r="USR48" s="304"/>
      <c r="USS48" s="304"/>
      <c r="UST48" s="304"/>
      <c r="USU48" s="305"/>
      <c r="USV48" s="20">
        <f>USV47*USU47</f>
        <v>0</v>
      </c>
      <c r="USW48" s="123"/>
      <c r="USX48" s="124"/>
      <c r="USY48" s="303" t="str">
        <f>CONCATENATE("Cena par ",USW47," pozīciju, bez PVN,EUR:")</f>
        <v>Cena par  pozīciju, bez PVN,EUR:</v>
      </c>
      <c r="USZ48" s="304"/>
      <c r="UTA48" s="304"/>
      <c r="UTB48" s="304"/>
      <c r="UTC48" s="305"/>
      <c r="UTD48" s="20">
        <f>UTD47*UTC47</f>
        <v>0</v>
      </c>
      <c r="UTE48" s="123"/>
      <c r="UTF48" s="124"/>
      <c r="UTG48" s="303" t="str">
        <f>CONCATENATE("Cena par ",UTE47," pozīciju, bez PVN,EUR:")</f>
        <v>Cena par  pozīciju, bez PVN,EUR:</v>
      </c>
      <c r="UTH48" s="304"/>
      <c r="UTI48" s="304"/>
      <c r="UTJ48" s="304"/>
      <c r="UTK48" s="305"/>
      <c r="UTL48" s="20">
        <f>UTL47*UTK47</f>
        <v>0</v>
      </c>
      <c r="UTM48" s="123"/>
      <c r="UTN48" s="124"/>
      <c r="UTO48" s="303" t="str">
        <f>CONCATENATE("Cena par ",UTM47," pozīciju, bez PVN,EUR:")</f>
        <v>Cena par  pozīciju, bez PVN,EUR:</v>
      </c>
      <c r="UTP48" s="304"/>
      <c r="UTQ48" s="304"/>
      <c r="UTR48" s="304"/>
      <c r="UTS48" s="305"/>
      <c r="UTT48" s="20">
        <f>UTT47*UTS47</f>
        <v>0</v>
      </c>
      <c r="UTU48" s="123"/>
      <c r="UTV48" s="124"/>
      <c r="UTW48" s="303" t="str">
        <f>CONCATENATE("Cena par ",UTU47," pozīciju, bez PVN,EUR:")</f>
        <v>Cena par  pozīciju, bez PVN,EUR:</v>
      </c>
      <c r="UTX48" s="304"/>
      <c r="UTY48" s="304"/>
      <c r="UTZ48" s="304"/>
      <c r="UUA48" s="305"/>
      <c r="UUB48" s="20">
        <f>UUB47*UUA47</f>
        <v>0</v>
      </c>
      <c r="UUC48" s="123"/>
      <c r="UUD48" s="124"/>
      <c r="UUE48" s="303" t="str">
        <f>CONCATENATE("Cena par ",UUC47," pozīciju, bez PVN,EUR:")</f>
        <v>Cena par  pozīciju, bez PVN,EUR:</v>
      </c>
      <c r="UUF48" s="304"/>
      <c r="UUG48" s="304"/>
      <c r="UUH48" s="304"/>
      <c r="UUI48" s="305"/>
      <c r="UUJ48" s="20">
        <f>UUJ47*UUI47</f>
        <v>0</v>
      </c>
      <c r="UUK48" s="123"/>
      <c r="UUL48" s="124"/>
      <c r="UUM48" s="303" t="str">
        <f>CONCATENATE("Cena par ",UUK47," pozīciju, bez PVN,EUR:")</f>
        <v>Cena par  pozīciju, bez PVN,EUR:</v>
      </c>
      <c r="UUN48" s="304"/>
      <c r="UUO48" s="304"/>
      <c r="UUP48" s="304"/>
      <c r="UUQ48" s="305"/>
      <c r="UUR48" s="20">
        <f>UUR47*UUQ47</f>
        <v>0</v>
      </c>
      <c r="UUS48" s="123"/>
      <c r="UUT48" s="124"/>
      <c r="UUU48" s="303" t="str">
        <f>CONCATENATE("Cena par ",UUS47," pozīciju, bez PVN,EUR:")</f>
        <v>Cena par  pozīciju, bez PVN,EUR:</v>
      </c>
      <c r="UUV48" s="304"/>
      <c r="UUW48" s="304"/>
      <c r="UUX48" s="304"/>
      <c r="UUY48" s="305"/>
      <c r="UUZ48" s="20">
        <f>UUZ47*UUY47</f>
        <v>0</v>
      </c>
      <c r="UVA48" s="123"/>
      <c r="UVB48" s="124"/>
      <c r="UVC48" s="303" t="str">
        <f>CONCATENATE("Cena par ",UVA47," pozīciju, bez PVN,EUR:")</f>
        <v>Cena par  pozīciju, bez PVN,EUR:</v>
      </c>
      <c r="UVD48" s="304"/>
      <c r="UVE48" s="304"/>
      <c r="UVF48" s="304"/>
      <c r="UVG48" s="305"/>
      <c r="UVH48" s="20">
        <f>UVH47*UVG47</f>
        <v>0</v>
      </c>
      <c r="UVI48" s="123"/>
      <c r="UVJ48" s="124"/>
      <c r="UVK48" s="303" t="str">
        <f>CONCATENATE("Cena par ",UVI47," pozīciju, bez PVN,EUR:")</f>
        <v>Cena par  pozīciju, bez PVN,EUR:</v>
      </c>
      <c r="UVL48" s="304"/>
      <c r="UVM48" s="304"/>
      <c r="UVN48" s="304"/>
      <c r="UVO48" s="305"/>
      <c r="UVP48" s="20">
        <f>UVP47*UVO47</f>
        <v>0</v>
      </c>
      <c r="UVQ48" s="123"/>
      <c r="UVR48" s="124"/>
      <c r="UVS48" s="303" t="str">
        <f>CONCATENATE("Cena par ",UVQ47," pozīciju, bez PVN,EUR:")</f>
        <v>Cena par  pozīciju, bez PVN,EUR:</v>
      </c>
      <c r="UVT48" s="304"/>
      <c r="UVU48" s="304"/>
      <c r="UVV48" s="304"/>
      <c r="UVW48" s="305"/>
      <c r="UVX48" s="20">
        <f>UVX47*UVW47</f>
        <v>0</v>
      </c>
      <c r="UVY48" s="123"/>
      <c r="UVZ48" s="124"/>
      <c r="UWA48" s="303" t="str">
        <f>CONCATENATE("Cena par ",UVY47," pozīciju, bez PVN,EUR:")</f>
        <v>Cena par  pozīciju, bez PVN,EUR:</v>
      </c>
      <c r="UWB48" s="304"/>
      <c r="UWC48" s="304"/>
      <c r="UWD48" s="304"/>
      <c r="UWE48" s="305"/>
      <c r="UWF48" s="20">
        <f>UWF47*UWE47</f>
        <v>0</v>
      </c>
      <c r="UWG48" s="123"/>
      <c r="UWH48" s="124"/>
      <c r="UWI48" s="303" t="str">
        <f>CONCATENATE("Cena par ",UWG47," pozīciju, bez PVN,EUR:")</f>
        <v>Cena par  pozīciju, bez PVN,EUR:</v>
      </c>
      <c r="UWJ48" s="304"/>
      <c r="UWK48" s="304"/>
      <c r="UWL48" s="304"/>
      <c r="UWM48" s="305"/>
      <c r="UWN48" s="20">
        <f>UWN47*UWM47</f>
        <v>0</v>
      </c>
      <c r="UWO48" s="123"/>
      <c r="UWP48" s="124"/>
      <c r="UWQ48" s="303" t="str">
        <f>CONCATENATE("Cena par ",UWO47," pozīciju, bez PVN,EUR:")</f>
        <v>Cena par  pozīciju, bez PVN,EUR:</v>
      </c>
      <c r="UWR48" s="304"/>
      <c r="UWS48" s="304"/>
      <c r="UWT48" s="304"/>
      <c r="UWU48" s="305"/>
      <c r="UWV48" s="20">
        <f>UWV47*UWU47</f>
        <v>0</v>
      </c>
      <c r="UWW48" s="123"/>
      <c r="UWX48" s="124"/>
      <c r="UWY48" s="303" t="str">
        <f>CONCATENATE("Cena par ",UWW47," pozīciju, bez PVN,EUR:")</f>
        <v>Cena par  pozīciju, bez PVN,EUR:</v>
      </c>
      <c r="UWZ48" s="304"/>
      <c r="UXA48" s="304"/>
      <c r="UXB48" s="304"/>
      <c r="UXC48" s="305"/>
      <c r="UXD48" s="20">
        <f>UXD47*UXC47</f>
        <v>0</v>
      </c>
      <c r="UXE48" s="123"/>
      <c r="UXF48" s="124"/>
      <c r="UXG48" s="303" t="str">
        <f>CONCATENATE("Cena par ",UXE47," pozīciju, bez PVN,EUR:")</f>
        <v>Cena par  pozīciju, bez PVN,EUR:</v>
      </c>
      <c r="UXH48" s="304"/>
      <c r="UXI48" s="304"/>
      <c r="UXJ48" s="304"/>
      <c r="UXK48" s="305"/>
      <c r="UXL48" s="20">
        <f>UXL47*UXK47</f>
        <v>0</v>
      </c>
      <c r="UXM48" s="123"/>
      <c r="UXN48" s="124"/>
      <c r="UXO48" s="303" t="str">
        <f>CONCATENATE("Cena par ",UXM47," pozīciju, bez PVN,EUR:")</f>
        <v>Cena par  pozīciju, bez PVN,EUR:</v>
      </c>
      <c r="UXP48" s="304"/>
      <c r="UXQ48" s="304"/>
      <c r="UXR48" s="304"/>
      <c r="UXS48" s="305"/>
      <c r="UXT48" s="20">
        <f>UXT47*UXS47</f>
        <v>0</v>
      </c>
      <c r="UXU48" s="123"/>
      <c r="UXV48" s="124"/>
      <c r="UXW48" s="303" t="str">
        <f>CONCATENATE("Cena par ",UXU47," pozīciju, bez PVN,EUR:")</f>
        <v>Cena par  pozīciju, bez PVN,EUR:</v>
      </c>
      <c r="UXX48" s="304"/>
      <c r="UXY48" s="304"/>
      <c r="UXZ48" s="304"/>
      <c r="UYA48" s="305"/>
      <c r="UYB48" s="20">
        <f>UYB47*UYA47</f>
        <v>0</v>
      </c>
      <c r="UYC48" s="123"/>
      <c r="UYD48" s="124"/>
      <c r="UYE48" s="303" t="str">
        <f>CONCATENATE("Cena par ",UYC47," pozīciju, bez PVN,EUR:")</f>
        <v>Cena par  pozīciju, bez PVN,EUR:</v>
      </c>
      <c r="UYF48" s="304"/>
      <c r="UYG48" s="304"/>
      <c r="UYH48" s="304"/>
      <c r="UYI48" s="305"/>
      <c r="UYJ48" s="20">
        <f>UYJ47*UYI47</f>
        <v>0</v>
      </c>
      <c r="UYK48" s="123"/>
      <c r="UYL48" s="124"/>
      <c r="UYM48" s="303" t="str">
        <f>CONCATENATE("Cena par ",UYK47," pozīciju, bez PVN,EUR:")</f>
        <v>Cena par  pozīciju, bez PVN,EUR:</v>
      </c>
      <c r="UYN48" s="304"/>
      <c r="UYO48" s="304"/>
      <c r="UYP48" s="304"/>
      <c r="UYQ48" s="305"/>
      <c r="UYR48" s="20">
        <f>UYR47*UYQ47</f>
        <v>0</v>
      </c>
      <c r="UYS48" s="123"/>
      <c r="UYT48" s="124"/>
      <c r="UYU48" s="303" t="str">
        <f>CONCATENATE("Cena par ",UYS47," pozīciju, bez PVN,EUR:")</f>
        <v>Cena par  pozīciju, bez PVN,EUR:</v>
      </c>
      <c r="UYV48" s="304"/>
      <c r="UYW48" s="304"/>
      <c r="UYX48" s="304"/>
      <c r="UYY48" s="305"/>
      <c r="UYZ48" s="20">
        <f>UYZ47*UYY47</f>
        <v>0</v>
      </c>
      <c r="UZA48" s="123"/>
      <c r="UZB48" s="124"/>
      <c r="UZC48" s="303" t="str">
        <f>CONCATENATE("Cena par ",UZA47," pozīciju, bez PVN,EUR:")</f>
        <v>Cena par  pozīciju, bez PVN,EUR:</v>
      </c>
      <c r="UZD48" s="304"/>
      <c r="UZE48" s="304"/>
      <c r="UZF48" s="304"/>
      <c r="UZG48" s="305"/>
      <c r="UZH48" s="20">
        <f>UZH47*UZG47</f>
        <v>0</v>
      </c>
      <c r="UZI48" s="123"/>
      <c r="UZJ48" s="124"/>
      <c r="UZK48" s="303" t="str">
        <f>CONCATENATE("Cena par ",UZI47," pozīciju, bez PVN,EUR:")</f>
        <v>Cena par  pozīciju, bez PVN,EUR:</v>
      </c>
      <c r="UZL48" s="304"/>
      <c r="UZM48" s="304"/>
      <c r="UZN48" s="304"/>
      <c r="UZO48" s="305"/>
      <c r="UZP48" s="20">
        <f>UZP47*UZO47</f>
        <v>0</v>
      </c>
      <c r="UZQ48" s="123"/>
      <c r="UZR48" s="124"/>
      <c r="UZS48" s="303" t="str">
        <f>CONCATENATE("Cena par ",UZQ47," pozīciju, bez PVN,EUR:")</f>
        <v>Cena par  pozīciju, bez PVN,EUR:</v>
      </c>
      <c r="UZT48" s="304"/>
      <c r="UZU48" s="304"/>
      <c r="UZV48" s="304"/>
      <c r="UZW48" s="305"/>
      <c r="UZX48" s="20">
        <f>UZX47*UZW47</f>
        <v>0</v>
      </c>
      <c r="UZY48" s="123"/>
      <c r="UZZ48" s="124"/>
      <c r="VAA48" s="303" t="str">
        <f>CONCATENATE("Cena par ",UZY47," pozīciju, bez PVN,EUR:")</f>
        <v>Cena par  pozīciju, bez PVN,EUR:</v>
      </c>
      <c r="VAB48" s="304"/>
      <c r="VAC48" s="304"/>
      <c r="VAD48" s="304"/>
      <c r="VAE48" s="305"/>
      <c r="VAF48" s="20">
        <f>VAF47*VAE47</f>
        <v>0</v>
      </c>
      <c r="VAG48" s="123"/>
      <c r="VAH48" s="124"/>
      <c r="VAI48" s="303" t="str">
        <f>CONCATENATE("Cena par ",VAG47," pozīciju, bez PVN,EUR:")</f>
        <v>Cena par  pozīciju, bez PVN,EUR:</v>
      </c>
      <c r="VAJ48" s="304"/>
      <c r="VAK48" s="304"/>
      <c r="VAL48" s="304"/>
      <c r="VAM48" s="305"/>
      <c r="VAN48" s="20">
        <f>VAN47*VAM47</f>
        <v>0</v>
      </c>
      <c r="VAO48" s="123"/>
      <c r="VAP48" s="124"/>
      <c r="VAQ48" s="303" t="str">
        <f>CONCATENATE("Cena par ",VAO47," pozīciju, bez PVN,EUR:")</f>
        <v>Cena par  pozīciju, bez PVN,EUR:</v>
      </c>
      <c r="VAR48" s="304"/>
      <c r="VAS48" s="304"/>
      <c r="VAT48" s="304"/>
      <c r="VAU48" s="305"/>
      <c r="VAV48" s="20">
        <f>VAV47*VAU47</f>
        <v>0</v>
      </c>
      <c r="VAW48" s="123"/>
      <c r="VAX48" s="124"/>
      <c r="VAY48" s="303" t="str">
        <f>CONCATENATE("Cena par ",VAW47," pozīciju, bez PVN,EUR:")</f>
        <v>Cena par  pozīciju, bez PVN,EUR:</v>
      </c>
      <c r="VAZ48" s="304"/>
      <c r="VBA48" s="304"/>
      <c r="VBB48" s="304"/>
      <c r="VBC48" s="305"/>
      <c r="VBD48" s="20">
        <f>VBD47*VBC47</f>
        <v>0</v>
      </c>
      <c r="VBE48" s="123"/>
      <c r="VBF48" s="124"/>
      <c r="VBG48" s="303" t="str">
        <f>CONCATENATE("Cena par ",VBE47," pozīciju, bez PVN,EUR:")</f>
        <v>Cena par  pozīciju, bez PVN,EUR:</v>
      </c>
      <c r="VBH48" s="304"/>
      <c r="VBI48" s="304"/>
      <c r="VBJ48" s="304"/>
      <c r="VBK48" s="305"/>
      <c r="VBL48" s="20">
        <f>VBL47*VBK47</f>
        <v>0</v>
      </c>
      <c r="VBM48" s="123"/>
      <c r="VBN48" s="124"/>
      <c r="VBO48" s="303" t="str">
        <f>CONCATENATE("Cena par ",VBM47," pozīciju, bez PVN,EUR:")</f>
        <v>Cena par  pozīciju, bez PVN,EUR:</v>
      </c>
      <c r="VBP48" s="304"/>
      <c r="VBQ48" s="304"/>
      <c r="VBR48" s="304"/>
      <c r="VBS48" s="305"/>
      <c r="VBT48" s="20">
        <f>VBT47*VBS47</f>
        <v>0</v>
      </c>
      <c r="VBU48" s="123"/>
      <c r="VBV48" s="124"/>
      <c r="VBW48" s="303" t="str">
        <f>CONCATENATE("Cena par ",VBU47," pozīciju, bez PVN,EUR:")</f>
        <v>Cena par  pozīciju, bez PVN,EUR:</v>
      </c>
      <c r="VBX48" s="304"/>
      <c r="VBY48" s="304"/>
      <c r="VBZ48" s="304"/>
      <c r="VCA48" s="305"/>
      <c r="VCB48" s="20">
        <f>VCB47*VCA47</f>
        <v>0</v>
      </c>
      <c r="VCC48" s="123"/>
      <c r="VCD48" s="124"/>
      <c r="VCE48" s="303" t="str">
        <f>CONCATENATE("Cena par ",VCC47," pozīciju, bez PVN,EUR:")</f>
        <v>Cena par  pozīciju, bez PVN,EUR:</v>
      </c>
      <c r="VCF48" s="304"/>
      <c r="VCG48" s="304"/>
      <c r="VCH48" s="304"/>
      <c r="VCI48" s="305"/>
      <c r="VCJ48" s="20">
        <f>VCJ47*VCI47</f>
        <v>0</v>
      </c>
      <c r="VCK48" s="123"/>
      <c r="VCL48" s="124"/>
      <c r="VCM48" s="303" t="str">
        <f>CONCATENATE("Cena par ",VCK47," pozīciju, bez PVN,EUR:")</f>
        <v>Cena par  pozīciju, bez PVN,EUR:</v>
      </c>
      <c r="VCN48" s="304"/>
      <c r="VCO48" s="304"/>
      <c r="VCP48" s="304"/>
      <c r="VCQ48" s="305"/>
      <c r="VCR48" s="20">
        <f>VCR47*VCQ47</f>
        <v>0</v>
      </c>
      <c r="VCS48" s="123"/>
      <c r="VCT48" s="124"/>
      <c r="VCU48" s="303" t="str">
        <f>CONCATENATE("Cena par ",VCS47," pozīciju, bez PVN,EUR:")</f>
        <v>Cena par  pozīciju, bez PVN,EUR:</v>
      </c>
      <c r="VCV48" s="304"/>
      <c r="VCW48" s="304"/>
      <c r="VCX48" s="304"/>
      <c r="VCY48" s="305"/>
      <c r="VCZ48" s="20">
        <f>VCZ47*VCY47</f>
        <v>0</v>
      </c>
      <c r="VDA48" s="123"/>
      <c r="VDB48" s="124"/>
      <c r="VDC48" s="303" t="str">
        <f>CONCATENATE("Cena par ",VDA47," pozīciju, bez PVN,EUR:")</f>
        <v>Cena par  pozīciju, bez PVN,EUR:</v>
      </c>
      <c r="VDD48" s="304"/>
      <c r="VDE48" s="304"/>
      <c r="VDF48" s="304"/>
      <c r="VDG48" s="305"/>
      <c r="VDH48" s="20">
        <f>VDH47*VDG47</f>
        <v>0</v>
      </c>
      <c r="VDI48" s="123"/>
      <c r="VDJ48" s="124"/>
      <c r="VDK48" s="303" t="str">
        <f>CONCATENATE("Cena par ",VDI47," pozīciju, bez PVN,EUR:")</f>
        <v>Cena par  pozīciju, bez PVN,EUR:</v>
      </c>
      <c r="VDL48" s="304"/>
      <c r="VDM48" s="304"/>
      <c r="VDN48" s="304"/>
      <c r="VDO48" s="305"/>
      <c r="VDP48" s="20">
        <f>VDP47*VDO47</f>
        <v>0</v>
      </c>
      <c r="VDQ48" s="123"/>
      <c r="VDR48" s="124"/>
      <c r="VDS48" s="303" t="str">
        <f>CONCATENATE("Cena par ",VDQ47," pozīciju, bez PVN,EUR:")</f>
        <v>Cena par  pozīciju, bez PVN,EUR:</v>
      </c>
      <c r="VDT48" s="304"/>
      <c r="VDU48" s="304"/>
      <c r="VDV48" s="304"/>
      <c r="VDW48" s="305"/>
      <c r="VDX48" s="20">
        <f>VDX47*VDW47</f>
        <v>0</v>
      </c>
      <c r="VDY48" s="123"/>
      <c r="VDZ48" s="124"/>
      <c r="VEA48" s="303" t="str">
        <f>CONCATENATE("Cena par ",VDY47," pozīciju, bez PVN,EUR:")</f>
        <v>Cena par  pozīciju, bez PVN,EUR:</v>
      </c>
      <c r="VEB48" s="304"/>
      <c r="VEC48" s="304"/>
      <c r="VED48" s="304"/>
      <c r="VEE48" s="305"/>
      <c r="VEF48" s="20">
        <f>VEF47*VEE47</f>
        <v>0</v>
      </c>
      <c r="VEG48" s="123"/>
      <c r="VEH48" s="124"/>
      <c r="VEI48" s="303" t="str">
        <f>CONCATENATE("Cena par ",VEG47," pozīciju, bez PVN,EUR:")</f>
        <v>Cena par  pozīciju, bez PVN,EUR:</v>
      </c>
      <c r="VEJ48" s="304"/>
      <c r="VEK48" s="304"/>
      <c r="VEL48" s="304"/>
      <c r="VEM48" s="305"/>
      <c r="VEN48" s="20">
        <f>VEN47*VEM47</f>
        <v>0</v>
      </c>
      <c r="VEO48" s="123"/>
      <c r="VEP48" s="124"/>
      <c r="VEQ48" s="303" t="str">
        <f>CONCATENATE("Cena par ",VEO47," pozīciju, bez PVN,EUR:")</f>
        <v>Cena par  pozīciju, bez PVN,EUR:</v>
      </c>
      <c r="VER48" s="304"/>
      <c r="VES48" s="304"/>
      <c r="VET48" s="304"/>
      <c r="VEU48" s="305"/>
      <c r="VEV48" s="20">
        <f>VEV47*VEU47</f>
        <v>0</v>
      </c>
      <c r="VEW48" s="123"/>
      <c r="VEX48" s="124"/>
      <c r="VEY48" s="303" t="str">
        <f>CONCATENATE("Cena par ",VEW47," pozīciju, bez PVN,EUR:")</f>
        <v>Cena par  pozīciju, bez PVN,EUR:</v>
      </c>
      <c r="VEZ48" s="304"/>
      <c r="VFA48" s="304"/>
      <c r="VFB48" s="304"/>
      <c r="VFC48" s="305"/>
      <c r="VFD48" s="20">
        <f>VFD47*VFC47</f>
        <v>0</v>
      </c>
      <c r="VFE48" s="123"/>
      <c r="VFF48" s="124"/>
      <c r="VFG48" s="303" t="str">
        <f>CONCATENATE("Cena par ",VFE47," pozīciju, bez PVN,EUR:")</f>
        <v>Cena par  pozīciju, bez PVN,EUR:</v>
      </c>
      <c r="VFH48" s="304"/>
      <c r="VFI48" s="304"/>
      <c r="VFJ48" s="304"/>
      <c r="VFK48" s="305"/>
      <c r="VFL48" s="20">
        <f>VFL47*VFK47</f>
        <v>0</v>
      </c>
      <c r="VFM48" s="123"/>
      <c r="VFN48" s="124"/>
      <c r="VFO48" s="303" t="str">
        <f>CONCATENATE("Cena par ",VFM47," pozīciju, bez PVN,EUR:")</f>
        <v>Cena par  pozīciju, bez PVN,EUR:</v>
      </c>
      <c r="VFP48" s="304"/>
      <c r="VFQ48" s="304"/>
      <c r="VFR48" s="304"/>
      <c r="VFS48" s="305"/>
      <c r="VFT48" s="20">
        <f>VFT47*VFS47</f>
        <v>0</v>
      </c>
      <c r="VFU48" s="123"/>
      <c r="VFV48" s="124"/>
      <c r="VFW48" s="303" t="str">
        <f>CONCATENATE("Cena par ",VFU47," pozīciju, bez PVN,EUR:")</f>
        <v>Cena par  pozīciju, bez PVN,EUR:</v>
      </c>
      <c r="VFX48" s="304"/>
      <c r="VFY48" s="304"/>
      <c r="VFZ48" s="304"/>
      <c r="VGA48" s="305"/>
      <c r="VGB48" s="20">
        <f>VGB47*VGA47</f>
        <v>0</v>
      </c>
      <c r="VGC48" s="123"/>
      <c r="VGD48" s="124"/>
      <c r="VGE48" s="303" t="str">
        <f>CONCATENATE("Cena par ",VGC47," pozīciju, bez PVN,EUR:")</f>
        <v>Cena par  pozīciju, bez PVN,EUR:</v>
      </c>
      <c r="VGF48" s="304"/>
      <c r="VGG48" s="304"/>
      <c r="VGH48" s="304"/>
      <c r="VGI48" s="305"/>
      <c r="VGJ48" s="20">
        <f>VGJ47*VGI47</f>
        <v>0</v>
      </c>
      <c r="VGK48" s="123"/>
      <c r="VGL48" s="124"/>
      <c r="VGM48" s="303" t="str">
        <f>CONCATENATE("Cena par ",VGK47," pozīciju, bez PVN,EUR:")</f>
        <v>Cena par  pozīciju, bez PVN,EUR:</v>
      </c>
      <c r="VGN48" s="304"/>
      <c r="VGO48" s="304"/>
      <c r="VGP48" s="304"/>
      <c r="VGQ48" s="305"/>
      <c r="VGR48" s="20">
        <f>VGR47*VGQ47</f>
        <v>0</v>
      </c>
      <c r="VGS48" s="123"/>
      <c r="VGT48" s="124"/>
      <c r="VGU48" s="303" t="str">
        <f>CONCATENATE("Cena par ",VGS47," pozīciju, bez PVN,EUR:")</f>
        <v>Cena par  pozīciju, bez PVN,EUR:</v>
      </c>
      <c r="VGV48" s="304"/>
      <c r="VGW48" s="304"/>
      <c r="VGX48" s="304"/>
      <c r="VGY48" s="305"/>
      <c r="VGZ48" s="20">
        <f>VGZ47*VGY47</f>
        <v>0</v>
      </c>
      <c r="VHA48" s="123"/>
      <c r="VHB48" s="124"/>
      <c r="VHC48" s="303" t="str">
        <f>CONCATENATE("Cena par ",VHA47," pozīciju, bez PVN,EUR:")</f>
        <v>Cena par  pozīciju, bez PVN,EUR:</v>
      </c>
      <c r="VHD48" s="304"/>
      <c r="VHE48" s="304"/>
      <c r="VHF48" s="304"/>
      <c r="VHG48" s="305"/>
      <c r="VHH48" s="20">
        <f>VHH47*VHG47</f>
        <v>0</v>
      </c>
      <c r="VHI48" s="123"/>
      <c r="VHJ48" s="124"/>
      <c r="VHK48" s="303" t="str">
        <f>CONCATENATE("Cena par ",VHI47," pozīciju, bez PVN,EUR:")</f>
        <v>Cena par  pozīciju, bez PVN,EUR:</v>
      </c>
      <c r="VHL48" s="304"/>
      <c r="VHM48" s="304"/>
      <c r="VHN48" s="304"/>
      <c r="VHO48" s="305"/>
      <c r="VHP48" s="20">
        <f>VHP47*VHO47</f>
        <v>0</v>
      </c>
      <c r="VHQ48" s="123"/>
      <c r="VHR48" s="124"/>
      <c r="VHS48" s="303" t="str">
        <f>CONCATENATE("Cena par ",VHQ47," pozīciju, bez PVN,EUR:")</f>
        <v>Cena par  pozīciju, bez PVN,EUR:</v>
      </c>
      <c r="VHT48" s="304"/>
      <c r="VHU48" s="304"/>
      <c r="VHV48" s="304"/>
      <c r="VHW48" s="305"/>
      <c r="VHX48" s="20">
        <f>VHX47*VHW47</f>
        <v>0</v>
      </c>
      <c r="VHY48" s="123"/>
      <c r="VHZ48" s="124"/>
      <c r="VIA48" s="303" t="str">
        <f>CONCATENATE("Cena par ",VHY47," pozīciju, bez PVN,EUR:")</f>
        <v>Cena par  pozīciju, bez PVN,EUR:</v>
      </c>
      <c r="VIB48" s="304"/>
      <c r="VIC48" s="304"/>
      <c r="VID48" s="304"/>
      <c r="VIE48" s="305"/>
      <c r="VIF48" s="20">
        <f>VIF47*VIE47</f>
        <v>0</v>
      </c>
      <c r="VIG48" s="123"/>
      <c r="VIH48" s="124"/>
      <c r="VII48" s="303" t="str">
        <f>CONCATENATE("Cena par ",VIG47," pozīciju, bez PVN,EUR:")</f>
        <v>Cena par  pozīciju, bez PVN,EUR:</v>
      </c>
      <c r="VIJ48" s="304"/>
      <c r="VIK48" s="304"/>
      <c r="VIL48" s="304"/>
      <c r="VIM48" s="305"/>
      <c r="VIN48" s="20">
        <f>VIN47*VIM47</f>
        <v>0</v>
      </c>
      <c r="VIO48" s="123"/>
      <c r="VIP48" s="124"/>
      <c r="VIQ48" s="303" t="str">
        <f>CONCATENATE("Cena par ",VIO47," pozīciju, bez PVN,EUR:")</f>
        <v>Cena par  pozīciju, bez PVN,EUR:</v>
      </c>
      <c r="VIR48" s="304"/>
      <c r="VIS48" s="304"/>
      <c r="VIT48" s="304"/>
      <c r="VIU48" s="305"/>
      <c r="VIV48" s="20">
        <f>VIV47*VIU47</f>
        <v>0</v>
      </c>
      <c r="VIW48" s="123"/>
      <c r="VIX48" s="124"/>
      <c r="VIY48" s="303" t="str">
        <f>CONCATENATE("Cena par ",VIW47," pozīciju, bez PVN,EUR:")</f>
        <v>Cena par  pozīciju, bez PVN,EUR:</v>
      </c>
      <c r="VIZ48" s="304"/>
      <c r="VJA48" s="304"/>
      <c r="VJB48" s="304"/>
      <c r="VJC48" s="305"/>
      <c r="VJD48" s="20">
        <f>VJD47*VJC47</f>
        <v>0</v>
      </c>
      <c r="VJE48" s="123"/>
      <c r="VJF48" s="124"/>
      <c r="VJG48" s="303" t="str">
        <f>CONCATENATE("Cena par ",VJE47," pozīciju, bez PVN,EUR:")</f>
        <v>Cena par  pozīciju, bez PVN,EUR:</v>
      </c>
      <c r="VJH48" s="304"/>
      <c r="VJI48" s="304"/>
      <c r="VJJ48" s="304"/>
      <c r="VJK48" s="305"/>
      <c r="VJL48" s="20">
        <f>VJL47*VJK47</f>
        <v>0</v>
      </c>
      <c r="VJM48" s="123"/>
      <c r="VJN48" s="124"/>
      <c r="VJO48" s="303" t="str">
        <f>CONCATENATE("Cena par ",VJM47," pozīciju, bez PVN,EUR:")</f>
        <v>Cena par  pozīciju, bez PVN,EUR:</v>
      </c>
      <c r="VJP48" s="304"/>
      <c r="VJQ48" s="304"/>
      <c r="VJR48" s="304"/>
      <c r="VJS48" s="305"/>
      <c r="VJT48" s="20">
        <f>VJT47*VJS47</f>
        <v>0</v>
      </c>
      <c r="VJU48" s="123"/>
      <c r="VJV48" s="124"/>
      <c r="VJW48" s="303" t="str">
        <f>CONCATENATE("Cena par ",VJU47," pozīciju, bez PVN,EUR:")</f>
        <v>Cena par  pozīciju, bez PVN,EUR:</v>
      </c>
      <c r="VJX48" s="304"/>
      <c r="VJY48" s="304"/>
      <c r="VJZ48" s="304"/>
      <c r="VKA48" s="305"/>
      <c r="VKB48" s="20">
        <f>VKB47*VKA47</f>
        <v>0</v>
      </c>
      <c r="VKC48" s="123"/>
      <c r="VKD48" s="124"/>
      <c r="VKE48" s="303" t="str">
        <f>CONCATENATE("Cena par ",VKC47," pozīciju, bez PVN,EUR:")</f>
        <v>Cena par  pozīciju, bez PVN,EUR:</v>
      </c>
      <c r="VKF48" s="304"/>
      <c r="VKG48" s="304"/>
      <c r="VKH48" s="304"/>
      <c r="VKI48" s="305"/>
      <c r="VKJ48" s="20">
        <f>VKJ47*VKI47</f>
        <v>0</v>
      </c>
      <c r="VKK48" s="123"/>
      <c r="VKL48" s="124"/>
      <c r="VKM48" s="303" t="str">
        <f>CONCATENATE("Cena par ",VKK47," pozīciju, bez PVN,EUR:")</f>
        <v>Cena par  pozīciju, bez PVN,EUR:</v>
      </c>
      <c r="VKN48" s="304"/>
      <c r="VKO48" s="304"/>
      <c r="VKP48" s="304"/>
      <c r="VKQ48" s="305"/>
      <c r="VKR48" s="20">
        <f>VKR47*VKQ47</f>
        <v>0</v>
      </c>
      <c r="VKS48" s="123"/>
      <c r="VKT48" s="124"/>
      <c r="VKU48" s="303" t="str">
        <f>CONCATENATE("Cena par ",VKS47," pozīciju, bez PVN,EUR:")</f>
        <v>Cena par  pozīciju, bez PVN,EUR:</v>
      </c>
      <c r="VKV48" s="304"/>
      <c r="VKW48" s="304"/>
      <c r="VKX48" s="304"/>
      <c r="VKY48" s="305"/>
      <c r="VKZ48" s="20">
        <f>VKZ47*VKY47</f>
        <v>0</v>
      </c>
      <c r="VLA48" s="123"/>
      <c r="VLB48" s="124"/>
      <c r="VLC48" s="303" t="str">
        <f>CONCATENATE("Cena par ",VLA47," pozīciju, bez PVN,EUR:")</f>
        <v>Cena par  pozīciju, bez PVN,EUR:</v>
      </c>
      <c r="VLD48" s="304"/>
      <c r="VLE48" s="304"/>
      <c r="VLF48" s="304"/>
      <c r="VLG48" s="305"/>
      <c r="VLH48" s="20">
        <f>VLH47*VLG47</f>
        <v>0</v>
      </c>
      <c r="VLI48" s="123"/>
      <c r="VLJ48" s="124"/>
      <c r="VLK48" s="303" t="str">
        <f>CONCATENATE("Cena par ",VLI47," pozīciju, bez PVN,EUR:")</f>
        <v>Cena par  pozīciju, bez PVN,EUR:</v>
      </c>
      <c r="VLL48" s="304"/>
      <c r="VLM48" s="304"/>
      <c r="VLN48" s="304"/>
      <c r="VLO48" s="305"/>
      <c r="VLP48" s="20">
        <f>VLP47*VLO47</f>
        <v>0</v>
      </c>
      <c r="VLQ48" s="123"/>
      <c r="VLR48" s="124"/>
      <c r="VLS48" s="303" t="str">
        <f>CONCATENATE("Cena par ",VLQ47," pozīciju, bez PVN,EUR:")</f>
        <v>Cena par  pozīciju, bez PVN,EUR:</v>
      </c>
      <c r="VLT48" s="304"/>
      <c r="VLU48" s="304"/>
      <c r="VLV48" s="304"/>
      <c r="VLW48" s="305"/>
      <c r="VLX48" s="20">
        <f>VLX47*VLW47</f>
        <v>0</v>
      </c>
      <c r="VLY48" s="123"/>
      <c r="VLZ48" s="124"/>
      <c r="VMA48" s="303" t="str">
        <f>CONCATENATE("Cena par ",VLY47," pozīciju, bez PVN,EUR:")</f>
        <v>Cena par  pozīciju, bez PVN,EUR:</v>
      </c>
      <c r="VMB48" s="304"/>
      <c r="VMC48" s="304"/>
      <c r="VMD48" s="304"/>
      <c r="VME48" s="305"/>
      <c r="VMF48" s="20">
        <f>VMF47*VME47</f>
        <v>0</v>
      </c>
      <c r="VMG48" s="123"/>
      <c r="VMH48" s="124"/>
      <c r="VMI48" s="303" t="str">
        <f>CONCATENATE("Cena par ",VMG47," pozīciju, bez PVN,EUR:")</f>
        <v>Cena par  pozīciju, bez PVN,EUR:</v>
      </c>
      <c r="VMJ48" s="304"/>
      <c r="VMK48" s="304"/>
      <c r="VML48" s="304"/>
      <c r="VMM48" s="305"/>
      <c r="VMN48" s="20">
        <f>VMN47*VMM47</f>
        <v>0</v>
      </c>
      <c r="VMO48" s="123"/>
      <c r="VMP48" s="124"/>
      <c r="VMQ48" s="303" t="str">
        <f>CONCATENATE("Cena par ",VMO47," pozīciju, bez PVN,EUR:")</f>
        <v>Cena par  pozīciju, bez PVN,EUR:</v>
      </c>
      <c r="VMR48" s="304"/>
      <c r="VMS48" s="304"/>
      <c r="VMT48" s="304"/>
      <c r="VMU48" s="305"/>
      <c r="VMV48" s="20">
        <f>VMV47*VMU47</f>
        <v>0</v>
      </c>
      <c r="VMW48" s="123"/>
      <c r="VMX48" s="124"/>
      <c r="VMY48" s="303" t="str">
        <f>CONCATENATE("Cena par ",VMW47," pozīciju, bez PVN,EUR:")</f>
        <v>Cena par  pozīciju, bez PVN,EUR:</v>
      </c>
      <c r="VMZ48" s="304"/>
      <c r="VNA48" s="304"/>
      <c r="VNB48" s="304"/>
      <c r="VNC48" s="305"/>
      <c r="VND48" s="20">
        <f>VND47*VNC47</f>
        <v>0</v>
      </c>
      <c r="VNE48" s="123"/>
      <c r="VNF48" s="124"/>
      <c r="VNG48" s="303" t="str">
        <f>CONCATENATE("Cena par ",VNE47," pozīciju, bez PVN,EUR:")</f>
        <v>Cena par  pozīciju, bez PVN,EUR:</v>
      </c>
      <c r="VNH48" s="304"/>
      <c r="VNI48" s="304"/>
      <c r="VNJ48" s="304"/>
      <c r="VNK48" s="305"/>
      <c r="VNL48" s="20">
        <f>VNL47*VNK47</f>
        <v>0</v>
      </c>
      <c r="VNM48" s="123"/>
      <c r="VNN48" s="124"/>
      <c r="VNO48" s="303" t="str">
        <f>CONCATENATE("Cena par ",VNM47," pozīciju, bez PVN,EUR:")</f>
        <v>Cena par  pozīciju, bez PVN,EUR:</v>
      </c>
      <c r="VNP48" s="304"/>
      <c r="VNQ48" s="304"/>
      <c r="VNR48" s="304"/>
      <c r="VNS48" s="305"/>
      <c r="VNT48" s="20">
        <f>VNT47*VNS47</f>
        <v>0</v>
      </c>
      <c r="VNU48" s="123"/>
      <c r="VNV48" s="124"/>
      <c r="VNW48" s="303" t="str">
        <f>CONCATENATE("Cena par ",VNU47," pozīciju, bez PVN,EUR:")</f>
        <v>Cena par  pozīciju, bez PVN,EUR:</v>
      </c>
      <c r="VNX48" s="304"/>
      <c r="VNY48" s="304"/>
      <c r="VNZ48" s="304"/>
      <c r="VOA48" s="305"/>
      <c r="VOB48" s="20">
        <f>VOB47*VOA47</f>
        <v>0</v>
      </c>
      <c r="VOC48" s="123"/>
      <c r="VOD48" s="124"/>
      <c r="VOE48" s="303" t="str">
        <f>CONCATENATE("Cena par ",VOC47," pozīciju, bez PVN,EUR:")</f>
        <v>Cena par  pozīciju, bez PVN,EUR:</v>
      </c>
      <c r="VOF48" s="304"/>
      <c r="VOG48" s="304"/>
      <c r="VOH48" s="304"/>
      <c r="VOI48" s="305"/>
      <c r="VOJ48" s="20">
        <f>VOJ47*VOI47</f>
        <v>0</v>
      </c>
      <c r="VOK48" s="123"/>
      <c r="VOL48" s="124"/>
      <c r="VOM48" s="303" t="str">
        <f>CONCATENATE("Cena par ",VOK47," pozīciju, bez PVN,EUR:")</f>
        <v>Cena par  pozīciju, bez PVN,EUR:</v>
      </c>
      <c r="VON48" s="304"/>
      <c r="VOO48" s="304"/>
      <c r="VOP48" s="304"/>
      <c r="VOQ48" s="305"/>
      <c r="VOR48" s="20">
        <f>VOR47*VOQ47</f>
        <v>0</v>
      </c>
      <c r="VOS48" s="123"/>
      <c r="VOT48" s="124"/>
      <c r="VOU48" s="303" t="str">
        <f>CONCATENATE("Cena par ",VOS47," pozīciju, bez PVN,EUR:")</f>
        <v>Cena par  pozīciju, bez PVN,EUR:</v>
      </c>
      <c r="VOV48" s="304"/>
      <c r="VOW48" s="304"/>
      <c r="VOX48" s="304"/>
      <c r="VOY48" s="305"/>
      <c r="VOZ48" s="20">
        <f>VOZ47*VOY47</f>
        <v>0</v>
      </c>
      <c r="VPA48" s="123"/>
      <c r="VPB48" s="124"/>
      <c r="VPC48" s="303" t="str">
        <f>CONCATENATE("Cena par ",VPA47," pozīciju, bez PVN,EUR:")</f>
        <v>Cena par  pozīciju, bez PVN,EUR:</v>
      </c>
      <c r="VPD48" s="304"/>
      <c r="VPE48" s="304"/>
      <c r="VPF48" s="304"/>
      <c r="VPG48" s="305"/>
      <c r="VPH48" s="20">
        <f>VPH47*VPG47</f>
        <v>0</v>
      </c>
      <c r="VPI48" s="123"/>
      <c r="VPJ48" s="124"/>
      <c r="VPK48" s="303" t="str">
        <f>CONCATENATE("Cena par ",VPI47," pozīciju, bez PVN,EUR:")</f>
        <v>Cena par  pozīciju, bez PVN,EUR:</v>
      </c>
      <c r="VPL48" s="304"/>
      <c r="VPM48" s="304"/>
      <c r="VPN48" s="304"/>
      <c r="VPO48" s="305"/>
      <c r="VPP48" s="20">
        <f>VPP47*VPO47</f>
        <v>0</v>
      </c>
      <c r="VPQ48" s="123"/>
      <c r="VPR48" s="124"/>
      <c r="VPS48" s="303" t="str">
        <f>CONCATENATE("Cena par ",VPQ47," pozīciju, bez PVN,EUR:")</f>
        <v>Cena par  pozīciju, bez PVN,EUR:</v>
      </c>
      <c r="VPT48" s="304"/>
      <c r="VPU48" s="304"/>
      <c r="VPV48" s="304"/>
      <c r="VPW48" s="305"/>
      <c r="VPX48" s="20">
        <f>VPX47*VPW47</f>
        <v>0</v>
      </c>
      <c r="VPY48" s="123"/>
      <c r="VPZ48" s="124"/>
      <c r="VQA48" s="303" t="str">
        <f>CONCATENATE("Cena par ",VPY47," pozīciju, bez PVN,EUR:")</f>
        <v>Cena par  pozīciju, bez PVN,EUR:</v>
      </c>
      <c r="VQB48" s="304"/>
      <c r="VQC48" s="304"/>
      <c r="VQD48" s="304"/>
      <c r="VQE48" s="305"/>
      <c r="VQF48" s="20">
        <f>VQF47*VQE47</f>
        <v>0</v>
      </c>
      <c r="VQG48" s="123"/>
      <c r="VQH48" s="124"/>
      <c r="VQI48" s="303" t="str">
        <f>CONCATENATE("Cena par ",VQG47," pozīciju, bez PVN,EUR:")</f>
        <v>Cena par  pozīciju, bez PVN,EUR:</v>
      </c>
      <c r="VQJ48" s="304"/>
      <c r="VQK48" s="304"/>
      <c r="VQL48" s="304"/>
      <c r="VQM48" s="305"/>
      <c r="VQN48" s="20">
        <f>VQN47*VQM47</f>
        <v>0</v>
      </c>
      <c r="VQO48" s="123"/>
      <c r="VQP48" s="124"/>
      <c r="VQQ48" s="303" t="str">
        <f>CONCATENATE("Cena par ",VQO47," pozīciju, bez PVN,EUR:")</f>
        <v>Cena par  pozīciju, bez PVN,EUR:</v>
      </c>
      <c r="VQR48" s="304"/>
      <c r="VQS48" s="304"/>
      <c r="VQT48" s="304"/>
      <c r="VQU48" s="305"/>
      <c r="VQV48" s="20">
        <f>VQV47*VQU47</f>
        <v>0</v>
      </c>
      <c r="VQW48" s="123"/>
      <c r="VQX48" s="124"/>
      <c r="VQY48" s="303" t="str">
        <f>CONCATENATE("Cena par ",VQW47," pozīciju, bez PVN,EUR:")</f>
        <v>Cena par  pozīciju, bez PVN,EUR:</v>
      </c>
      <c r="VQZ48" s="304"/>
      <c r="VRA48" s="304"/>
      <c r="VRB48" s="304"/>
      <c r="VRC48" s="305"/>
      <c r="VRD48" s="20">
        <f>VRD47*VRC47</f>
        <v>0</v>
      </c>
      <c r="VRE48" s="123"/>
      <c r="VRF48" s="124"/>
      <c r="VRG48" s="303" t="str">
        <f>CONCATENATE("Cena par ",VRE47," pozīciju, bez PVN,EUR:")</f>
        <v>Cena par  pozīciju, bez PVN,EUR:</v>
      </c>
      <c r="VRH48" s="304"/>
      <c r="VRI48" s="304"/>
      <c r="VRJ48" s="304"/>
      <c r="VRK48" s="305"/>
      <c r="VRL48" s="20">
        <f>VRL47*VRK47</f>
        <v>0</v>
      </c>
      <c r="VRM48" s="123"/>
      <c r="VRN48" s="124"/>
      <c r="VRO48" s="303" t="str">
        <f>CONCATENATE("Cena par ",VRM47," pozīciju, bez PVN,EUR:")</f>
        <v>Cena par  pozīciju, bez PVN,EUR:</v>
      </c>
      <c r="VRP48" s="304"/>
      <c r="VRQ48" s="304"/>
      <c r="VRR48" s="304"/>
      <c r="VRS48" s="305"/>
      <c r="VRT48" s="20">
        <f>VRT47*VRS47</f>
        <v>0</v>
      </c>
      <c r="VRU48" s="123"/>
      <c r="VRV48" s="124"/>
      <c r="VRW48" s="303" t="str">
        <f>CONCATENATE("Cena par ",VRU47," pozīciju, bez PVN,EUR:")</f>
        <v>Cena par  pozīciju, bez PVN,EUR:</v>
      </c>
      <c r="VRX48" s="304"/>
      <c r="VRY48" s="304"/>
      <c r="VRZ48" s="304"/>
      <c r="VSA48" s="305"/>
      <c r="VSB48" s="20">
        <f>VSB47*VSA47</f>
        <v>0</v>
      </c>
      <c r="VSC48" s="123"/>
      <c r="VSD48" s="124"/>
      <c r="VSE48" s="303" t="str">
        <f>CONCATENATE("Cena par ",VSC47," pozīciju, bez PVN,EUR:")</f>
        <v>Cena par  pozīciju, bez PVN,EUR:</v>
      </c>
      <c r="VSF48" s="304"/>
      <c r="VSG48" s="304"/>
      <c r="VSH48" s="304"/>
      <c r="VSI48" s="305"/>
      <c r="VSJ48" s="20">
        <f>VSJ47*VSI47</f>
        <v>0</v>
      </c>
      <c r="VSK48" s="123"/>
      <c r="VSL48" s="124"/>
      <c r="VSM48" s="303" t="str">
        <f>CONCATENATE("Cena par ",VSK47," pozīciju, bez PVN,EUR:")</f>
        <v>Cena par  pozīciju, bez PVN,EUR:</v>
      </c>
      <c r="VSN48" s="304"/>
      <c r="VSO48" s="304"/>
      <c r="VSP48" s="304"/>
      <c r="VSQ48" s="305"/>
      <c r="VSR48" s="20">
        <f>VSR47*VSQ47</f>
        <v>0</v>
      </c>
      <c r="VSS48" s="123"/>
      <c r="VST48" s="124"/>
      <c r="VSU48" s="303" t="str">
        <f>CONCATENATE("Cena par ",VSS47," pozīciju, bez PVN,EUR:")</f>
        <v>Cena par  pozīciju, bez PVN,EUR:</v>
      </c>
      <c r="VSV48" s="304"/>
      <c r="VSW48" s="304"/>
      <c r="VSX48" s="304"/>
      <c r="VSY48" s="305"/>
      <c r="VSZ48" s="20">
        <f>VSZ47*VSY47</f>
        <v>0</v>
      </c>
      <c r="VTA48" s="123"/>
      <c r="VTB48" s="124"/>
      <c r="VTC48" s="303" t="str">
        <f>CONCATENATE("Cena par ",VTA47," pozīciju, bez PVN,EUR:")</f>
        <v>Cena par  pozīciju, bez PVN,EUR:</v>
      </c>
      <c r="VTD48" s="304"/>
      <c r="VTE48" s="304"/>
      <c r="VTF48" s="304"/>
      <c r="VTG48" s="305"/>
      <c r="VTH48" s="20">
        <f>VTH47*VTG47</f>
        <v>0</v>
      </c>
      <c r="VTI48" s="123"/>
      <c r="VTJ48" s="124"/>
      <c r="VTK48" s="303" t="str">
        <f>CONCATENATE("Cena par ",VTI47," pozīciju, bez PVN,EUR:")</f>
        <v>Cena par  pozīciju, bez PVN,EUR:</v>
      </c>
      <c r="VTL48" s="304"/>
      <c r="VTM48" s="304"/>
      <c r="VTN48" s="304"/>
      <c r="VTO48" s="305"/>
      <c r="VTP48" s="20">
        <f>VTP47*VTO47</f>
        <v>0</v>
      </c>
      <c r="VTQ48" s="123"/>
      <c r="VTR48" s="124"/>
      <c r="VTS48" s="303" t="str">
        <f>CONCATENATE("Cena par ",VTQ47," pozīciju, bez PVN,EUR:")</f>
        <v>Cena par  pozīciju, bez PVN,EUR:</v>
      </c>
      <c r="VTT48" s="304"/>
      <c r="VTU48" s="304"/>
      <c r="VTV48" s="304"/>
      <c r="VTW48" s="305"/>
      <c r="VTX48" s="20">
        <f>VTX47*VTW47</f>
        <v>0</v>
      </c>
      <c r="VTY48" s="123"/>
      <c r="VTZ48" s="124"/>
      <c r="VUA48" s="303" t="str">
        <f>CONCATENATE("Cena par ",VTY47," pozīciju, bez PVN,EUR:")</f>
        <v>Cena par  pozīciju, bez PVN,EUR:</v>
      </c>
      <c r="VUB48" s="304"/>
      <c r="VUC48" s="304"/>
      <c r="VUD48" s="304"/>
      <c r="VUE48" s="305"/>
      <c r="VUF48" s="20">
        <f>VUF47*VUE47</f>
        <v>0</v>
      </c>
      <c r="VUG48" s="123"/>
      <c r="VUH48" s="124"/>
      <c r="VUI48" s="303" t="str">
        <f>CONCATENATE("Cena par ",VUG47," pozīciju, bez PVN,EUR:")</f>
        <v>Cena par  pozīciju, bez PVN,EUR:</v>
      </c>
      <c r="VUJ48" s="304"/>
      <c r="VUK48" s="304"/>
      <c r="VUL48" s="304"/>
      <c r="VUM48" s="305"/>
      <c r="VUN48" s="20">
        <f>VUN47*VUM47</f>
        <v>0</v>
      </c>
      <c r="VUO48" s="123"/>
      <c r="VUP48" s="124"/>
      <c r="VUQ48" s="303" t="str">
        <f>CONCATENATE("Cena par ",VUO47," pozīciju, bez PVN,EUR:")</f>
        <v>Cena par  pozīciju, bez PVN,EUR:</v>
      </c>
      <c r="VUR48" s="304"/>
      <c r="VUS48" s="304"/>
      <c r="VUT48" s="304"/>
      <c r="VUU48" s="305"/>
      <c r="VUV48" s="20">
        <f>VUV47*VUU47</f>
        <v>0</v>
      </c>
      <c r="VUW48" s="123"/>
      <c r="VUX48" s="124"/>
      <c r="VUY48" s="303" t="str">
        <f>CONCATENATE("Cena par ",VUW47," pozīciju, bez PVN,EUR:")</f>
        <v>Cena par  pozīciju, bez PVN,EUR:</v>
      </c>
      <c r="VUZ48" s="304"/>
      <c r="VVA48" s="304"/>
      <c r="VVB48" s="304"/>
      <c r="VVC48" s="305"/>
      <c r="VVD48" s="20">
        <f>VVD47*VVC47</f>
        <v>0</v>
      </c>
      <c r="VVE48" s="123"/>
      <c r="VVF48" s="124"/>
      <c r="VVG48" s="303" t="str">
        <f>CONCATENATE("Cena par ",VVE47," pozīciju, bez PVN,EUR:")</f>
        <v>Cena par  pozīciju, bez PVN,EUR:</v>
      </c>
      <c r="VVH48" s="304"/>
      <c r="VVI48" s="304"/>
      <c r="VVJ48" s="304"/>
      <c r="VVK48" s="305"/>
      <c r="VVL48" s="20">
        <f>VVL47*VVK47</f>
        <v>0</v>
      </c>
      <c r="VVM48" s="123"/>
      <c r="VVN48" s="124"/>
      <c r="VVO48" s="303" t="str">
        <f>CONCATENATE("Cena par ",VVM47," pozīciju, bez PVN,EUR:")</f>
        <v>Cena par  pozīciju, bez PVN,EUR:</v>
      </c>
      <c r="VVP48" s="304"/>
      <c r="VVQ48" s="304"/>
      <c r="VVR48" s="304"/>
      <c r="VVS48" s="305"/>
      <c r="VVT48" s="20">
        <f>VVT47*VVS47</f>
        <v>0</v>
      </c>
      <c r="VVU48" s="123"/>
      <c r="VVV48" s="124"/>
      <c r="VVW48" s="303" t="str">
        <f>CONCATENATE("Cena par ",VVU47," pozīciju, bez PVN,EUR:")</f>
        <v>Cena par  pozīciju, bez PVN,EUR:</v>
      </c>
      <c r="VVX48" s="304"/>
      <c r="VVY48" s="304"/>
      <c r="VVZ48" s="304"/>
      <c r="VWA48" s="305"/>
      <c r="VWB48" s="20">
        <f>VWB47*VWA47</f>
        <v>0</v>
      </c>
      <c r="VWC48" s="123"/>
      <c r="VWD48" s="124"/>
      <c r="VWE48" s="303" t="str">
        <f>CONCATENATE("Cena par ",VWC47," pozīciju, bez PVN,EUR:")</f>
        <v>Cena par  pozīciju, bez PVN,EUR:</v>
      </c>
      <c r="VWF48" s="304"/>
      <c r="VWG48" s="304"/>
      <c r="VWH48" s="304"/>
      <c r="VWI48" s="305"/>
      <c r="VWJ48" s="20">
        <f>VWJ47*VWI47</f>
        <v>0</v>
      </c>
      <c r="VWK48" s="123"/>
      <c r="VWL48" s="124"/>
      <c r="VWM48" s="303" t="str">
        <f>CONCATENATE("Cena par ",VWK47," pozīciju, bez PVN,EUR:")</f>
        <v>Cena par  pozīciju, bez PVN,EUR:</v>
      </c>
      <c r="VWN48" s="304"/>
      <c r="VWO48" s="304"/>
      <c r="VWP48" s="304"/>
      <c r="VWQ48" s="305"/>
      <c r="VWR48" s="20">
        <f>VWR47*VWQ47</f>
        <v>0</v>
      </c>
      <c r="VWS48" s="123"/>
      <c r="VWT48" s="124"/>
      <c r="VWU48" s="303" t="str">
        <f>CONCATENATE("Cena par ",VWS47," pozīciju, bez PVN,EUR:")</f>
        <v>Cena par  pozīciju, bez PVN,EUR:</v>
      </c>
      <c r="VWV48" s="304"/>
      <c r="VWW48" s="304"/>
      <c r="VWX48" s="304"/>
      <c r="VWY48" s="305"/>
      <c r="VWZ48" s="20">
        <f>VWZ47*VWY47</f>
        <v>0</v>
      </c>
      <c r="VXA48" s="123"/>
      <c r="VXB48" s="124"/>
      <c r="VXC48" s="303" t="str">
        <f>CONCATENATE("Cena par ",VXA47," pozīciju, bez PVN,EUR:")</f>
        <v>Cena par  pozīciju, bez PVN,EUR:</v>
      </c>
      <c r="VXD48" s="304"/>
      <c r="VXE48" s="304"/>
      <c r="VXF48" s="304"/>
      <c r="VXG48" s="305"/>
      <c r="VXH48" s="20">
        <f>VXH47*VXG47</f>
        <v>0</v>
      </c>
      <c r="VXI48" s="123"/>
      <c r="VXJ48" s="124"/>
      <c r="VXK48" s="303" t="str">
        <f>CONCATENATE("Cena par ",VXI47," pozīciju, bez PVN,EUR:")</f>
        <v>Cena par  pozīciju, bez PVN,EUR:</v>
      </c>
      <c r="VXL48" s="304"/>
      <c r="VXM48" s="304"/>
      <c r="VXN48" s="304"/>
      <c r="VXO48" s="305"/>
      <c r="VXP48" s="20">
        <f>VXP47*VXO47</f>
        <v>0</v>
      </c>
      <c r="VXQ48" s="123"/>
      <c r="VXR48" s="124"/>
      <c r="VXS48" s="303" t="str">
        <f>CONCATENATE("Cena par ",VXQ47," pozīciju, bez PVN,EUR:")</f>
        <v>Cena par  pozīciju, bez PVN,EUR:</v>
      </c>
      <c r="VXT48" s="304"/>
      <c r="VXU48" s="304"/>
      <c r="VXV48" s="304"/>
      <c r="VXW48" s="305"/>
      <c r="VXX48" s="20">
        <f>VXX47*VXW47</f>
        <v>0</v>
      </c>
      <c r="VXY48" s="123"/>
      <c r="VXZ48" s="124"/>
      <c r="VYA48" s="303" t="str">
        <f>CONCATENATE("Cena par ",VXY47," pozīciju, bez PVN,EUR:")</f>
        <v>Cena par  pozīciju, bez PVN,EUR:</v>
      </c>
      <c r="VYB48" s="304"/>
      <c r="VYC48" s="304"/>
      <c r="VYD48" s="304"/>
      <c r="VYE48" s="305"/>
      <c r="VYF48" s="20">
        <f>VYF47*VYE47</f>
        <v>0</v>
      </c>
      <c r="VYG48" s="123"/>
      <c r="VYH48" s="124"/>
      <c r="VYI48" s="303" t="str">
        <f>CONCATENATE("Cena par ",VYG47," pozīciju, bez PVN,EUR:")</f>
        <v>Cena par  pozīciju, bez PVN,EUR:</v>
      </c>
      <c r="VYJ48" s="304"/>
      <c r="VYK48" s="304"/>
      <c r="VYL48" s="304"/>
      <c r="VYM48" s="305"/>
      <c r="VYN48" s="20">
        <f>VYN47*VYM47</f>
        <v>0</v>
      </c>
      <c r="VYO48" s="123"/>
      <c r="VYP48" s="124"/>
      <c r="VYQ48" s="303" t="str">
        <f>CONCATENATE("Cena par ",VYO47," pozīciju, bez PVN,EUR:")</f>
        <v>Cena par  pozīciju, bez PVN,EUR:</v>
      </c>
      <c r="VYR48" s="304"/>
      <c r="VYS48" s="304"/>
      <c r="VYT48" s="304"/>
      <c r="VYU48" s="305"/>
      <c r="VYV48" s="20">
        <f>VYV47*VYU47</f>
        <v>0</v>
      </c>
      <c r="VYW48" s="123"/>
      <c r="VYX48" s="124"/>
      <c r="VYY48" s="303" t="str">
        <f>CONCATENATE("Cena par ",VYW47," pozīciju, bez PVN,EUR:")</f>
        <v>Cena par  pozīciju, bez PVN,EUR:</v>
      </c>
      <c r="VYZ48" s="304"/>
      <c r="VZA48" s="304"/>
      <c r="VZB48" s="304"/>
      <c r="VZC48" s="305"/>
      <c r="VZD48" s="20">
        <f>VZD47*VZC47</f>
        <v>0</v>
      </c>
      <c r="VZE48" s="123"/>
      <c r="VZF48" s="124"/>
      <c r="VZG48" s="303" t="str">
        <f>CONCATENATE("Cena par ",VZE47," pozīciju, bez PVN,EUR:")</f>
        <v>Cena par  pozīciju, bez PVN,EUR:</v>
      </c>
      <c r="VZH48" s="304"/>
      <c r="VZI48" s="304"/>
      <c r="VZJ48" s="304"/>
      <c r="VZK48" s="305"/>
      <c r="VZL48" s="20">
        <f>VZL47*VZK47</f>
        <v>0</v>
      </c>
      <c r="VZM48" s="123"/>
      <c r="VZN48" s="124"/>
      <c r="VZO48" s="303" t="str">
        <f>CONCATENATE("Cena par ",VZM47," pozīciju, bez PVN,EUR:")</f>
        <v>Cena par  pozīciju, bez PVN,EUR:</v>
      </c>
      <c r="VZP48" s="304"/>
      <c r="VZQ48" s="304"/>
      <c r="VZR48" s="304"/>
      <c r="VZS48" s="305"/>
      <c r="VZT48" s="20">
        <f>VZT47*VZS47</f>
        <v>0</v>
      </c>
      <c r="VZU48" s="123"/>
      <c r="VZV48" s="124"/>
      <c r="VZW48" s="303" t="str">
        <f>CONCATENATE("Cena par ",VZU47," pozīciju, bez PVN,EUR:")</f>
        <v>Cena par  pozīciju, bez PVN,EUR:</v>
      </c>
      <c r="VZX48" s="304"/>
      <c r="VZY48" s="304"/>
      <c r="VZZ48" s="304"/>
      <c r="WAA48" s="305"/>
      <c r="WAB48" s="20">
        <f>WAB47*WAA47</f>
        <v>0</v>
      </c>
      <c r="WAC48" s="123"/>
      <c r="WAD48" s="124"/>
      <c r="WAE48" s="303" t="str">
        <f>CONCATENATE("Cena par ",WAC47," pozīciju, bez PVN,EUR:")</f>
        <v>Cena par  pozīciju, bez PVN,EUR:</v>
      </c>
      <c r="WAF48" s="304"/>
      <c r="WAG48" s="304"/>
      <c r="WAH48" s="304"/>
      <c r="WAI48" s="305"/>
      <c r="WAJ48" s="20">
        <f>WAJ47*WAI47</f>
        <v>0</v>
      </c>
      <c r="WAK48" s="123"/>
      <c r="WAL48" s="124"/>
      <c r="WAM48" s="303" t="str">
        <f>CONCATENATE("Cena par ",WAK47," pozīciju, bez PVN,EUR:")</f>
        <v>Cena par  pozīciju, bez PVN,EUR:</v>
      </c>
      <c r="WAN48" s="304"/>
      <c r="WAO48" s="304"/>
      <c r="WAP48" s="304"/>
      <c r="WAQ48" s="305"/>
      <c r="WAR48" s="20">
        <f>WAR47*WAQ47</f>
        <v>0</v>
      </c>
      <c r="WAS48" s="123"/>
      <c r="WAT48" s="124"/>
      <c r="WAU48" s="303" t="str">
        <f>CONCATENATE("Cena par ",WAS47," pozīciju, bez PVN,EUR:")</f>
        <v>Cena par  pozīciju, bez PVN,EUR:</v>
      </c>
      <c r="WAV48" s="304"/>
      <c r="WAW48" s="304"/>
      <c r="WAX48" s="304"/>
      <c r="WAY48" s="305"/>
      <c r="WAZ48" s="20">
        <f>WAZ47*WAY47</f>
        <v>0</v>
      </c>
      <c r="WBA48" s="123"/>
      <c r="WBB48" s="124"/>
      <c r="WBC48" s="303" t="str">
        <f>CONCATENATE("Cena par ",WBA47," pozīciju, bez PVN,EUR:")</f>
        <v>Cena par  pozīciju, bez PVN,EUR:</v>
      </c>
      <c r="WBD48" s="304"/>
      <c r="WBE48" s="304"/>
      <c r="WBF48" s="304"/>
      <c r="WBG48" s="305"/>
      <c r="WBH48" s="20">
        <f>WBH47*WBG47</f>
        <v>0</v>
      </c>
      <c r="WBI48" s="123"/>
      <c r="WBJ48" s="124"/>
      <c r="WBK48" s="303" t="str">
        <f>CONCATENATE("Cena par ",WBI47," pozīciju, bez PVN,EUR:")</f>
        <v>Cena par  pozīciju, bez PVN,EUR:</v>
      </c>
      <c r="WBL48" s="304"/>
      <c r="WBM48" s="304"/>
      <c r="WBN48" s="304"/>
      <c r="WBO48" s="305"/>
      <c r="WBP48" s="20">
        <f>WBP47*WBO47</f>
        <v>0</v>
      </c>
      <c r="WBQ48" s="123"/>
      <c r="WBR48" s="124"/>
      <c r="WBS48" s="303" t="str">
        <f>CONCATENATE("Cena par ",WBQ47," pozīciju, bez PVN,EUR:")</f>
        <v>Cena par  pozīciju, bez PVN,EUR:</v>
      </c>
      <c r="WBT48" s="304"/>
      <c r="WBU48" s="304"/>
      <c r="WBV48" s="304"/>
      <c r="WBW48" s="305"/>
      <c r="WBX48" s="20">
        <f>WBX47*WBW47</f>
        <v>0</v>
      </c>
      <c r="WBY48" s="123"/>
      <c r="WBZ48" s="124"/>
      <c r="WCA48" s="303" t="str">
        <f>CONCATENATE("Cena par ",WBY47," pozīciju, bez PVN,EUR:")</f>
        <v>Cena par  pozīciju, bez PVN,EUR:</v>
      </c>
      <c r="WCB48" s="304"/>
      <c r="WCC48" s="304"/>
      <c r="WCD48" s="304"/>
      <c r="WCE48" s="305"/>
      <c r="WCF48" s="20">
        <f>WCF47*WCE47</f>
        <v>0</v>
      </c>
      <c r="WCG48" s="123"/>
      <c r="WCH48" s="124"/>
      <c r="WCI48" s="303" t="str">
        <f>CONCATENATE("Cena par ",WCG47," pozīciju, bez PVN,EUR:")</f>
        <v>Cena par  pozīciju, bez PVN,EUR:</v>
      </c>
      <c r="WCJ48" s="304"/>
      <c r="WCK48" s="304"/>
      <c r="WCL48" s="304"/>
      <c r="WCM48" s="305"/>
      <c r="WCN48" s="20">
        <f>WCN47*WCM47</f>
        <v>0</v>
      </c>
      <c r="WCO48" s="123"/>
      <c r="WCP48" s="124"/>
      <c r="WCQ48" s="303" t="str">
        <f>CONCATENATE("Cena par ",WCO47," pozīciju, bez PVN,EUR:")</f>
        <v>Cena par  pozīciju, bez PVN,EUR:</v>
      </c>
      <c r="WCR48" s="304"/>
      <c r="WCS48" s="304"/>
      <c r="WCT48" s="304"/>
      <c r="WCU48" s="305"/>
      <c r="WCV48" s="20">
        <f>WCV47*WCU47</f>
        <v>0</v>
      </c>
      <c r="WCW48" s="123"/>
      <c r="WCX48" s="124"/>
      <c r="WCY48" s="303" t="str">
        <f>CONCATENATE("Cena par ",WCW47," pozīciju, bez PVN,EUR:")</f>
        <v>Cena par  pozīciju, bez PVN,EUR:</v>
      </c>
      <c r="WCZ48" s="304"/>
      <c r="WDA48" s="304"/>
      <c r="WDB48" s="304"/>
      <c r="WDC48" s="305"/>
      <c r="WDD48" s="20">
        <f>WDD47*WDC47</f>
        <v>0</v>
      </c>
      <c r="WDE48" s="123"/>
      <c r="WDF48" s="124"/>
      <c r="WDG48" s="303" t="str">
        <f>CONCATENATE("Cena par ",WDE47," pozīciju, bez PVN,EUR:")</f>
        <v>Cena par  pozīciju, bez PVN,EUR:</v>
      </c>
      <c r="WDH48" s="304"/>
      <c r="WDI48" s="304"/>
      <c r="WDJ48" s="304"/>
      <c r="WDK48" s="305"/>
      <c r="WDL48" s="20">
        <f>WDL47*WDK47</f>
        <v>0</v>
      </c>
      <c r="WDM48" s="123"/>
      <c r="WDN48" s="124"/>
      <c r="WDO48" s="303" t="str">
        <f>CONCATENATE("Cena par ",WDM47," pozīciju, bez PVN,EUR:")</f>
        <v>Cena par  pozīciju, bez PVN,EUR:</v>
      </c>
      <c r="WDP48" s="304"/>
      <c r="WDQ48" s="304"/>
      <c r="WDR48" s="304"/>
      <c r="WDS48" s="305"/>
      <c r="WDT48" s="20">
        <f>WDT47*WDS47</f>
        <v>0</v>
      </c>
      <c r="WDU48" s="123"/>
      <c r="WDV48" s="124"/>
      <c r="WDW48" s="303" t="str">
        <f>CONCATENATE("Cena par ",WDU47," pozīciju, bez PVN,EUR:")</f>
        <v>Cena par  pozīciju, bez PVN,EUR:</v>
      </c>
      <c r="WDX48" s="304"/>
      <c r="WDY48" s="304"/>
      <c r="WDZ48" s="304"/>
      <c r="WEA48" s="305"/>
      <c r="WEB48" s="20">
        <f>WEB47*WEA47</f>
        <v>0</v>
      </c>
      <c r="WEC48" s="123"/>
      <c r="WED48" s="124"/>
      <c r="WEE48" s="303" t="str">
        <f>CONCATENATE("Cena par ",WEC47," pozīciju, bez PVN,EUR:")</f>
        <v>Cena par  pozīciju, bez PVN,EUR:</v>
      </c>
      <c r="WEF48" s="304"/>
      <c r="WEG48" s="304"/>
      <c r="WEH48" s="304"/>
      <c r="WEI48" s="305"/>
      <c r="WEJ48" s="20">
        <f>WEJ47*WEI47</f>
        <v>0</v>
      </c>
      <c r="WEK48" s="123"/>
      <c r="WEL48" s="124"/>
      <c r="WEM48" s="303" t="str">
        <f>CONCATENATE("Cena par ",WEK47," pozīciju, bez PVN,EUR:")</f>
        <v>Cena par  pozīciju, bez PVN,EUR:</v>
      </c>
      <c r="WEN48" s="304"/>
      <c r="WEO48" s="304"/>
      <c r="WEP48" s="304"/>
      <c r="WEQ48" s="305"/>
      <c r="WER48" s="20">
        <f>WER47*WEQ47</f>
        <v>0</v>
      </c>
      <c r="WES48" s="123"/>
      <c r="WET48" s="124"/>
      <c r="WEU48" s="303" t="str">
        <f>CONCATENATE("Cena par ",WES47," pozīciju, bez PVN,EUR:")</f>
        <v>Cena par  pozīciju, bez PVN,EUR:</v>
      </c>
      <c r="WEV48" s="304"/>
      <c r="WEW48" s="304"/>
      <c r="WEX48" s="304"/>
      <c r="WEY48" s="305"/>
      <c r="WEZ48" s="20">
        <f>WEZ47*WEY47</f>
        <v>0</v>
      </c>
      <c r="WFA48" s="123"/>
      <c r="WFB48" s="124"/>
      <c r="WFC48" s="303" t="str">
        <f>CONCATENATE("Cena par ",WFA47," pozīciju, bez PVN,EUR:")</f>
        <v>Cena par  pozīciju, bez PVN,EUR:</v>
      </c>
      <c r="WFD48" s="304"/>
      <c r="WFE48" s="304"/>
      <c r="WFF48" s="304"/>
      <c r="WFG48" s="305"/>
      <c r="WFH48" s="20">
        <f>WFH47*WFG47</f>
        <v>0</v>
      </c>
      <c r="WFI48" s="123"/>
      <c r="WFJ48" s="124"/>
      <c r="WFK48" s="303" t="str">
        <f>CONCATENATE("Cena par ",WFI47," pozīciju, bez PVN,EUR:")</f>
        <v>Cena par  pozīciju, bez PVN,EUR:</v>
      </c>
      <c r="WFL48" s="304"/>
      <c r="WFM48" s="304"/>
      <c r="WFN48" s="304"/>
      <c r="WFO48" s="305"/>
      <c r="WFP48" s="20">
        <f>WFP47*WFO47</f>
        <v>0</v>
      </c>
      <c r="WFQ48" s="123"/>
      <c r="WFR48" s="124"/>
      <c r="WFS48" s="303" t="str">
        <f>CONCATENATE("Cena par ",WFQ47," pozīciju, bez PVN,EUR:")</f>
        <v>Cena par  pozīciju, bez PVN,EUR:</v>
      </c>
      <c r="WFT48" s="304"/>
      <c r="WFU48" s="304"/>
      <c r="WFV48" s="304"/>
      <c r="WFW48" s="305"/>
      <c r="WFX48" s="20">
        <f>WFX47*WFW47</f>
        <v>0</v>
      </c>
      <c r="WFY48" s="123"/>
      <c r="WFZ48" s="124"/>
      <c r="WGA48" s="303" t="str">
        <f>CONCATENATE("Cena par ",WFY47," pozīciju, bez PVN,EUR:")</f>
        <v>Cena par  pozīciju, bez PVN,EUR:</v>
      </c>
      <c r="WGB48" s="304"/>
      <c r="WGC48" s="304"/>
      <c r="WGD48" s="304"/>
      <c r="WGE48" s="305"/>
      <c r="WGF48" s="20">
        <f>WGF47*WGE47</f>
        <v>0</v>
      </c>
      <c r="WGG48" s="123"/>
      <c r="WGH48" s="124"/>
      <c r="WGI48" s="303" t="str">
        <f>CONCATENATE("Cena par ",WGG47," pozīciju, bez PVN,EUR:")</f>
        <v>Cena par  pozīciju, bez PVN,EUR:</v>
      </c>
      <c r="WGJ48" s="304"/>
      <c r="WGK48" s="304"/>
      <c r="WGL48" s="304"/>
      <c r="WGM48" s="305"/>
      <c r="WGN48" s="20">
        <f>WGN47*WGM47</f>
        <v>0</v>
      </c>
      <c r="WGO48" s="123"/>
      <c r="WGP48" s="124"/>
      <c r="WGQ48" s="303" t="str">
        <f>CONCATENATE("Cena par ",WGO47," pozīciju, bez PVN,EUR:")</f>
        <v>Cena par  pozīciju, bez PVN,EUR:</v>
      </c>
      <c r="WGR48" s="304"/>
      <c r="WGS48" s="304"/>
      <c r="WGT48" s="304"/>
      <c r="WGU48" s="305"/>
      <c r="WGV48" s="20">
        <f>WGV47*WGU47</f>
        <v>0</v>
      </c>
      <c r="WGW48" s="123"/>
      <c r="WGX48" s="124"/>
      <c r="WGY48" s="303" t="str">
        <f>CONCATENATE("Cena par ",WGW47," pozīciju, bez PVN,EUR:")</f>
        <v>Cena par  pozīciju, bez PVN,EUR:</v>
      </c>
      <c r="WGZ48" s="304"/>
      <c r="WHA48" s="304"/>
      <c r="WHB48" s="304"/>
      <c r="WHC48" s="305"/>
      <c r="WHD48" s="20">
        <f>WHD47*WHC47</f>
        <v>0</v>
      </c>
      <c r="WHE48" s="123"/>
      <c r="WHF48" s="124"/>
      <c r="WHG48" s="303" t="str">
        <f>CONCATENATE("Cena par ",WHE47," pozīciju, bez PVN,EUR:")</f>
        <v>Cena par  pozīciju, bez PVN,EUR:</v>
      </c>
      <c r="WHH48" s="304"/>
      <c r="WHI48" s="304"/>
      <c r="WHJ48" s="304"/>
      <c r="WHK48" s="305"/>
      <c r="WHL48" s="20">
        <f>WHL47*WHK47</f>
        <v>0</v>
      </c>
      <c r="WHM48" s="123"/>
      <c r="WHN48" s="124"/>
      <c r="WHO48" s="303" t="str">
        <f>CONCATENATE("Cena par ",WHM47," pozīciju, bez PVN,EUR:")</f>
        <v>Cena par  pozīciju, bez PVN,EUR:</v>
      </c>
      <c r="WHP48" s="304"/>
      <c r="WHQ48" s="304"/>
      <c r="WHR48" s="304"/>
      <c r="WHS48" s="305"/>
      <c r="WHT48" s="20">
        <f>WHT47*WHS47</f>
        <v>0</v>
      </c>
      <c r="WHU48" s="123"/>
      <c r="WHV48" s="124"/>
      <c r="WHW48" s="303" t="str">
        <f>CONCATENATE("Cena par ",WHU47," pozīciju, bez PVN,EUR:")</f>
        <v>Cena par  pozīciju, bez PVN,EUR:</v>
      </c>
      <c r="WHX48" s="304"/>
      <c r="WHY48" s="304"/>
      <c r="WHZ48" s="304"/>
      <c r="WIA48" s="305"/>
      <c r="WIB48" s="20">
        <f>WIB47*WIA47</f>
        <v>0</v>
      </c>
      <c r="WIC48" s="123"/>
      <c r="WID48" s="124"/>
      <c r="WIE48" s="303" t="str">
        <f>CONCATENATE("Cena par ",WIC47," pozīciju, bez PVN,EUR:")</f>
        <v>Cena par  pozīciju, bez PVN,EUR:</v>
      </c>
      <c r="WIF48" s="304"/>
      <c r="WIG48" s="304"/>
      <c r="WIH48" s="304"/>
      <c r="WII48" s="305"/>
      <c r="WIJ48" s="20">
        <f>WIJ47*WII47</f>
        <v>0</v>
      </c>
      <c r="WIK48" s="123"/>
      <c r="WIL48" s="124"/>
      <c r="WIM48" s="303" t="str">
        <f>CONCATENATE("Cena par ",WIK47," pozīciju, bez PVN,EUR:")</f>
        <v>Cena par  pozīciju, bez PVN,EUR:</v>
      </c>
      <c r="WIN48" s="304"/>
      <c r="WIO48" s="304"/>
      <c r="WIP48" s="304"/>
      <c r="WIQ48" s="305"/>
      <c r="WIR48" s="20">
        <f>WIR47*WIQ47</f>
        <v>0</v>
      </c>
      <c r="WIS48" s="123"/>
      <c r="WIT48" s="124"/>
      <c r="WIU48" s="303" t="str">
        <f>CONCATENATE("Cena par ",WIS47," pozīciju, bez PVN,EUR:")</f>
        <v>Cena par  pozīciju, bez PVN,EUR:</v>
      </c>
      <c r="WIV48" s="304"/>
      <c r="WIW48" s="304"/>
      <c r="WIX48" s="304"/>
      <c r="WIY48" s="305"/>
      <c r="WIZ48" s="20">
        <f>WIZ47*WIY47</f>
        <v>0</v>
      </c>
      <c r="WJA48" s="123"/>
      <c r="WJB48" s="124"/>
      <c r="WJC48" s="303" t="str">
        <f>CONCATENATE("Cena par ",WJA47," pozīciju, bez PVN,EUR:")</f>
        <v>Cena par  pozīciju, bez PVN,EUR:</v>
      </c>
      <c r="WJD48" s="304"/>
      <c r="WJE48" s="304"/>
      <c r="WJF48" s="304"/>
      <c r="WJG48" s="305"/>
      <c r="WJH48" s="20">
        <f>WJH47*WJG47</f>
        <v>0</v>
      </c>
      <c r="WJI48" s="123"/>
      <c r="WJJ48" s="124"/>
      <c r="WJK48" s="303" t="str">
        <f>CONCATENATE("Cena par ",WJI47," pozīciju, bez PVN,EUR:")</f>
        <v>Cena par  pozīciju, bez PVN,EUR:</v>
      </c>
      <c r="WJL48" s="304"/>
      <c r="WJM48" s="304"/>
      <c r="WJN48" s="304"/>
      <c r="WJO48" s="305"/>
      <c r="WJP48" s="20">
        <f>WJP47*WJO47</f>
        <v>0</v>
      </c>
      <c r="WJQ48" s="123"/>
      <c r="WJR48" s="124"/>
      <c r="WJS48" s="303" t="str">
        <f>CONCATENATE("Cena par ",WJQ47," pozīciju, bez PVN,EUR:")</f>
        <v>Cena par  pozīciju, bez PVN,EUR:</v>
      </c>
      <c r="WJT48" s="304"/>
      <c r="WJU48" s="304"/>
      <c r="WJV48" s="304"/>
      <c r="WJW48" s="305"/>
      <c r="WJX48" s="20">
        <f>WJX47*WJW47</f>
        <v>0</v>
      </c>
      <c r="WJY48" s="123"/>
      <c r="WJZ48" s="124"/>
      <c r="WKA48" s="303" t="str">
        <f>CONCATENATE("Cena par ",WJY47," pozīciju, bez PVN,EUR:")</f>
        <v>Cena par  pozīciju, bez PVN,EUR:</v>
      </c>
      <c r="WKB48" s="304"/>
      <c r="WKC48" s="304"/>
      <c r="WKD48" s="304"/>
      <c r="WKE48" s="305"/>
      <c r="WKF48" s="20">
        <f>WKF47*WKE47</f>
        <v>0</v>
      </c>
      <c r="WKG48" s="123"/>
      <c r="WKH48" s="124"/>
      <c r="WKI48" s="303" t="str">
        <f>CONCATENATE("Cena par ",WKG47," pozīciju, bez PVN,EUR:")</f>
        <v>Cena par  pozīciju, bez PVN,EUR:</v>
      </c>
      <c r="WKJ48" s="304"/>
      <c r="WKK48" s="304"/>
      <c r="WKL48" s="304"/>
      <c r="WKM48" s="305"/>
      <c r="WKN48" s="20">
        <f>WKN47*WKM47</f>
        <v>0</v>
      </c>
      <c r="WKO48" s="123"/>
      <c r="WKP48" s="124"/>
      <c r="WKQ48" s="303" t="str">
        <f>CONCATENATE("Cena par ",WKO47," pozīciju, bez PVN,EUR:")</f>
        <v>Cena par  pozīciju, bez PVN,EUR:</v>
      </c>
      <c r="WKR48" s="304"/>
      <c r="WKS48" s="304"/>
      <c r="WKT48" s="304"/>
      <c r="WKU48" s="305"/>
      <c r="WKV48" s="20">
        <f>WKV47*WKU47</f>
        <v>0</v>
      </c>
      <c r="WKW48" s="123"/>
      <c r="WKX48" s="124"/>
      <c r="WKY48" s="303" t="str">
        <f>CONCATENATE("Cena par ",WKW47," pozīciju, bez PVN,EUR:")</f>
        <v>Cena par  pozīciju, bez PVN,EUR:</v>
      </c>
      <c r="WKZ48" s="304"/>
      <c r="WLA48" s="304"/>
      <c r="WLB48" s="304"/>
      <c r="WLC48" s="305"/>
      <c r="WLD48" s="20">
        <f>WLD47*WLC47</f>
        <v>0</v>
      </c>
      <c r="WLE48" s="123"/>
      <c r="WLF48" s="124"/>
      <c r="WLG48" s="303" t="str">
        <f>CONCATENATE("Cena par ",WLE47," pozīciju, bez PVN,EUR:")</f>
        <v>Cena par  pozīciju, bez PVN,EUR:</v>
      </c>
      <c r="WLH48" s="304"/>
      <c r="WLI48" s="304"/>
      <c r="WLJ48" s="304"/>
      <c r="WLK48" s="305"/>
      <c r="WLL48" s="20">
        <f>WLL47*WLK47</f>
        <v>0</v>
      </c>
      <c r="WLM48" s="123"/>
      <c r="WLN48" s="124"/>
      <c r="WLO48" s="303" t="str">
        <f>CONCATENATE("Cena par ",WLM47," pozīciju, bez PVN,EUR:")</f>
        <v>Cena par  pozīciju, bez PVN,EUR:</v>
      </c>
      <c r="WLP48" s="304"/>
      <c r="WLQ48" s="304"/>
      <c r="WLR48" s="304"/>
      <c r="WLS48" s="305"/>
      <c r="WLT48" s="20">
        <f>WLT47*WLS47</f>
        <v>0</v>
      </c>
      <c r="WLU48" s="123"/>
      <c r="WLV48" s="124"/>
      <c r="WLW48" s="303" t="str">
        <f>CONCATENATE("Cena par ",WLU47," pozīciju, bez PVN,EUR:")</f>
        <v>Cena par  pozīciju, bez PVN,EUR:</v>
      </c>
      <c r="WLX48" s="304"/>
      <c r="WLY48" s="304"/>
      <c r="WLZ48" s="304"/>
      <c r="WMA48" s="305"/>
      <c r="WMB48" s="20">
        <f>WMB47*WMA47</f>
        <v>0</v>
      </c>
      <c r="WMC48" s="123"/>
      <c r="WMD48" s="124"/>
      <c r="WME48" s="303" t="str">
        <f>CONCATENATE("Cena par ",WMC47," pozīciju, bez PVN,EUR:")</f>
        <v>Cena par  pozīciju, bez PVN,EUR:</v>
      </c>
      <c r="WMF48" s="304"/>
      <c r="WMG48" s="304"/>
      <c r="WMH48" s="304"/>
      <c r="WMI48" s="305"/>
      <c r="WMJ48" s="20">
        <f>WMJ47*WMI47</f>
        <v>0</v>
      </c>
      <c r="WMK48" s="123"/>
      <c r="WML48" s="124"/>
      <c r="WMM48" s="303" t="str">
        <f>CONCATENATE("Cena par ",WMK47," pozīciju, bez PVN,EUR:")</f>
        <v>Cena par  pozīciju, bez PVN,EUR:</v>
      </c>
      <c r="WMN48" s="304"/>
      <c r="WMO48" s="304"/>
      <c r="WMP48" s="304"/>
      <c r="WMQ48" s="305"/>
      <c r="WMR48" s="20">
        <f>WMR47*WMQ47</f>
        <v>0</v>
      </c>
      <c r="WMS48" s="123"/>
      <c r="WMT48" s="124"/>
      <c r="WMU48" s="303" t="str">
        <f>CONCATENATE("Cena par ",WMS47," pozīciju, bez PVN,EUR:")</f>
        <v>Cena par  pozīciju, bez PVN,EUR:</v>
      </c>
      <c r="WMV48" s="304"/>
      <c r="WMW48" s="304"/>
      <c r="WMX48" s="304"/>
      <c r="WMY48" s="305"/>
      <c r="WMZ48" s="20">
        <f>WMZ47*WMY47</f>
        <v>0</v>
      </c>
      <c r="WNA48" s="123"/>
      <c r="WNB48" s="124"/>
      <c r="WNC48" s="303" t="str">
        <f>CONCATENATE("Cena par ",WNA47," pozīciju, bez PVN,EUR:")</f>
        <v>Cena par  pozīciju, bez PVN,EUR:</v>
      </c>
      <c r="WND48" s="304"/>
      <c r="WNE48" s="304"/>
      <c r="WNF48" s="304"/>
      <c r="WNG48" s="305"/>
      <c r="WNH48" s="20">
        <f>WNH47*WNG47</f>
        <v>0</v>
      </c>
      <c r="WNI48" s="123"/>
      <c r="WNJ48" s="124"/>
      <c r="WNK48" s="303" t="str">
        <f>CONCATENATE("Cena par ",WNI47," pozīciju, bez PVN,EUR:")</f>
        <v>Cena par  pozīciju, bez PVN,EUR:</v>
      </c>
      <c r="WNL48" s="304"/>
      <c r="WNM48" s="304"/>
      <c r="WNN48" s="304"/>
      <c r="WNO48" s="305"/>
      <c r="WNP48" s="20">
        <f>WNP47*WNO47</f>
        <v>0</v>
      </c>
      <c r="WNQ48" s="123"/>
      <c r="WNR48" s="124"/>
      <c r="WNS48" s="303" t="str">
        <f>CONCATENATE("Cena par ",WNQ47," pozīciju, bez PVN,EUR:")</f>
        <v>Cena par  pozīciju, bez PVN,EUR:</v>
      </c>
      <c r="WNT48" s="304"/>
      <c r="WNU48" s="304"/>
      <c r="WNV48" s="304"/>
      <c r="WNW48" s="305"/>
      <c r="WNX48" s="20">
        <f>WNX47*WNW47</f>
        <v>0</v>
      </c>
      <c r="WNY48" s="123"/>
      <c r="WNZ48" s="124"/>
      <c r="WOA48" s="303" t="str">
        <f>CONCATENATE("Cena par ",WNY47," pozīciju, bez PVN,EUR:")</f>
        <v>Cena par  pozīciju, bez PVN,EUR:</v>
      </c>
      <c r="WOB48" s="304"/>
      <c r="WOC48" s="304"/>
      <c r="WOD48" s="304"/>
      <c r="WOE48" s="305"/>
      <c r="WOF48" s="20">
        <f>WOF47*WOE47</f>
        <v>0</v>
      </c>
      <c r="WOG48" s="123"/>
      <c r="WOH48" s="124"/>
      <c r="WOI48" s="303" t="str">
        <f>CONCATENATE("Cena par ",WOG47," pozīciju, bez PVN,EUR:")</f>
        <v>Cena par  pozīciju, bez PVN,EUR:</v>
      </c>
      <c r="WOJ48" s="304"/>
      <c r="WOK48" s="304"/>
      <c r="WOL48" s="304"/>
      <c r="WOM48" s="305"/>
      <c r="WON48" s="20">
        <f>WON47*WOM47</f>
        <v>0</v>
      </c>
      <c r="WOO48" s="123"/>
      <c r="WOP48" s="124"/>
      <c r="WOQ48" s="303" t="str">
        <f>CONCATENATE("Cena par ",WOO47," pozīciju, bez PVN,EUR:")</f>
        <v>Cena par  pozīciju, bez PVN,EUR:</v>
      </c>
      <c r="WOR48" s="304"/>
      <c r="WOS48" s="304"/>
      <c r="WOT48" s="304"/>
      <c r="WOU48" s="305"/>
      <c r="WOV48" s="20">
        <f>WOV47*WOU47</f>
        <v>0</v>
      </c>
      <c r="WOW48" s="123"/>
      <c r="WOX48" s="124"/>
      <c r="WOY48" s="303" t="str">
        <f>CONCATENATE("Cena par ",WOW47," pozīciju, bez PVN,EUR:")</f>
        <v>Cena par  pozīciju, bez PVN,EUR:</v>
      </c>
      <c r="WOZ48" s="304"/>
      <c r="WPA48" s="304"/>
      <c r="WPB48" s="304"/>
      <c r="WPC48" s="305"/>
      <c r="WPD48" s="20">
        <f>WPD47*WPC47</f>
        <v>0</v>
      </c>
      <c r="WPE48" s="123"/>
      <c r="WPF48" s="124"/>
      <c r="WPG48" s="303" t="str">
        <f>CONCATENATE("Cena par ",WPE47," pozīciju, bez PVN,EUR:")</f>
        <v>Cena par  pozīciju, bez PVN,EUR:</v>
      </c>
      <c r="WPH48" s="304"/>
      <c r="WPI48" s="304"/>
      <c r="WPJ48" s="304"/>
      <c r="WPK48" s="305"/>
      <c r="WPL48" s="20">
        <f>WPL47*WPK47</f>
        <v>0</v>
      </c>
      <c r="WPM48" s="123"/>
      <c r="WPN48" s="124"/>
      <c r="WPO48" s="303" t="str">
        <f>CONCATENATE("Cena par ",WPM47," pozīciju, bez PVN,EUR:")</f>
        <v>Cena par  pozīciju, bez PVN,EUR:</v>
      </c>
      <c r="WPP48" s="304"/>
      <c r="WPQ48" s="304"/>
      <c r="WPR48" s="304"/>
      <c r="WPS48" s="305"/>
      <c r="WPT48" s="20">
        <f>WPT47*WPS47</f>
        <v>0</v>
      </c>
      <c r="WPU48" s="123"/>
      <c r="WPV48" s="124"/>
      <c r="WPW48" s="303" t="str">
        <f>CONCATENATE("Cena par ",WPU47," pozīciju, bez PVN,EUR:")</f>
        <v>Cena par  pozīciju, bez PVN,EUR:</v>
      </c>
      <c r="WPX48" s="304"/>
      <c r="WPY48" s="304"/>
      <c r="WPZ48" s="304"/>
      <c r="WQA48" s="305"/>
      <c r="WQB48" s="20">
        <f>WQB47*WQA47</f>
        <v>0</v>
      </c>
      <c r="WQC48" s="123"/>
      <c r="WQD48" s="124"/>
      <c r="WQE48" s="303" t="str">
        <f>CONCATENATE("Cena par ",WQC47," pozīciju, bez PVN,EUR:")</f>
        <v>Cena par  pozīciju, bez PVN,EUR:</v>
      </c>
      <c r="WQF48" s="304"/>
      <c r="WQG48" s="304"/>
      <c r="WQH48" s="304"/>
      <c r="WQI48" s="305"/>
      <c r="WQJ48" s="20">
        <f>WQJ47*WQI47</f>
        <v>0</v>
      </c>
      <c r="WQK48" s="123"/>
      <c r="WQL48" s="124"/>
      <c r="WQM48" s="303" t="str">
        <f>CONCATENATE("Cena par ",WQK47," pozīciju, bez PVN,EUR:")</f>
        <v>Cena par  pozīciju, bez PVN,EUR:</v>
      </c>
      <c r="WQN48" s="304"/>
      <c r="WQO48" s="304"/>
      <c r="WQP48" s="304"/>
      <c r="WQQ48" s="305"/>
      <c r="WQR48" s="20">
        <f>WQR47*WQQ47</f>
        <v>0</v>
      </c>
      <c r="WQS48" s="123"/>
      <c r="WQT48" s="124"/>
      <c r="WQU48" s="303" t="str">
        <f>CONCATENATE("Cena par ",WQS47," pozīciju, bez PVN,EUR:")</f>
        <v>Cena par  pozīciju, bez PVN,EUR:</v>
      </c>
      <c r="WQV48" s="304"/>
      <c r="WQW48" s="304"/>
      <c r="WQX48" s="304"/>
      <c r="WQY48" s="305"/>
      <c r="WQZ48" s="20">
        <f>WQZ47*WQY47</f>
        <v>0</v>
      </c>
      <c r="WRA48" s="123"/>
      <c r="WRB48" s="124"/>
      <c r="WRC48" s="303" t="str">
        <f>CONCATENATE("Cena par ",WRA47," pozīciju, bez PVN,EUR:")</f>
        <v>Cena par  pozīciju, bez PVN,EUR:</v>
      </c>
      <c r="WRD48" s="304"/>
      <c r="WRE48" s="304"/>
      <c r="WRF48" s="304"/>
      <c r="WRG48" s="305"/>
      <c r="WRH48" s="20">
        <f>WRH47*WRG47</f>
        <v>0</v>
      </c>
      <c r="WRI48" s="123"/>
      <c r="WRJ48" s="124"/>
      <c r="WRK48" s="303" t="str">
        <f>CONCATENATE("Cena par ",WRI47," pozīciju, bez PVN,EUR:")</f>
        <v>Cena par  pozīciju, bez PVN,EUR:</v>
      </c>
      <c r="WRL48" s="304"/>
      <c r="WRM48" s="304"/>
      <c r="WRN48" s="304"/>
      <c r="WRO48" s="305"/>
      <c r="WRP48" s="20">
        <f>WRP47*WRO47</f>
        <v>0</v>
      </c>
      <c r="WRQ48" s="123"/>
      <c r="WRR48" s="124"/>
      <c r="WRS48" s="303" t="str">
        <f>CONCATENATE("Cena par ",WRQ47," pozīciju, bez PVN,EUR:")</f>
        <v>Cena par  pozīciju, bez PVN,EUR:</v>
      </c>
      <c r="WRT48" s="304"/>
      <c r="WRU48" s="304"/>
      <c r="WRV48" s="304"/>
      <c r="WRW48" s="305"/>
      <c r="WRX48" s="20">
        <f>WRX47*WRW47</f>
        <v>0</v>
      </c>
      <c r="WRY48" s="123"/>
      <c r="WRZ48" s="124"/>
      <c r="WSA48" s="303" t="str">
        <f>CONCATENATE("Cena par ",WRY47," pozīciju, bez PVN,EUR:")</f>
        <v>Cena par  pozīciju, bez PVN,EUR:</v>
      </c>
      <c r="WSB48" s="304"/>
      <c r="WSC48" s="304"/>
      <c r="WSD48" s="304"/>
      <c r="WSE48" s="305"/>
      <c r="WSF48" s="20">
        <f>WSF47*WSE47</f>
        <v>0</v>
      </c>
      <c r="WSG48" s="123"/>
      <c r="WSH48" s="124"/>
      <c r="WSI48" s="303" t="str">
        <f>CONCATENATE("Cena par ",WSG47," pozīciju, bez PVN,EUR:")</f>
        <v>Cena par  pozīciju, bez PVN,EUR:</v>
      </c>
      <c r="WSJ48" s="304"/>
      <c r="WSK48" s="304"/>
      <c r="WSL48" s="304"/>
      <c r="WSM48" s="305"/>
      <c r="WSN48" s="20">
        <f>WSN47*WSM47</f>
        <v>0</v>
      </c>
      <c r="WSO48" s="123"/>
      <c r="WSP48" s="124"/>
      <c r="WSQ48" s="303" t="str">
        <f>CONCATENATE("Cena par ",WSO47," pozīciju, bez PVN,EUR:")</f>
        <v>Cena par  pozīciju, bez PVN,EUR:</v>
      </c>
      <c r="WSR48" s="304"/>
      <c r="WSS48" s="304"/>
      <c r="WST48" s="304"/>
      <c r="WSU48" s="305"/>
      <c r="WSV48" s="20">
        <f>WSV47*WSU47</f>
        <v>0</v>
      </c>
      <c r="WSW48" s="123"/>
      <c r="WSX48" s="124"/>
      <c r="WSY48" s="303" t="str">
        <f>CONCATENATE("Cena par ",WSW47," pozīciju, bez PVN,EUR:")</f>
        <v>Cena par  pozīciju, bez PVN,EUR:</v>
      </c>
      <c r="WSZ48" s="304"/>
      <c r="WTA48" s="304"/>
      <c r="WTB48" s="304"/>
      <c r="WTC48" s="305"/>
      <c r="WTD48" s="20">
        <f>WTD47*WTC47</f>
        <v>0</v>
      </c>
      <c r="WTE48" s="123"/>
      <c r="WTF48" s="124"/>
      <c r="WTG48" s="303" t="str">
        <f>CONCATENATE("Cena par ",WTE47," pozīciju, bez PVN,EUR:")</f>
        <v>Cena par  pozīciju, bez PVN,EUR:</v>
      </c>
      <c r="WTH48" s="304"/>
      <c r="WTI48" s="304"/>
      <c r="WTJ48" s="304"/>
      <c r="WTK48" s="305"/>
      <c r="WTL48" s="20">
        <f>WTL47*WTK47</f>
        <v>0</v>
      </c>
      <c r="WTM48" s="123"/>
      <c r="WTN48" s="124"/>
      <c r="WTO48" s="303" t="str">
        <f>CONCATENATE("Cena par ",WTM47," pozīciju, bez PVN,EUR:")</f>
        <v>Cena par  pozīciju, bez PVN,EUR:</v>
      </c>
      <c r="WTP48" s="304"/>
      <c r="WTQ48" s="304"/>
      <c r="WTR48" s="304"/>
      <c r="WTS48" s="305"/>
      <c r="WTT48" s="20">
        <f>WTT47*WTS47</f>
        <v>0</v>
      </c>
      <c r="WTU48" s="123"/>
      <c r="WTV48" s="124"/>
      <c r="WTW48" s="303" t="str">
        <f>CONCATENATE("Cena par ",WTU47," pozīciju, bez PVN,EUR:")</f>
        <v>Cena par  pozīciju, bez PVN,EUR:</v>
      </c>
      <c r="WTX48" s="304"/>
      <c r="WTY48" s="304"/>
      <c r="WTZ48" s="304"/>
      <c r="WUA48" s="305"/>
      <c r="WUB48" s="20">
        <f>WUB47*WUA47</f>
        <v>0</v>
      </c>
      <c r="WUC48" s="123"/>
      <c r="WUD48" s="124"/>
      <c r="WUE48" s="303" t="str">
        <f>CONCATENATE("Cena par ",WUC47," pozīciju, bez PVN,EUR:")</f>
        <v>Cena par  pozīciju, bez PVN,EUR:</v>
      </c>
      <c r="WUF48" s="304"/>
      <c r="WUG48" s="304"/>
      <c r="WUH48" s="304"/>
      <c r="WUI48" s="305"/>
      <c r="WUJ48" s="20">
        <f>WUJ47*WUI47</f>
        <v>0</v>
      </c>
      <c r="WUK48" s="123"/>
      <c r="WUL48" s="124"/>
      <c r="WUM48" s="303" t="str">
        <f>CONCATENATE("Cena par ",WUK47," pozīciju, bez PVN,EUR:")</f>
        <v>Cena par  pozīciju, bez PVN,EUR:</v>
      </c>
      <c r="WUN48" s="304"/>
      <c r="WUO48" s="304"/>
      <c r="WUP48" s="304"/>
      <c r="WUQ48" s="305"/>
      <c r="WUR48" s="20">
        <f>WUR47*WUQ47</f>
        <v>0</v>
      </c>
      <c r="WUS48" s="123"/>
      <c r="WUT48" s="124"/>
      <c r="WUU48" s="303" t="str">
        <f>CONCATENATE("Cena par ",WUS47," pozīciju, bez PVN,EUR:")</f>
        <v>Cena par  pozīciju, bez PVN,EUR:</v>
      </c>
      <c r="WUV48" s="304"/>
      <c r="WUW48" s="304"/>
      <c r="WUX48" s="304"/>
      <c r="WUY48" s="305"/>
      <c r="WUZ48" s="20">
        <f>WUZ47*WUY47</f>
        <v>0</v>
      </c>
      <c r="WVA48" s="123"/>
      <c r="WVB48" s="124"/>
      <c r="WVC48" s="303" t="str">
        <f>CONCATENATE("Cena par ",WVA47," pozīciju, bez PVN,EUR:")</f>
        <v>Cena par  pozīciju, bez PVN,EUR:</v>
      </c>
      <c r="WVD48" s="304"/>
      <c r="WVE48" s="304"/>
      <c r="WVF48" s="304"/>
      <c r="WVG48" s="305"/>
      <c r="WVH48" s="20">
        <f>WVH47*WVG47</f>
        <v>0</v>
      </c>
      <c r="WVI48" s="123"/>
      <c r="WVJ48" s="124"/>
      <c r="WVK48" s="303" t="str">
        <f>CONCATENATE("Cena par ",WVI47," pozīciju, bez PVN,EUR:")</f>
        <v>Cena par  pozīciju, bez PVN,EUR:</v>
      </c>
      <c r="WVL48" s="304"/>
      <c r="WVM48" s="304"/>
      <c r="WVN48" s="304"/>
      <c r="WVO48" s="305"/>
      <c r="WVP48" s="20">
        <f>WVP47*WVO47</f>
        <v>0</v>
      </c>
      <c r="WVQ48" s="123"/>
      <c r="WVR48" s="124"/>
      <c r="WVS48" s="303" t="str">
        <f>CONCATENATE("Cena par ",WVQ47," pozīciju, bez PVN,EUR:")</f>
        <v>Cena par  pozīciju, bez PVN,EUR:</v>
      </c>
      <c r="WVT48" s="304"/>
      <c r="WVU48" s="304"/>
      <c r="WVV48" s="304"/>
      <c r="WVW48" s="305"/>
      <c r="WVX48" s="20">
        <f>WVX47*WVW47</f>
        <v>0</v>
      </c>
      <c r="WVY48" s="123"/>
      <c r="WVZ48" s="124"/>
      <c r="WWA48" s="303" t="str">
        <f>CONCATENATE("Cena par ",WVY47," pozīciju, bez PVN,EUR:")</f>
        <v>Cena par  pozīciju, bez PVN,EUR:</v>
      </c>
      <c r="WWB48" s="304"/>
      <c r="WWC48" s="304"/>
      <c r="WWD48" s="304"/>
      <c r="WWE48" s="305"/>
      <c r="WWF48" s="20">
        <f>WWF47*WWE47</f>
        <v>0</v>
      </c>
      <c r="WWG48" s="123"/>
      <c r="WWH48" s="124"/>
      <c r="WWI48" s="303" t="str">
        <f>CONCATENATE("Cena par ",WWG47," pozīciju, bez PVN,EUR:")</f>
        <v>Cena par  pozīciju, bez PVN,EUR:</v>
      </c>
      <c r="WWJ48" s="304"/>
      <c r="WWK48" s="304"/>
      <c r="WWL48" s="304"/>
      <c r="WWM48" s="305"/>
      <c r="WWN48" s="20">
        <f>WWN47*WWM47</f>
        <v>0</v>
      </c>
      <c r="WWO48" s="123"/>
      <c r="WWP48" s="124"/>
      <c r="WWQ48" s="303" t="str">
        <f>CONCATENATE("Cena par ",WWO47," pozīciju, bez PVN,EUR:")</f>
        <v>Cena par  pozīciju, bez PVN,EUR:</v>
      </c>
      <c r="WWR48" s="304"/>
      <c r="WWS48" s="304"/>
      <c r="WWT48" s="304"/>
      <c r="WWU48" s="305"/>
      <c r="WWV48" s="20">
        <f>WWV47*WWU47</f>
        <v>0</v>
      </c>
      <c r="WWW48" s="123"/>
      <c r="WWX48" s="124"/>
      <c r="WWY48" s="303" t="str">
        <f>CONCATENATE("Cena par ",WWW47," pozīciju, bez PVN,EUR:")</f>
        <v>Cena par  pozīciju, bez PVN,EUR:</v>
      </c>
      <c r="WWZ48" s="304"/>
      <c r="WXA48" s="304"/>
      <c r="WXB48" s="304"/>
      <c r="WXC48" s="305"/>
      <c r="WXD48" s="20">
        <f>WXD47*WXC47</f>
        <v>0</v>
      </c>
      <c r="WXE48" s="123"/>
      <c r="WXF48" s="124"/>
      <c r="WXG48" s="303" t="str">
        <f>CONCATENATE("Cena par ",WXE47," pozīciju, bez PVN,EUR:")</f>
        <v>Cena par  pozīciju, bez PVN,EUR:</v>
      </c>
      <c r="WXH48" s="304"/>
      <c r="WXI48" s="304"/>
      <c r="WXJ48" s="304"/>
      <c r="WXK48" s="305"/>
      <c r="WXL48" s="20">
        <f>WXL47*WXK47</f>
        <v>0</v>
      </c>
      <c r="WXM48" s="123"/>
      <c r="WXN48" s="124"/>
      <c r="WXO48" s="303" t="str">
        <f>CONCATENATE("Cena par ",WXM47," pozīciju, bez PVN,EUR:")</f>
        <v>Cena par  pozīciju, bez PVN,EUR:</v>
      </c>
      <c r="WXP48" s="304"/>
      <c r="WXQ48" s="304"/>
      <c r="WXR48" s="304"/>
      <c r="WXS48" s="305"/>
      <c r="WXT48" s="20">
        <f>WXT47*WXS47</f>
        <v>0</v>
      </c>
      <c r="WXU48" s="123"/>
      <c r="WXV48" s="124"/>
      <c r="WXW48" s="303" t="str">
        <f>CONCATENATE("Cena par ",WXU47," pozīciju, bez PVN,EUR:")</f>
        <v>Cena par  pozīciju, bez PVN,EUR:</v>
      </c>
      <c r="WXX48" s="304"/>
      <c r="WXY48" s="304"/>
      <c r="WXZ48" s="304"/>
      <c r="WYA48" s="305"/>
      <c r="WYB48" s="20">
        <f>WYB47*WYA47</f>
        <v>0</v>
      </c>
      <c r="WYC48" s="123"/>
      <c r="WYD48" s="124"/>
      <c r="WYE48" s="303" t="str">
        <f>CONCATENATE("Cena par ",WYC47," pozīciju, bez PVN,EUR:")</f>
        <v>Cena par  pozīciju, bez PVN,EUR:</v>
      </c>
      <c r="WYF48" s="304"/>
      <c r="WYG48" s="304"/>
      <c r="WYH48" s="304"/>
      <c r="WYI48" s="305"/>
      <c r="WYJ48" s="20">
        <f>WYJ47*WYI47</f>
        <v>0</v>
      </c>
      <c r="WYK48" s="123"/>
      <c r="WYL48" s="124"/>
      <c r="WYM48" s="303" t="str">
        <f>CONCATENATE("Cena par ",WYK47," pozīciju, bez PVN,EUR:")</f>
        <v>Cena par  pozīciju, bez PVN,EUR:</v>
      </c>
      <c r="WYN48" s="304"/>
      <c r="WYO48" s="304"/>
      <c r="WYP48" s="304"/>
      <c r="WYQ48" s="305"/>
      <c r="WYR48" s="20">
        <f>WYR47*WYQ47</f>
        <v>0</v>
      </c>
      <c r="WYS48" s="123"/>
      <c r="WYT48" s="124"/>
      <c r="WYU48" s="303" t="str">
        <f>CONCATENATE("Cena par ",WYS47," pozīciju, bez PVN,EUR:")</f>
        <v>Cena par  pozīciju, bez PVN,EUR:</v>
      </c>
      <c r="WYV48" s="304"/>
      <c r="WYW48" s="304"/>
      <c r="WYX48" s="304"/>
      <c r="WYY48" s="305"/>
      <c r="WYZ48" s="20">
        <f>WYZ47*WYY47</f>
        <v>0</v>
      </c>
      <c r="WZA48" s="123"/>
      <c r="WZB48" s="124"/>
      <c r="WZC48" s="303" t="str">
        <f>CONCATENATE("Cena par ",WZA47," pozīciju, bez PVN,EUR:")</f>
        <v>Cena par  pozīciju, bez PVN,EUR:</v>
      </c>
      <c r="WZD48" s="304"/>
      <c r="WZE48" s="304"/>
      <c r="WZF48" s="304"/>
      <c r="WZG48" s="305"/>
      <c r="WZH48" s="20">
        <f>WZH47*WZG47</f>
        <v>0</v>
      </c>
      <c r="WZI48" s="123"/>
      <c r="WZJ48" s="124"/>
      <c r="WZK48" s="303" t="str">
        <f>CONCATENATE("Cena par ",WZI47," pozīciju, bez PVN,EUR:")</f>
        <v>Cena par  pozīciju, bez PVN,EUR:</v>
      </c>
      <c r="WZL48" s="304"/>
      <c r="WZM48" s="304"/>
      <c r="WZN48" s="304"/>
      <c r="WZO48" s="305"/>
      <c r="WZP48" s="20">
        <f>WZP47*WZO47</f>
        <v>0</v>
      </c>
      <c r="WZQ48" s="123"/>
      <c r="WZR48" s="124"/>
      <c r="WZS48" s="303" t="str">
        <f>CONCATENATE("Cena par ",WZQ47," pozīciju, bez PVN,EUR:")</f>
        <v>Cena par  pozīciju, bez PVN,EUR:</v>
      </c>
      <c r="WZT48" s="304"/>
      <c r="WZU48" s="304"/>
      <c r="WZV48" s="304"/>
      <c r="WZW48" s="305"/>
      <c r="WZX48" s="20">
        <f>WZX47*WZW47</f>
        <v>0</v>
      </c>
      <c r="WZY48" s="123"/>
      <c r="WZZ48" s="124"/>
      <c r="XAA48" s="303" t="str">
        <f>CONCATENATE("Cena par ",WZY47," pozīciju, bez PVN,EUR:")</f>
        <v>Cena par  pozīciju, bez PVN,EUR:</v>
      </c>
      <c r="XAB48" s="304"/>
      <c r="XAC48" s="304"/>
      <c r="XAD48" s="304"/>
      <c r="XAE48" s="305"/>
      <c r="XAF48" s="20">
        <f>XAF47*XAE47</f>
        <v>0</v>
      </c>
      <c r="XAG48" s="123"/>
      <c r="XAH48" s="124"/>
      <c r="XAI48" s="303" t="str">
        <f>CONCATENATE("Cena par ",XAG47," pozīciju, bez PVN,EUR:")</f>
        <v>Cena par  pozīciju, bez PVN,EUR:</v>
      </c>
      <c r="XAJ48" s="304"/>
      <c r="XAK48" s="304"/>
      <c r="XAL48" s="304"/>
      <c r="XAM48" s="305"/>
      <c r="XAN48" s="20">
        <f>XAN47*XAM47</f>
        <v>0</v>
      </c>
      <c r="XAO48" s="123"/>
      <c r="XAP48" s="124"/>
      <c r="XAQ48" s="303" t="str">
        <f>CONCATENATE("Cena par ",XAO47," pozīciju, bez PVN,EUR:")</f>
        <v>Cena par  pozīciju, bez PVN,EUR:</v>
      </c>
      <c r="XAR48" s="304"/>
      <c r="XAS48" s="304"/>
      <c r="XAT48" s="304"/>
      <c r="XAU48" s="305"/>
      <c r="XAV48" s="20">
        <f>XAV47*XAU47</f>
        <v>0</v>
      </c>
      <c r="XAW48" s="123"/>
      <c r="XAX48" s="124"/>
      <c r="XAY48" s="303" t="str">
        <f>CONCATENATE("Cena par ",XAW47," pozīciju, bez PVN,EUR:")</f>
        <v>Cena par  pozīciju, bez PVN,EUR:</v>
      </c>
      <c r="XAZ48" s="304"/>
      <c r="XBA48" s="304"/>
      <c r="XBB48" s="304"/>
      <c r="XBC48" s="305"/>
      <c r="XBD48" s="20">
        <f>XBD47*XBC47</f>
        <v>0</v>
      </c>
      <c r="XBE48" s="123"/>
      <c r="XBF48" s="124"/>
      <c r="XBG48" s="303" t="str">
        <f>CONCATENATE("Cena par ",XBE47," pozīciju, bez PVN,EUR:")</f>
        <v>Cena par  pozīciju, bez PVN,EUR:</v>
      </c>
      <c r="XBH48" s="304"/>
      <c r="XBI48" s="304"/>
      <c r="XBJ48" s="304"/>
      <c r="XBK48" s="305"/>
      <c r="XBL48" s="20">
        <f>XBL47*XBK47</f>
        <v>0</v>
      </c>
      <c r="XBM48" s="123"/>
      <c r="XBN48" s="124"/>
      <c r="XBO48" s="303" t="str">
        <f>CONCATENATE("Cena par ",XBM47," pozīciju, bez PVN,EUR:")</f>
        <v>Cena par  pozīciju, bez PVN,EUR:</v>
      </c>
      <c r="XBP48" s="304"/>
      <c r="XBQ48" s="304"/>
      <c r="XBR48" s="304"/>
      <c r="XBS48" s="305"/>
      <c r="XBT48" s="20">
        <f>XBT47*XBS47</f>
        <v>0</v>
      </c>
      <c r="XBU48" s="123"/>
      <c r="XBV48" s="124"/>
      <c r="XBW48" s="303" t="str">
        <f>CONCATENATE("Cena par ",XBU47," pozīciju, bez PVN,EUR:")</f>
        <v>Cena par  pozīciju, bez PVN,EUR:</v>
      </c>
      <c r="XBX48" s="304"/>
      <c r="XBY48" s="304"/>
      <c r="XBZ48" s="304"/>
      <c r="XCA48" s="305"/>
      <c r="XCB48" s="20">
        <f>XCB47*XCA47</f>
        <v>0</v>
      </c>
      <c r="XCC48" s="123"/>
      <c r="XCD48" s="124"/>
      <c r="XCE48" s="303" t="str">
        <f>CONCATENATE("Cena par ",XCC47," pozīciju, bez PVN,EUR:")</f>
        <v>Cena par  pozīciju, bez PVN,EUR:</v>
      </c>
      <c r="XCF48" s="304"/>
      <c r="XCG48" s="304"/>
      <c r="XCH48" s="304"/>
      <c r="XCI48" s="305"/>
      <c r="XCJ48" s="20">
        <f>XCJ47*XCI47</f>
        <v>0</v>
      </c>
      <c r="XCK48" s="123"/>
      <c r="XCL48" s="124"/>
      <c r="XCM48" s="303" t="str">
        <f>CONCATENATE("Cena par ",XCK47," pozīciju, bez PVN,EUR:")</f>
        <v>Cena par  pozīciju, bez PVN,EUR:</v>
      </c>
      <c r="XCN48" s="304"/>
      <c r="XCO48" s="304"/>
      <c r="XCP48" s="304"/>
      <c r="XCQ48" s="305"/>
      <c r="XCR48" s="20">
        <f>XCR47*XCQ47</f>
        <v>0</v>
      </c>
      <c r="XCS48" s="123"/>
      <c r="XCT48" s="124"/>
      <c r="XCU48" s="303" t="str">
        <f>CONCATENATE("Cena par ",XCS47," pozīciju, bez PVN,EUR:")</f>
        <v>Cena par  pozīciju, bez PVN,EUR:</v>
      </c>
      <c r="XCV48" s="304"/>
      <c r="XCW48" s="304"/>
      <c r="XCX48" s="304"/>
      <c r="XCY48" s="305"/>
      <c r="XCZ48" s="20">
        <f>XCZ47*XCY47</f>
        <v>0</v>
      </c>
      <c r="XDA48" s="123"/>
      <c r="XDB48" s="124"/>
      <c r="XDC48" s="303" t="str">
        <f>CONCATENATE("Cena par ",XDA47," pozīciju, bez PVN,EUR:")</f>
        <v>Cena par  pozīciju, bez PVN,EUR:</v>
      </c>
      <c r="XDD48" s="304"/>
      <c r="XDE48" s="304"/>
      <c r="XDF48" s="304"/>
      <c r="XDG48" s="305"/>
      <c r="XDH48" s="20">
        <f>XDH47*XDG47</f>
        <v>0</v>
      </c>
      <c r="XDI48" s="123"/>
      <c r="XDJ48" s="124"/>
      <c r="XDK48" s="303" t="str">
        <f>CONCATENATE("Cena par ",XDI47," pozīciju, bez PVN,EUR:")</f>
        <v>Cena par  pozīciju, bez PVN,EUR:</v>
      </c>
      <c r="XDL48" s="304"/>
      <c r="XDM48" s="304"/>
      <c r="XDN48" s="304"/>
      <c r="XDO48" s="305"/>
      <c r="XDP48" s="20">
        <f>XDP47*XDO47</f>
        <v>0</v>
      </c>
      <c r="XDQ48" s="123"/>
      <c r="XDR48" s="124"/>
      <c r="XDS48" s="303" t="str">
        <f>CONCATENATE("Cena par ",XDQ47," pozīciju, bez PVN,EUR:")</f>
        <v>Cena par  pozīciju, bez PVN,EUR:</v>
      </c>
      <c r="XDT48" s="304"/>
      <c r="XDU48" s="304"/>
      <c r="XDV48" s="304"/>
      <c r="XDW48" s="305"/>
      <c r="XDX48" s="20">
        <f>XDX47*XDW47</f>
        <v>0</v>
      </c>
      <c r="XDY48" s="123"/>
      <c r="XDZ48" s="124"/>
      <c r="XEA48" s="303" t="str">
        <f>CONCATENATE("Cena par ",XDY47," pozīciju, bez PVN,EUR:")</f>
        <v>Cena par  pozīciju, bez PVN,EUR:</v>
      </c>
      <c r="XEB48" s="304"/>
      <c r="XEC48" s="304"/>
      <c r="XED48" s="304"/>
      <c r="XEE48" s="305"/>
      <c r="XEF48" s="20">
        <f>XEF47*XEE47</f>
        <v>0</v>
      </c>
      <c r="XEG48" s="123"/>
      <c r="XEH48" s="124"/>
      <c r="XEI48" s="303" t="str">
        <f>CONCATENATE("Cena par ",XEG47," pozīciju, bez PVN,EUR:")</f>
        <v>Cena par  pozīciju, bez PVN,EUR:</v>
      </c>
      <c r="XEJ48" s="304"/>
      <c r="XEK48" s="304"/>
      <c r="XEL48" s="304"/>
      <c r="XEM48" s="305"/>
      <c r="XEN48" s="20">
        <f>XEN47*XEM47</f>
        <v>0</v>
      </c>
      <c r="XEO48" s="123"/>
      <c r="XEP48" s="124"/>
      <c r="XEQ48" s="303" t="str">
        <f>CONCATENATE("Cena par ",XEO47," pozīciju, bez PVN,EUR:")</f>
        <v>Cena par  pozīciju, bez PVN,EUR:</v>
      </c>
      <c r="XER48" s="304"/>
      <c r="XES48" s="304"/>
      <c r="XET48" s="304"/>
      <c r="XEU48" s="305"/>
      <c r="XEV48" s="20">
        <f>XEV47*XEU47</f>
        <v>0</v>
      </c>
    </row>
  </sheetData>
  <mergeCells count="2114">
    <mergeCell ref="XDK48:XDO48"/>
    <mergeCell ref="XDS48:XDW48"/>
    <mergeCell ref="XEA48:XEE48"/>
    <mergeCell ref="XEI48:XEM48"/>
    <mergeCell ref="XEQ48:XEU48"/>
    <mergeCell ref="XBW48:XCA48"/>
    <mergeCell ref="XCE48:XCI48"/>
    <mergeCell ref="XCM48:XCQ48"/>
    <mergeCell ref="XCU48:XCY48"/>
    <mergeCell ref="XDC48:XDG48"/>
    <mergeCell ref="XAI48:XAM48"/>
    <mergeCell ref="XAQ48:XAU48"/>
    <mergeCell ref="XAY48:XBC48"/>
    <mergeCell ref="XBG48:XBK48"/>
    <mergeCell ref="XBO48:XBS48"/>
    <mergeCell ref="WYU48:WYY48"/>
    <mergeCell ref="WZC48:WZG48"/>
    <mergeCell ref="WZK48:WZO48"/>
    <mergeCell ref="WZS48:WZW48"/>
    <mergeCell ref="XAA48:XAE48"/>
    <mergeCell ref="WXG48:WXK48"/>
    <mergeCell ref="WXO48:WXS48"/>
    <mergeCell ref="WXW48:WYA48"/>
    <mergeCell ref="WYE48:WYI48"/>
    <mergeCell ref="WYM48:WYQ48"/>
    <mergeCell ref="WVS48:WVW48"/>
    <mergeCell ref="WWA48:WWE48"/>
    <mergeCell ref="WWI48:WWM48"/>
    <mergeCell ref="WWQ48:WWU48"/>
    <mergeCell ref="WWY48:WXC48"/>
    <mergeCell ref="WUE48:WUI48"/>
    <mergeCell ref="WUM48:WUQ48"/>
    <mergeCell ref="WUU48:WUY48"/>
    <mergeCell ref="WVC48:WVG48"/>
    <mergeCell ref="WVK48:WVO48"/>
    <mergeCell ref="WSQ48:WSU48"/>
    <mergeCell ref="WSY48:WTC48"/>
    <mergeCell ref="WTG48:WTK48"/>
    <mergeCell ref="WTO48:WTS48"/>
    <mergeCell ref="WTW48:WUA48"/>
    <mergeCell ref="WRC48:WRG48"/>
    <mergeCell ref="WRK48:WRO48"/>
    <mergeCell ref="WRS48:WRW48"/>
    <mergeCell ref="WSA48:WSE48"/>
    <mergeCell ref="WSI48:WSM48"/>
    <mergeCell ref="WPO48:WPS48"/>
    <mergeCell ref="WPW48:WQA48"/>
    <mergeCell ref="WQE48:WQI48"/>
    <mergeCell ref="WQM48:WQQ48"/>
    <mergeCell ref="WQU48:WQY48"/>
    <mergeCell ref="WOA48:WOE48"/>
    <mergeCell ref="WOI48:WOM48"/>
    <mergeCell ref="WOQ48:WOU48"/>
    <mergeCell ref="WOY48:WPC48"/>
    <mergeCell ref="WPG48:WPK48"/>
    <mergeCell ref="WMM48:WMQ48"/>
    <mergeCell ref="WMU48:WMY48"/>
    <mergeCell ref="WNC48:WNG48"/>
    <mergeCell ref="WNK48:WNO48"/>
    <mergeCell ref="WNS48:WNW48"/>
    <mergeCell ref="WKY48:WLC48"/>
    <mergeCell ref="WLG48:WLK48"/>
    <mergeCell ref="WLO48:WLS48"/>
    <mergeCell ref="WLW48:WMA48"/>
    <mergeCell ref="WME48:WMI48"/>
    <mergeCell ref="WJK48:WJO48"/>
    <mergeCell ref="WJS48:WJW48"/>
    <mergeCell ref="WKA48:WKE48"/>
    <mergeCell ref="WKI48:WKM48"/>
    <mergeCell ref="WKQ48:WKU48"/>
    <mergeCell ref="WHW48:WIA48"/>
    <mergeCell ref="WIE48:WII48"/>
    <mergeCell ref="WIM48:WIQ48"/>
    <mergeCell ref="WIU48:WIY48"/>
    <mergeCell ref="WJC48:WJG48"/>
    <mergeCell ref="WGI48:WGM48"/>
    <mergeCell ref="WGQ48:WGU48"/>
    <mergeCell ref="WGY48:WHC48"/>
    <mergeCell ref="WHG48:WHK48"/>
    <mergeCell ref="WHO48:WHS48"/>
    <mergeCell ref="WEU48:WEY48"/>
    <mergeCell ref="WFC48:WFG48"/>
    <mergeCell ref="WFK48:WFO48"/>
    <mergeCell ref="WFS48:WFW48"/>
    <mergeCell ref="WGA48:WGE48"/>
    <mergeCell ref="WDG48:WDK48"/>
    <mergeCell ref="WDO48:WDS48"/>
    <mergeCell ref="WDW48:WEA48"/>
    <mergeCell ref="WEE48:WEI48"/>
    <mergeCell ref="WEM48:WEQ48"/>
    <mergeCell ref="WBS48:WBW48"/>
    <mergeCell ref="WCA48:WCE48"/>
    <mergeCell ref="WCI48:WCM48"/>
    <mergeCell ref="WCQ48:WCU48"/>
    <mergeCell ref="WCY48:WDC48"/>
    <mergeCell ref="WAE48:WAI48"/>
    <mergeCell ref="WAM48:WAQ48"/>
    <mergeCell ref="WAU48:WAY48"/>
    <mergeCell ref="WBC48:WBG48"/>
    <mergeCell ref="WBK48:WBO48"/>
    <mergeCell ref="VYQ48:VYU48"/>
    <mergeCell ref="VYY48:VZC48"/>
    <mergeCell ref="VZG48:VZK48"/>
    <mergeCell ref="VZO48:VZS48"/>
    <mergeCell ref="VZW48:WAA48"/>
    <mergeCell ref="VXC48:VXG48"/>
    <mergeCell ref="VXK48:VXO48"/>
    <mergeCell ref="VXS48:VXW48"/>
    <mergeCell ref="VYA48:VYE48"/>
    <mergeCell ref="VYI48:VYM48"/>
    <mergeCell ref="VVO48:VVS48"/>
    <mergeCell ref="VVW48:VWA48"/>
    <mergeCell ref="VWE48:VWI48"/>
    <mergeCell ref="VWM48:VWQ48"/>
    <mergeCell ref="VWU48:VWY48"/>
    <mergeCell ref="VUA48:VUE48"/>
    <mergeCell ref="VUI48:VUM48"/>
    <mergeCell ref="VUQ48:VUU48"/>
    <mergeCell ref="VUY48:VVC48"/>
    <mergeCell ref="VVG48:VVK48"/>
    <mergeCell ref="VSM48:VSQ48"/>
    <mergeCell ref="VSU48:VSY48"/>
    <mergeCell ref="VTC48:VTG48"/>
    <mergeCell ref="VTK48:VTO48"/>
    <mergeCell ref="VTS48:VTW48"/>
    <mergeCell ref="VQY48:VRC48"/>
    <mergeCell ref="VRG48:VRK48"/>
    <mergeCell ref="VRO48:VRS48"/>
    <mergeCell ref="VRW48:VSA48"/>
    <mergeCell ref="VSE48:VSI48"/>
    <mergeCell ref="VPK48:VPO48"/>
    <mergeCell ref="VPS48:VPW48"/>
    <mergeCell ref="VQA48:VQE48"/>
    <mergeCell ref="VQI48:VQM48"/>
    <mergeCell ref="VQQ48:VQU48"/>
    <mergeCell ref="VNW48:VOA48"/>
    <mergeCell ref="VOE48:VOI48"/>
    <mergeCell ref="VOM48:VOQ48"/>
    <mergeCell ref="VOU48:VOY48"/>
    <mergeCell ref="VPC48:VPG48"/>
    <mergeCell ref="VMI48:VMM48"/>
    <mergeCell ref="VMQ48:VMU48"/>
    <mergeCell ref="VMY48:VNC48"/>
    <mergeCell ref="VNG48:VNK48"/>
    <mergeCell ref="VNO48:VNS48"/>
    <mergeCell ref="VKU48:VKY48"/>
    <mergeCell ref="VLC48:VLG48"/>
    <mergeCell ref="VLK48:VLO48"/>
    <mergeCell ref="VLS48:VLW48"/>
    <mergeCell ref="VMA48:VME48"/>
    <mergeCell ref="VJG48:VJK48"/>
    <mergeCell ref="VJO48:VJS48"/>
    <mergeCell ref="VJW48:VKA48"/>
    <mergeCell ref="VKE48:VKI48"/>
    <mergeCell ref="VKM48:VKQ48"/>
    <mergeCell ref="VHS48:VHW48"/>
    <mergeCell ref="VIA48:VIE48"/>
    <mergeCell ref="VII48:VIM48"/>
    <mergeCell ref="VIQ48:VIU48"/>
    <mergeCell ref="VIY48:VJC48"/>
    <mergeCell ref="VGE48:VGI48"/>
    <mergeCell ref="VGM48:VGQ48"/>
    <mergeCell ref="VGU48:VGY48"/>
    <mergeCell ref="VHC48:VHG48"/>
    <mergeCell ref="VHK48:VHO48"/>
    <mergeCell ref="VEQ48:VEU48"/>
    <mergeCell ref="VEY48:VFC48"/>
    <mergeCell ref="VFG48:VFK48"/>
    <mergeCell ref="VFO48:VFS48"/>
    <mergeCell ref="VFW48:VGA48"/>
    <mergeCell ref="VDC48:VDG48"/>
    <mergeCell ref="VDK48:VDO48"/>
    <mergeCell ref="VDS48:VDW48"/>
    <mergeCell ref="VEA48:VEE48"/>
    <mergeCell ref="VEI48:VEM48"/>
    <mergeCell ref="VBO48:VBS48"/>
    <mergeCell ref="VBW48:VCA48"/>
    <mergeCell ref="VCE48:VCI48"/>
    <mergeCell ref="VCM48:VCQ48"/>
    <mergeCell ref="VCU48:VCY48"/>
    <mergeCell ref="VAA48:VAE48"/>
    <mergeCell ref="VAI48:VAM48"/>
    <mergeCell ref="VAQ48:VAU48"/>
    <mergeCell ref="VAY48:VBC48"/>
    <mergeCell ref="VBG48:VBK48"/>
    <mergeCell ref="UYM48:UYQ48"/>
    <mergeCell ref="UYU48:UYY48"/>
    <mergeCell ref="UZC48:UZG48"/>
    <mergeCell ref="UZK48:UZO48"/>
    <mergeCell ref="UZS48:UZW48"/>
    <mergeCell ref="UWY48:UXC48"/>
    <mergeCell ref="UXG48:UXK48"/>
    <mergeCell ref="UXO48:UXS48"/>
    <mergeCell ref="UXW48:UYA48"/>
    <mergeCell ref="UYE48:UYI48"/>
    <mergeCell ref="UVK48:UVO48"/>
    <mergeCell ref="UVS48:UVW48"/>
    <mergeCell ref="UWA48:UWE48"/>
    <mergeCell ref="UWI48:UWM48"/>
    <mergeCell ref="UWQ48:UWU48"/>
    <mergeCell ref="UTW48:UUA48"/>
    <mergeCell ref="UUE48:UUI48"/>
    <mergeCell ref="UUM48:UUQ48"/>
    <mergeCell ref="UUU48:UUY48"/>
    <mergeCell ref="UVC48:UVG48"/>
    <mergeCell ref="USI48:USM48"/>
    <mergeCell ref="USQ48:USU48"/>
    <mergeCell ref="USY48:UTC48"/>
    <mergeCell ref="UTG48:UTK48"/>
    <mergeCell ref="UTO48:UTS48"/>
    <mergeCell ref="UQU48:UQY48"/>
    <mergeCell ref="URC48:URG48"/>
    <mergeCell ref="URK48:URO48"/>
    <mergeCell ref="URS48:URW48"/>
    <mergeCell ref="USA48:USE48"/>
    <mergeCell ref="UPG48:UPK48"/>
    <mergeCell ref="UPO48:UPS48"/>
    <mergeCell ref="UPW48:UQA48"/>
    <mergeCell ref="UQE48:UQI48"/>
    <mergeCell ref="UQM48:UQQ48"/>
    <mergeCell ref="UNS48:UNW48"/>
    <mergeCell ref="UOA48:UOE48"/>
    <mergeCell ref="UOI48:UOM48"/>
    <mergeCell ref="UOQ48:UOU48"/>
    <mergeCell ref="UOY48:UPC48"/>
    <mergeCell ref="UME48:UMI48"/>
    <mergeCell ref="UMM48:UMQ48"/>
    <mergeCell ref="UMU48:UMY48"/>
    <mergeCell ref="UNC48:UNG48"/>
    <mergeCell ref="UNK48:UNO48"/>
    <mergeCell ref="UKQ48:UKU48"/>
    <mergeCell ref="UKY48:ULC48"/>
    <mergeCell ref="ULG48:ULK48"/>
    <mergeCell ref="ULO48:ULS48"/>
    <mergeCell ref="ULW48:UMA48"/>
    <mergeCell ref="UJC48:UJG48"/>
    <mergeCell ref="UJK48:UJO48"/>
    <mergeCell ref="UJS48:UJW48"/>
    <mergeCell ref="UKA48:UKE48"/>
    <mergeCell ref="UKI48:UKM48"/>
    <mergeCell ref="UHO48:UHS48"/>
    <mergeCell ref="UHW48:UIA48"/>
    <mergeCell ref="UIE48:UII48"/>
    <mergeCell ref="UIM48:UIQ48"/>
    <mergeCell ref="UIU48:UIY48"/>
    <mergeCell ref="UGA48:UGE48"/>
    <mergeCell ref="UGI48:UGM48"/>
    <mergeCell ref="UGQ48:UGU48"/>
    <mergeCell ref="UGY48:UHC48"/>
    <mergeCell ref="UHG48:UHK48"/>
    <mergeCell ref="UEM48:UEQ48"/>
    <mergeCell ref="UEU48:UEY48"/>
    <mergeCell ref="UFC48:UFG48"/>
    <mergeCell ref="UFK48:UFO48"/>
    <mergeCell ref="UFS48:UFW48"/>
    <mergeCell ref="UCY48:UDC48"/>
    <mergeCell ref="UDG48:UDK48"/>
    <mergeCell ref="UDO48:UDS48"/>
    <mergeCell ref="UDW48:UEA48"/>
    <mergeCell ref="UEE48:UEI48"/>
    <mergeCell ref="UBK48:UBO48"/>
    <mergeCell ref="UBS48:UBW48"/>
    <mergeCell ref="UCA48:UCE48"/>
    <mergeCell ref="UCI48:UCM48"/>
    <mergeCell ref="UCQ48:UCU48"/>
    <mergeCell ref="TZW48:UAA48"/>
    <mergeCell ref="UAE48:UAI48"/>
    <mergeCell ref="UAM48:UAQ48"/>
    <mergeCell ref="UAU48:UAY48"/>
    <mergeCell ref="UBC48:UBG48"/>
    <mergeCell ref="TYI48:TYM48"/>
    <mergeCell ref="TYQ48:TYU48"/>
    <mergeCell ref="TYY48:TZC48"/>
    <mergeCell ref="TZG48:TZK48"/>
    <mergeCell ref="TZO48:TZS48"/>
    <mergeCell ref="TWU48:TWY48"/>
    <mergeCell ref="TXC48:TXG48"/>
    <mergeCell ref="TXK48:TXO48"/>
    <mergeCell ref="TXS48:TXW48"/>
    <mergeCell ref="TYA48:TYE48"/>
    <mergeCell ref="TVG48:TVK48"/>
    <mergeCell ref="TVO48:TVS48"/>
    <mergeCell ref="TVW48:TWA48"/>
    <mergeCell ref="TWE48:TWI48"/>
    <mergeCell ref="TWM48:TWQ48"/>
    <mergeCell ref="TTS48:TTW48"/>
    <mergeCell ref="TUA48:TUE48"/>
    <mergeCell ref="TUI48:TUM48"/>
    <mergeCell ref="TUQ48:TUU48"/>
    <mergeCell ref="TUY48:TVC48"/>
    <mergeCell ref="TSE48:TSI48"/>
    <mergeCell ref="TSM48:TSQ48"/>
    <mergeCell ref="TSU48:TSY48"/>
    <mergeCell ref="TTC48:TTG48"/>
    <mergeCell ref="TTK48:TTO48"/>
    <mergeCell ref="TQQ48:TQU48"/>
    <mergeCell ref="TQY48:TRC48"/>
    <mergeCell ref="TRG48:TRK48"/>
    <mergeCell ref="TRO48:TRS48"/>
    <mergeCell ref="TRW48:TSA48"/>
    <mergeCell ref="TPC48:TPG48"/>
    <mergeCell ref="TPK48:TPO48"/>
    <mergeCell ref="TPS48:TPW48"/>
    <mergeCell ref="TQA48:TQE48"/>
    <mergeCell ref="TQI48:TQM48"/>
    <mergeCell ref="TNO48:TNS48"/>
    <mergeCell ref="TNW48:TOA48"/>
    <mergeCell ref="TOE48:TOI48"/>
    <mergeCell ref="TOM48:TOQ48"/>
    <mergeCell ref="TOU48:TOY48"/>
    <mergeCell ref="TMA48:TME48"/>
    <mergeCell ref="TMI48:TMM48"/>
    <mergeCell ref="TMQ48:TMU48"/>
    <mergeCell ref="TMY48:TNC48"/>
    <mergeCell ref="TNG48:TNK48"/>
    <mergeCell ref="TKM48:TKQ48"/>
    <mergeCell ref="TKU48:TKY48"/>
    <mergeCell ref="TLC48:TLG48"/>
    <mergeCell ref="TLK48:TLO48"/>
    <mergeCell ref="TLS48:TLW48"/>
    <mergeCell ref="TIY48:TJC48"/>
    <mergeCell ref="TJG48:TJK48"/>
    <mergeCell ref="TJO48:TJS48"/>
    <mergeCell ref="TJW48:TKA48"/>
    <mergeCell ref="TKE48:TKI48"/>
    <mergeCell ref="THK48:THO48"/>
    <mergeCell ref="THS48:THW48"/>
    <mergeCell ref="TIA48:TIE48"/>
    <mergeCell ref="TII48:TIM48"/>
    <mergeCell ref="TIQ48:TIU48"/>
    <mergeCell ref="TFW48:TGA48"/>
    <mergeCell ref="TGE48:TGI48"/>
    <mergeCell ref="TGM48:TGQ48"/>
    <mergeCell ref="TGU48:TGY48"/>
    <mergeCell ref="THC48:THG48"/>
    <mergeCell ref="TEI48:TEM48"/>
    <mergeCell ref="TEQ48:TEU48"/>
    <mergeCell ref="TEY48:TFC48"/>
    <mergeCell ref="TFG48:TFK48"/>
    <mergeCell ref="TFO48:TFS48"/>
    <mergeCell ref="TCU48:TCY48"/>
    <mergeCell ref="TDC48:TDG48"/>
    <mergeCell ref="TDK48:TDO48"/>
    <mergeCell ref="TDS48:TDW48"/>
    <mergeCell ref="TEA48:TEE48"/>
    <mergeCell ref="TBG48:TBK48"/>
    <mergeCell ref="TBO48:TBS48"/>
    <mergeCell ref="TBW48:TCA48"/>
    <mergeCell ref="TCE48:TCI48"/>
    <mergeCell ref="TCM48:TCQ48"/>
    <mergeCell ref="SZS48:SZW48"/>
    <mergeCell ref="TAA48:TAE48"/>
    <mergeCell ref="TAI48:TAM48"/>
    <mergeCell ref="TAQ48:TAU48"/>
    <mergeCell ref="TAY48:TBC48"/>
    <mergeCell ref="SYE48:SYI48"/>
    <mergeCell ref="SYM48:SYQ48"/>
    <mergeCell ref="SYU48:SYY48"/>
    <mergeCell ref="SZC48:SZG48"/>
    <mergeCell ref="SZK48:SZO48"/>
    <mergeCell ref="SWQ48:SWU48"/>
    <mergeCell ref="SWY48:SXC48"/>
    <mergeCell ref="SXG48:SXK48"/>
    <mergeCell ref="SXO48:SXS48"/>
    <mergeCell ref="SXW48:SYA48"/>
    <mergeCell ref="SVC48:SVG48"/>
    <mergeCell ref="SVK48:SVO48"/>
    <mergeCell ref="SVS48:SVW48"/>
    <mergeCell ref="SWA48:SWE48"/>
    <mergeCell ref="SWI48:SWM48"/>
    <mergeCell ref="STO48:STS48"/>
    <mergeCell ref="STW48:SUA48"/>
    <mergeCell ref="SUE48:SUI48"/>
    <mergeCell ref="SUM48:SUQ48"/>
    <mergeCell ref="SUU48:SUY48"/>
    <mergeCell ref="SSA48:SSE48"/>
    <mergeCell ref="SSI48:SSM48"/>
    <mergeCell ref="SSQ48:SSU48"/>
    <mergeCell ref="SSY48:STC48"/>
    <mergeCell ref="STG48:STK48"/>
    <mergeCell ref="SQM48:SQQ48"/>
    <mergeCell ref="SQU48:SQY48"/>
    <mergeCell ref="SRC48:SRG48"/>
    <mergeCell ref="SRK48:SRO48"/>
    <mergeCell ref="SRS48:SRW48"/>
    <mergeCell ref="SOY48:SPC48"/>
    <mergeCell ref="SPG48:SPK48"/>
    <mergeCell ref="SPO48:SPS48"/>
    <mergeCell ref="SPW48:SQA48"/>
    <mergeCell ref="SQE48:SQI48"/>
    <mergeCell ref="SNK48:SNO48"/>
    <mergeCell ref="SNS48:SNW48"/>
    <mergeCell ref="SOA48:SOE48"/>
    <mergeCell ref="SOI48:SOM48"/>
    <mergeCell ref="SOQ48:SOU48"/>
    <mergeCell ref="SLW48:SMA48"/>
    <mergeCell ref="SME48:SMI48"/>
    <mergeCell ref="SMM48:SMQ48"/>
    <mergeCell ref="SMU48:SMY48"/>
    <mergeCell ref="SNC48:SNG48"/>
    <mergeCell ref="SKI48:SKM48"/>
    <mergeCell ref="SKQ48:SKU48"/>
    <mergeCell ref="SKY48:SLC48"/>
    <mergeCell ref="SLG48:SLK48"/>
    <mergeCell ref="SLO48:SLS48"/>
    <mergeCell ref="SIU48:SIY48"/>
    <mergeCell ref="SJC48:SJG48"/>
    <mergeCell ref="SJK48:SJO48"/>
    <mergeCell ref="SJS48:SJW48"/>
    <mergeCell ref="SKA48:SKE48"/>
    <mergeCell ref="SHG48:SHK48"/>
    <mergeCell ref="SHO48:SHS48"/>
    <mergeCell ref="SHW48:SIA48"/>
    <mergeCell ref="SIE48:SII48"/>
    <mergeCell ref="SIM48:SIQ48"/>
    <mergeCell ref="SFS48:SFW48"/>
    <mergeCell ref="SGA48:SGE48"/>
    <mergeCell ref="SGI48:SGM48"/>
    <mergeCell ref="SGQ48:SGU48"/>
    <mergeCell ref="SGY48:SHC48"/>
    <mergeCell ref="SEE48:SEI48"/>
    <mergeCell ref="SEM48:SEQ48"/>
    <mergeCell ref="SEU48:SEY48"/>
    <mergeCell ref="SFC48:SFG48"/>
    <mergeCell ref="SFK48:SFO48"/>
    <mergeCell ref="SCQ48:SCU48"/>
    <mergeCell ref="SCY48:SDC48"/>
    <mergeCell ref="SDG48:SDK48"/>
    <mergeCell ref="SDO48:SDS48"/>
    <mergeCell ref="SDW48:SEA48"/>
    <mergeCell ref="SBC48:SBG48"/>
    <mergeCell ref="SBK48:SBO48"/>
    <mergeCell ref="SBS48:SBW48"/>
    <mergeCell ref="SCA48:SCE48"/>
    <mergeCell ref="SCI48:SCM48"/>
    <mergeCell ref="RZO48:RZS48"/>
    <mergeCell ref="RZW48:SAA48"/>
    <mergeCell ref="SAE48:SAI48"/>
    <mergeCell ref="SAM48:SAQ48"/>
    <mergeCell ref="SAU48:SAY48"/>
    <mergeCell ref="RYA48:RYE48"/>
    <mergeCell ref="RYI48:RYM48"/>
    <mergeCell ref="RYQ48:RYU48"/>
    <mergeCell ref="RYY48:RZC48"/>
    <mergeCell ref="RZG48:RZK48"/>
    <mergeCell ref="RWM48:RWQ48"/>
    <mergeCell ref="RWU48:RWY48"/>
    <mergeCell ref="RXC48:RXG48"/>
    <mergeCell ref="RXK48:RXO48"/>
    <mergeCell ref="RXS48:RXW48"/>
    <mergeCell ref="RUY48:RVC48"/>
    <mergeCell ref="RVG48:RVK48"/>
    <mergeCell ref="RVO48:RVS48"/>
    <mergeCell ref="RVW48:RWA48"/>
    <mergeCell ref="RWE48:RWI48"/>
    <mergeCell ref="RTK48:RTO48"/>
    <mergeCell ref="RTS48:RTW48"/>
    <mergeCell ref="RUA48:RUE48"/>
    <mergeCell ref="RUI48:RUM48"/>
    <mergeCell ref="RUQ48:RUU48"/>
    <mergeCell ref="RRW48:RSA48"/>
    <mergeCell ref="RSE48:RSI48"/>
    <mergeCell ref="RSM48:RSQ48"/>
    <mergeCell ref="RSU48:RSY48"/>
    <mergeCell ref="RTC48:RTG48"/>
    <mergeCell ref="RQI48:RQM48"/>
    <mergeCell ref="RQQ48:RQU48"/>
    <mergeCell ref="RQY48:RRC48"/>
    <mergeCell ref="RRG48:RRK48"/>
    <mergeCell ref="RRO48:RRS48"/>
    <mergeCell ref="ROU48:ROY48"/>
    <mergeCell ref="RPC48:RPG48"/>
    <mergeCell ref="RPK48:RPO48"/>
    <mergeCell ref="RPS48:RPW48"/>
    <mergeCell ref="RQA48:RQE48"/>
    <mergeCell ref="RNG48:RNK48"/>
    <mergeCell ref="RNO48:RNS48"/>
    <mergeCell ref="RNW48:ROA48"/>
    <mergeCell ref="ROE48:ROI48"/>
    <mergeCell ref="ROM48:ROQ48"/>
    <mergeCell ref="RLS48:RLW48"/>
    <mergeCell ref="RMA48:RME48"/>
    <mergeCell ref="RMI48:RMM48"/>
    <mergeCell ref="RMQ48:RMU48"/>
    <mergeCell ref="RMY48:RNC48"/>
    <mergeCell ref="RKE48:RKI48"/>
    <mergeCell ref="RKM48:RKQ48"/>
    <mergeCell ref="RKU48:RKY48"/>
    <mergeCell ref="RLC48:RLG48"/>
    <mergeCell ref="RLK48:RLO48"/>
    <mergeCell ref="RIQ48:RIU48"/>
    <mergeCell ref="RIY48:RJC48"/>
    <mergeCell ref="RJG48:RJK48"/>
    <mergeCell ref="RJO48:RJS48"/>
    <mergeCell ref="RJW48:RKA48"/>
    <mergeCell ref="RHC48:RHG48"/>
    <mergeCell ref="RHK48:RHO48"/>
    <mergeCell ref="RHS48:RHW48"/>
    <mergeCell ref="RIA48:RIE48"/>
    <mergeCell ref="RII48:RIM48"/>
    <mergeCell ref="RFO48:RFS48"/>
    <mergeCell ref="RFW48:RGA48"/>
    <mergeCell ref="RGE48:RGI48"/>
    <mergeCell ref="RGM48:RGQ48"/>
    <mergeCell ref="RGU48:RGY48"/>
    <mergeCell ref="REA48:REE48"/>
    <mergeCell ref="REI48:REM48"/>
    <mergeCell ref="REQ48:REU48"/>
    <mergeCell ref="REY48:RFC48"/>
    <mergeCell ref="RFG48:RFK48"/>
    <mergeCell ref="RCM48:RCQ48"/>
    <mergeCell ref="RCU48:RCY48"/>
    <mergeCell ref="RDC48:RDG48"/>
    <mergeCell ref="RDK48:RDO48"/>
    <mergeCell ref="RDS48:RDW48"/>
    <mergeCell ref="RAY48:RBC48"/>
    <mergeCell ref="RBG48:RBK48"/>
    <mergeCell ref="RBO48:RBS48"/>
    <mergeCell ref="RBW48:RCA48"/>
    <mergeCell ref="RCE48:RCI48"/>
    <mergeCell ref="QZK48:QZO48"/>
    <mergeCell ref="QZS48:QZW48"/>
    <mergeCell ref="RAA48:RAE48"/>
    <mergeCell ref="RAI48:RAM48"/>
    <mergeCell ref="RAQ48:RAU48"/>
    <mergeCell ref="QXW48:QYA48"/>
    <mergeCell ref="QYE48:QYI48"/>
    <mergeCell ref="QYM48:QYQ48"/>
    <mergeCell ref="QYU48:QYY48"/>
    <mergeCell ref="QZC48:QZG48"/>
    <mergeCell ref="QWI48:QWM48"/>
    <mergeCell ref="QWQ48:QWU48"/>
    <mergeCell ref="QWY48:QXC48"/>
    <mergeCell ref="QXG48:QXK48"/>
    <mergeCell ref="QXO48:QXS48"/>
    <mergeCell ref="QUU48:QUY48"/>
    <mergeCell ref="QVC48:QVG48"/>
    <mergeCell ref="QVK48:QVO48"/>
    <mergeCell ref="QVS48:QVW48"/>
    <mergeCell ref="QWA48:QWE48"/>
    <mergeCell ref="QTG48:QTK48"/>
    <mergeCell ref="QTO48:QTS48"/>
    <mergeCell ref="QTW48:QUA48"/>
    <mergeCell ref="QUE48:QUI48"/>
    <mergeCell ref="QUM48:QUQ48"/>
    <mergeCell ref="QRS48:QRW48"/>
    <mergeCell ref="QSA48:QSE48"/>
    <mergeCell ref="QSI48:QSM48"/>
    <mergeCell ref="QSQ48:QSU48"/>
    <mergeCell ref="QSY48:QTC48"/>
    <mergeCell ref="QQE48:QQI48"/>
    <mergeCell ref="QQM48:QQQ48"/>
    <mergeCell ref="QQU48:QQY48"/>
    <mergeCell ref="QRC48:QRG48"/>
    <mergeCell ref="QRK48:QRO48"/>
    <mergeCell ref="QOQ48:QOU48"/>
    <mergeCell ref="QOY48:QPC48"/>
    <mergeCell ref="QPG48:QPK48"/>
    <mergeCell ref="QPO48:QPS48"/>
    <mergeCell ref="QPW48:QQA48"/>
    <mergeCell ref="QNC48:QNG48"/>
    <mergeCell ref="QNK48:QNO48"/>
    <mergeCell ref="QNS48:QNW48"/>
    <mergeCell ref="QOA48:QOE48"/>
    <mergeCell ref="QOI48:QOM48"/>
    <mergeCell ref="QLO48:QLS48"/>
    <mergeCell ref="QLW48:QMA48"/>
    <mergeCell ref="QME48:QMI48"/>
    <mergeCell ref="QMM48:QMQ48"/>
    <mergeCell ref="QMU48:QMY48"/>
    <mergeCell ref="QKA48:QKE48"/>
    <mergeCell ref="QKI48:QKM48"/>
    <mergeCell ref="QKQ48:QKU48"/>
    <mergeCell ref="QKY48:QLC48"/>
    <mergeCell ref="QLG48:QLK48"/>
    <mergeCell ref="QIM48:QIQ48"/>
    <mergeCell ref="QIU48:QIY48"/>
    <mergeCell ref="QJC48:QJG48"/>
    <mergeCell ref="QJK48:QJO48"/>
    <mergeCell ref="QJS48:QJW48"/>
    <mergeCell ref="QGY48:QHC48"/>
    <mergeCell ref="QHG48:QHK48"/>
    <mergeCell ref="QHO48:QHS48"/>
    <mergeCell ref="QHW48:QIA48"/>
    <mergeCell ref="QIE48:QII48"/>
    <mergeCell ref="QFK48:QFO48"/>
    <mergeCell ref="QFS48:QFW48"/>
    <mergeCell ref="QGA48:QGE48"/>
    <mergeCell ref="QGI48:QGM48"/>
    <mergeCell ref="QGQ48:QGU48"/>
    <mergeCell ref="QDW48:QEA48"/>
    <mergeCell ref="QEE48:QEI48"/>
    <mergeCell ref="QEM48:QEQ48"/>
    <mergeCell ref="QEU48:QEY48"/>
    <mergeCell ref="QFC48:QFG48"/>
    <mergeCell ref="QCI48:QCM48"/>
    <mergeCell ref="QCQ48:QCU48"/>
    <mergeCell ref="QCY48:QDC48"/>
    <mergeCell ref="QDG48:QDK48"/>
    <mergeCell ref="QDO48:QDS48"/>
    <mergeCell ref="QAU48:QAY48"/>
    <mergeCell ref="QBC48:QBG48"/>
    <mergeCell ref="QBK48:QBO48"/>
    <mergeCell ref="QBS48:QBW48"/>
    <mergeCell ref="QCA48:QCE48"/>
    <mergeCell ref="PZG48:PZK48"/>
    <mergeCell ref="PZO48:PZS48"/>
    <mergeCell ref="PZW48:QAA48"/>
    <mergeCell ref="QAE48:QAI48"/>
    <mergeCell ref="QAM48:QAQ48"/>
    <mergeCell ref="PXS48:PXW48"/>
    <mergeCell ref="PYA48:PYE48"/>
    <mergeCell ref="PYI48:PYM48"/>
    <mergeCell ref="PYQ48:PYU48"/>
    <mergeCell ref="PYY48:PZC48"/>
    <mergeCell ref="PWE48:PWI48"/>
    <mergeCell ref="PWM48:PWQ48"/>
    <mergeCell ref="PWU48:PWY48"/>
    <mergeCell ref="PXC48:PXG48"/>
    <mergeCell ref="PXK48:PXO48"/>
    <mergeCell ref="PUQ48:PUU48"/>
    <mergeCell ref="PUY48:PVC48"/>
    <mergeCell ref="PVG48:PVK48"/>
    <mergeCell ref="PVO48:PVS48"/>
    <mergeCell ref="PVW48:PWA48"/>
    <mergeCell ref="PTC48:PTG48"/>
    <mergeCell ref="PTK48:PTO48"/>
    <mergeCell ref="PTS48:PTW48"/>
    <mergeCell ref="PUA48:PUE48"/>
    <mergeCell ref="PUI48:PUM48"/>
    <mergeCell ref="PRO48:PRS48"/>
    <mergeCell ref="PRW48:PSA48"/>
    <mergeCell ref="PSE48:PSI48"/>
    <mergeCell ref="PSM48:PSQ48"/>
    <mergeCell ref="PSU48:PSY48"/>
    <mergeCell ref="PQA48:PQE48"/>
    <mergeCell ref="PQI48:PQM48"/>
    <mergeCell ref="PQQ48:PQU48"/>
    <mergeCell ref="PQY48:PRC48"/>
    <mergeCell ref="PRG48:PRK48"/>
    <mergeCell ref="POM48:POQ48"/>
    <mergeCell ref="POU48:POY48"/>
    <mergeCell ref="PPC48:PPG48"/>
    <mergeCell ref="PPK48:PPO48"/>
    <mergeCell ref="PPS48:PPW48"/>
    <mergeCell ref="PMY48:PNC48"/>
    <mergeCell ref="PNG48:PNK48"/>
    <mergeCell ref="PNO48:PNS48"/>
    <mergeCell ref="PNW48:POA48"/>
    <mergeCell ref="POE48:POI48"/>
    <mergeCell ref="PLK48:PLO48"/>
    <mergeCell ref="PLS48:PLW48"/>
    <mergeCell ref="PMA48:PME48"/>
    <mergeCell ref="PMI48:PMM48"/>
    <mergeCell ref="PMQ48:PMU48"/>
    <mergeCell ref="PJW48:PKA48"/>
    <mergeCell ref="PKE48:PKI48"/>
    <mergeCell ref="PKM48:PKQ48"/>
    <mergeCell ref="PKU48:PKY48"/>
    <mergeCell ref="PLC48:PLG48"/>
    <mergeCell ref="PII48:PIM48"/>
    <mergeCell ref="PIQ48:PIU48"/>
    <mergeCell ref="PIY48:PJC48"/>
    <mergeCell ref="PJG48:PJK48"/>
    <mergeCell ref="PJO48:PJS48"/>
    <mergeCell ref="PGU48:PGY48"/>
    <mergeCell ref="PHC48:PHG48"/>
    <mergeCell ref="PHK48:PHO48"/>
    <mergeCell ref="PHS48:PHW48"/>
    <mergeCell ref="PIA48:PIE48"/>
    <mergeCell ref="PFG48:PFK48"/>
    <mergeCell ref="PFO48:PFS48"/>
    <mergeCell ref="PFW48:PGA48"/>
    <mergeCell ref="PGE48:PGI48"/>
    <mergeCell ref="PGM48:PGQ48"/>
    <mergeCell ref="PDS48:PDW48"/>
    <mergeCell ref="PEA48:PEE48"/>
    <mergeCell ref="PEI48:PEM48"/>
    <mergeCell ref="PEQ48:PEU48"/>
    <mergeCell ref="PEY48:PFC48"/>
    <mergeCell ref="PCE48:PCI48"/>
    <mergeCell ref="PCM48:PCQ48"/>
    <mergeCell ref="PCU48:PCY48"/>
    <mergeCell ref="PDC48:PDG48"/>
    <mergeCell ref="PDK48:PDO48"/>
    <mergeCell ref="PAQ48:PAU48"/>
    <mergeCell ref="PAY48:PBC48"/>
    <mergeCell ref="PBG48:PBK48"/>
    <mergeCell ref="PBO48:PBS48"/>
    <mergeCell ref="PBW48:PCA48"/>
    <mergeCell ref="OZC48:OZG48"/>
    <mergeCell ref="OZK48:OZO48"/>
    <mergeCell ref="OZS48:OZW48"/>
    <mergeCell ref="PAA48:PAE48"/>
    <mergeCell ref="PAI48:PAM48"/>
    <mergeCell ref="OXO48:OXS48"/>
    <mergeCell ref="OXW48:OYA48"/>
    <mergeCell ref="OYE48:OYI48"/>
    <mergeCell ref="OYM48:OYQ48"/>
    <mergeCell ref="OYU48:OYY48"/>
    <mergeCell ref="OWA48:OWE48"/>
    <mergeCell ref="OWI48:OWM48"/>
    <mergeCell ref="OWQ48:OWU48"/>
    <mergeCell ref="OWY48:OXC48"/>
    <mergeCell ref="OXG48:OXK48"/>
    <mergeCell ref="OUM48:OUQ48"/>
    <mergeCell ref="OUU48:OUY48"/>
    <mergeCell ref="OVC48:OVG48"/>
    <mergeCell ref="OVK48:OVO48"/>
    <mergeCell ref="OVS48:OVW48"/>
    <mergeCell ref="OSY48:OTC48"/>
    <mergeCell ref="OTG48:OTK48"/>
    <mergeCell ref="OTO48:OTS48"/>
    <mergeCell ref="OTW48:OUA48"/>
    <mergeCell ref="OUE48:OUI48"/>
    <mergeCell ref="ORK48:ORO48"/>
    <mergeCell ref="ORS48:ORW48"/>
    <mergeCell ref="OSA48:OSE48"/>
    <mergeCell ref="OSI48:OSM48"/>
    <mergeCell ref="OSQ48:OSU48"/>
    <mergeCell ref="OPW48:OQA48"/>
    <mergeCell ref="OQE48:OQI48"/>
    <mergeCell ref="OQM48:OQQ48"/>
    <mergeCell ref="OQU48:OQY48"/>
    <mergeCell ref="ORC48:ORG48"/>
    <mergeCell ref="OOI48:OOM48"/>
    <mergeCell ref="OOQ48:OOU48"/>
    <mergeCell ref="OOY48:OPC48"/>
    <mergeCell ref="OPG48:OPK48"/>
    <mergeCell ref="OPO48:OPS48"/>
    <mergeCell ref="OMU48:OMY48"/>
    <mergeCell ref="ONC48:ONG48"/>
    <mergeCell ref="ONK48:ONO48"/>
    <mergeCell ref="ONS48:ONW48"/>
    <mergeCell ref="OOA48:OOE48"/>
    <mergeCell ref="OLG48:OLK48"/>
    <mergeCell ref="OLO48:OLS48"/>
    <mergeCell ref="OLW48:OMA48"/>
    <mergeCell ref="OME48:OMI48"/>
    <mergeCell ref="OMM48:OMQ48"/>
    <mergeCell ref="OJS48:OJW48"/>
    <mergeCell ref="OKA48:OKE48"/>
    <mergeCell ref="OKI48:OKM48"/>
    <mergeCell ref="OKQ48:OKU48"/>
    <mergeCell ref="OKY48:OLC48"/>
    <mergeCell ref="OIE48:OII48"/>
    <mergeCell ref="OIM48:OIQ48"/>
    <mergeCell ref="OIU48:OIY48"/>
    <mergeCell ref="OJC48:OJG48"/>
    <mergeCell ref="OJK48:OJO48"/>
    <mergeCell ref="OGQ48:OGU48"/>
    <mergeCell ref="OGY48:OHC48"/>
    <mergeCell ref="OHG48:OHK48"/>
    <mergeCell ref="OHO48:OHS48"/>
    <mergeCell ref="OHW48:OIA48"/>
    <mergeCell ref="OFC48:OFG48"/>
    <mergeCell ref="OFK48:OFO48"/>
    <mergeCell ref="OFS48:OFW48"/>
    <mergeCell ref="OGA48:OGE48"/>
    <mergeCell ref="OGI48:OGM48"/>
    <mergeCell ref="ODO48:ODS48"/>
    <mergeCell ref="ODW48:OEA48"/>
    <mergeCell ref="OEE48:OEI48"/>
    <mergeCell ref="OEM48:OEQ48"/>
    <mergeCell ref="OEU48:OEY48"/>
    <mergeCell ref="OCA48:OCE48"/>
    <mergeCell ref="OCI48:OCM48"/>
    <mergeCell ref="OCQ48:OCU48"/>
    <mergeCell ref="OCY48:ODC48"/>
    <mergeCell ref="ODG48:ODK48"/>
    <mergeCell ref="OAM48:OAQ48"/>
    <mergeCell ref="OAU48:OAY48"/>
    <mergeCell ref="OBC48:OBG48"/>
    <mergeCell ref="OBK48:OBO48"/>
    <mergeCell ref="OBS48:OBW48"/>
    <mergeCell ref="NYY48:NZC48"/>
    <mergeCell ref="NZG48:NZK48"/>
    <mergeCell ref="NZO48:NZS48"/>
    <mergeCell ref="NZW48:OAA48"/>
    <mergeCell ref="OAE48:OAI48"/>
    <mergeCell ref="NXK48:NXO48"/>
    <mergeCell ref="NXS48:NXW48"/>
    <mergeCell ref="NYA48:NYE48"/>
    <mergeCell ref="NYI48:NYM48"/>
    <mergeCell ref="NYQ48:NYU48"/>
    <mergeCell ref="NVW48:NWA48"/>
    <mergeCell ref="NWE48:NWI48"/>
    <mergeCell ref="NWM48:NWQ48"/>
    <mergeCell ref="NWU48:NWY48"/>
    <mergeCell ref="NXC48:NXG48"/>
    <mergeCell ref="NUI48:NUM48"/>
    <mergeCell ref="NUQ48:NUU48"/>
    <mergeCell ref="NUY48:NVC48"/>
    <mergeCell ref="NVG48:NVK48"/>
    <mergeCell ref="NVO48:NVS48"/>
    <mergeCell ref="NSU48:NSY48"/>
    <mergeCell ref="NTC48:NTG48"/>
    <mergeCell ref="NTK48:NTO48"/>
    <mergeCell ref="NTS48:NTW48"/>
    <mergeCell ref="NUA48:NUE48"/>
    <mergeCell ref="NRG48:NRK48"/>
    <mergeCell ref="NRO48:NRS48"/>
    <mergeCell ref="NRW48:NSA48"/>
    <mergeCell ref="NSE48:NSI48"/>
    <mergeCell ref="NSM48:NSQ48"/>
    <mergeCell ref="NPS48:NPW48"/>
    <mergeCell ref="NQA48:NQE48"/>
    <mergeCell ref="NQI48:NQM48"/>
    <mergeCell ref="NQQ48:NQU48"/>
    <mergeCell ref="NQY48:NRC48"/>
    <mergeCell ref="NOE48:NOI48"/>
    <mergeCell ref="NOM48:NOQ48"/>
    <mergeCell ref="NOU48:NOY48"/>
    <mergeCell ref="NPC48:NPG48"/>
    <mergeCell ref="NPK48:NPO48"/>
    <mergeCell ref="NMQ48:NMU48"/>
    <mergeCell ref="NMY48:NNC48"/>
    <mergeCell ref="NNG48:NNK48"/>
    <mergeCell ref="NNO48:NNS48"/>
    <mergeCell ref="NNW48:NOA48"/>
    <mergeCell ref="NLC48:NLG48"/>
    <mergeCell ref="NLK48:NLO48"/>
    <mergeCell ref="NLS48:NLW48"/>
    <mergeCell ref="NMA48:NME48"/>
    <mergeCell ref="NMI48:NMM48"/>
    <mergeCell ref="NJO48:NJS48"/>
    <mergeCell ref="NJW48:NKA48"/>
    <mergeCell ref="NKE48:NKI48"/>
    <mergeCell ref="NKM48:NKQ48"/>
    <mergeCell ref="NKU48:NKY48"/>
    <mergeCell ref="NIA48:NIE48"/>
    <mergeCell ref="NII48:NIM48"/>
    <mergeCell ref="NIQ48:NIU48"/>
    <mergeCell ref="NIY48:NJC48"/>
    <mergeCell ref="NJG48:NJK48"/>
    <mergeCell ref="NGM48:NGQ48"/>
    <mergeCell ref="NGU48:NGY48"/>
    <mergeCell ref="NHC48:NHG48"/>
    <mergeCell ref="NHK48:NHO48"/>
    <mergeCell ref="NHS48:NHW48"/>
    <mergeCell ref="NEY48:NFC48"/>
    <mergeCell ref="NFG48:NFK48"/>
    <mergeCell ref="NFO48:NFS48"/>
    <mergeCell ref="NFW48:NGA48"/>
    <mergeCell ref="NGE48:NGI48"/>
    <mergeCell ref="NDK48:NDO48"/>
    <mergeCell ref="NDS48:NDW48"/>
    <mergeCell ref="NEA48:NEE48"/>
    <mergeCell ref="NEI48:NEM48"/>
    <mergeCell ref="NEQ48:NEU48"/>
    <mergeCell ref="NBW48:NCA48"/>
    <mergeCell ref="NCE48:NCI48"/>
    <mergeCell ref="NCM48:NCQ48"/>
    <mergeCell ref="NCU48:NCY48"/>
    <mergeCell ref="NDC48:NDG48"/>
    <mergeCell ref="NAI48:NAM48"/>
    <mergeCell ref="NAQ48:NAU48"/>
    <mergeCell ref="NAY48:NBC48"/>
    <mergeCell ref="NBG48:NBK48"/>
    <mergeCell ref="NBO48:NBS48"/>
    <mergeCell ref="MYU48:MYY48"/>
    <mergeCell ref="MZC48:MZG48"/>
    <mergeCell ref="MZK48:MZO48"/>
    <mergeCell ref="MZS48:MZW48"/>
    <mergeCell ref="NAA48:NAE48"/>
    <mergeCell ref="MXG48:MXK48"/>
    <mergeCell ref="MXO48:MXS48"/>
    <mergeCell ref="MXW48:MYA48"/>
    <mergeCell ref="MYE48:MYI48"/>
    <mergeCell ref="MYM48:MYQ48"/>
    <mergeCell ref="MVS48:MVW48"/>
    <mergeCell ref="MWA48:MWE48"/>
    <mergeCell ref="MWI48:MWM48"/>
    <mergeCell ref="MWQ48:MWU48"/>
    <mergeCell ref="MWY48:MXC48"/>
    <mergeCell ref="MUE48:MUI48"/>
    <mergeCell ref="MUM48:MUQ48"/>
    <mergeCell ref="MUU48:MUY48"/>
    <mergeCell ref="MVC48:MVG48"/>
    <mergeCell ref="MVK48:MVO48"/>
    <mergeCell ref="MSQ48:MSU48"/>
    <mergeCell ref="MSY48:MTC48"/>
    <mergeCell ref="MTG48:MTK48"/>
    <mergeCell ref="MTO48:MTS48"/>
    <mergeCell ref="MTW48:MUA48"/>
    <mergeCell ref="MRC48:MRG48"/>
    <mergeCell ref="MRK48:MRO48"/>
    <mergeCell ref="MRS48:MRW48"/>
    <mergeCell ref="MSA48:MSE48"/>
    <mergeCell ref="MSI48:MSM48"/>
    <mergeCell ref="MPO48:MPS48"/>
    <mergeCell ref="MPW48:MQA48"/>
    <mergeCell ref="MQE48:MQI48"/>
    <mergeCell ref="MQM48:MQQ48"/>
    <mergeCell ref="MQU48:MQY48"/>
    <mergeCell ref="MOA48:MOE48"/>
    <mergeCell ref="MOI48:MOM48"/>
    <mergeCell ref="MOQ48:MOU48"/>
    <mergeCell ref="MOY48:MPC48"/>
    <mergeCell ref="MPG48:MPK48"/>
    <mergeCell ref="MMM48:MMQ48"/>
    <mergeCell ref="MMU48:MMY48"/>
    <mergeCell ref="MNC48:MNG48"/>
    <mergeCell ref="MNK48:MNO48"/>
    <mergeCell ref="MNS48:MNW48"/>
    <mergeCell ref="MKY48:MLC48"/>
    <mergeCell ref="MLG48:MLK48"/>
    <mergeCell ref="MLO48:MLS48"/>
    <mergeCell ref="MLW48:MMA48"/>
    <mergeCell ref="MME48:MMI48"/>
    <mergeCell ref="MJK48:MJO48"/>
    <mergeCell ref="MJS48:MJW48"/>
    <mergeCell ref="MKA48:MKE48"/>
    <mergeCell ref="MKI48:MKM48"/>
    <mergeCell ref="MKQ48:MKU48"/>
    <mergeCell ref="MHW48:MIA48"/>
    <mergeCell ref="MIE48:MII48"/>
    <mergeCell ref="MIM48:MIQ48"/>
    <mergeCell ref="MIU48:MIY48"/>
    <mergeCell ref="MJC48:MJG48"/>
    <mergeCell ref="MGI48:MGM48"/>
    <mergeCell ref="MGQ48:MGU48"/>
    <mergeCell ref="MGY48:MHC48"/>
    <mergeCell ref="MHG48:MHK48"/>
    <mergeCell ref="MHO48:MHS48"/>
    <mergeCell ref="MEU48:MEY48"/>
    <mergeCell ref="MFC48:MFG48"/>
    <mergeCell ref="MFK48:MFO48"/>
    <mergeCell ref="MFS48:MFW48"/>
    <mergeCell ref="MGA48:MGE48"/>
    <mergeCell ref="MDG48:MDK48"/>
    <mergeCell ref="MDO48:MDS48"/>
    <mergeCell ref="MDW48:MEA48"/>
    <mergeCell ref="MEE48:MEI48"/>
    <mergeCell ref="MEM48:MEQ48"/>
    <mergeCell ref="MBS48:MBW48"/>
    <mergeCell ref="MCA48:MCE48"/>
    <mergeCell ref="MCI48:MCM48"/>
    <mergeCell ref="MCQ48:MCU48"/>
    <mergeCell ref="MCY48:MDC48"/>
    <mergeCell ref="MAE48:MAI48"/>
    <mergeCell ref="MAM48:MAQ48"/>
    <mergeCell ref="MAU48:MAY48"/>
    <mergeCell ref="MBC48:MBG48"/>
    <mergeCell ref="MBK48:MBO48"/>
    <mergeCell ref="LYQ48:LYU48"/>
    <mergeCell ref="LYY48:LZC48"/>
    <mergeCell ref="LZG48:LZK48"/>
    <mergeCell ref="LZO48:LZS48"/>
    <mergeCell ref="LZW48:MAA48"/>
    <mergeCell ref="LXC48:LXG48"/>
    <mergeCell ref="LXK48:LXO48"/>
    <mergeCell ref="LXS48:LXW48"/>
    <mergeCell ref="LYA48:LYE48"/>
    <mergeCell ref="LYI48:LYM48"/>
    <mergeCell ref="LVO48:LVS48"/>
    <mergeCell ref="LVW48:LWA48"/>
    <mergeCell ref="LWE48:LWI48"/>
    <mergeCell ref="LWM48:LWQ48"/>
    <mergeCell ref="LWU48:LWY48"/>
    <mergeCell ref="LUA48:LUE48"/>
    <mergeCell ref="LUI48:LUM48"/>
    <mergeCell ref="LUQ48:LUU48"/>
    <mergeCell ref="LUY48:LVC48"/>
    <mergeCell ref="LVG48:LVK48"/>
    <mergeCell ref="LSM48:LSQ48"/>
    <mergeCell ref="LSU48:LSY48"/>
    <mergeCell ref="LTC48:LTG48"/>
    <mergeCell ref="LTK48:LTO48"/>
    <mergeCell ref="LTS48:LTW48"/>
    <mergeCell ref="LQY48:LRC48"/>
    <mergeCell ref="LRG48:LRK48"/>
    <mergeCell ref="LRO48:LRS48"/>
    <mergeCell ref="LRW48:LSA48"/>
    <mergeCell ref="LSE48:LSI48"/>
    <mergeCell ref="LPK48:LPO48"/>
    <mergeCell ref="LPS48:LPW48"/>
    <mergeCell ref="LQA48:LQE48"/>
    <mergeCell ref="LQI48:LQM48"/>
    <mergeCell ref="LQQ48:LQU48"/>
    <mergeCell ref="LNW48:LOA48"/>
    <mergeCell ref="LOE48:LOI48"/>
    <mergeCell ref="LOM48:LOQ48"/>
    <mergeCell ref="LOU48:LOY48"/>
    <mergeCell ref="LPC48:LPG48"/>
    <mergeCell ref="LMI48:LMM48"/>
    <mergeCell ref="LMQ48:LMU48"/>
    <mergeCell ref="LMY48:LNC48"/>
    <mergeCell ref="LNG48:LNK48"/>
    <mergeCell ref="LNO48:LNS48"/>
    <mergeCell ref="LKU48:LKY48"/>
    <mergeCell ref="LLC48:LLG48"/>
    <mergeCell ref="LLK48:LLO48"/>
    <mergeCell ref="LLS48:LLW48"/>
    <mergeCell ref="LMA48:LME48"/>
    <mergeCell ref="LJG48:LJK48"/>
    <mergeCell ref="LJO48:LJS48"/>
    <mergeCell ref="LJW48:LKA48"/>
    <mergeCell ref="LKE48:LKI48"/>
    <mergeCell ref="LKM48:LKQ48"/>
    <mergeCell ref="LHS48:LHW48"/>
    <mergeCell ref="LIA48:LIE48"/>
    <mergeCell ref="LII48:LIM48"/>
    <mergeCell ref="LIQ48:LIU48"/>
    <mergeCell ref="LIY48:LJC48"/>
    <mergeCell ref="LGE48:LGI48"/>
    <mergeCell ref="LGM48:LGQ48"/>
    <mergeCell ref="LGU48:LGY48"/>
    <mergeCell ref="LHC48:LHG48"/>
    <mergeCell ref="LHK48:LHO48"/>
    <mergeCell ref="LEQ48:LEU48"/>
    <mergeCell ref="LEY48:LFC48"/>
    <mergeCell ref="LFG48:LFK48"/>
    <mergeCell ref="LFO48:LFS48"/>
    <mergeCell ref="LFW48:LGA48"/>
    <mergeCell ref="LDC48:LDG48"/>
    <mergeCell ref="LDK48:LDO48"/>
    <mergeCell ref="LDS48:LDW48"/>
    <mergeCell ref="LEA48:LEE48"/>
    <mergeCell ref="LEI48:LEM48"/>
    <mergeCell ref="LBO48:LBS48"/>
    <mergeCell ref="LBW48:LCA48"/>
    <mergeCell ref="LCE48:LCI48"/>
    <mergeCell ref="LCM48:LCQ48"/>
    <mergeCell ref="LCU48:LCY48"/>
    <mergeCell ref="LAA48:LAE48"/>
    <mergeCell ref="LAI48:LAM48"/>
    <mergeCell ref="LAQ48:LAU48"/>
    <mergeCell ref="LAY48:LBC48"/>
    <mergeCell ref="LBG48:LBK48"/>
    <mergeCell ref="KYM48:KYQ48"/>
    <mergeCell ref="KYU48:KYY48"/>
    <mergeCell ref="KZC48:KZG48"/>
    <mergeCell ref="KZK48:KZO48"/>
    <mergeCell ref="KZS48:KZW48"/>
    <mergeCell ref="KWY48:KXC48"/>
    <mergeCell ref="KXG48:KXK48"/>
    <mergeCell ref="KXO48:KXS48"/>
    <mergeCell ref="KXW48:KYA48"/>
    <mergeCell ref="KYE48:KYI48"/>
    <mergeCell ref="KVK48:KVO48"/>
    <mergeCell ref="KVS48:KVW48"/>
    <mergeCell ref="KWA48:KWE48"/>
    <mergeCell ref="KWI48:KWM48"/>
    <mergeCell ref="KWQ48:KWU48"/>
    <mergeCell ref="KTW48:KUA48"/>
    <mergeCell ref="KUE48:KUI48"/>
    <mergeCell ref="KUM48:KUQ48"/>
    <mergeCell ref="KUU48:KUY48"/>
    <mergeCell ref="KVC48:KVG48"/>
    <mergeCell ref="KSI48:KSM48"/>
    <mergeCell ref="KSQ48:KSU48"/>
    <mergeCell ref="KSY48:KTC48"/>
    <mergeCell ref="KTG48:KTK48"/>
    <mergeCell ref="KTO48:KTS48"/>
    <mergeCell ref="KQU48:KQY48"/>
    <mergeCell ref="KRC48:KRG48"/>
    <mergeCell ref="KRK48:KRO48"/>
    <mergeCell ref="KRS48:KRW48"/>
    <mergeCell ref="KSA48:KSE48"/>
    <mergeCell ref="KPG48:KPK48"/>
    <mergeCell ref="KPO48:KPS48"/>
    <mergeCell ref="KPW48:KQA48"/>
    <mergeCell ref="KQE48:KQI48"/>
    <mergeCell ref="KQM48:KQQ48"/>
    <mergeCell ref="KNS48:KNW48"/>
    <mergeCell ref="KOA48:KOE48"/>
    <mergeCell ref="KOI48:KOM48"/>
    <mergeCell ref="KOQ48:KOU48"/>
    <mergeCell ref="KOY48:KPC48"/>
    <mergeCell ref="KME48:KMI48"/>
    <mergeCell ref="KMM48:KMQ48"/>
    <mergeCell ref="KMU48:KMY48"/>
    <mergeCell ref="KNC48:KNG48"/>
    <mergeCell ref="KNK48:KNO48"/>
    <mergeCell ref="KKQ48:KKU48"/>
    <mergeCell ref="KKY48:KLC48"/>
    <mergeCell ref="KLG48:KLK48"/>
    <mergeCell ref="KLO48:KLS48"/>
    <mergeCell ref="KLW48:KMA48"/>
    <mergeCell ref="KJC48:KJG48"/>
    <mergeCell ref="KJK48:KJO48"/>
    <mergeCell ref="KJS48:KJW48"/>
    <mergeCell ref="KKA48:KKE48"/>
    <mergeCell ref="KKI48:KKM48"/>
    <mergeCell ref="KHO48:KHS48"/>
    <mergeCell ref="KHW48:KIA48"/>
    <mergeCell ref="KIE48:KII48"/>
    <mergeCell ref="KIM48:KIQ48"/>
    <mergeCell ref="KIU48:KIY48"/>
    <mergeCell ref="KGA48:KGE48"/>
    <mergeCell ref="KGI48:KGM48"/>
    <mergeCell ref="KGQ48:KGU48"/>
    <mergeCell ref="KGY48:KHC48"/>
    <mergeCell ref="KHG48:KHK48"/>
    <mergeCell ref="KEM48:KEQ48"/>
    <mergeCell ref="KEU48:KEY48"/>
    <mergeCell ref="KFC48:KFG48"/>
    <mergeCell ref="KFK48:KFO48"/>
    <mergeCell ref="KFS48:KFW48"/>
    <mergeCell ref="KCY48:KDC48"/>
    <mergeCell ref="KDG48:KDK48"/>
    <mergeCell ref="KDO48:KDS48"/>
    <mergeCell ref="KDW48:KEA48"/>
    <mergeCell ref="KEE48:KEI48"/>
    <mergeCell ref="KBK48:KBO48"/>
    <mergeCell ref="KBS48:KBW48"/>
    <mergeCell ref="KCA48:KCE48"/>
    <mergeCell ref="KCI48:KCM48"/>
    <mergeCell ref="KCQ48:KCU48"/>
    <mergeCell ref="JZW48:KAA48"/>
    <mergeCell ref="KAE48:KAI48"/>
    <mergeCell ref="KAM48:KAQ48"/>
    <mergeCell ref="KAU48:KAY48"/>
    <mergeCell ref="KBC48:KBG48"/>
    <mergeCell ref="JYI48:JYM48"/>
    <mergeCell ref="JYQ48:JYU48"/>
    <mergeCell ref="JYY48:JZC48"/>
    <mergeCell ref="JZG48:JZK48"/>
    <mergeCell ref="JZO48:JZS48"/>
    <mergeCell ref="JWU48:JWY48"/>
    <mergeCell ref="JXC48:JXG48"/>
    <mergeCell ref="JXK48:JXO48"/>
    <mergeCell ref="JXS48:JXW48"/>
    <mergeCell ref="JYA48:JYE48"/>
    <mergeCell ref="JVG48:JVK48"/>
    <mergeCell ref="JVO48:JVS48"/>
    <mergeCell ref="JVW48:JWA48"/>
    <mergeCell ref="JWE48:JWI48"/>
    <mergeCell ref="JWM48:JWQ48"/>
    <mergeCell ref="JTS48:JTW48"/>
    <mergeCell ref="JUA48:JUE48"/>
    <mergeCell ref="JUI48:JUM48"/>
    <mergeCell ref="JUQ48:JUU48"/>
    <mergeCell ref="JUY48:JVC48"/>
    <mergeCell ref="JSE48:JSI48"/>
    <mergeCell ref="JSM48:JSQ48"/>
    <mergeCell ref="JSU48:JSY48"/>
    <mergeCell ref="JTC48:JTG48"/>
    <mergeCell ref="JTK48:JTO48"/>
    <mergeCell ref="JQQ48:JQU48"/>
    <mergeCell ref="JQY48:JRC48"/>
    <mergeCell ref="JRG48:JRK48"/>
    <mergeCell ref="JRO48:JRS48"/>
    <mergeCell ref="JRW48:JSA48"/>
    <mergeCell ref="JPC48:JPG48"/>
    <mergeCell ref="JPK48:JPO48"/>
    <mergeCell ref="JPS48:JPW48"/>
    <mergeCell ref="JQA48:JQE48"/>
    <mergeCell ref="JQI48:JQM48"/>
    <mergeCell ref="JNO48:JNS48"/>
    <mergeCell ref="JNW48:JOA48"/>
    <mergeCell ref="JOE48:JOI48"/>
    <mergeCell ref="JOM48:JOQ48"/>
    <mergeCell ref="JOU48:JOY48"/>
    <mergeCell ref="JMA48:JME48"/>
    <mergeCell ref="JMI48:JMM48"/>
    <mergeCell ref="JMQ48:JMU48"/>
    <mergeCell ref="JMY48:JNC48"/>
    <mergeCell ref="JNG48:JNK48"/>
    <mergeCell ref="JKM48:JKQ48"/>
    <mergeCell ref="JKU48:JKY48"/>
    <mergeCell ref="JLC48:JLG48"/>
    <mergeCell ref="JLK48:JLO48"/>
    <mergeCell ref="JLS48:JLW48"/>
    <mergeCell ref="JIY48:JJC48"/>
    <mergeCell ref="JJG48:JJK48"/>
    <mergeCell ref="JJO48:JJS48"/>
    <mergeCell ref="JJW48:JKA48"/>
    <mergeCell ref="JKE48:JKI48"/>
    <mergeCell ref="JHK48:JHO48"/>
    <mergeCell ref="JHS48:JHW48"/>
    <mergeCell ref="JIA48:JIE48"/>
    <mergeCell ref="JII48:JIM48"/>
    <mergeCell ref="JIQ48:JIU48"/>
    <mergeCell ref="JFW48:JGA48"/>
    <mergeCell ref="JGE48:JGI48"/>
    <mergeCell ref="JGM48:JGQ48"/>
    <mergeCell ref="JGU48:JGY48"/>
    <mergeCell ref="JHC48:JHG48"/>
    <mergeCell ref="JEI48:JEM48"/>
    <mergeCell ref="JEQ48:JEU48"/>
    <mergeCell ref="JEY48:JFC48"/>
    <mergeCell ref="JFG48:JFK48"/>
    <mergeCell ref="JFO48:JFS48"/>
    <mergeCell ref="JCU48:JCY48"/>
    <mergeCell ref="JDC48:JDG48"/>
    <mergeCell ref="JDK48:JDO48"/>
    <mergeCell ref="JDS48:JDW48"/>
    <mergeCell ref="JEA48:JEE48"/>
    <mergeCell ref="JBG48:JBK48"/>
    <mergeCell ref="JBO48:JBS48"/>
    <mergeCell ref="JBW48:JCA48"/>
    <mergeCell ref="JCE48:JCI48"/>
    <mergeCell ref="JCM48:JCQ48"/>
    <mergeCell ref="IZS48:IZW48"/>
    <mergeCell ref="JAA48:JAE48"/>
    <mergeCell ref="JAI48:JAM48"/>
    <mergeCell ref="JAQ48:JAU48"/>
    <mergeCell ref="JAY48:JBC48"/>
    <mergeCell ref="IYE48:IYI48"/>
    <mergeCell ref="IYM48:IYQ48"/>
    <mergeCell ref="IYU48:IYY48"/>
    <mergeCell ref="IZC48:IZG48"/>
    <mergeCell ref="IZK48:IZO48"/>
    <mergeCell ref="IWQ48:IWU48"/>
    <mergeCell ref="IWY48:IXC48"/>
    <mergeCell ref="IXG48:IXK48"/>
    <mergeCell ref="IXO48:IXS48"/>
    <mergeCell ref="IXW48:IYA48"/>
    <mergeCell ref="IVC48:IVG48"/>
    <mergeCell ref="IVK48:IVO48"/>
    <mergeCell ref="IVS48:IVW48"/>
    <mergeCell ref="IWA48:IWE48"/>
    <mergeCell ref="IWI48:IWM48"/>
    <mergeCell ref="ITO48:ITS48"/>
    <mergeCell ref="ITW48:IUA48"/>
    <mergeCell ref="IUE48:IUI48"/>
    <mergeCell ref="IUM48:IUQ48"/>
    <mergeCell ref="IUU48:IUY48"/>
    <mergeCell ref="ISA48:ISE48"/>
    <mergeCell ref="ISI48:ISM48"/>
    <mergeCell ref="ISQ48:ISU48"/>
    <mergeCell ref="ISY48:ITC48"/>
    <mergeCell ref="ITG48:ITK48"/>
    <mergeCell ref="IQM48:IQQ48"/>
    <mergeCell ref="IQU48:IQY48"/>
    <mergeCell ref="IRC48:IRG48"/>
    <mergeCell ref="IRK48:IRO48"/>
    <mergeCell ref="IRS48:IRW48"/>
    <mergeCell ref="IOY48:IPC48"/>
    <mergeCell ref="IPG48:IPK48"/>
    <mergeCell ref="IPO48:IPS48"/>
    <mergeCell ref="IPW48:IQA48"/>
    <mergeCell ref="IQE48:IQI48"/>
    <mergeCell ref="INK48:INO48"/>
    <mergeCell ref="INS48:INW48"/>
    <mergeCell ref="IOA48:IOE48"/>
    <mergeCell ref="IOI48:IOM48"/>
    <mergeCell ref="IOQ48:IOU48"/>
    <mergeCell ref="ILW48:IMA48"/>
    <mergeCell ref="IME48:IMI48"/>
    <mergeCell ref="IMM48:IMQ48"/>
    <mergeCell ref="IMU48:IMY48"/>
    <mergeCell ref="INC48:ING48"/>
    <mergeCell ref="IKI48:IKM48"/>
    <mergeCell ref="IKQ48:IKU48"/>
    <mergeCell ref="IKY48:ILC48"/>
    <mergeCell ref="ILG48:ILK48"/>
    <mergeCell ref="ILO48:ILS48"/>
    <mergeCell ref="IIU48:IIY48"/>
    <mergeCell ref="IJC48:IJG48"/>
    <mergeCell ref="IJK48:IJO48"/>
    <mergeCell ref="IJS48:IJW48"/>
    <mergeCell ref="IKA48:IKE48"/>
    <mergeCell ref="IHG48:IHK48"/>
    <mergeCell ref="IHO48:IHS48"/>
    <mergeCell ref="IHW48:IIA48"/>
    <mergeCell ref="IIE48:III48"/>
    <mergeCell ref="IIM48:IIQ48"/>
    <mergeCell ref="IFS48:IFW48"/>
    <mergeCell ref="IGA48:IGE48"/>
    <mergeCell ref="IGI48:IGM48"/>
    <mergeCell ref="IGQ48:IGU48"/>
    <mergeCell ref="IGY48:IHC48"/>
    <mergeCell ref="IEE48:IEI48"/>
    <mergeCell ref="IEM48:IEQ48"/>
    <mergeCell ref="IEU48:IEY48"/>
    <mergeCell ref="IFC48:IFG48"/>
    <mergeCell ref="IFK48:IFO48"/>
    <mergeCell ref="ICQ48:ICU48"/>
    <mergeCell ref="ICY48:IDC48"/>
    <mergeCell ref="IDG48:IDK48"/>
    <mergeCell ref="IDO48:IDS48"/>
    <mergeCell ref="IDW48:IEA48"/>
    <mergeCell ref="IBC48:IBG48"/>
    <mergeCell ref="IBK48:IBO48"/>
    <mergeCell ref="IBS48:IBW48"/>
    <mergeCell ref="ICA48:ICE48"/>
    <mergeCell ref="ICI48:ICM48"/>
    <mergeCell ref="HZO48:HZS48"/>
    <mergeCell ref="HZW48:IAA48"/>
    <mergeCell ref="IAE48:IAI48"/>
    <mergeCell ref="IAM48:IAQ48"/>
    <mergeCell ref="IAU48:IAY48"/>
    <mergeCell ref="HYA48:HYE48"/>
    <mergeCell ref="HYI48:HYM48"/>
    <mergeCell ref="HYQ48:HYU48"/>
    <mergeCell ref="HYY48:HZC48"/>
    <mergeCell ref="HZG48:HZK48"/>
    <mergeCell ref="HWM48:HWQ48"/>
    <mergeCell ref="HWU48:HWY48"/>
    <mergeCell ref="HXC48:HXG48"/>
    <mergeCell ref="HXK48:HXO48"/>
    <mergeCell ref="HXS48:HXW48"/>
    <mergeCell ref="HUY48:HVC48"/>
    <mergeCell ref="HVG48:HVK48"/>
    <mergeCell ref="HVO48:HVS48"/>
    <mergeCell ref="HVW48:HWA48"/>
    <mergeCell ref="HWE48:HWI48"/>
    <mergeCell ref="HTK48:HTO48"/>
    <mergeCell ref="HTS48:HTW48"/>
    <mergeCell ref="HUA48:HUE48"/>
    <mergeCell ref="HUI48:HUM48"/>
    <mergeCell ref="HUQ48:HUU48"/>
    <mergeCell ref="HRW48:HSA48"/>
    <mergeCell ref="HSE48:HSI48"/>
    <mergeCell ref="HSM48:HSQ48"/>
    <mergeCell ref="HSU48:HSY48"/>
    <mergeCell ref="HTC48:HTG48"/>
    <mergeCell ref="HQI48:HQM48"/>
    <mergeCell ref="HQQ48:HQU48"/>
    <mergeCell ref="HQY48:HRC48"/>
    <mergeCell ref="HRG48:HRK48"/>
    <mergeCell ref="HRO48:HRS48"/>
    <mergeCell ref="HOU48:HOY48"/>
    <mergeCell ref="HPC48:HPG48"/>
    <mergeCell ref="HPK48:HPO48"/>
    <mergeCell ref="HPS48:HPW48"/>
    <mergeCell ref="HQA48:HQE48"/>
    <mergeCell ref="HNG48:HNK48"/>
    <mergeCell ref="HNO48:HNS48"/>
    <mergeCell ref="HNW48:HOA48"/>
    <mergeCell ref="HOE48:HOI48"/>
    <mergeCell ref="HOM48:HOQ48"/>
    <mergeCell ref="HLS48:HLW48"/>
    <mergeCell ref="HMA48:HME48"/>
    <mergeCell ref="HMI48:HMM48"/>
    <mergeCell ref="HMQ48:HMU48"/>
    <mergeCell ref="HMY48:HNC48"/>
    <mergeCell ref="HKE48:HKI48"/>
    <mergeCell ref="HKM48:HKQ48"/>
    <mergeCell ref="HKU48:HKY48"/>
    <mergeCell ref="HLC48:HLG48"/>
    <mergeCell ref="HLK48:HLO48"/>
    <mergeCell ref="HIQ48:HIU48"/>
    <mergeCell ref="HIY48:HJC48"/>
    <mergeCell ref="HJG48:HJK48"/>
    <mergeCell ref="HJO48:HJS48"/>
    <mergeCell ref="HJW48:HKA48"/>
    <mergeCell ref="HHC48:HHG48"/>
    <mergeCell ref="HHK48:HHO48"/>
    <mergeCell ref="HHS48:HHW48"/>
    <mergeCell ref="HIA48:HIE48"/>
    <mergeCell ref="HII48:HIM48"/>
    <mergeCell ref="HFO48:HFS48"/>
    <mergeCell ref="HFW48:HGA48"/>
    <mergeCell ref="HGE48:HGI48"/>
    <mergeCell ref="HGM48:HGQ48"/>
    <mergeCell ref="HGU48:HGY48"/>
    <mergeCell ref="HEA48:HEE48"/>
    <mergeCell ref="HEI48:HEM48"/>
    <mergeCell ref="HEQ48:HEU48"/>
    <mergeCell ref="HEY48:HFC48"/>
    <mergeCell ref="HFG48:HFK48"/>
    <mergeCell ref="HCM48:HCQ48"/>
    <mergeCell ref="HCU48:HCY48"/>
    <mergeCell ref="HDC48:HDG48"/>
    <mergeCell ref="HDK48:HDO48"/>
    <mergeCell ref="HDS48:HDW48"/>
    <mergeCell ref="HAY48:HBC48"/>
    <mergeCell ref="HBG48:HBK48"/>
    <mergeCell ref="HBO48:HBS48"/>
    <mergeCell ref="HBW48:HCA48"/>
    <mergeCell ref="HCE48:HCI48"/>
    <mergeCell ref="GZK48:GZO48"/>
    <mergeCell ref="GZS48:GZW48"/>
    <mergeCell ref="HAA48:HAE48"/>
    <mergeCell ref="HAI48:HAM48"/>
    <mergeCell ref="HAQ48:HAU48"/>
    <mergeCell ref="GXW48:GYA48"/>
    <mergeCell ref="GYE48:GYI48"/>
    <mergeCell ref="GYM48:GYQ48"/>
    <mergeCell ref="GYU48:GYY48"/>
    <mergeCell ref="GZC48:GZG48"/>
    <mergeCell ref="GWI48:GWM48"/>
    <mergeCell ref="GWQ48:GWU48"/>
    <mergeCell ref="GWY48:GXC48"/>
    <mergeCell ref="GXG48:GXK48"/>
    <mergeCell ref="GXO48:GXS48"/>
    <mergeCell ref="GUU48:GUY48"/>
    <mergeCell ref="GVC48:GVG48"/>
    <mergeCell ref="GVK48:GVO48"/>
    <mergeCell ref="GVS48:GVW48"/>
    <mergeCell ref="GWA48:GWE48"/>
    <mergeCell ref="GTG48:GTK48"/>
    <mergeCell ref="GTO48:GTS48"/>
    <mergeCell ref="GTW48:GUA48"/>
    <mergeCell ref="GUE48:GUI48"/>
    <mergeCell ref="GUM48:GUQ48"/>
    <mergeCell ref="GRS48:GRW48"/>
    <mergeCell ref="GSA48:GSE48"/>
    <mergeCell ref="GSI48:GSM48"/>
    <mergeCell ref="GSQ48:GSU48"/>
    <mergeCell ref="GSY48:GTC48"/>
    <mergeCell ref="GQE48:GQI48"/>
    <mergeCell ref="GQM48:GQQ48"/>
    <mergeCell ref="GQU48:GQY48"/>
    <mergeCell ref="GRC48:GRG48"/>
    <mergeCell ref="GRK48:GRO48"/>
    <mergeCell ref="GOQ48:GOU48"/>
    <mergeCell ref="GOY48:GPC48"/>
    <mergeCell ref="GPG48:GPK48"/>
    <mergeCell ref="GPO48:GPS48"/>
    <mergeCell ref="GPW48:GQA48"/>
    <mergeCell ref="GNC48:GNG48"/>
    <mergeCell ref="GNK48:GNO48"/>
    <mergeCell ref="GNS48:GNW48"/>
    <mergeCell ref="GOA48:GOE48"/>
    <mergeCell ref="GOI48:GOM48"/>
    <mergeCell ref="GLO48:GLS48"/>
    <mergeCell ref="GLW48:GMA48"/>
    <mergeCell ref="GME48:GMI48"/>
    <mergeCell ref="GMM48:GMQ48"/>
    <mergeCell ref="GMU48:GMY48"/>
    <mergeCell ref="GKA48:GKE48"/>
    <mergeCell ref="GKI48:GKM48"/>
    <mergeCell ref="GKQ48:GKU48"/>
    <mergeCell ref="GKY48:GLC48"/>
    <mergeCell ref="GLG48:GLK48"/>
    <mergeCell ref="GIM48:GIQ48"/>
    <mergeCell ref="GIU48:GIY48"/>
    <mergeCell ref="GJC48:GJG48"/>
    <mergeCell ref="GJK48:GJO48"/>
    <mergeCell ref="GJS48:GJW48"/>
    <mergeCell ref="GGY48:GHC48"/>
    <mergeCell ref="GHG48:GHK48"/>
    <mergeCell ref="GHO48:GHS48"/>
    <mergeCell ref="GHW48:GIA48"/>
    <mergeCell ref="GIE48:GII48"/>
    <mergeCell ref="GFK48:GFO48"/>
    <mergeCell ref="GFS48:GFW48"/>
    <mergeCell ref="GGA48:GGE48"/>
    <mergeCell ref="GGI48:GGM48"/>
    <mergeCell ref="GGQ48:GGU48"/>
    <mergeCell ref="GDW48:GEA48"/>
    <mergeCell ref="GEE48:GEI48"/>
    <mergeCell ref="GEM48:GEQ48"/>
    <mergeCell ref="GEU48:GEY48"/>
    <mergeCell ref="GFC48:GFG48"/>
    <mergeCell ref="GCI48:GCM48"/>
    <mergeCell ref="GCQ48:GCU48"/>
    <mergeCell ref="GCY48:GDC48"/>
    <mergeCell ref="GDG48:GDK48"/>
    <mergeCell ref="GDO48:GDS48"/>
    <mergeCell ref="GAU48:GAY48"/>
    <mergeCell ref="GBC48:GBG48"/>
    <mergeCell ref="GBK48:GBO48"/>
    <mergeCell ref="GBS48:GBW48"/>
    <mergeCell ref="GCA48:GCE48"/>
    <mergeCell ref="FZG48:FZK48"/>
    <mergeCell ref="FZO48:FZS48"/>
    <mergeCell ref="FZW48:GAA48"/>
    <mergeCell ref="GAE48:GAI48"/>
    <mergeCell ref="GAM48:GAQ48"/>
    <mergeCell ref="FXS48:FXW48"/>
    <mergeCell ref="FYA48:FYE48"/>
    <mergeCell ref="FYI48:FYM48"/>
    <mergeCell ref="FYQ48:FYU48"/>
    <mergeCell ref="FYY48:FZC48"/>
    <mergeCell ref="FWE48:FWI48"/>
    <mergeCell ref="FWM48:FWQ48"/>
    <mergeCell ref="FWU48:FWY48"/>
    <mergeCell ref="FXC48:FXG48"/>
    <mergeCell ref="FXK48:FXO48"/>
    <mergeCell ref="FUQ48:FUU48"/>
    <mergeCell ref="FUY48:FVC48"/>
    <mergeCell ref="FVG48:FVK48"/>
    <mergeCell ref="FVO48:FVS48"/>
    <mergeCell ref="FVW48:FWA48"/>
    <mergeCell ref="FTC48:FTG48"/>
    <mergeCell ref="FTK48:FTO48"/>
    <mergeCell ref="FTS48:FTW48"/>
    <mergeCell ref="FUA48:FUE48"/>
    <mergeCell ref="FUI48:FUM48"/>
    <mergeCell ref="FRO48:FRS48"/>
    <mergeCell ref="FRW48:FSA48"/>
    <mergeCell ref="FSE48:FSI48"/>
    <mergeCell ref="FSM48:FSQ48"/>
    <mergeCell ref="FSU48:FSY48"/>
    <mergeCell ref="FQA48:FQE48"/>
    <mergeCell ref="FQI48:FQM48"/>
    <mergeCell ref="FQQ48:FQU48"/>
    <mergeCell ref="FQY48:FRC48"/>
    <mergeCell ref="FRG48:FRK48"/>
    <mergeCell ref="FOM48:FOQ48"/>
    <mergeCell ref="FOU48:FOY48"/>
    <mergeCell ref="FPC48:FPG48"/>
    <mergeCell ref="FPK48:FPO48"/>
    <mergeCell ref="FPS48:FPW48"/>
    <mergeCell ref="FMY48:FNC48"/>
    <mergeCell ref="FNG48:FNK48"/>
    <mergeCell ref="FNO48:FNS48"/>
    <mergeCell ref="FNW48:FOA48"/>
    <mergeCell ref="FOE48:FOI48"/>
    <mergeCell ref="FLK48:FLO48"/>
    <mergeCell ref="FLS48:FLW48"/>
    <mergeCell ref="FMA48:FME48"/>
    <mergeCell ref="FMI48:FMM48"/>
    <mergeCell ref="FMQ48:FMU48"/>
    <mergeCell ref="FJW48:FKA48"/>
    <mergeCell ref="FKE48:FKI48"/>
    <mergeCell ref="FKM48:FKQ48"/>
    <mergeCell ref="FKU48:FKY48"/>
    <mergeCell ref="FLC48:FLG48"/>
    <mergeCell ref="FII48:FIM48"/>
    <mergeCell ref="FIQ48:FIU48"/>
    <mergeCell ref="FIY48:FJC48"/>
    <mergeCell ref="FJG48:FJK48"/>
    <mergeCell ref="FJO48:FJS48"/>
    <mergeCell ref="FGU48:FGY48"/>
    <mergeCell ref="FHC48:FHG48"/>
    <mergeCell ref="FHK48:FHO48"/>
    <mergeCell ref="FHS48:FHW48"/>
    <mergeCell ref="FIA48:FIE48"/>
    <mergeCell ref="FFG48:FFK48"/>
    <mergeCell ref="FFO48:FFS48"/>
    <mergeCell ref="FFW48:FGA48"/>
    <mergeCell ref="FGE48:FGI48"/>
    <mergeCell ref="FGM48:FGQ48"/>
    <mergeCell ref="FDS48:FDW48"/>
    <mergeCell ref="FEA48:FEE48"/>
    <mergeCell ref="FEI48:FEM48"/>
    <mergeCell ref="FEQ48:FEU48"/>
    <mergeCell ref="FEY48:FFC48"/>
    <mergeCell ref="FCE48:FCI48"/>
    <mergeCell ref="FCM48:FCQ48"/>
    <mergeCell ref="FCU48:FCY48"/>
    <mergeCell ref="FDC48:FDG48"/>
    <mergeCell ref="FDK48:FDO48"/>
    <mergeCell ref="FAQ48:FAU48"/>
    <mergeCell ref="FAY48:FBC48"/>
    <mergeCell ref="FBG48:FBK48"/>
    <mergeCell ref="FBO48:FBS48"/>
    <mergeCell ref="FBW48:FCA48"/>
    <mergeCell ref="EZC48:EZG48"/>
    <mergeCell ref="EZK48:EZO48"/>
    <mergeCell ref="EZS48:EZW48"/>
    <mergeCell ref="FAA48:FAE48"/>
    <mergeCell ref="FAI48:FAM48"/>
    <mergeCell ref="EXO48:EXS48"/>
    <mergeCell ref="EXW48:EYA48"/>
    <mergeCell ref="EYE48:EYI48"/>
    <mergeCell ref="EYM48:EYQ48"/>
    <mergeCell ref="EYU48:EYY48"/>
    <mergeCell ref="EWA48:EWE48"/>
    <mergeCell ref="EWI48:EWM48"/>
    <mergeCell ref="EWQ48:EWU48"/>
    <mergeCell ref="EWY48:EXC48"/>
    <mergeCell ref="EXG48:EXK48"/>
    <mergeCell ref="EUM48:EUQ48"/>
    <mergeCell ref="EUU48:EUY48"/>
    <mergeCell ref="EVC48:EVG48"/>
    <mergeCell ref="EVK48:EVO48"/>
    <mergeCell ref="EVS48:EVW48"/>
    <mergeCell ref="ESY48:ETC48"/>
    <mergeCell ref="ETG48:ETK48"/>
    <mergeCell ref="ETO48:ETS48"/>
    <mergeCell ref="ETW48:EUA48"/>
    <mergeCell ref="EUE48:EUI48"/>
    <mergeCell ref="ERK48:ERO48"/>
    <mergeCell ref="ERS48:ERW48"/>
    <mergeCell ref="ESA48:ESE48"/>
    <mergeCell ref="ESI48:ESM48"/>
    <mergeCell ref="ESQ48:ESU48"/>
    <mergeCell ref="EPW48:EQA48"/>
    <mergeCell ref="EQE48:EQI48"/>
    <mergeCell ref="EQM48:EQQ48"/>
    <mergeCell ref="EQU48:EQY48"/>
    <mergeCell ref="ERC48:ERG48"/>
    <mergeCell ref="EOI48:EOM48"/>
    <mergeCell ref="EOQ48:EOU48"/>
    <mergeCell ref="EOY48:EPC48"/>
    <mergeCell ref="EPG48:EPK48"/>
    <mergeCell ref="EPO48:EPS48"/>
    <mergeCell ref="EMU48:EMY48"/>
    <mergeCell ref="ENC48:ENG48"/>
    <mergeCell ref="ENK48:ENO48"/>
    <mergeCell ref="ENS48:ENW48"/>
    <mergeCell ref="EOA48:EOE48"/>
    <mergeCell ref="ELG48:ELK48"/>
    <mergeCell ref="ELO48:ELS48"/>
    <mergeCell ref="ELW48:EMA48"/>
    <mergeCell ref="EME48:EMI48"/>
    <mergeCell ref="EMM48:EMQ48"/>
    <mergeCell ref="EJS48:EJW48"/>
    <mergeCell ref="EKA48:EKE48"/>
    <mergeCell ref="EKI48:EKM48"/>
    <mergeCell ref="EKQ48:EKU48"/>
    <mergeCell ref="EKY48:ELC48"/>
    <mergeCell ref="EIE48:EII48"/>
    <mergeCell ref="EIM48:EIQ48"/>
    <mergeCell ref="EIU48:EIY48"/>
    <mergeCell ref="EJC48:EJG48"/>
    <mergeCell ref="EJK48:EJO48"/>
    <mergeCell ref="EGQ48:EGU48"/>
    <mergeCell ref="EGY48:EHC48"/>
    <mergeCell ref="EHG48:EHK48"/>
    <mergeCell ref="EHO48:EHS48"/>
    <mergeCell ref="EHW48:EIA48"/>
    <mergeCell ref="EFC48:EFG48"/>
    <mergeCell ref="EFK48:EFO48"/>
    <mergeCell ref="EFS48:EFW48"/>
    <mergeCell ref="EGA48:EGE48"/>
    <mergeCell ref="EGI48:EGM48"/>
    <mergeCell ref="EDO48:EDS48"/>
    <mergeCell ref="EDW48:EEA48"/>
    <mergeCell ref="EEE48:EEI48"/>
    <mergeCell ref="EEM48:EEQ48"/>
    <mergeCell ref="EEU48:EEY48"/>
    <mergeCell ref="ECA48:ECE48"/>
    <mergeCell ref="ECI48:ECM48"/>
    <mergeCell ref="ECQ48:ECU48"/>
    <mergeCell ref="ECY48:EDC48"/>
    <mergeCell ref="EDG48:EDK48"/>
    <mergeCell ref="EAM48:EAQ48"/>
    <mergeCell ref="EAU48:EAY48"/>
    <mergeCell ref="EBC48:EBG48"/>
    <mergeCell ref="EBK48:EBO48"/>
    <mergeCell ref="EBS48:EBW48"/>
    <mergeCell ref="DYY48:DZC48"/>
    <mergeCell ref="DZG48:DZK48"/>
    <mergeCell ref="DZO48:DZS48"/>
    <mergeCell ref="DZW48:EAA48"/>
    <mergeCell ref="EAE48:EAI48"/>
    <mergeCell ref="DXK48:DXO48"/>
    <mergeCell ref="DXS48:DXW48"/>
    <mergeCell ref="DYA48:DYE48"/>
    <mergeCell ref="DYI48:DYM48"/>
    <mergeCell ref="DYQ48:DYU48"/>
    <mergeCell ref="DVW48:DWA48"/>
    <mergeCell ref="DWE48:DWI48"/>
    <mergeCell ref="DWM48:DWQ48"/>
    <mergeCell ref="DWU48:DWY48"/>
    <mergeCell ref="DXC48:DXG48"/>
    <mergeCell ref="DUI48:DUM48"/>
    <mergeCell ref="DUQ48:DUU48"/>
    <mergeCell ref="DUY48:DVC48"/>
    <mergeCell ref="DVG48:DVK48"/>
    <mergeCell ref="DVO48:DVS48"/>
    <mergeCell ref="DSU48:DSY48"/>
    <mergeCell ref="DTC48:DTG48"/>
    <mergeCell ref="DTK48:DTO48"/>
    <mergeCell ref="DTS48:DTW48"/>
    <mergeCell ref="DUA48:DUE48"/>
    <mergeCell ref="DRG48:DRK48"/>
    <mergeCell ref="DRO48:DRS48"/>
    <mergeCell ref="DRW48:DSA48"/>
    <mergeCell ref="DSE48:DSI48"/>
    <mergeCell ref="DSM48:DSQ48"/>
    <mergeCell ref="DPS48:DPW48"/>
    <mergeCell ref="DQA48:DQE48"/>
    <mergeCell ref="DQI48:DQM48"/>
    <mergeCell ref="DQQ48:DQU48"/>
    <mergeCell ref="DQY48:DRC48"/>
    <mergeCell ref="DOE48:DOI48"/>
    <mergeCell ref="DOM48:DOQ48"/>
    <mergeCell ref="DOU48:DOY48"/>
    <mergeCell ref="DPC48:DPG48"/>
    <mergeCell ref="DPK48:DPO48"/>
    <mergeCell ref="DMQ48:DMU48"/>
    <mergeCell ref="DMY48:DNC48"/>
    <mergeCell ref="DNG48:DNK48"/>
    <mergeCell ref="DNO48:DNS48"/>
    <mergeCell ref="DNW48:DOA48"/>
    <mergeCell ref="DLC48:DLG48"/>
    <mergeCell ref="DLK48:DLO48"/>
    <mergeCell ref="DLS48:DLW48"/>
    <mergeCell ref="DMA48:DME48"/>
    <mergeCell ref="DMI48:DMM48"/>
    <mergeCell ref="DJO48:DJS48"/>
    <mergeCell ref="DJW48:DKA48"/>
    <mergeCell ref="DKE48:DKI48"/>
    <mergeCell ref="DKM48:DKQ48"/>
    <mergeCell ref="DKU48:DKY48"/>
    <mergeCell ref="DIA48:DIE48"/>
    <mergeCell ref="DII48:DIM48"/>
    <mergeCell ref="DIQ48:DIU48"/>
    <mergeCell ref="DIY48:DJC48"/>
    <mergeCell ref="DJG48:DJK48"/>
    <mergeCell ref="DGM48:DGQ48"/>
    <mergeCell ref="DGU48:DGY48"/>
    <mergeCell ref="DHC48:DHG48"/>
    <mergeCell ref="DHK48:DHO48"/>
    <mergeCell ref="DHS48:DHW48"/>
    <mergeCell ref="DEY48:DFC48"/>
    <mergeCell ref="DFG48:DFK48"/>
    <mergeCell ref="DFO48:DFS48"/>
    <mergeCell ref="DFW48:DGA48"/>
    <mergeCell ref="DGE48:DGI48"/>
    <mergeCell ref="DDK48:DDO48"/>
    <mergeCell ref="DDS48:DDW48"/>
    <mergeCell ref="DEA48:DEE48"/>
    <mergeCell ref="DEI48:DEM48"/>
    <mergeCell ref="DEQ48:DEU48"/>
    <mergeCell ref="DBW48:DCA48"/>
    <mergeCell ref="DCE48:DCI48"/>
    <mergeCell ref="DCM48:DCQ48"/>
    <mergeCell ref="DCU48:DCY48"/>
    <mergeCell ref="DDC48:DDG48"/>
    <mergeCell ref="DAI48:DAM48"/>
    <mergeCell ref="DAQ48:DAU48"/>
    <mergeCell ref="DAY48:DBC48"/>
    <mergeCell ref="DBG48:DBK48"/>
    <mergeCell ref="DBO48:DBS48"/>
    <mergeCell ref="CYU48:CYY48"/>
    <mergeCell ref="CZC48:CZG48"/>
    <mergeCell ref="CZK48:CZO48"/>
    <mergeCell ref="CZS48:CZW48"/>
    <mergeCell ref="DAA48:DAE48"/>
    <mergeCell ref="CXG48:CXK48"/>
    <mergeCell ref="CXO48:CXS48"/>
    <mergeCell ref="CXW48:CYA48"/>
    <mergeCell ref="CYE48:CYI48"/>
    <mergeCell ref="CYM48:CYQ48"/>
    <mergeCell ref="CVS48:CVW48"/>
    <mergeCell ref="CWA48:CWE48"/>
    <mergeCell ref="CWI48:CWM48"/>
    <mergeCell ref="CWQ48:CWU48"/>
    <mergeCell ref="CWY48:CXC48"/>
    <mergeCell ref="CUE48:CUI48"/>
    <mergeCell ref="CUM48:CUQ48"/>
    <mergeCell ref="CUU48:CUY48"/>
    <mergeCell ref="CVC48:CVG48"/>
    <mergeCell ref="CVK48:CVO48"/>
    <mergeCell ref="CSQ48:CSU48"/>
    <mergeCell ref="CSY48:CTC48"/>
    <mergeCell ref="CTG48:CTK48"/>
    <mergeCell ref="CTO48:CTS48"/>
    <mergeCell ref="CTW48:CUA48"/>
    <mergeCell ref="CRC48:CRG48"/>
    <mergeCell ref="CRK48:CRO48"/>
    <mergeCell ref="CRS48:CRW48"/>
    <mergeCell ref="CSA48:CSE48"/>
    <mergeCell ref="CSI48:CSM48"/>
    <mergeCell ref="CPO48:CPS48"/>
    <mergeCell ref="CPW48:CQA48"/>
    <mergeCell ref="CQE48:CQI48"/>
    <mergeCell ref="CQM48:CQQ48"/>
    <mergeCell ref="CQU48:CQY48"/>
    <mergeCell ref="COA48:COE48"/>
    <mergeCell ref="COI48:COM48"/>
    <mergeCell ref="COQ48:COU48"/>
    <mergeCell ref="COY48:CPC48"/>
    <mergeCell ref="CPG48:CPK48"/>
    <mergeCell ref="CMM48:CMQ48"/>
    <mergeCell ref="CMU48:CMY48"/>
    <mergeCell ref="CNC48:CNG48"/>
    <mergeCell ref="CNK48:CNO48"/>
    <mergeCell ref="CNS48:CNW48"/>
    <mergeCell ref="CKY48:CLC48"/>
    <mergeCell ref="CLG48:CLK48"/>
    <mergeCell ref="CLO48:CLS48"/>
    <mergeCell ref="CLW48:CMA48"/>
    <mergeCell ref="CME48:CMI48"/>
    <mergeCell ref="CJK48:CJO48"/>
    <mergeCell ref="CJS48:CJW48"/>
    <mergeCell ref="CKA48:CKE48"/>
    <mergeCell ref="CKI48:CKM48"/>
    <mergeCell ref="CKQ48:CKU48"/>
    <mergeCell ref="CHW48:CIA48"/>
    <mergeCell ref="CIE48:CII48"/>
    <mergeCell ref="CIM48:CIQ48"/>
    <mergeCell ref="CIU48:CIY48"/>
    <mergeCell ref="CJC48:CJG48"/>
    <mergeCell ref="CGI48:CGM48"/>
    <mergeCell ref="CGQ48:CGU48"/>
    <mergeCell ref="CGY48:CHC48"/>
    <mergeCell ref="CHG48:CHK48"/>
    <mergeCell ref="CHO48:CHS48"/>
    <mergeCell ref="CEU48:CEY48"/>
    <mergeCell ref="CFC48:CFG48"/>
    <mergeCell ref="CFK48:CFO48"/>
    <mergeCell ref="CFS48:CFW48"/>
    <mergeCell ref="CGA48:CGE48"/>
    <mergeCell ref="CDG48:CDK48"/>
    <mergeCell ref="CDO48:CDS48"/>
    <mergeCell ref="CDW48:CEA48"/>
    <mergeCell ref="CEE48:CEI48"/>
    <mergeCell ref="CEM48:CEQ48"/>
    <mergeCell ref="CBS48:CBW48"/>
    <mergeCell ref="CCA48:CCE48"/>
    <mergeCell ref="CCI48:CCM48"/>
    <mergeCell ref="CCQ48:CCU48"/>
    <mergeCell ref="CCY48:CDC48"/>
    <mergeCell ref="CAE48:CAI48"/>
    <mergeCell ref="CAM48:CAQ48"/>
    <mergeCell ref="CAU48:CAY48"/>
    <mergeCell ref="CBC48:CBG48"/>
    <mergeCell ref="CBK48:CBO48"/>
    <mergeCell ref="BYQ48:BYU48"/>
    <mergeCell ref="BYY48:BZC48"/>
    <mergeCell ref="BZG48:BZK48"/>
    <mergeCell ref="BZO48:BZS48"/>
    <mergeCell ref="BZW48:CAA48"/>
    <mergeCell ref="BXC48:BXG48"/>
    <mergeCell ref="BXK48:BXO48"/>
    <mergeCell ref="BXS48:BXW48"/>
    <mergeCell ref="BYA48:BYE48"/>
    <mergeCell ref="BYI48:BYM48"/>
    <mergeCell ref="BVO48:BVS48"/>
    <mergeCell ref="BVW48:BWA48"/>
    <mergeCell ref="BWE48:BWI48"/>
    <mergeCell ref="BWM48:BWQ48"/>
    <mergeCell ref="BWU48:BWY48"/>
    <mergeCell ref="BUA48:BUE48"/>
    <mergeCell ref="BUI48:BUM48"/>
    <mergeCell ref="BUQ48:BUU48"/>
    <mergeCell ref="BUY48:BVC48"/>
    <mergeCell ref="BVG48:BVK48"/>
    <mergeCell ref="BSM48:BSQ48"/>
    <mergeCell ref="BSU48:BSY48"/>
    <mergeCell ref="BTC48:BTG48"/>
    <mergeCell ref="BTK48:BTO48"/>
    <mergeCell ref="BTS48:BTW48"/>
    <mergeCell ref="BQY48:BRC48"/>
    <mergeCell ref="BRG48:BRK48"/>
    <mergeCell ref="BRO48:BRS48"/>
    <mergeCell ref="BRW48:BSA48"/>
    <mergeCell ref="BSE48:BSI48"/>
    <mergeCell ref="BPK48:BPO48"/>
    <mergeCell ref="BPS48:BPW48"/>
    <mergeCell ref="BQA48:BQE48"/>
    <mergeCell ref="BQI48:BQM48"/>
    <mergeCell ref="BQQ48:BQU48"/>
    <mergeCell ref="BNW48:BOA48"/>
    <mergeCell ref="BOE48:BOI48"/>
    <mergeCell ref="BOM48:BOQ48"/>
    <mergeCell ref="BOU48:BOY48"/>
    <mergeCell ref="BPC48:BPG48"/>
    <mergeCell ref="BMI48:BMM48"/>
    <mergeCell ref="BMQ48:BMU48"/>
    <mergeCell ref="BMY48:BNC48"/>
    <mergeCell ref="BNG48:BNK48"/>
    <mergeCell ref="BNO48:BNS48"/>
    <mergeCell ref="BKU48:BKY48"/>
    <mergeCell ref="BLC48:BLG48"/>
    <mergeCell ref="BLK48:BLO48"/>
    <mergeCell ref="BLS48:BLW48"/>
    <mergeCell ref="BMA48:BME48"/>
    <mergeCell ref="BJG48:BJK48"/>
    <mergeCell ref="BJO48:BJS48"/>
    <mergeCell ref="BJW48:BKA48"/>
    <mergeCell ref="BKE48:BKI48"/>
    <mergeCell ref="BKM48:BKQ48"/>
    <mergeCell ref="BHS48:BHW48"/>
    <mergeCell ref="BIA48:BIE48"/>
    <mergeCell ref="BII48:BIM48"/>
    <mergeCell ref="BIQ48:BIU48"/>
    <mergeCell ref="BIY48:BJC48"/>
    <mergeCell ref="BGE48:BGI48"/>
    <mergeCell ref="BGM48:BGQ48"/>
    <mergeCell ref="BGU48:BGY48"/>
    <mergeCell ref="BHC48:BHG48"/>
    <mergeCell ref="BHK48:BHO48"/>
    <mergeCell ref="BEQ48:BEU48"/>
    <mergeCell ref="BEY48:BFC48"/>
    <mergeCell ref="BFG48:BFK48"/>
    <mergeCell ref="BFO48:BFS48"/>
    <mergeCell ref="BFW48:BGA48"/>
    <mergeCell ref="BDC48:BDG48"/>
    <mergeCell ref="BDK48:BDO48"/>
    <mergeCell ref="BDS48:BDW48"/>
    <mergeCell ref="BEA48:BEE48"/>
    <mergeCell ref="BEI48:BEM48"/>
    <mergeCell ref="BBO48:BBS48"/>
    <mergeCell ref="BBW48:BCA48"/>
    <mergeCell ref="BCE48:BCI48"/>
    <mergeCell ref="BCM48:BCQ48"/>
    <mergeCell ref="BCU48:BCY48"/>
    <mergeCell ref="BAA48:BAE48"/>
    <mergeCell ref="BAI48:BAM48"/>
    <mergeCell ref="BAQ48:BAU48"/>
    <mergeCell ref="BAY48:BBC48"/>
    <mergeCell ref="BBG48:BBK48"/>
    <mergeCell ref="AYM48:AYQ48"/>
    <mergeCell ref="AYU48:AYY48"/>
    <mergeCell ref="AZC48:AZG48"/>
    <mergeCell ref="AZK48:AZO48"/>
    <mergeCell ref="AZS48:AZW48"/>
    <mergeCell ref="AWY48:AXC48"/>
    <mergeCell ref="AXG48:AXK48"/>
    <mergeCell ref="AXO48:AXS48"/>
    <mergeCell ref="AXW48:AYA48"/>
    <mergeCell ref="AYE48:AYI48"/>
    <mergeCell ref="AVK48:AVO48"/>
    <mergeCell ref="AVS48:AVW48"/>
    <mergeCell ref="AWA48:AWE48"/>
    <mergeCell ref="AWI48:AWM48"/>
    <mergeCell ref="AWQ48:AWU48"/>
    <mergeCell ref="ATW48:AUA48"/>
    <mergeCell ref="AUE48:AUI48"/>
    <mergeCell ref="AUM48:AUQ48"/>
    <mergeCell ref="AUU48:AUY48"/>
    <mergeCell ref="AVC48:AVG48"/>
    <mergeCell ref="ASI48:ASM48"/>
    <mergeCell ref="ASQ48:ASU48"/>
    <mergeCell ref="ASY48:ATC48"/>
    <mergeCell ref="ATG48:ATK48"/>
    <mergeCell ref="ATO48:ATS48"/>
    <mergeCell ref="AQU48:AQY48"/>
    <mergeCell ref="ARC48:ARG48"/>
    <mergeCell ref="ARK48:ARO48"/>
    <mergeCell ref="ARS48:ARW48"/>
    <mergeCell ref="ASA48:ASE48"/>
    <mergeCell ref="APG48:APK48"/>
    <mergeCell ref="APO48:APS48"/>
    <mergeCell ref="APW48:AQA48"/>
    <mergeCell ref="AQE48:AQI48"/>
    <mergeCell ref="AQM48:AQQ48"/>
    <mergeCell ref="ANS48:ANW48"/>
    <mergeCell ref="AOA48:AOE48"/>
    <mergeCell ref="AOI48:AOM48"/>
    <mergeCell ref="AOQ48:AOU48"/>
    <mergeCell ref="AOY48:APC48"/>
    <mergeCell ref="AME48:AMI48"/>
    <mergeCell ref="AMM48:AMQ48"/>
    <mergeCell ref="AMU48:AMY48"/>
    <mergeCell ref="ANC48:ANG48"/>
    <mergeCell ref="ANK48:ANO48"/>
    <mergeCell ref="AKQ48:AKU48"/>
    <mergeCell ref="AKY48:ALC48"/>
    <mergeCell ref="ALG48:ALK48"/>
    <mergeCell ref="ALO48:ALS48"/>
    <mergeCell ref="ALW48:AMA48"/>
    <mergeCell ref="AJC48:AJG48"/>
    <mergeCell ref="AJK48:AJO48"/>
    <mergeCell ref="AJS48:AJW48"/>
    <mergeCell ref="AKA48:AKE48"/>
    <mergeCell ref="AKI48:AKM48"/>
    <mergeCell ref="AHO48:AHS48"/>
    <mergeCell ref="AHW48:AIA48"/>
    <mergeCell ref="AIE48:AII48"/>
    <mergeCell ref="AIM48:AIQ48"/>
    <mergeCell ref="AIU48:AIY48"/>
    <mergeCell ref="AGA48:AGE48"/>
    <mergeCell ref="AGI48:AGM48"/>
    <mergeCell ref="AGQ48:AGU48"/>
    <mergeCell ref="AGY48:AHC48"/>
    <mergeCell ref="AHG48:AHK48"/>
    <mergeCell ref="AEM48:AEQ48"/>
    <mergeCell ref="AEU48:AEY48"/>
    <mergeCell ref="AFC48:AFG48"/>
    <mergeCell ref="AFK48:AFO48"/>
    <mergeCell ref="AFS48:AFW48"/>
    <mergeCell ref="ACY48:ADC48"/>
    <mergeCell ref="ADG48:ADK48"/>
    <mergeCell ref="ADO48:ADS48"/>
    <mergeCell ref="ADW48:AEA48"/>
    <mergeCell ref="AEE48:AEI48"/>
    <mergeCell ref="ABK48:ABO48"/>
    <mergeCell ref="ABS48:ABW48"/>
    <mergeCell ref="ACA48:ACE48"/>
    <mergeCell ref="ACI48:ACM48"/>
    <mergeCell ref="ACQ48:ACU48"/>
    <mergeCell ref="ZW48:AAA48"/>
    <mergeCell ref="AAE48:AAI48"/>
    <mergeCell ref="AAM48:AAQ48"/>
    <mergeCell ref="AAU48:AAY48"/>
    <mergeCell ref="ABC48:ABG48"/>
    <mergeCell ref="YI48:YM48"/>
    <mergeCell ref="YQ48:YU48"/>
    <mergeCell ref="YY48:ZC48"/>
    <mergeCell ref="ZG48:ZK48"/>
    <mergeCell ref="ZO48:ZS48"/>
    <mergeCell ref="WU48:WY48"/>
    <mergeCell ref="XC48:XG48"/>
    <mergeCell ref="XK48:XO48"/>
    <mergeCell ref="XS48:XW48"/>
    <mergeCell ref="YA48:YE48"/>
    <mergeCell ref="VG48:VK48"/>
    <mergeCell ref="VO48:VS48"/>
    <mergeCell ref="VW48:WA48"/>
    <mergeCell ref="WE48:WI48"/>
    <mergeCell ref="WM48:WQ48"/>
    <mergeCell ref="TS48:TW48"/>
    <mergeCell ref="UA48:UE48"/>
    <mergeCell ref="UI48:UM48"/>
    <mergeCell ref="UQ48:UU48"/>
    <mergeCell ref="UY48:VC48"/>
    <mergeCell ref="SE48:SI48"/>
    <mergeCell ref="SM48:SQ48"/>
    <mergeCell ref="SU48:SY48"/>
    <mergeCell ref="TC48:TG48"/>
    <mergeCell ref="TK48:TO48"/>
    <mergeCell ref="QQ48:QU48"/>
    <mergeCell ref="QY48:RC48"/>
    <mergeCell ref="RG48:RK48"/>
    <mergeCell ref="RO48:RS48"/>
    <mergeCell ref="RW48:SA48"/>
    <mergeCell ref="PC48:PG48"/>
    <mergeCell ref="PK48:PO48"/>
    <mergeCell ref="PS48:PW48"/>
    <mergeCell ref="QA48:QE48"/>
    <mergeCell ref="QI48:QM48"/>
    <mergeCell ref="NO48:NS48"/>
    <mergeCell ref="NW48:OA48"/>
    <mergeCell ref="OE48:OI48"/>
    <mergeCell ref="OM48:OQ48"/>
    <mergeCell ref="OU48:OY48"/>
    <mergeCell ref="MA48:ME48"/>
    <mergeCell ref="MI48:MM48"/>
    <mergeCell ref="MQ48:MU48"/>
    <mergeCell ref="MY48:NC48"/>
    <mergeCell ref="NG48:NK48"/>
    <mergeCell ref="KM48:KQ48"/>
    <mergeCell ref="KU48:KY48"/>
    <mergeCell ref="LC48:LG48"/>
    <mergeCell ref="LK48:LO48"/>
    <mergeCell ref="LS48:LW48"/>
    <mergeCell ref="IY48:JC48"/>
    <mergeCell ref="JG48:JK48"/>
    <mergeCell ref="JO48:JS48"/>
    <mergeCell ref="JW48:KA48"/>
    <mergeCell ref="KE48:KI48"/>
    <mergeCell ref="HK48:HO48"/>
    <mergeCell ref="HS48:HW48"/>
    <mergeCell ref="IA48:IE48"/>
    <mergeCell ref="II48:IM48"/>
    <mergeCell ref="IQ48:IU48"/>
    <mergeCell ref="F45:G45"/>
    <mergeCell ref="D46:E46"/>
    <mergeCell ref="F46:G46"/>
    <mergeCell ref="FW48:GA48"/>
    <mergeCell ref="GE48:GI48"/>
    <mergeCell ref="GM48:GQ48"/>
    <mergeCell ref="GU48:GY48"/>
    <mergeCell ref="HC48:HG48"/>
    <mergeCell ref="EI48:EM48"/>
    <mergeCell ref="EQ48:EU48"/>
    <mergeCell ref="EY48:FC48"/>
    <mergeCell ref="FG48:FK48"/>
    <mergeCell ref="FO48:FS48"/>
    <mergeCell ref="CU48:CY48"/>
    <mergeCell ref="DC48:DG48"/>
    <mergeCell ref="DK48:DO48"/>
    <mergeCell ref="DS48:DW48"/>
    <mergeCell ref="EA48:EE48"/>
    <mergeCell ref="BG48:BK48"/>
    <mergeCell ref="BO48:BS48"/>
    <mergeCell ref="BW48:CA48"/>
    <mergeCell ref="CE48:CI48"/>
    <mergeCell ref="CM48:CQ48"/>
    <mergeCell ref="E33:G33"/>
    <mergeCell ref="E39:G39"/>
    <mergeCell ref="E40:G40"/>
    <mergeCell ref="S48:W48"/>
    <mergeCell ref="AA48:AE48"/>
    <mergeCell ref="A21:B21"/>
    <mergeCell ref="E21:G21"/>
    <mergeCell ref="E22:G22"/>
    <mergeCell ref="A14:B14"/>
    <mergeCell ref="C14:F14"/>
    <mergeCell ref="A15:B15"/>
    <mergeCell ref="C15:F15"/>
    <mergeCell ref="AI48:AM48"/>
    <mergeCell ref="AQ48:AU48"/>
    <mergeCell ref="AY48:BC48"/>
    <mergeCell ref="F48:G48"/>
    <mergeCell ref="K48:O48"/>
    <mergeCell ref="A48:E48"/>
    <mergeCell ref="A33:B33"/>
    <mergeCell ref="E43:G43"/>
    <mergeCell ref="D47:E47"/>
    <mergeCell ref="F47:G47"/>
    <mergeCell ref="E34:G34"/>
    <mergeCell ref="E35:G35"/>
    <mergeCell ref="E36:G36"/>
    <mergeCell ref="E37:G37"/>
    <mergeCell ref="E38:G38"/>
    <mergeCell ref="E41:G41"/>
    <mergeCell ref="E42:G42"/>
    <mergeCell ref="D44:E44"/>
    <mergeCell ref="F44:G44"/>
    <mergeCell ref="D45:E45"/>
    <mergeCell ref="A30:B30"/>
    <mergeCell ref="A31:B31"/>
    <mergeCell ref="C32:F32"/>
    <mergeCell ref="E23:G23"/>
    <mergeCell ref="E24:G24"/>
    <mergeCell ref="E25:G25"/>
    <mergeCell ref="A8:B8"/>
    <mergeCell ref="C8:F8"/>
    <mergeCell ref="A9:B9"/>
    <mergeCell ref="C9:F9"/>
    <mergeCell ref="A10:B10"/>
    <mergeCell ref="C10:F10"/>
    <mergeCell ref="D27:E27"/>
    <mergeCell ref="F27:G27"/>
    <mergeCell ref="D28:E28"/>
    <mergeCell ref="F28:G28"/>
    <mergeCell ref="D29:E29"/>
    <mergeCell ref="F29:G29"/>
    <mergeCell ref="D26:E26"/>
    <mergeCell ref="F26:G26"/>
    <mergeCell ref="A7:B7"/>
    <mergeCell ref="C7:F7"/>
    <mergeCell ref="B2:G2"/>
    <mergeCell ref="B3:G3"/>
    <mergeCell ref="B4:G4"/>
    <mergeCell ref="A6:B6"/>
    <mergeCell ref="C6:F6"/>
    <mergeCell ref="B16:G16"/>
    <mergeCell ref="A17:B17"/>
    <mergeCell ref="D17:G17"/>
    <mergeCell ref="C20:F20"/>
    <mergeCell ref="A18:B18"/>
    <mergeCell ref="A19:B19"/>
    <mergeCell ref="A11:B11"/>
    <mergeCell ref="C11:F11"/>
    <mergeCell ref="A12:B12"/>
    <mergeCell ref="C12:F12"/>
    <mergeCell ref="A13:B13"/>
    <mergeCell ref="C13:F13"/>
  </mergeCells>
  <phoneticPr fontId="20" type="noConversion"/>
  <pageMargins left="0.7" right="0.7" top="0.75" bottom="0.75" header="0.3" footer="0.3"/>
  <pageSetup paperSize="9" orientation="portrait" verticalDpi="0" r:id="rId1"/>
  <legacyDrawing r:id="rId2"/>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3">
    <tabColor theme="0" tint="-0.14999847407452621"/>
  </sheetPr>
  <dimension ref="A1:H27"/>
  <sheetViews>
    <sheetView topLeftCell="A13" workbookViewId="0">
      <selection activeCell="C34" sqref="C34"/>
    </sheetView>
  </sheetViews>
  <sheetFormatPr defaultColWidth="9.109375" defaultRowHeight="13.8" x14ac:dyDescent="0.25"/>
  <cols>
    <col min="1" max="2" width="4.88671875" style="2" customWidth="1"/>
    <col min="3" max="3" width="58.66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54.pozīcija Dabīga kollagēna matrica</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313" t="s">
        <v>920</v>
      </c>
      <c r="B17" s="314"/>
      <c r="C17" s="61" t="s">
        <v>162</v>
      </c>
      <c r="D17" s="300" t="s">
        <v>23</v>
      </c>
      <c r="E17" s="301"/>
      <c r="F17" s="301"/>
      <c r="G17" s="301"/>
      <c r="H17" s="302"/>
    </row>
    <row r="18" spans="1:8" ht="37.950000000000003" customHeight="1" x14ac:dyDescent="0.25">
      <c r="A18" s="9"/>
      <c r="B18" s="10"/>
      <c r="C18" s="11" t="s">
        <v>96</v>
      </c>
      <c r="D18" s="12" t="s">
        <v>24</v>
      </c>
      <c r="E18" s="12" t="s">
        <v>101</v>
      </c>
      <c r="F18" s="12" t="s">
        <v>99</v>
      </c>
      <c r="G18" s="60" t="s">
        <v>103</v>
      </c>
      <c r="H18" s="13" t="s">
        <v>25</v>
      </c>
    </row>
    <row r="19" spans="1:8" x14ac:dyDescent="0.25">
      <c r="A19" s="14" t="str">
        <f>$A$17</f>
        <v>54.</v>
      </c>
      <c r="B19" s="15">
        <v>1</v>
      </c>
      <c r="C19" s="37" t="s">
        <v>656</v>
      </c>
      <c r="D19" s="39"/>
      <c r="E19" s="17"/>
      <c r="F19" s="29" t="s">
        <v>0</v>
      </c>
      <c r="G19" s="44">
        <v>5</v>
      </c>
      <c r="H19" s="54"/>
    </row>
    <row r="20" spans="1:8" x14ac:dyDescent="0.25">
      <c r="A20" s="22" t="str">
        <f>$A$17</f>
        <v>54.</v>
      </c>
      <c r="B20" s="15">
        <v>2</v>
      </c>
      <c r="C20" s="37" t="s">
        <v>657</v>
      </c>
      <c r="D20" s="39"/>
      <c r="E20" s="17"/>
      <c r="F20" s="29" t="s">
        <v>0</v>
      </c>
      <c r="G20" s="44">
        <v>20</v>
      </c>
      <c r="H20" s="54"/>
    </row>
    <row r="21" spans="1:8" x14ac:dyDescent="0.25">
      <c r="A21" s="14" t="str">
        <f t="shared" ref="A21:A23" si="0">$A$17</f>
        <v>54.</v>
      </c>
      <c r="B21" s="15">
        <v>3</v>
      </c>
      <c r="C21" s="37" t="s">
        <v>658</v>
      </c>
      <c r="D21" s="39"/>
      <c r="E21" s="17"/>
      <c r="F21" s="29" t="s">
        <v>0</v>
      </c>
      <c r="G21" s="44">
        <v>20</v>
      </c>
      <c r="H21" s="54"/>
    </row>
    <row r="22" spans="1:8" x14ac:dyDescent="0.25">
      <c r="A22" s="22" t="str">
        <f t="shared" si="0"/>
        <v>54.</v>
      </c>
      <c r="B22" s="15">
        <v>4</v>
      </c>
      <c r="C22" s="37" t="s">
        <v>659</v>
      </c>
      <c r="D22" s="39"/>
      <c r="E22" s="17"/>
      <c r="F22" s="29" t="s">
        <v>0</v>
      </c>
      <c r="G22" s="44">
        <v>5</v>
      </c>
      <c r="H22" s="54"/>
    </row>
    <row r="23" spans="1:8" x14ac:dyDescent="0.25">
      <c r="A23" s="14" t="str">
        <f t="shared" si="0"/>
        <v>54.</v>
      </c>
      <c r="B23" s="15">
        <v>5</v>
      </c>
      <c r="C23" s="37" t="s">
        <v>660</v>
      </c>
      <c r="D23" s="39"/>
      <c r="E23" s="17"/>
      <c r="F23" s="29" t="s">
        <v>0</v>
      </c>
      <c r="G23" s="44">
        <v>5</v>
      </c>
      <c r="H23" s="54"/>
    </row>
    <row r="24" spans="1:8" s="21" customFormat="1" ht="14.4" customHeight="1" x14ac:dyDescent="0.25">
      <c r="A24" s="18"/>
      <c r="B24" s="19"/>
      <c r="C24" s="303" t="str">
        <f>CONCATENATE("Kopējā cena par ",A17,"pozīciju, bez PVN,EUR:")</f>
        <v>Kopējā cena par 54.pozīciju, bez PVN,EUR:</v>
      </c>
      <c r="D24" s="304"/>
      <c r="E24" s="304"/>
      <c r="F24" s="304"/>
      <c r="G24" s="305"/>
      <c r="H24" s="20">
        <f>SUMPRODUCT(G19:G23,H19:H23)</f>
        <v>0</v>
      </c>
    </row>
    <row r="25" spans="1:8" s="24" customFormat="1" x14ac:dyDescent="0.25">
      <c r="A25" s="9"/>
      <c r="B25" s="10"/>
      <c r="C25" s="11" t="s">
        <v>28</v>
      </c>
      <c r="D25" s="306" t="s">
        <v>26</v>
      </c>
      <c r="E25" s="307"/>
      <c r="F25" s="308"/>
      <c r="G25" s="306" t="s">
        <v>27</v>
      </c>
      <c r="H25" s="308"/>
    </row>
    <row r="26" spans="1:8" ht="26.4" x14ac:dyDescent="0.25">
      <c r="A26" s="22" t="str">
        <f>$A$17</f>
        <v>54.</v>
      </c>
      <c r="B26" s="15">
        <v>6</v>
      </c>
      <c r="C26" s="34" t="s">
        <v>661</v>
      </c>
      <c r="D26" s="283"/>
      <c r="E26" s="283"/>
      <c r="F26" s="284"/>
      <c r="G26" s="282"/>
      <c r="H26" s="284"/>
    </row>
    <row r="27" spans="1:8" ht="41.25" customHeight="1" x14ac:dyDescent="0.25">
      <c r="A27" s="22" t="str">
        <f t="shared" ref="A27" si="1">$A$17</f>
        <v>54.</v>
      </c>
      <c r="B27" s="15">
        <v>7</v>
      </c>
      <c r="C27" s="169" t="s">
        <v>662</v>
      </c>
      <c r="D27" s="283"/>
      <c r="E27" s="283"/>
      <c r="F27" s="284"/>
      <c r="G27" s="282"/>
      <c r="H27" s="284"/>
    </row>
  </sheetData>
  <mergeCells count="33">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B16:H16"/>
    <mergeCell ref="A17:B17"/>
    <mergeCell ref="D17:H17"/>
    <mergeCell ref="D25:F25"/>
    <mergeCell ref="G25:H25"/>
    <mergeCell ref="D26:F26"/>
    <mergeCell ref="G26:H26"/>
    <mergeCell ref="C24:G24"/>
    <mergeCell ref="D27:F27"/>
    <mergeCell ref="G27:H27"/>
  </mergeCells>
  <pageMargins left="0.7" right="0.7" top="0.75" bottom="0.75" header="0.3" footer="0.3"/>
  <pageSetup paperSize="9" orientation="portrait" horizontalDpi="300" verticalDpi="300" r:id="rId1"/>
  <legacyDrawing r:id="rId2"/>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4">
    <tabColor theme="0" tint="-0.14999847407452621"/>
  </sheetPr>
  <dimension ref="A1:H36"/>
  <sheetViews>
    <sheetView topLeftCell="A10" workbookViewId="0">
      <selection activeCell="K31" sqref="K31"/>
    </sheetView>
  </sheetViews>
  <sheetFormatPr defaultColWidth="9.109375" defaultRowHeight="13.8" x14ac:dyDescent="0.25"/>
  <cols>
    <col min="1" max="2" width="4.88671875" style="2" customWidth="1"/>
    <col min="3" max="3" width="65.44140625" style="2" customWidth="1"/>
    <col min="4" max="4" width="35.6640625" style="2" customWidth="1"/>
    <col min="5" max="5" width="28.109375" style="2" customWidth="1"/>
    <col min="6" max="6" width="16.6640625" style="2" customWidth="1"/>
    <col min="7" max="7" width="21.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55.pozīcija Endoskopiskais trūču tīkla fiksācijas instruments ar uzsūcošām spirālēm</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27.6" x14ac:dyDescent="0.25">
      <c r="A17" s="298" t="s">
        <v>921</v>
      </c>
      <c r="B17" s="299"/>
      <c r="C17" s="35" t="s">
        <v>163</v>
      </c>
      <c r="D17" s="300" t="s">
        <v>23</v>
      </c>
      <c r="E17" s="301"/>
      <c r="F17" s="301"/>
      <c r="G17" s="301"/>
      <c r="H17" s="302"/>
    </row>
    <row r="18" spans="1:8" ht="20.25" customHeight="1" x14ac:dyDescent="0.25">
      <c r="A18" s="161" t="str">
        <f>$A$17</f>
        <v>55.</v>
      </c>
      <c r="B18" s="221">
        <v>1</v>
      </c>
      <c r="C18" s="236" t="s">
        <v>163</v>
      </c>
      <c r="D18" s="444"/>
      <c r="E18" s="445"/>
      <c r="F18" s="445"/>
      <c r="G18" s="445"/>
      <c r="H18" s="446"/>
    </row>
    <row r="19" spans="1:8" ht="26.25" customHeight="1" x14ac:dyDescent="0.25">
      <c r="A19" s="9"/>
      <c r="B19" s="10"/>
      <c r="C19" s="11" t="s">
        <v>96</v>
      </c>
      <c r="D19" s="12" t="s">
        <v>24</v>
      </c>
      <c r="E19" s="12" t="s">
        <v>101</v>
      </c>
      <c r="F19" s="12" t="s">
        <v>99</v>
      </c>
      <c r="G19" s="60" t="s">
        <v>103</v>
      </c>
      <c r="H19" s="13" t="s">
        <v>25</v>
      </c>
    </row>
    <row r="20" spans="1:8" x14ac:dyDescent="0.25">
      <c r="A20" s="14" t="str">
        <f>$A$17</f>
        <v>55.</v>
      </c>
      <c r="B20" s="45" t="s">
        <v>117</v>
      </c>
      <c r="C20" s="37" t="s">
        <v>663</v>
      </c>
      <c r="D20" s="17"/>
      <c r="E20" s="17"/>
      <c r="F20" s="29" t="s">
        <v>0</v>
      </c>
      <c r="G20" s="40">
        <v>5</v>
      </c>
      <c r="H20" s="171"/>
    </row>
    <row r="21" spans="1:8" x14ac:dyDescent="0.25">
      <c r="A21" s="22" t="str">
        <f>$A$17</f>
        <v>55.</v>
      </c>
      <c r="B21" s="45" t="s">
        <v>115</v>
      </c>
      <c r="C21" s="36" t="s">
        <v>664</v>
      </c>
      <c r="D21" s="17"/>
      <c r="E21" s="17"/>
      <c r="F21" s="29" t="s">
        <v>0</v>
      </c>
      <c r="G21" s="170">
        <v>5</v>
      </c>
      <c r="H21" s="171"/>
    </row>
    <row r="22" spans="1:8" s="21" customFormat="1" ht="14.4" customHeight="1" x14ac:dyDescent="0.25">
      <c r="A22" s="18"/>
      <c r="B22" s="19"/>
      <c r="C22" s="303" t="str">
        <f>CONCATENATE("Cena par ",A17,"1pozīciju, bez PVN,EUR:")</f>
        <v>Cena par 55.1pozīciju, bez PVN,EUR:</v>
      </c>
      <c r="D22" s="304"/>
      <c r="E22" s="304"/>
      <c r="F22" s="304"/>
      <c r="G22" s="305"/>
      <c r="H22" s="20">
        <f>SUMPRODUCT(G20:G21,H20:H21)</f>
        <v>0</v>
      </c>
    </row>
    <row r="23" spans="1:8" s="24" customFormat="1" x14ac:dyDescent="0.25">
      <c r="A23" s="9"/>
      <c r="B23" s="10"/>
      <c r="C23" s="11" t="s">
        <v>28</v>
      </c>
      <c r="D23" s="306" t="s">
        <v>26</v>
      </c>
      <c r="E23" s="307"/>
      <c r="F23" s="308"/>
      <c r="G23" s="306" t="s">
        <v>27</v>
      </c>
      <c r="H23" s="308"/>
    </row>
    <row r="24" spans="1:8" x14ac:dyDescent="0.25">
      <c r="A24" s="22" t="str">
        <f>$A$17</f>
        <v>55.</v>
      </c>
      <c r="B24" s="45" t="s">
        <v>116</v>
      </c>
      <c r="C24" s="118" t="s">
        <v>665</v>
      </c>
      <c r="D24" s="283"/>
      <c r="E24" s="283"/>
      <c r="F24" s="284"/>
      <c r="G24" s="282"/>
      <c r="H24" s="284"/>
    </row>
    <row r="25" spans="1:8" ht="26.25" customHeight="1" x14ac:dyDescent="0.25">
      <c r="A25" s="22" t="str">
        <f t="shared" ref="A25" si="0">$A$17</f>
        <v>55.</v>
      </c>
      <c r="B25" s="45" t="s">
        <v>118</v>
      </c>
      <c r="C25" s="34" t="s">
        <v>666</v>
      </c>
      <c r="D25" s="283"/>
      <c r="E25" s="283"/>
      <c r="F25" s="284"/>
      <c r="G25" s="282"/>
      <c r="H25" s="284"/>
    </row>
    <row r="26" spans="1:8" ht="26.4" x14ac:dyDescent="0.25">
      <c r="A26" s="161" t="str">
        <f>$A$17</f>
        <v>55.</v>
      </c>
      <c r="B26" s="221">
        <v>2</v>
      </c>
      <c r="C26" s="235" t="s">
        <v>922</v>
      </c>
      <c r="D26" s="338"/>
      <c r="E26" s="330"/>
      <c r="F26" s="330"/>
      <c r="G26" s="330"/>
      <c r="H26" s="331"/>
    </row>
    <row r="27" spans="1:8" ht="21.75" customHeight="1" x14ac:dyDescent="0.25">
      <c r="A27" s="214"/>
      <c r="B27" s="215"/>
      <c r="C27" s="216" t="s">
        <v>96</v>
      </c>
      <c r="D27" s="12" t="s">
        <v>24</v>
      </c>
      <c r="E27" s="12" t="s">
        <v>101</v>
      </c>
      <c r="F27" s="12" t="s">
        <v>99</v>
      </c>
      <c r="G27" s="217" t="s">
        <v>103</v>
      </c>
      <c r="H27" s="13" t="s">
        <v>25</v>
      </c>
    </row>
    <row r="28" spans="1:8" ht="15" customHeight="1" x14ac:dyDescent="0.25">
      <c r="A28" s="14" t="str">
        <f>$A$17</f>
        <v>55.</v>
      </c>
      <c r="B28" s="45" t="s">
        <v>84</v>
      </c>
      <c r="C28" s="36" t="s">
        <v>664</v>
      </c>
      <c r="D28" s="17"/>
      <c r="E28" s="17"/>
      <c r="F28" s="29" t="s">
        <v>0</v>
      </c>
      <c r="G28" s="232">
        <v>5</v>
      </c>
      <c r="H28" s="171"/>
    </row>
    <row r="29" spans="1:8" s="21" customFormat="1" ht="15" customHeight="1" x14ac:dyDescent="0.25">
      <c r="A29" s="233"/>
      <c r="B29" s="234"/>
      <c r="C29" s="332" t="str">
        <f>CONCATENATE("Cena par ",A25,"2pozīciju, bez PVN,EUR:")</f>
        <v>Cena par 55.2pozīciju, bez PVN,EUR:</v>
      </c>
      <c r="D29" s="333"/>
      <c r="E29" s="333"/>
      <c r="F29" s="333"/>
      <c r="G29" s="334"/>
      <c r="H29" s="20">
        <f>H28*G28</f>
        <v>0</v>
      </c>
    </row>
    <row r="30" spans="1:8" s="24" customFormat="1" ht="21.75" customHeight="1" x14ac:dyDescent="0.25">
      <c r="A30" s="214"/>
      <c r="B30" s="215"/>
      <c r="C30" s="216" t="s">
        <v>28</v>
      </c>
      <c r="D30" s="335" t="s">
        <v>26</v>
      </c>
      <c r="E30" s="336"/>
      <c r="F30" s="337"/>
      <c r="G30" s="335" t="s">
        <v>27</v>
      </c>
      <c r="H30" s="337"/>
    </row>
    <row r="31" spans="1:8" ht="13.5" customHeight="1" x14ac:dyDescent="0.25">
      <c r="A31" s="218" t="str">
        <f>$A$17</f>
        <v>55.</v>
      </c>
      <c r="B31" s="45" t="s">
        <v>85</v>
      </c>
      <c r="C31" s="237" t="s">
        <v>923</v>
      </c>
      <c r="D31" s="330"/>
      <c r="E31" s="330"/>
      <c r="F31" s="331"/>
      <c r="G31" s="338"/>
      <c r="H31" s="331"/>
    </row>
    <row r="32" spans="1:8" ht="12.75" customHeight="1" x14ac:dyDescent="0.25">
      <c r="A32" s="218" t="str">
        <f>$A$17</f>
        <v>55.</v>
      </c>
      <c r="B32" s="45" t="s">
        <v>86</v>
      </c>
      <c r="C32" s="115" t="s">
        <v>665</v>
      </c>
      <c r="D32" s="338"/>
      <c r="E32" s="330"/>
      <c r="F32" s="331"/>
      <c r="G32" s="338"/>
      <c r="H32" s="331"/>
    </row>
    <row r="33" spans="1:8" ht="13.5" customHeight="1" x14ac:dyDescent="0.25">
      <c r="A33" s="218" t="str">
        <f t="shared" ref="A33:A35" si="1">$A$17</f>
        <v>55.</v>
      </c>
      <c r="B33" s="45" t="s">
        <v>87</v>
      </c>
      <c r="C33" s="34" t="s">
        <v>924</v>
      </c>
      <c r="D33" s="338"/>
      <c r="E33" s="330"/>
      <c r="F33" s="331"/>
      <c r="G33" s="338"/>
      <c r="H33" s="331"/>
    </row>
    <row r="34" spans="1:8" ht="12.75" customHeight="1" x14ac:dyDescent="0.25">
      <c r="A34" s="218" t="str">
        <f t="shared" si="1"/>
        <v>55.</v>
      </c>
      <c r="B34" s="45" t="s">
        <v>94</v>
      </c>
      <c r="C34" s="34" t="s">
        <v>925</v>
      </c>
      <c r="D34" s="338"/>
      <c r="E34" s="330"/>
      <c r="F34" s="331"/>
      <c r="G34" s="338"/>
      <c r="H34" s="331"/>
    </row>
    <row r="35" spans="1:8" ht="14.25" customHeight="1" x14ac:dyDescent="0.25">
      <c r="A35" s="218" t="str">
        <f t="shared" si="1"/>
        <v>55.</v>
      </c>
      <c r="B35" s="45" t="s">
        <v>220</v>
      </c>
      <c r="C35" s="213" t="s">
        <v>926</v>
      </c>
      <c r="D35" s="330"/>
      <c r="E35" s="330"/>
      <c r="F35" s="331"/>
      <c r="G35" s="338"/>
      <c r="H35" s="331"/>
    </row>
    <row r="36" spans="1:8" s="21" customFormat="1" ht="12.75" customHeight="1" x14ac:dyDescent="0.25">
      <c r="A36" s="233"/>
      <c r="B36" s="234"/>
      <c r="C36" s="332" t="str">
        <f>CONCATENATE("Kopējā cena par ",A32,"pozīciju, bez PVN,EUR:")</f>
        <v>Kopējā cena par 55.pozīciju, bez PVN,EUR:</v>
      </c>
      <c r="D36" s="333"/>
      <c r="E36" s="333"/>
      <c r="F36" s="333"/>
      <c r="G36" s="334"/>
      <c r="H36" s="20">
        <f>H22+H29</f>
        <v>0</v>
      </c>
    </row>
  </sheetData>
  <mergeCells count="49">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D24:F24"/>
    <mergeCell ref="G24:H24"/>
    <mergeCell ref="D25:F25"/>
    <mergeCell ref="G25:H25"/>
    <mergeCell ref="B16:H16"/>
    <mergeCell ref="A17:B17"/>
    <mergeCell ref="D17:H17"/>
    <mergeCell ref="C22:G22"/>
    <mergeCell ref="D23:F23"/>
    <mergeCell ref="G23:H23"/>
    <mergeCell ref="D35:F35"/>
    <mergeCell ref="G35:H35"/>
    <mergeCell ref="D18:H18"/>
    <mergeCell ref="D26:H26"/>
    <mergeCell ref="C36:G36"/>
    <mergeCell ref="D32:F32"/>
    <mergeCell ref="D33:F33"/>
    <mergeCell ref="D34:F34"/>
    <mergeCell ref="G32:H32"/>
    <mergeCell ref="G33:H33"/>
    <mergeCell ref="G34:H34"/>
    <mergeCell ref="C29:G29"/>
    <mergeCell ref="D30:F30"/>
    <mergeCell ref="G30:H30"/>
    <mergeCell ref="D31:F31"/>
    <mergeCell ref="G31:H31"/>
  </mergeCells>
  <phoneticPr fontId="20" type="noConversion"/>
  <pageMargins left="0.7" right="0.7" top="0.75" bottom="0.75" header="0.3" footer="0.3"/>
  <pageSetup paperSize="9" orientation="portrait" verticalDpi="300" r:id="rId1"/>
  <legacyDrawing r:id="rId2"/>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5">
    <tabColor theme="0" tint="-0.14999847407452621"/>
  </sheetPr>
  <dimension ref="A1:H29"/>
  <sheetViews>
    <sheetView workbookViewId="0">
      <selection activeCell="K21" sqref="K21"/>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56.pozīcija Kaulu defekta aizpildītājs</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313" t="s">
        <v>927</v>
      </c>
      <c r="B17" s="447"/>
      <c r="C17" s="35" t="s">
        <v>164</v>
      </c>
      <c r="D17" s="301" t="s">
        <v>23</v>
      </c>
      <c r="E17" s="301"/>
      <c r="F17" s="301"/>
      <c r="G17" s="301"/>
      <c r="H17" s="302"/>
    </row>
    <row r="18" spans="1:8" ht="37.950000000000003" customHeight="1" x14ac:dyDescent="0.25">
      <c r="A18" s="9"/>
      <c r="B18" s="10"/>
      <c r="C18" s="11" t="s">
        <v>96</v>
      </c>
      <c r="D18" s="12" t="s">
        <v>24</v>
      </c>
      <c r="E18" s="12" t="s">
        <v>101</v>
      </c>
      <c r="F18" s="12" t="s">
        <v>99</v>
      </c>
      <c r="G18" s="60" t="s">
        <v>667</v>
      </c>
      <c r="H18" s="13" t="s">
        <v>647</v>
      </c>
    </row>
    <row r="19" spans="1:8" x14ac:dyDescent="0.25">
      <c r="A19" s="14" t="str">
        <f>$A$17</f>
        <v>56.</v>
      </c>
      <c r="B19" s="15">
        <v>1</v>
      </c>
      <c r="C19" s="37" t="s">
        <v>688</v>
      </c>
      <c r="D19" s="17"/>
      <c r="E19" s="17"/>
      <c r="F19" s="29" t="s">
        <v>60</v>
      </c>
      <c r="G19" s="30">
        <v>10</v>
      </c>
      <c r="H19" s="62"/>
    </row>
    <row r="20" spans="1:8" s="21" customFormat="1" ht="14.4" customHeight="1" x14ac:dyDescent="0.25">
      <c r="A20" s="18"/>
      <c r="B20" s="19"/>
      <c r="C20" s="303" t="str">
        <f>CONCATENATE("Kopējā cena par ",A17,"pozīciju, bez PVN,EUR:")</f>
        <v>Kopējā cena par 56.pozīciju, bez PVN,EUR:</v>
      </c>
      <c r="D20" s="304"/>
      <c r="E20" s="304"/>
      <c r="F20" s="304"/>
      <c r="G20" s="305"/>
      <c r="H20" s="20">
        <f>H19*G19</f>
        <v>0</v>
      </c>
    </row>
    <row r="21" spans="1:8" s="24" customFormat="1" x14ac:dyDescent="0.25">
      <c r="A21" s="9"/>
      <c r="B21" s="10"/>
      <c r="C21" s="11" t="s">
        <v>28</v>
      </c>
      <c r="D21" s="306" t="s">
        <v>26</v>
      </c>
      <c r="E21" s="307"/>
      <c r="F21" s="308"/>
      <c r="G21" s="306" t="s">
        <v>27</v>
      </c>
      <c r="H21" s="308"/>
    </row>
    <row r="22" spans="1:8" x14ac:dyDescent="0.25">
      <c r="A22" s="14" t="str">
        <f>$A$17</f>
        <v>56.</v>
      </c>
      <c r="B22" s="180" t="s">
        <v>119</v>
      </c>
      <c r="C22" s="125" t="s">
        <v>668</v>
      </c>
      <c r="D22" s="283"/>
      <c r="E22" s="283"/>
      <c r="F22" s="284"/>
      <c r="G22" s="282"/>
      <c r="H22" s="284"/>
    </row>
    <row r="23" spans="1:8" ht="26.4" x14ac:dyDescent="0.25">
      <c r="A23" s="14" t="str">
        <f t="shared" ref="A23:A29" si="0">$A$17</f>
        <v>56.</v>
      </c>
      <c r="B23" s="180" t="s">
        <v>331</v>
      </c>
      <c r="C23" s="34" t="s">
        <v>669</v>
      </c>
      <c r="D23" s="283"/>
      <c r="E23" s="283"/>
      <c r="F23" s="284"/>
      <c r="G23" s="282"/>
      <c r="H23" s="284"/>
    </row>
    <row r="24" spans="1:8" ht="26.4" x14ac:dyDescent="0.25">
      <c r="A24" s="14" t="str">
        <f t="shared" si="0"/>
        <v>56.</v>
      </c>
      <c r="B24" s="180" t="s">
        <v>332</v>
      </c>
      <c r="C24" s="25" t="s">
        <v>670</v>
      </c>
      <c r="D24" s="283"/>
      <c r="E24" s="283"/>
      <c r="F24" s="284"/>
      <c r="G24" s="282"/>
      <c r="H24" s="284"/>
    </row>
    <row r="25" spans="1:8" x14ac:dyDescent="0.25">
      <c r="A25" s="14" t="str">
        <f t="shared" si="0"/>
        <v>56.</v>
      </c>
      <c r="B25" s="180" t="s">
        <v>333</v>
      </c>
      <c r="C25" s="41" t="s">
        <v>671</v>
      </c>
      <c r="D25" s="283"/>
      <c r="E25" s="283"/>
      <c r="F25" s="284"/>
      <c r="G25" s="282"/>
      <c r="H25" s="284"/>
    </row>
    <row r="26" spans="1:8" x14ac:dyDescent="0.25">
      <c r="A26" s="14" t="str">
        <f t="shared" si="0"/>
        <v>56.</v>
      </c>
      <c r="B26" s="180" t="s">
        <v>334</v>
      </c>
      <c r="C26" s="125" t="s">
        <v>672</v>
      </c>
      <c r="D26" s="283"/>
      <c r="E26" s="283"/>
      <c r="F26" s="284"/>
      <c r="G26" s="282"/>
      <c r="H26" s="284"/>
    </row>
    <row r="27" spans="1:8" x14ac:dyDescent="0.25">
      <c r="A27" s="14" t="str">
        <f t="shared" si="0"/>
        <v>56.</v>
      </c>
      <c r="B27" s="180" t="s">
        <v>336</v>
      </c>
      <c r="C27" s="125" t="s">
        <v>673</v>
      </c>
      <c r="D27" s="283"/>
      <c r="E27" s="283"/>
      <c r="F27" s="284"/>
      <c r="G27" s="282"/>
      <c r="H27" s="284"/>
    </row>
    <row r="28" spans="1:8" x14ac:dyDescent="0.25">
      <c r="A28" s="14" t="str">
        <f t="shared" si="0"/>
        <v>56.</v>
      </c>
      <c r="B28" s="180" t="s">
        <v>356</v>
      </c>
      <c r="C28" s="125" t="s">
        <v>674</v>
      </c>
      <c r="D28" s="283"/>
      <c r="E28" s="283"/>
      <c r="F28" s="284"/>
      <c r="G28" s="282"/>
      <c r="H28" s="284"/>
    </row>
    <row r="29" spans="1:8" x14ac:dyDescent="0.25">
      <c r="A29" s="14" t="str">
        <f t="shared" si="0"/>
        <v>56.</v>
      </c>
      <c r="B29" s="180" t="s">
        <v>357</v>
      </c>
      <c r="C29" s="125" t="s">
        <v>675</v>
      </c>
      <c r="D29" s="283"/>
      <c r="E29" s="283"/>
      <c r="F29" s="284"/>
      <c r="G29" s="282"/>
      <c r="H29" s="284"/>
    </row>
  </sheetData>
  <mergeCells count="45">
    <mergeCell ref="D28:F28"/>
    <mergeCell ref="G28:H28"/>
    <mergeCell ref="D29:F29"/>
    <mergeCell ref="G29:H29"/>
    <mergeCell ref="D25:F25"/>
    <mergeCell ref="G25:H25"/>
    <mergeCell ref="D26:F26"/>
    <mergeCell ref="G26:H26"/>
    <mergeCell ref="D27:F27"/>
    <mergeCell ref="G27:H27"/>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B16:H16"/>
    <mergeCell ref="A17:B17"/>
    <mergeCell ref="D17:H17"/>
    <mergeCell ref="C20:G20"/>
    <mergeCell ref="D21:F21"/>
    <mergeCell ref="G21:H21"/>
    <mergeCell ref="G24:H24"/>
    <mergeCell ref="D22:F22"/>
    <mergeCell ref="G22:H22"/>
    <mergeCell ref="D23:F23"/>
    <mergeCell ref="G23:H23"/>
    <mergeCell ref="D24:F24"/>
  </mergeCells>
  <phoneticPr fontId="20" type="noConversion"/>
  <pageMargins left="0.7" right="0.7" top="0.75" bottom="0.75" header="0.3" footer="0.3"/>
  <pageSetup paperSize="9" orientation="portrait" verticalDpi="300" r:id="rId1"/>
  <legacyDrawing r:id="rId2"/>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B4164-9B5C-46C7-BDCF-CFE279965ED8}">
  <sheetPr>
    <tabColor theme="0" tint="-0.14999847407452621"/>
  </sheetPr>
  <dimension ref="A1:H34"/>
  <sheetViews>
    <sheetView topLeftCell="A14" workbookViewId="0">
      <selection activeCell="L33" sqref="L33"/>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95" t="s">
        <v>3</v>
      </c>
      <c r="C2" s="295"/>
      <c r="D2" s="295"/>
      <c r="E2" s="295"/>
      <c r="F2" s="295"/>
      <c r="G2" s="295"/>
      <c r="H2" s="295"/>
    </row>
    <row r="3" spans="1:8" ht="15.75" customHeight="1" x14ac:dyDescent="0.25">
      <c r="A3" s="47"/>
      <c r="B3" s="295" t="s">
        <v>1</v>
      </c>
      <c r="C3" s="295"/>
      <c r="D3" s="295"/>
      <c r="E3" s="295"/>
      <c r="F3" s="295"/>
      <c r="G3" s="295"/>
      <c r="H3" s="295"/>
    </row>
    <row r="4" spans="1:8" ht="15.75" customHeight="1" x14ac:dyDescent="0.25">
      <c r="A4" s="47"/>
      <c r="B4" s="295" t="str">
        <f>CONCATENATE(A17,"pozīcija ",C17)</f>
        <v>57.pozīcija Kaulu cements</v>
      </c>
      <c r="C4" s="295"/>
      <c r="D4" s="295"/>
      <c r="E4" s="295"/>
      <c r="F4" s="295"/>
      <c r="G4" s="295"/>
      <c r="H4" s="295"/>
    </row>
    <row r="5" spans="1:8" ht="15" x14ac:dyDescent="0.25">
      <c r="A5" s="3" t="s">
        <v>4</v>
      </c>
      <c r="B5" s="4"/>
      <c r="C5" s="4"/>
      <c r="D5" s="4"/>
      <c r="E5" s="4"/>
      <c r="F5" s="4"/>
      <c r="G5" s="4"/>
      <c r="H5" s="5" t="s">
        <v>5</v>
      </c>
    </row>
    <row r="6" spans="1:8" ht="16.95" customHeight="1" x14ac:dyDescent="0.25">
      <c r="A6" s="293" t="s">
        <v>6</v>
      </c>
      <c r="B6" s="294"/>
      <c r="C6" s="290" t="s">
        <v>7</v>
      </c>
      <c r="D6" s="291"/>
      <c r="E6" s="291"/>
      <c r="F6" s="291"/>
      <c r="G6" s="292"/>
      <c r="H6" s="6"/>
    </row>
    <row r="7" spans="1:8" ht="13.95" customHeight="1" x14ac:dyDescent="0.25">
      <c r="A7" s="293" t="s">
        <v>8</v>
      </c>
      <c r="B7" s="294"/>
      <c r="C7" s="290" t="s">
        <v>9</v>
      </c>
      <c r="D7" s="291"/>
      <c r="E7" s="291"/>
      <c r="F7" s="291"/>
      <c r="G7" s="292"/>
      <c r="H7" s="6"/>
    </row>
    <row r="8" spans="1:8" ht="27.6" customHeight="1" x14ac:dyDescent="0.25">
      <c r="A8" s="288" t="s">
        <v>10</v>
      </c>
      <c r="B8" s="289"/>
      <c r="C8" s="290" t="s">
        <v>11</v>
      </c>
      <c r="D8" s="291"/>
      <c r="E8" s="291"/>
      <c r="F8" s="291"/>
      <c r="G8" s="292"/>
      <c r="H8" s="7"/>
    </row>
    <row r="9" spans="1:8" ht="13.95" customHeight="1" x14ac:dyDescent="0.25">
      <c r="A9" s="293" t="s">
        <v>12</v>
      </c>
      <c r="B9" s="294"/>
      <c r="C9" s="290" t="s">
        <v>100</v>
      </c>
      <c r="D9" s="291"/>
      <c r="E9" s="291"/>
      <c r="F9" s="291"/>
      <c r="G9" s="292"/>
      <c r="H9" s="7"/>
    </row>
    <row r="10" spans="1:8" ht="40.950000000000003" customHeight="1" x14ac:dyDescent="0.25">
      <c r="A10" s="293" t="s">
        <v>13</v>
      </c>
      <c r="B10" s="294"/>
      <c r="C10" s="290" t="s">
        <v>95</v>
      </c>
      <c r="D10" s="291"/>
      <c r="E10" s="291"/>
      <c r="F10" s="291"/>
      <c r="G10" s="292"/>
      <c r="H10" s="7"/>
    </row>
    <row r="11" spans="1:8" ht="27" customHeight="1" x14ac:dyDescent="0.25">
      <c r="A11" s="293" t="s">
        <v>14</v>
      </c>
      <c r="B11" s="294"/>
      <c r="C11" s="290" t="s">
        <v>15</v>
      </c>
      <c r="D11" s="291"/>
      <c r="E11" s="291"/>
      <c r="F11" s="291"/>
      <c r="G11" s="292"/>
      <c r="H11" s="6"/>
    </row>
    <row r="12" spans="1:8" ht="28.95" customHeight="1" x14ac:dyDescent="0.25">
      <c r="A12" s="293" t="s">
        <v>16</v>
      </c>
      <c r="B12" s="294"/>
      <c r="C12" s="290" t="s">
        <v>112</v>
      </c>
      <c r="D12" s="291"/>
      <c r="E12" s="291"/>
      <c r="F12" s="291"/>
      <c r="G12" s="292"/>
      <c r="H12" s="7"/>
    </row>
    <row r="13" spans="1:8" ht="14.25" customHeight="1" x14ac:dyDescent="0.25">
      <c r="A13" s="293" t="s">
        <v>17</v>
      </c>
      <c r="B13" s="294"/>
      <c r="C13" s="290" t="s">
        <v>102</v>
      </c>
      <c r="D13" s="291"/>
      <c r="E13" s="291"/>
      <c r="F13" s="291"/>
      <c r="G13" s="292"/>
      <c r="H13" s="6"/>
    </row>
    <row r="14" spans="1:8" ht="16.2" customHeight="1" x14ac:dyDescent="0.25">
      <c r="A14" s="293" t="s">
        <v>18</v>
      </c>
      <c r="B14" s="294"/>
      <c r="C14" s="290" t="s">
        <v>20</v>
      </c>
      <c r="D14" s="291"/>
      <c r="E14" s="291"/>
      <c r="F14" s="291"/>
      <c r="G14" s="292"/>
      <c r="H14" s="7"/>
    </row>
    <row r="15" spans="1:8" ht="12.6" customHeight="1" x14ac:dyDescent="0.25">
      <c r="A15" s="293" t="s">
        <v>19</v>
      </c>
      <c r="B15" s="294"/>
      <c r="C15" s="290" t="s">
        <v>21</v>
      </c>
      <c r="D15" s="291"/>
      <c r="E15" s="291"/>
      <c r="F15" s="291"/>
      <c r="G15" s="292"/>
      <c r="H15" s="6"/>
    </row>
    <row r="16" spans="1:8" ht="15" x14ac:dyDescent="0.25">
      <c r="A16" s="1"/>
      <c r="B16" s="296"/>
      <c r="C16" s="297"/>
      <c r="D16" s="297"/>
      <c r="E16" s="297"/>
      <c r="F16" s="297"/>
      <c r="G16" s="297"/>
      <c r="H16" s="297"/>
    </row>
    <row r="17" spans="1:8" ht="16.8" x14ac:dyDescent="0.25">
      <c r="A17" s="313" t="s">
        <v>928</v>
      </c>
      <c r="B17" s="447"/>
      <c r="C17" s="35" t="s">
        <v>744</v>
      </c>
      <c r="D17" s="301" t="s">
        <v>23</v>
      </c>
      <c r="E17" s="301"/>
      <c r="F17" s="301"/>
      <c r="G17" s="301"/>
      <c r="H17" s="302"/>
    </row>
    <row r="18" spans="1:8" ht="27" customHeight="1" x14ac:dyDescent="0.25">
      <c r="A18" s="9"/>
      <c r="B18" s="10"/>
      <c r="C18" s="11" t="s">
        <v>96</v>
      </c>
      <c r="D18" s="12" t="s">
        <v>24</v>
      </c>
      <c r="E18" s="12" t="s">
        <v>101</v>
      </c>
      <c r="F18" s="12" t="s">
        <v>99</v>
      </c>
      <c r="G18" s="60" t="s">
        <v>215</v>
      </c>
      <c r="H18" s="13" t="s">
        <v>647</v>
      </c>
    </row>
    <row r="19" spans="1:8" ht="15" customHeight="1" x14ac:dyDescent="0.25">
      <c r="A19" s="161" t="str">
        <f>$A$17</f>
        <v>57.</v>
      </c>
      <c r="B19" s="221">
        <v>1</v>
      </c>
      <c r="C19" s="222" t="s">
        <v>744</v>
      </c>
      <c r="D19" s="17"/>
      <c r="E19" s="17"/>
      <c r="F19" s="29" t="s">
        <v>0</v>
      </c>
      <c r="G19" s="30">
        <v>10</v>
      </c>
      <c r="H19" s="62"/>
    </row>
    <row r="20" spans="1:8" s="21" customFormat="1" ht="14.4" customHeight="1" x14ac:dyDescent="0.25">
      <c r="A20" s="18"/>
      <c r="B20" s="19"/>
      <c r="C20" s="303" t="str">
        <f>CONCATENATE("Kopējā cena par ",A17,"1pozīciju, bez PVN,EUR:")</f>
        <v>Kopējā cena par 57.1pozīciju, bez PVN,EUR:</v>
      </c>
      <c r="D20" s="304"/>
      <c r="E20" s="304"/>
      <c r="F20" s="304"/>
      <c r="G20" s="305"/>
      <c r="H20" s="20">
        <f>H19*G19</f>
        <v>0</v>
      </c>
    </row>
    <row r="21" spans="1:8" s="24" customFormat="1" x14ac:dyDescent="0.25">
      <c r="A21" s="9"/>
      <c r="B21" s="10"/>
      <c r="C21" s="11" t="s">
        <v>28</v>
      </c>
      <c r="D21" s="306" t="s">
        <v>26</v>
      </c>
      <c r="E21" s="307"/>
      <c r="F21" s="308"/>
      <c r="G21" s="306" t="s">
        <v>27</v>
      </c>
      <c r="H21" s="308"/>
    </row>
    <row r="22" spans="1:8" x14ac:dyDescent="0.25">
      <c r="A22" s="14" t="str">
        <f>$A$17</f>
        <v>57.</v>
      </c>
      <c r="B22" s="180" t="s">
        <v>117</v>
      </c>
      <c r="C22" s="125" t="s">
        <v>745</v>
      </c>
      <c r="D22" s="283"/>
      <c r="E22" s="283"/>
      <c r="F22" s="284"/>
      <c r="G22" s="282"/>
      <c r="H22" s="284"/>
    </row>
    <row r="23" spans="1:8" ht="26.4" x14ac:dyDescent="0.25">
      <c r="A23" s="14" t="str">
        <f t="shared" ref="A23:A26" si="0">$A$17</f>
        <v>57.</v>
      </c>
      <c r="B23" s="180" t="s">
        <v>115</v>
      </c>
      <c r="C23" s="34" t="s">
        <v>746</v>
      </c>
      <c r="D23" s="283"/>
      <c r="E23" s="283"/>
      <c r="F23" s="284"/>
      <c r="G23" s="282"/>
      <c r="H23" s="284"/>
    </row>
    <row r="24" spans="1:8" ht="26.4" x14ac:dyDescent="0.25">
      <c r="A24" s="14" t="str">
        <f t="shared" si="0"/>
        <v>57.</v>
      </c>
      <c r="B24" s="180" t="s">
        <v>116</v>
      </c>
      <c r="C24" s="25" t="s">
        <v>747</v>
      </c>
      <c r="D24" s="283"/>
      <c r="E24" s="283"/>
      <c r="F24" s="284"/>
      <c r="G24" s="282"/>
      <c r="H24" s="284"/>
    </row>
    <row r="25" spans="1:8" x14ac:dyDescent="0.25">
      <c r="A25" s="14" t="str">
        <f t="shared" si="0"/>
        <v>57.</v>
      </c>
      <c r="B25" s="180" t="s">
        <v>118</v>
      </c>
      <c r="C25" s="41" t="s">
        <v>748</v>
      </c>
      <c r="D25" s="283"/>
      <c r="E25" s="283"/>
      <c r="F25" s="284"/>
      <c r="G25" s="282"/>
      <c r="H25" s="284"/>
    </row>
    <row r="26" spans="1:8" ht="39.6" x14ac:dyDescent="0.25">
      <c r="A26" s="14" t="str">
        <f t="shared" si="0"/>
        <v>57.</v>
      </c>
      <c r="B26" s="180" t="s">
        <v>218</v>
      </c>
      <c r="C26" s="125" t="s">
        <v>749</v>
      </c>
      <c r="D26" s="283"/>
      <c r="E26" s="283"/>
      <c r="F26" s="284"/>
      <c r="G26" s="282"/>
      <c r="H26" s="284"/>
    </row>
    <row r="27" spans="1:8" ht="27" customHeight="1" x14ac:dyDescent="0.25">
      <c r="A27" s="9"/>
      <c r="B27" s="10"/>
      <c r="C27" s="11" t="s">
        <v>96</v>
      </c>
      <c r="D27" s="12" t="s">
        <v>24</v>
      </c>
      <c r="E27" s="12" t="s">
        <v>101</v>
      </c>
      <c r="F27" s="12" t="s">
        <v>99</v>
      </c>
      <c r="G27" s="60" t="s">
        <v>215</v>
      </c>
      <c r="H27" s="13" t="s">
        <v>25</v>
      </c>
    </row>
    <row r="28" spans="1:8" ht="15.75" customHeight="1" x14ac:dyDescent="0.25">
      <c r="A28" s="161" t="str">
        <f t="shared" ref="A28" si="1">$A$17</f>
        <v>57.</v>
      </c>
      <c r="B28" s="162" t="s">
        <v>119</v>
      </c>
      <c r="C28" s="223" t="s">
        <v>750</v>
      </c>
      <c r="D28" s="29"/>
      <c r="E28" s="29"/>
      <c r="F28" s="29" t="s">
        <v>0</v>
      </c>
      <c r="G28" s="29">
        <v>10</v>
      </c>
      <c r="H28" s="29"/>
    </row>
    <row r="29" spans="1:8" s="21" customFormat="1" ht="14.4" customHeight="1" x14ac:dyDescent="0.25">
      <c r="A29" s="18"/>
      <c r="B29" s="19"/>
      <c r="C29" s="303" t="str">
        <f>CONCATENATE("Cena par ",A28,"2. pozīciju EUR, bez PVN:")</f>
        <v>Cena par 57.2. pozīciju EUR, bez PVN:</v>
      </c>
      <c r="D29" s="304"/>
      <c r="E29" s="304"/>
      <c r="F29" s="304"/>
      <c r="G29" s="305"/>
      <c r="H29" s="20">
        <f>H28*G28</f>
        <v>0</v>
      </c>
    </row>
    <row r="30" spans="1:8" s="24" customFormat="1" x14ac:dyDescent="0.25">
      <c r="A30" s="9"/>
      <c r="B30" s="10"/>
      <c r="C30" s="11" t="s">
        <v>28</v>
      </c>
      <c r="D30" s="306" t="s">
        <v>26</v>
      </c>
      <c r="E30" s="307"/>
      <c r="F30" s="308"/>
      <c r="G30" s="306" t="s">
        <v>27</v>
      </c>
      <c r="H30" s="308"/>
    </row>
    <row r="31" spans="1:8" s="24" customFormat="1" x14ac:dyDescent="0.25">
      <c r="A31" s="22" t="str">
        <f>$A$17</f>
        <v>57.</v>
      </c>
      <c r="B31" s="45" t="s">
        <v>84</v>
      </c>
      <c r="C31" s="125" t="s">
        <v>751</v>
      </c>
      <c r="D31" s="393"/>
      <c r="E31" s="394"/>
      <c r="F31" s="395"/>
      <c r="G31" s="393"/>
      <c r="H31" s="395"/>
    </row>
    <row r="32" spans="1:8" s="24" customFormat="1" x14ac:dyDescent="0.25">
      <c r="A32" s="22" t="str">
        <f t="shared" ref="A32:A33" si="2">$A$17</f>
        <v>57.</v>
      </c>
      <c r="B32" s="45" t="s">
        <v>85</v>
      </c>
      <c r="C32" s="34" t="s">
        <v>752</v>
      </c>
      <c r="D32" s="393"/>
      <c r="E32" s="394"/>
      <c r="F32" s="395"/>
      <c r="G32" s="393"/>
      <c r="H32" s="395"/>
    </row>
    <row r="33" spans="1:8" s="24" customFormat="1" x14ac:dyDescent="0.25">
      <c r="A33" s="22" t="str">
        <f t="shared" si="2"/>
        <v>57.</v>
      </c>
      <c r="B33" s="45" t="s">
        <v>86</v>
      </c>
      <c r="C33" s="25" t="s">
        <v>753</v>
      </c>
      <c r="D33" s="393"/>
      <c r="E33" s="394"/>
      <c r="F33" s="395"/>
      <c r="G33" s="393"/>
      <c r="H33" s="395"/>
    </row>
    <row r="34" spans="1:8" s="21" customFormat="1" ht="13.95" customHeight="1" x14ac:dyDescent="0.25">
      <c r="A34" s="18"/>
      <c r="B34" s="19"/>
      <c r="C34" s="387" t="str">
        <f>CONCATENATE("Kopējā cena par ",A28,"pozīciju, bez PVN,EUR:")</f>
        <v>Kopējā cena par 57.pozīciju, bez PVN,EUR:</v>
      </c>
      <c r="D34" s="387"/>
      <c r="E34" s="387"/>
      <c r="F34" s="387"/>
      <c r="G34" s="388">
        <f>H20+H29</f>
        <v>0</v>
      </c>
      <c r="H34" s="389"/>
    </row>
  </sheetData>
  <mergeCells count="50">
    <mergeCell ref="D24:F24"/>
    <mergeCell ref="G24:H24"/>
    <mergeCell ref="D25:F25"/>
    <mergeCell ref="G25:H25"/>
    <mergeCell ref="D26:F26"/>
    <mergeCell ref="G26:H26"/>
    <mergeCell ref="C13:G13"/>
    <mergeCell ref="D23:F23"/>
    <mergeCell ref="G23:H23"/>
    <mergeCell ref="A14:B14"/>
    <mergeCell ref="C14:G14"/>
    <mergeCell ref="A15:B15"/>
    <mergeCell ref="C15:G15"/>
    <mergeCell ref="B16:H16"/>
    <mergeCell ref="A17:B17"/>
    <mergeCell ref="D17:H17"/>
    <mergeCell ref="C20:G20"/>
    <mergeCell ref="D21:F21"/>
    <mergeCell ref="G21:H21"/>
    <mergeCell ref="D22:F22"/>
    <mergeCell ref="G22:H22"/>
    <mergeCell ref="B2:H2"/>
    <mergeCell ref="B3:H3"/>
    <mergeCell ref="B4:H4"/>
    <mergeCell ref="A6:B6"/>
    <mergeCell ref="C6:G6"/>
    <mergeCell ref="A7:B7"/>
    <mergeCell ref="C7:G7"/>
    <mergeCell ref="C29:G29"/>
    <mergeCell ref="D30:F30"/>
    <mergeCell ref="G30:H30"/>
    <mergeCell ref="A8:B8"/>
    <mergeCell ref="C8:G8"/>
    <mergeCell ref="A9:B9"/>
    <mergeCell ref="C9:G9"/>
    <mergeCell ref="A10:B10"/>
    <mergeCell ref="C10:G10"/>
    <mergeCell ref="A11:B11"/>
    <mergeCell ref="C11:G11"/>
    <mergeCell ref="A12:B12"/>
    <mergeCell ref="C12:G12"/>
    <mergeCell ref="A13:B13"/>
    <mergeCell ref="C34:F34"/>
    <mergeCell ref="G34:H34"/>
    <mergeCell ref="D31:F31"/>
    <mergeCell ref="G31:H31"/>
    <mergeCell ref="D32:F32"/>
    <mergeCell ref="G32:H32"/>
    <mergeCell ref="D33:F33"/>
    <mergeCell ref="G33:H33"/>
  </mergeCells>
  <pageMargins left="0.7" right="0.7" top="0.75" bottom="0.75" header="0.3" footer="0.3"/>
  <legacyDrawing r:id="rId1"/>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2E13D-52D4-4CFF-9D4C-F7D21ACE3211}">
  <sheetPr>
    <tabColor theme="0" tint="-0.14999847407452621"/>
  </sheetPr>
  <dimension ref="A1:H30"/>
  <sheetViews>
    <sheetView workbookViewId="0">
      <selection activeCell="L38" sqref="L38"/>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x14ac:dyDescent="0.25">
      <c r="A2" s="47"/>
      <c r="B2" s="295" t="s">
        <v>3</v>
      </c>
      <c r="C2" s="295"/>
      <c r="D2" s="295"/>
      <c r="E2" s="295"/>
      <c r="F2" s="295"/>
      <c r="G2" s="295"/>
      <c r="H2" s="295"/>
    </row>
    <row r="3" spans="1:8" x14ac:dyDescent="0.25">
      <c r="A3" s="47"/>
      <c r="B3" s="295" t="s">
        <v>1</v>
      </c>
      <c r="C3" s="295"/>
      <c r="D3" s="295"/>
      <c r="E3" s="295"/>
      <c r="F3" s="295"/>
      <c r="G3" s="295"/>
      <c r="H3" s="295"/>
    </row>
    <row r="4" spans="1:8" x14ac:dyDescent="0.25">
      <c r="A4" s="47"/>
      <c r="B4" s="295" t="str">
        <f>CONCATENATE(A17,"pozīcija ",C17)</f>
        <v>58.pozīcija Kolagēna matrice ar antibakteriālām īpašībām</v>
      </c>
      <c r="C4" s="295"/>
      <c r="D4" s="295"/>
      <c r="E4" s="295"/>
      <c r="F4" s="295"/>
      <c r="G4" s="295"/>
      <c r="H4" s="295"/>
    </row>
    <row r="5" spans="1:8" ht="15" x14ac:dyDescent="0.25">
      <c r="A5" s="3" t="s">
        <v>4</v>
      </c>
      <c r="B5" s="4"/>
      <c r="C5" s="4"/>
      <c r="D5" s="4"/>
      <c r="E5" s="4"/>
      <c r="F5" s="4"/>
      <c r="G5" s="4"/>
      <c r="H5" s="5" t="s">
        <v>5</v>
      </c>
    </row>
    <row r="6" spans="1:8" x14ac:dyDescent="0.25">
      <c r="A6" s="344" t="s">
        <v>6</v>
      </c>
      <c r="B6" s="345"/>
      <c r="C6" s="346" t="s">
        <v>7</v>
      </c>
      <c r="D6" s="347"/>
      <c r="E6" s="347"/>
      <c r="F6" s="347"/>
      <c r="G6" s="348"/>
      <c r="H6" s="6"/>
    </row>
    <row r="7" spans="1:8" x14ac:dyDescent="0.25">
      <c r="A7" s="344" t="s">
        <v>8</v>
      </c>
      <c r="B7" s="345"/>
      <c r="C7" s="346" t="s">
        <v>9</v>
      </c>
      <c r="D7" s="347"/>
      <c r="E7" s="347"/>
      <c r="F7" s="347"/>
      <c r="G7" s="348"/>
      <c r="H7" s="6"/>
    </row>
    <row r="8" spans="1:8" x14ac:dyDescent="0.25">
      <c r="A8" s="349" t="s">
        <v>10</v>
      </c>
      <c r="B8" s="350"/>
      <c r="C8" s="346" t="s">
        <v>11</v>
      </c>
      <c r="D8" s="347"/>
      <c r="E8" s="347"/>
      <c r="F8" s="347"/>
      <c r="G8" s="348"/>
      <c r="H8" s="7"/>
    </row>
    <row r="9" spans="1:8" x14ac:dyDescent="0.25">
      <c r="A9" s="344" t="s">
        <v>12</v>
      </c>
      <c r="B9" s="345"/>
      <c r="C9" s="346" t="s">
        <v>100</v>
      </c>
      <c r="D9" s="347"/>
      <c r="E9" s="347"/>
      <c r="F9" s="347"/>
      <c r="G9" s="348"/>
      <c r="H9" s="7"/>
    </row>
    <row r="10" spans="1:8" x14ac:dyDescent="0.25">
      <c r="A10" s="344" t="s">
        <v>13</v>
      </c>
      <c r="B10" s="345"/>
      <c r="C10" s="346" t="s">
        <v>95</v>
      </c>
      <c r="D10" s="347"/>
      <c r="E10" s="347"/>
      <c r="F10" s="347"/>
      <c r="G10" s="348"/>
      <c r="H10" s="7"/>
    </row>
    <row r="11" spans="1:8" x14ac:dyDescent="0.25">
      <c r="A11" s="344" t="s">
        <v>14</v>
      </c>
      <c r="B11" s="345"/>
      <c r="C11" s="346" t="s">
        <v>15</v>
      </c>
      <c r="D11" s="347"/>
      <c r="E11" s="347"/>
      <c r="F11" s="347"/>
      <c r="G11" s="348"/>
      <c r="H11" s="6"/>
    </row>
    <row r="12" spans="1:8" x14ac:dyDescent="0.25">
      <c r="A12" s="344" t="s">
        <v>16</v>
      </c>
      <c r="B12" s="345"/>
      <c r="C12" s="346" t="s">
        <v>104</v>
      </c>
      <c r="D12" s="347"/>
      <c r="E12" s="347"/>
      <c r="F12" s="347"/>
      <c r="G12" s="348"/>
      <c r="H12" s="7"/>
    </row>
    <row r="13" spans="1:8" x14ac:dyDescent="0.25">
      <c r="A13" s="344" t="s">
        <v>17</v>
      </c>
      <c r="B13" s="345"/>
      <c r="C13" s="346" t="s">
        <v>102</v>
      </c>
      <c r="D13" s="347"/>
      <c r="E13" s="347"/>
      <c r="F13" s="347"/>
      <c r="G13" s="348"/>
      <c r="H13" s="6"/>
    </row>
    <row r="14" spans="1:8" x14ac:dyDescent="0.25">
      <c r="A14" s="344" t="s">
        <v>18</v>
      </c>
      <c r="B14" s="345"/>
      <c r="C14" s="346" t="s">
        <v>20</v>
      </c>
      <c r="D14" s="347"/>
      <c r="E14" s="347"/>
      <c r="F14" s="347"/>
      <c r="G14" s="348"/>
      <c r="H14" s="7"/>
    </row>
    <row r="15" spans="1:8" x14ac:dyDescent="0.25">
      <c r="A15" s="344" t="s">
        <v>19</v>
      </c>
      <c r="B15" s="345"/>
      <c r="C15" s="346" t="s">
        <v>21</v>
      </c>
      <c r="D15" s="347"/>
      <c r="E15" s="347"/>
      <c r="F15" s="347"/>
      <c r="G15" s="348"/>
      <c r="H15" s="6"/>
    </row>
    <row r="16" spans="1:8" ht="15" x14ac:dyDescent="0.25">
      <c r="A16" s="1"/>
      <c r="B16" s="296"/>
      <c r="C16" s="297"/>
      <c r="D16" s="297"/>
      <c r="E16" s="297"/>
      <c r="F16" s="297"/>
      <c r="G16" s="297"/>
      <c r="H16" s="297"/>
    </row>
    <row r="17" spans="1:8" ht="16.8" x14ac:dyDescent="0.25">
      <c r="A17" s="339" t="s">
        <v>940</v>
      </c>
      <c r="B17" s="340"/>
      <c r="C17" s="35" t="s">
        <v>929</v>
      </c>
      <c r="D17" s="341" t="s">
        <v>23</v>
      </c>
      <c r="E17" s="342"/>
      <c r="F17" s="342"/>
      <c r="G17" s="342"/>
      <c r="H17" s="343"/>
    </row>
    <row r="18" spans="1:8" ht="26.4" x14ac:dyDescent="0.25">
      <c r="A18" s="214"/>
      <c r="B18" s="215"/>
      <c r="C18" s="216" t="s">
        <v>96</v>
      </c>
      <c r="D18" s="12" t="s">
        <v>24</v>
      </c>
      <c r="E18" s="12" t="s">
        <v>101</v>
      </c>
      <c r="F18" s="12" t="s">
        <v>99</v>
      </c>
      <c r="G18" s="217" t="s">
        <v>683</v>
      </c>
      <c r="H18" s="13" t="s">
        <v>25</v>
      </c>
    </row>
    <row r="19" spans="1:8" x14ac:dyDescent="0.25">
      <c r="A19" s="224" t="str">
        <f>$A$17</f>
        <v>58.</v>
      </c>
      <c r="B19" s="225">
        <v>1</v>
      </c>
      <c r="C19" s="210" t="s">
        <v>930</v>
      </c>
      <c r="D19" s="17"/>
      <c r="E19" s="17"/>
      <c r="F19" s="29" t="s">
        <v>0</v>
      </c>
      <c r="G19" s="30">
        <v>50</v>
      </c>
      <c r="H19" s="54"/>
    </row>
    <row r="20" spans="1:8" x14ac:dyDescent="0.25">
      <c r="A20" s="224" t="str">
        <f>$A$17</f>
        <v>58.</v>
      </c>
      <c r="B20" s="225">
        <v>2</v>
      </c>
      <c r="C20" s="210" t="s">
        <v>931</v>
      </c>
      <c r="D20" s="17"/>
      <c r="E20" s="17"/>
      <c r="F20" s="29" t="s">
        <v>0</v>
      </c>
      <c r="G20" s="30">
        <v>500</v>
      </c>
      <c r="H20" s="54"/>
    </row>
    <row r="21" spans="1:8" x14ac:dyDescent="0.25">
      <c r="A21" s="224" t="str">
        <f>$A$17</f>
        <v>58.</v>
      </c>
      <c r="B21" s="225">
        <v>3</v>
      </c>
      <c r="C21" s="210" t="s">
        <v>932</v>
      </c>
      <c r="D21" s="17"/>
      <c r="E21" s="17"/>
      <c r="F21" s="29" t="s">
        <v>0</v>
      </c>
      <c r="G21" s="30">
        <v>20</v>
      </c>
      <c r="H21" s="54"/>
    </row>
    <row r="22" spans="1:8" s="21" customFormat="1" ht="13.2" x14ac:dyDescent="0.25">
      <c r="A22" s="233"/>
      <c r="B22" s="234"/>
      <c r="C22" s="332" t="str">
        <f>CONCATENATE("Kopējā cena par ",A17,"pozīciju, bez PVN,EUR:")</f>
        <v>Kopējā cena par 58.pozīciju, bez PVN,EUR:</v>
      </c>
      <c r="D22" s="333"/>
      <c r="E22" s="333"/>
      <c r="F22" s="333"/>
      <c r="G22" s="334"/>
      <c r="H22" s="20">
        <f>SUMPRODUCT(G19:G21,H19:H21)</f>
        <v>0</v>
      </c>
    </row>
    <row r="23" spans="1:8" s="24" customFormat="1" x14ac:dyDescent="0.25">
      <c r="A23" s="214"/>
      <c r="B23" s="215"/>
      <c r="C23" s="216" t="s">
        <v>28</v>
      </c>
      <c r="D23" s="335" t="s">
        <v>26</v>
      </c>
      <c r="E23" s="336"/>
      <c r="F23" s="337"/>
      <c r="G23" s="335" t="s">
        <v>27</v>
      </c>
      <c r="H23" s="337"/>
    </row>
    <row r="24" spans="1:8" ht="26.4" x14ac:dyDescent="0.25">
      <c r="A24" s="218" t="str">
        <f>$A$17</f>
        <v>58.</v>
      </c>
      <c r="B24" s="225">
        <v>4</v>
      </c>
      <c r="C24" s="210" t="s">
        <v>933</v>
      </c>
      <c r="D24" s="338"/>
      <c r="E24" s="330"/>
      <c r="F24" s="331"/>
      <c r="G24" s="338"/>
      <c r="H24" s="331"/>
    </row>
    <row r="25" spans="1:8" x14ac:dyDescent="0.25">
      <c r="A25" s="218" t="str">
        <f t="shared" ref="A25:A30" si="0">$A$17</f>
        <v>58.</v>
      </c>
      <c r="B25" s="225">
        <v>5</v>
      </c>
      <c r="C25" s="210" t="s">
        <v>934</v>
      </c>
      <c r="D25" s="338"/>
      <c r="E25" s="330"/>
      <c r="F25" s="331"/>
      <c r="G25" s="338"/>
      <c r="H25" s="331"/>
    </row>
    <row r="26" spans="1:8" x14ac:dyDescent="0.25">
      <c r="A26" s="218" t="str">
        <f t="shared" si="0"/>
        <v>58.</v>
      </c>
      <c r="B26" s="225">
        <v>6</v>
      </c>
      <c r="C26" s="238" t="s">
        <v>935</v>
      </c>
      <c r="D26" s="338"/>
      <c r="E26" s="330"/>
      <c r="F26" s="331"/>
      <c r="G26" s="338"/>
      <c r="H26" s="331"/>
    </row>
    <row r="27" spans="1:8" x14ac:dyDescent="0.25">
      <c r="A27" s="218" t="str">
        <f t="shared" si="0"/>
        <v>58.</v>
      </c>
      <c r="B27" s="225">
        <v>7</v>
      </c>
      <c r="C27" s="238" t="s">
        <v>936</v>
      </c>
      <c r="D27" s="338"/>
      <c r="E27" s="330"/>
      <c r="F27" s="331"/>
      <c r="G27" s="338"/>
      <c r="H27" s="331"/>
    </row>
    <row r="28" spans="1:8" x14ac:dyDescent="0.25">
      <c r="A28" s="218" t="str">
        <f t="shared" si="0"/>
        <v>58.</v>
      </c>
      <c r="B28" s="225">
        <v>8</v>
      </c>
      <c r="C28" s="238" t="s">
        <v>937</v>
      </c>
      <c r="D28" s="338"/>
      <c r="E28" s="330"/>
      <c r="F28" s="331"/>
      <c r="G28" s="338"/>
      <c r="H28" s="331"/>
    </row>
    <row r="29" spans="1:8" x14ac:dyDescent="0.25">
      <c r="A29" s="218" t="str">
        <f t="shared" si="0"/>
        <v>58.</v>
      </c>
      <c r="B29" s="225">
        <v>9</v>
      </c>
      <c r="C29" s="239" t="s">
        <v>938</v>
      </c>
      <c r="D29" s="338"/>
      <c r="E29" s="330"/>
      <c r="F29" s="331"/>
      <c r="G29" s="338"/>
      <c r="H29" s="331"/>
    </row>
    <row r="30" spans="1:8" ht="26.4" x14ac:dyDescent="0.25">
      <c r="A30" s="218" t="str">
        <f t="shared" si="0"/>
        <v>58.</v>
      </c>
      <c r="B30" s="225">
        <v>10</v>
      </c>
      <c r="C30" s="239" t="s">
        <v>939</v>
      </c>
      <c r="D30" s="338"/>
      <c r="E30" s="330"/>
      <c r="F30" s="331"/>
      <c r="G30" s="338"/>
      <c r="H30" s="331"/>
    </row>
  </sheetData>
  <mergeCells count="43">
    <mergeCell ref="A7:B7"/>
    <mergeCell ref="C7:G7"/>
    <mergeCell ref="B2:H2"/>
    <mergeCell ref="B3:H3"/>
    <mergeCell ref="B4:H4"/>
    <mergeCell ref="A6:B6"/>
    <mergeCell ref="C6:G6"/>
    <mergeCell ref="A8:B8"/>
    <mergeCell ref="C8:G8"/>
    <mergeCell ref="A9:B9"/>
    <mergeCell ref="C9:G9"/>
    <mergeCell ref="A10:B10"/>
    <mergeCell ref="C10:G10"/>
    <mergeCell ref="A11:B11"/>
    <mergeCell ref="C11:G11"/>
    <mergeCell ref="A12:B12"/>
    <mergeCell ref="C12:G12"/>
    <mergeCell ref="A13:B13"/>
    <mergeCell ref="C13:G13"/>
    <mergeCell ref="D25:F25"/>
    <mergeCell ref="G25:H25"/>
    <mergeCell ref="A14:B14"/>
    <mergeCell ref="C14:G14"/>
    <mergeCell ref="A15:B15"/>
    <mergeCell ref="C15:G15"/>
    <mergeCell ref="B16:H16"/>
    <mergeCell ref="A17:B17"/>
    <mergeCell ref="D17:H17"/>
    <mergeCell ref="C22:G22"/>
    <mergeCell ref="D23:F23"/>
    <mergeCell ref="G23:H23"/>
    <mergeCell ref="D24:F24"/>
    <mergeCell ref="G24:H24"/>
    <mergeCell ref="D29:F29"/>
    <mergeCell ref="G29:H29"/>
    <mergeCell ref="D30:F30"/>
    <mergeCell ref="G30:H30"/>
    <mergeCell ref="D26:F26"/>
    <mergeCell ref="G26:H26"/>
    <mergeCell ref="D27:F27"/>
    <mergeCell ref="G27:H27"/>
    <mergeCell ref="D28:F28"/>
    <mergeCell ref="G28:H28"/>
  </mergeCells>
  <pageMargins left="0.7" right="0.7" top="0.75" bottom="0.75" header="0.3" footer="0.3"/>
  <legacyDrawing r:id="rId1"/>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327A0-B00B-434B-9E0B-7D562DBC1A29}">
  <sheetPr>
    <tabColor theme="0" tint="-0.14999847407452621"/>
  </sheetPr>
  <dimension ref="A1:H37"/>
  <sheetViews>
    <sheetView topLeftCell="A16" workbookViewId="0">
      <selection activeCell="L31" sqref="L31"/>
    </sheetView>
  </sheetViews>
  <sheetFormatPr defaultColWidth="9.109375" defaultRowHeight="13.8" x14ac:dyDescent="0.25"/>
  <cols>
    <col min="1" max="2" width="4.88671875" style="2" customWidth="1"/>
    <col min="3" max="3" width="63.66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x14ac:dyDescent="0.25">
      <c r="A2" s="47"/>
      <c r="B2" s="295" t="s">
        <v>3</v>
      </c>
      <c r="C2" s="295"/>
      <c r="D2" s="295"/>
      <c r="E2" s="295"/>
      <c r="F2" s="295"/>
      <c r="G2" s="295"/>
      <c r="H2" s="295"/>
    </row>
    <row r="3" spans="1:8" x14ac:dyDescent="0.25">
      <c r="A3" s="47"/>
      <c r="B3" s="295" t="s">
        <v>1</v>
      </c>
      <c r="C3" s="295"/>
      <c r="D3" s="295"/>
      <c r="E3" s="295"/>
      <c r="F3" s="295"/>
      <c r="G3" s="295"/>
      <c r="H3" s="295"/>
    </row>
    <row r="4" spans="1:8" x14ac:dyDescent="0.25">
      <c r="A4" s="47"/>
      <c r="B4" s="295" t="str">
        <f>CONCATENATE(A17,"pozīcija ",C17)</f>
        <v>59.pozīcija Hemostatisks līdzeklis no resorbējamas oksidētas celulozes</v>
      </c>
      <c r="C4" s="295"/>
      <c r="D4" s="295"/>
      <c r="E4" s="295"/>
      <c r="F4" s="295"/>
      <c r="G4" s="295"/>
      <c r="H4" s="295"/>
    </row>
    <row r="5" spans="1:8" ht="15" x14ac:dyDescent="0.25">
      <c r="A5" s="3" t="s">
        <v>4</v>
      </c>
      <c r="B5" s="4"/>
      <c r="C5" s="4"/>
      <c r="D5" s="4"/>
      <c r="E5" s="4"/>
      <c r="F5" s="4"/>
      <c r="G5" s="4"/>
      <c r="H5" s="5" t="s">
        <v>5</v>
      </c>
    </row>
    <row r="6" spans="1:8" x14ac:dyDescent="0.25">
      <c r="A6" s="344" t="s">
        <v>6</v>
      </c>
      <c r="B6" s="345"/>
      <c r="C6" s="346" t="s">
        <v>7</v>
      </c>
      <c r="D6" s="347"/>
      <c r="E6" s="347"/>
      <c r="F6" s="347"/>
      <c r="G6" s="348"/>
      <c r="H6" s="6"/>
    </row>
    <row r="7" spans="1:8" x14ac:dyDescent="0.25">
      <c r="A7" s="344" t="s">
        <v>8</v>
      </c>
      <c r="B7" s="345"/>
      <c r="C7" s="346" t="s">
        <v>9</v>
      </c>
      <c r="D7" s="347"/>
      <c r="E7" s="347"/>
      <c r="F7" s="347"/>
      <c r="G7" s="348"/>
      <c r="H7" s="6"/>
    </row>
    <row r="8" spans="1:8" x14ac:dyDescent="0.25">
      <c r="A8" s="349" t="s">
        <v>10</v>
      </c>
      <c r="B8" s="350"/>
      <c r="C8" s="346" t="s">
        <v>11</v>
      </c>
      <c r="D8" s="347"/>
      <c r="E8" s="347"/>
      <c r="F8" s="347"/>
      <c r="G8" s="348"/>
      <c r="H8" s="7"/>
    </row>
    <row r="9" spans="1:8" x14ac:dyDescent="0.25">
      <c r="A9" s="344" t="s">
        <v>12</v>
      </c>
      <c r="B9" s="345"/>
      <c r="C9" s="346" t="s">
        <v>100</v>
      </c>
      <c r="D9" s="347"/>
      <c r="E9" s="347"/>
      <c r="F9" s="347"/>
      <c r="G9" s="348"/>
      <c r="H9" s="7"/>
    </row>
    <row r="10" spans="1:8" x14ac:dyDescent="0.25">
      <c r="A10" s="344" t="s">
        <v>13</v>
      </c>
      <c r="B10" s="345"/>
      <c r="C10" s="346" t="s">
        <v>95</v>
      </c>
      <c r="D10" s="347"/>
      <c r="E10" s="347"/>
      <c r="F10" s="347"/>
      <c r="G10" s="348"/>
      <c r="H10" s="7"/>
    </row>
    <row r="11" spans="1:8" x14ac:dyDescent="0.25">
      <c r="A11" s="344" t="s">
        <v>14</v>
      </c>
      <c r="B11" s="345"/>
      <c r="C11" s="346" t="s">
        <v>15</v>
      </c>
      <c r="D11" s="347"/>
      <c r="E11" s="347"/>
      <c r="F11" s="347"/>
      <c r="G11" s="348"/>
      <c r="H11" s="6"/>
    </row>
    <row r="12" spans="1:8" x14ac:dyDescent="0.25">
      <c r="A12" s="344" t="s">
        <v>16</v>
      </c>
      <c r="B12" s="345"/>
      <c r="C12" s="346" t="s">
        <v>104</v>
      </c>
      <c r="D12" s="347"/>
      <c r="E12" s="347"/>
      <c r="F12" s="347"/>
      <c r="G12" s="348"/>
      <c r="H12" s="7"/>
    </row>
    <row r="13" spans="1:8" x14ac:dyDescent="0.25">
      <c r="A13" s="344" t="s">
        <v>17</v>
      </c>
      <c r="B13" s="345"/>
      <c r="C13" s="346" t="s">
        <v>102</v>
      </c>
      <c r="D13" s="347"/>
      <c r="E13" s="347"/>
      <c r="F13" s="347"/>
      <c r="G13" s="348"/>
      <c r="H13" s="6"/>
    </row>
    <row r="14" spans="1:8" x14ac:dyDescent="0.25">
      <c r="A14" s="344" t="s">
        <v>18</v>
      </c>
      <c r="B14" s="345"/>
      <c r="C14" s="346" t="s">
        <v>20</v>
      </c>
      <c r="D14" s="347"/>
      <c r="E14" s="347"/>
      <c r="F14" s="347"/>
      <c r="G14" s="348"/>
      <c r="H14" s="7"/>
    </row>
    <row r="15" spans="1:8" x14ac:dyDescent="0.25">
      <c r="A15" s="344" t="s">
        <v>19</v>
      </c>
      <c r="B15" s="345"/>
      <c r="C15" s="346" t="s">
        <v>21</v>
      </c>
      <c r="D15" s="347"/>
      <c r="E15" s="347"/>
      <c r="F15" s="347"/>
      <c r="G15" s="348"/>
      <c r="H15" s="6"/>
    </row>
    <row r="16" spans="1:8" ht="15" x14ac:dyDescent="0.25">
      <c r="A16" s="1"/>
      <c r="B16" s="296"/>
      <c r="C16" s="297"/>
      <c r="D16" s="297"/>
      <c r="E16" s="297"/>
      <c r="F16" s="297"/>
      <c r="G16" s="297"/>
      <c r="H16" s="297"/>
    </row>
    <row r="17" spans="1:8" ht="16.8" x14ac:dyDescent="0.25">
      <c r="A17" s="339" t="s">
        <v>959</v>
      </c>
      <c r="B17" s="340"/>
      <c r="C17" s="35" t="s">
        <v>941</v>
      </c>
      <c r="D17" s="341" t="s">
        <v>23</v>
      </c>
      <c r="E17" s="342"/>
      <c r="F17" s="342"/>
      <c r="G17" s="342"/>
      <c r="H17" s="343"/>
    </row>
    <row r="18" spans="1:8" ht="26.4" x14ac:dyDescent="0.25">
      <c r="A18" s="214"/>
      <c r="B18" s="215"/>
      <c r="C18" s="216" t="s">
        <v>96</v>
      </c>
      <c r="D18" s="12" t="s">
        <v>24</v>
      </c>
      <c r="E18" s="12" t="s">
        <v>101</v>
      </c>
      <c r="F18" s="12" t="s">
        <v>99</v>
      </c>
      <c r="G18" s="217" t="s">
        <v>683</v>
      </c>
      <c r="H18" s="13" t="s">
        <v>25</v>
      </c>
    </row>
    <row r="19" spans="1:8" x14ac:dyDescent="0.25">
      <c r="A19" s="224" t="str">
        <f>$A$17</f>
        <v>59.</v>
      </c>
      <c r="B19" s="225">
        <v>1</v>
      </c>
      <c r="C19" s="240" t="s">
        <v>942</v>
      </c>
      <c r="D19" s="17"/>
      <c r="E19" s="17"/>
      <c r="F19" s="29" t="s">
        <v>0</v>
      </c>
      <c r="G19" s="30">
        <v>20</v>
      </c>
      <c r="H19" s="54"/>
    </row>
    <row r="20" spans="1:8" x14ac:dyDescent="0.25">
      <c r="A20" s="224" t="str">
        <f>$A$17</f>
        <v>59.</v>
      </c>
      <c r="B20" s="225">
        <v>2</v>
      </c>
      <c r="C20" s="240" t="s">
        <v>943</v>
      </c>
      <c r="D20" s="17"/>
      <c r="E20" s="17"/>
      <c r="F20" s="29" t="s">
        <v>0</v>
      </c>
      <c r="G20" s="30">
        <v>20</v>
      </c>
      <c r="H20" s="54"/>
    </row>
    <row r="21" spans="1:8" x14ac:dyDescent="0.25">
      <c r="A21" s="224" t="str">
        <f t="shared" ref="A21:A24" si="0">$A$17</f>
        <v>59.</v>
      </c>
      <c r="B21" s="225">
        <v>3</v>
      </c>
      <c r="C21" s="240" t="s">
        <v>944</v>
      </c>
      <c r="D21" s="17"/>
      <c r="E21" s="17"/>
      <c r="F21" s="29" t="s">
        <v>0</v>
      </c>
      <c r="G21" s="30">
        <v>20</v>
      </c>
      <c r="H21" s="54"/>
    </row>
    <row r="22" spans="1:8" x14ac:dyDescent="0.25">
      <c r="A22" s="224" t="str">
        <f t="shared" si="0"/>
        <v>59.</v>
      </c>
      <c r="B22" s="225">
        <v>4</v>
      </c>
      <c r="C22" s="240" t="s">
        <v>945</v>
      </c>
      <c r="D22" s="17"/>
      <c r="E22" s="17"/>
      <c r="F22" s="29" t="s">
        <v>0</v>
      </c>
      <c r="G22" s="30">
        <v>10</v>
      </c>
      <c r="H22" s="54"/>
    </row>
    <row r="23" spans="1:8" x14ac:dyDescent="0.25">
      <c r="A23" s="224" t="str">
        <f t="shared" si="0"/>
        <v>59.</v>
      </c>
      <c r="B23" s="225">
        <v>5</v>
      </c>
      <c r="C23" s="240" t="s">
        <v>946</v>
      </c>
      <c r="D23" s="17"/>
      <c r="E23" s="17"/>
      <c r="F23" s="29" t="s">
        <v>0</v>
      </c>
      <c r="G23" s="30">
        <v>10</v>
      </c>
      <c r="H23" s="54"/>
    </row>
    <row r="24" spans="1:8" x14ac:dyDescent="0.25">
      <c r="A24" s="224" t="str">
        <f t="shared" si="0"/>
        <v>59.</v>
      </c>
      <c r="B24" s="225">
        <v>6</v>
      </c>
      <c r="C24" s="240" t="s">
        <v>947</v>
      </c>
      <c r="D24" s="17"/>
      <c r="E24" s="17"/>
      <c r="F24" s="29" t="s">
        <v>0</v>
      </c>
      <c r="G24" s="30">
        <v>10</v>
      </c>
      <c r="H24" s="54"/>
    </row>
    <row r="25" spans="1:8" s="21" customFormat="1" ht="13.2" x14ac:dyDescent="0.25">
      <c r="A25" s="233"/>
      <c r="B25" s="234"/>
      <c r="C25" s="332" t="str">
        <f>CONCATENATE("Kopējā cena par ",A17,"pozīciju, bez PVN,EUR:")</f>
        <v>Kopējā cena par 59.pozīciju, bez PVN,EUR:</v>
      </c>
      <c r="D25" s="333"/>
      <c r="E25" s="333"/>
      <c r="F25" s="333"/>
      <c r="G25" s="334"/>
      <c r="H25" s="20">
        <f>SUMPRODUCT(G19:G24,H19:H24)</f>
        <v>0</v>
      </c>
    </row>
    <row r="26" spans="1:8" s="24" customFormat="1" x14ac:dyDescent="0.25">
      <c r="A26" s="214"/>
      <c r="B26" s="215"/>
      <c r="C26" s="216" t="s">
        <v>28</v>
      </c>
      <c r="D26" s="335" t="s">
        <v>26</v>
      </c>
      <c r="E26" s="336"/>
      <c r="F26" s="337"/>
      <c r="G26" s="335" t="s">
        <v>27</v>
      </c>
      <c r="H26" s="337"/>
    </row>
    <row r="27" spans="1:8" ht="26.4" x14ac:dyDescent="0.25">
      <c r="A27" s="218" t="str">
        <f t="shared" ref="A27:A37" si="1">$A$17</f>
        <v>59.</v>
      </c>
      <c r="B27" s="225">
        <v>7</v>
      </c>
      <c r="C27" s="240" t="s">
        <v>948</v>
      </c>
      <c r="D27" s="338"/>
      <c r="E27" s="330"/>
      <c r="F27" s="331"/>
      <c r="G27" s="338"/>
      <c r="H27" s="331"/>
    </row>
    <row r="28" spans="1:8" ht="26.4" x14ac:dyDescent="0.25">
      <c r="A28" s="218" t="str">
        <f t="shared" si="1"/>
        <v>59.</v>
      </c>
      <c r="B28" s="225">
        <v>8</v>
      </c>
      <c r="C28" s="240" t="s">
        <v>949</v>
      </c>
      <c r="D28" s="338"/>
      <c r="E28" s="330"/>
      <c r="F28" s="331"/>
      <c r="G28" s="338"/>
      <c r="H28" s="331"/>
    </row>
    <row r="29" spans="1:8" x14ac:dyDescent="0.25">
      <c r="A29" s="218" t="str">
        <f t="shared" si="1"/>
        <v>59.</v>
      </c>
      <c r="B29" s="225">
        <v>9</v>
      </c>
      <c r="C29" s="240" t="s">
        <v>950</v>
      </c>
      <c r="D29" s="338"/>
      <c r="E29" s="330"/>
      <c r="F29" s="331"/>
      <c r="G29" s="338"/>
      <c r="H29" s="331"/>
    </row>
    <row r="30" spans="1:8" ht="26.4" x14ac:dyDescent="0.25">
      <c r="A30" s="218" t="str">
        <f t="shared" si="1"/>
        <v>59.</v>
      </c>
      <c r="B30" s="225">
        <v>10</v>
      </c>
      <c r="C30" s="240" t="s">
        <v>951</v>
      </c>
      <c r="D30" s="338"/>
      <c r="E30" s="330"/>
      <c r="F30" s="331"/>
      <c r="G30" s="338"/>
      <c r="H30" s="331"/>
    </row>
    <row r="31" spans="1:8" x14ac:dyDescent="0.25">
      <c r="A31" s="218" t="str">
        <f t="shared" si="1"/>
        <v>59.</v>
      </c>
      <c r="B31" s="225">
        <v>11</v>
      </c>
      <c r="C31" s="240" t="s">
        <v>952</v>
      </c>
      <c r="D31" s="338"/>
      <c r="E31" s="330"/>
      <c r="F31" s="331"/>
      <c r="G31" s="338"/>
      <c r="H31" s="331"/>
    </row>
    <row r="32" spans="1:8" ht="26.4" x14ac:dyDescent="0.25">
      <c r="A32" s="218" t="str">
        <f t="shared" si="1"/>
        <v>59.</v>
      </c>
      <c r="B32" s="225">
        <v>12</v>
      </c>
      <c r="C32" s="240" t="s">
        <v>953</v>
      </c>
      <c r="D32" s="338"/>
      <c r="E32" s="330"/>
      <c r="F32" s="331"/>
      <c r="G32" s="338"/>
      <c r="H32" s="331"/>
    </row>
    <row r="33" spans="1:8" x14ac:dyDescent="0.25">
      <c r="A33" s="218" t="str">
        <f t="shared" si="1"/>
        <v>59.</v>
      </c>
      <c r="B33" s="225">
        <v>13</v>
      </c>
      <c r="C33" s="240" t="s">
        <v>954</v>
      </c>
      <c r="D33" s="338"/>
      <c r="E33" s="330"/>
      <c r="F33" s="331"/>
      <c r="G33" s="338"/>
      <c r="H33" s="331"/>
    </row>
    <row r="34" spans="1:8" ht="26.4" x14ac:dyDescent="0.25">
      <c r="A34" s="218" t="str">
        <f t="shared" si="1"/>
        <v>59.</v>
      </c>
      <c r="B34" s="225">
        <v>14</v>
      </c>
      <c r="C34" s="240" t="s">
        <v>955</v>
      </c>
      <c r="D34" s="338"/>
      <c r="E34" s="330"/>
      <c r="F34" s="331"/>
      <c r="G34" s="338"/>
      <c r="H34" s="331"/>
    </row>
    <row r="35" spans="1:8" x14ac:dyDescent="0.25">
      <c r="A35" s="218" t="str">
        <f t="shared" si="1"/>
        <v>59.</v>
      </c>
      <c r="B35" s="225">
        <v>15</v>
      </c>
      <c r="C35" s="240" t="s">
        <v>956</v>
      </c>
      <c r="D35" s="338"/>
      <c r="E35" s="330"/>
      <c r="F35" s="331"/>
      <c r="G35" s="338"/>
      <c r="H35" s="331"/>
    </row>
    <row r="36" spans="1:8" x14ac:dyDescent="0.25">
      <c r="A36" s="218" t="str">
        <f t="shared" si="1"/>
        <v>59.</v>
      </c>
      <c r="B36" s="225">
        <v>16</v>
      </c>
      <c r="C36" s="240" t="s">
        <v>957</v>
      </c>
      <c r="D36" s="338"/>
      <c r="E36" s="330"/>
      <c r="F36" s="331"/>
      <c r="G36" s="338"/>
      <c r="H36" s="331"/>
    </row>
    <row r="37" spans="1:8" x14ac:dyDescent="0.25">
      <c r="A37" s="218" t="str">
        <f t="shared" si="1"/>
        <v>59.</v>
      </c>
      <c r="B37" s="225">
        <v>17</v>
      </c>
      <c r="C37" s="240" t="s">
        <v>958</v>
      </c>
      <c r="D37" s="338"/>
      <c r="E37" s="330"/>
      <c r="F37" s="331"/>
      <c r="G37" s="338"/>
      <c r="H37" s="331"/>
    </row>
  </sheetData>
  <mergeCells count="51">
    <mergeCell ref="A7:B7"/>
    <mergeCell ref="C7:G7"/>
    <mergeCell ref="B2:H2"/>
    <mergeCell ref="B3:H3"/>
    <mergeCell ref="B4:H4"/>
    <mergeCell ref="A6:B6"/>
    <mergeCell ref="C6:G6"/>
    <mergeCell ref="A8:B8"/>
    <mergeCell ref="C8:G8"/>
    <mergeCell ref="A9:B9"/>
    <mergeCell ref="C9:G9"/>
    <mergeCell ref="A10:B10"/>
    <mergeCell ref="C10:G10"/>
    <mergeCell ref="A11:B11"/>
    <mergeCell ref="C11:G11"/>
    <mergeCell ref="A12:B12"/>
    <mergeCell ref="C12:G12"/>
    <mergeCell ref="A13:B13"/>
    <mergeCell ref="C13:G13"/>
    <mergeCell ref="D28:F28"/>
    <mergeCell ref="G28:H28"/>
    <mergeCell ref="A14:B14"/>
    <mergeCell ref="C14:G14"/>
    <mergeCell ref="A15:B15"/>
    <mergeCell ref="C15:G15"/>
    <mergeCell ref="B16:H16"/>
    <mergeCell ref="A17:B17"/>
    <mergeCell ref="D17:H17"/>
    <mergeCell ref="C25:G25"/>
    <mergeCell ref="D26:F26"/>
    <mergeCell ref="G26:H26"/>
    <mergeCell ref="D27:F27"/>
    <mergeCell ref="G27:H27"/>
    <mergeCell ref="D29:F29"/>
    <mergeCell ref="G29:H29"/>
    <mergeCell ref="D30:F30"/>
    <mergeCell ref="G30:H30"/>
    <mergeCell ref="D31:F31"/>
    <mergeCell ref="G31:H31"/>
    <mergeCell ref="D32:F32"/>
    <mergeCell ref="G32:H32"/>
    <mergeCell ref="D33:F33"/>
    <mergeCell ref="G33:H33"/>
    <mergeCell ref="D34:F34"/>
    <mergeCell ref="G34:H34"/>
    <mergeCell ref="D35:F35"/>
    <mergeCell ref="G35:H35"/>
    <mergeCell ref="D36:F36"/>
    <mergeCell ref="G36:H36"/>
    <mergeCell ref="D37:F37"/>
    <mergeCell ref="G37:H37"/>
  </mergeCells>
  <pageMargins left="0.7" right="0.7" top="0.75" bottom="0.75" header="0.3" footer="0.3"/>
  <legacyDrawing r:id="rId1"/>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C5882-A159-42FD-AD31-EBA3CE603803}">
  <sheetPr>
    <tabColor theme="0" tint="-0.14999847407452621"/>
  </sheetPr>
  <dimension ref="A1:H24"/>
  <sheetViews>
    <sheetView workbookViewId="0">
      <selection activeCell="D23" sqref="D23:F23"/>
    </sheetView>
  </sheetViews>
  <sheetFormatPr defaultColWidth="9.109375" defaultRowHeight="13.8" x14ac:dyDescent="0.25"/>
  <cols>
    <col min="1" max="2" width="4.88671875" style="2" customWidth="1"/>
    <col min="3" max="3" width="63.66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x14ac:dyDescent="0.25">
      <c r="A2" s="47"/>
      <c r="B2" s="295" t="s">
        <v>3</v>
      </c>
      <c r="C2" s="295"/>
      <c r="D2" s="295"/>
      <c r="E2" s="295"/>
      <c r="F2" s="295"/>
      <c r="G2" s="295"/>
      <c r="H2" s="295"/>
    </row>
    <row r="3" spans="1:8" x14ac:dyDescent="0.25">
      <c r="A3" s="47"/>
      <c r="B3" s="295" t="s">
        <v>1</v>
      </c>
      <c r="C3" s="295"/>
      <c r="D3" s="295"/>
      <c r="E3" s="295"/>
      <c r="F3" s="295"/>
      <c r="G3" s="295"/>
      <c r="H3" s="295"/>
    </row>
    <row r="4" spans="1:8" x14ac:dyDescent="0.25">
      <c r="A4" s="47"/>
      <c r="B4" s="295" t="str">
        <f>CONCATENATE(A17,"pozīcija ",C17)</f>
        <v>60.pozīcija Apendektomijas cilpa</v>
      </c>
      <c r="C4" s="295"/>
      <c r="D4" s="295"/>
      <c r="E4" s="295"/>
      <c r="F4" s="295"/>
      <c r="G4" s="295"/>
      <c r="H4" s="295"/>
    </row>
    <row r="5" spans="1:8" ht="15" x14ac:dyDescent="0.25">
      <c r="A5" s="3" t="s">
        <v>4</v>
      </c>
      <c r="B5" s="4"/>
      <c r="C5" s="4"/>
      <c r="D5" s="4"/>
      <c r="E5" s="4"/>
      <c r="F5" s="4"/>
      <c r="G5" s="4"/>
      <c r="H5" s="5" t="s">
        <v>5</v>
      </c>
    </row>
    <row r="6" spans="1:8" x14ac:dyDescent="0.25">
      <c r="A6" s="344" t="s">
        <v>6</v>
      </c>
      <c r="B6" s="345"/>
      <c r="C6" s="346" t="s">
        <v>7</v>
      </c>
      <c r="D6" s="347"/>
      <c r="E6" s="347"/>
      <c r="F6" s="347"/>
      <c r="G6" s="348"/>
      <c r="H6" s="6"/>
    </row>
    <row r="7" spans="1:8" x14ac:dyDescent="0.25">
      <c r="A7" s="344" t="s">
        <v>8</v>
      </c>
      <c r="B7" s="345"/>
      <c r="C7" s="346" t="s">
        <v>9</v>
      </c>
      <c r="D7" s="347"/>
      <c r="E7" s="347"/>
      <c r="F7" s="347"/>
      <c r="G7" s="348"/>
      <c r="H7" s="6"/>
    </row>
    <row r="8" spans="1:8" x14ac:dyDescent="0.25">
      <c r="A8" s="349" t="s">
        <v>10</v>
      </c>
      <c r="B8" s="350"/>
      <c r="C8" s="346" t="s">
        <v>11</v>
      </c>
      <c r="D8" s="347"/>
      <c r="E8" s="347"/>
      <c r="F8" s="347"/>
      <c r="G8" s="348"/>
      <c r="H8" s="7"/>
    </row>
    <row r="9" spans="1:8" x14ac:dyDescent="0.25">
      <c r="A9" s="344" t="s">
        <v>12</v>
      </c>
      <c r="B9" s="345"/>
      <c r="C9" s="346" t="s">
        <v>100</v>
      </c>
      <c r="D9" s="347"/>
      <c r="E9" s="347"/>
      <c r="F9" s="347"/>
      <c r="G9" s="348"/>
      <c r="H9" s="7"/>
    </row>
    <row r="10" spans="1:8" x14ac:dyDescent="0.25">
      <c r="A10" s="344" t="s">
        <v>13</v>
      </c>
      <c r="B10" s="345"/>
      <c r="C10" s="346" t="s">
        <v>95</v>
      </c>
      <c r="D10" s="347"/>
      <c r="E10" s="347"/>
      <c r="F10" s="347"/>
      <c r="G10" s="348"/>
      <c r="H10" s="7"/>
    </row>
    <row r="11" spans="1:8" x14ac:dyDescent="0.25">
      <c r="A11" s="344" t="s">
        <v>14</v>
      </c>
      <c r="B11" s="345"/>
      <c r="C11" s="346" t="s">
        <v>15</v>
      </c>
      <c r="D11" s="347"/>
      <c r="E11" s="347"/>
      <c r="F11" s="347"/>
      <c r="G11" s="348"/>
      <c r="H11" s="6"/>
    </row>
    <row r="12" spans="1:8" x14ac:dyDescent="0.25">
      <c r="A12" s="344" t="s">
        <v>16</v>
      </c>
      <c r="B12" s="345"/>
      <c r="C12" s="346" t="s">
        <v>104</v>
      </c>
      <c r="D12" s="347"/>
      <c r="E12" s="347"/>
      <c r="F12" s="347"/>
      <c r="G12" s="348"/>
      <c r="H12" s="7"/>
    </row>
    <row r="13" spans="1:8" x14ac:dyDescent="0.25">
      <c r="A13" s="344" t="s">
        <v>17</v>
      </c>
      <c r="B13" s="345"/>
      <c r="C13" s="346" t="s">
        <v>102</v>
      </c>
      <c r="D13" s="347"/>
      <c r="E13" s="347"/>
      <c r="F13" s="347"/>
      <c r="G13" s="348"/>
      <c r="H13" s="6"/>
    </row>
    <row r="14" spans="1:8" x14ac:dyDescent="0.25">
      <c r="A14" s="344" t="s">
        <v>18</v>
      </c>
      <c r="B14" s="345"/>
      <c r="C14" s="346" t="s">
        <v>20</v>
      </c>
      <c r="D14" s="347"/>
      <c r="E14" s="347"/>
      <c r="F14" s="347"/>
      <c r="G14" s="348"/>
      <c r="H14" s="7"/>
    </row>
    <row r="15" spans="1:8" x14ac:dyDescent="0.25">
      <c r="A15" s="344" t="s">
        <v>19</v>
      </c>
      <c r="B15" s="345"/>
      <c r="C15" s="346" t="s">
        <v>21</v>
      </c>
      <c r="D15" s="347"/>
      <c r="E15" s="347"/>
      <c r="F15" s="347"/>
      <c r="G15" s="348"/>
      <c r="H15" s="6"/>
    </row>
    <row r="16" spans="1:8" ht="15" x14ac:dyDescent="0.25">
      <c r="A16" s="1"/>
      <c r="B16" s="296"/>
      <c r="C16" s="297"/>
      <c r="D16" s="297"/>
      <c r="E16" s="297"/>
      <c r="F16" s="297"/>
      <c r="G16" s="297"/>
      <c r="H16" s="297"/>
    </row>
    <row r="17" spans="1:8" ht="16.8" x14ac:dyDescent="0.25">
      <c r="A17" s="339" t="s">
        <v>960</v>
      </c>
      <c r="B17" s="340"/>
      <c r="C17" s="35" t="s">
        <v>961</v>
      </c>
      <c r="D17" s="341" t="s">
        <v>23</v>
      </c>
      <c r="E17" s="342"/>
      <c r="F17" s="342"/>
      <c r="G17" s="342"/>
      <c r="H17" s="343"/>
    </row>
    <row r="18" spans="1:8" ht="26.4" x14ac:dyDescent="0.25">
      <c r="A18" s="214"/>
      <c r="B18" s="215"/>
      <c r="C18" s="216" t="s">
        <v>96</v>
      </c>
      <c r="D18" s="12" t="s">
        <v>24</v>
      </c>
      <c r="E18" s="12" t="s">
        <v>101</v>
      </c>
      <c r="F18" s="12" t="s">
        <v>99</v>
      </c>
      <c r="G18" s="217" t="s">
        <v>683</v>
      </c>
      <c r="H18" s="13" t="s">
        <v>25</v>
      </c>
    </row>
    <row r="19" spans="1:8" ht="18.75" customHeight="1" x14ac:dyDescent="0.25">
      <c r="A19" s="224" t="str">
        <f>$A$17</f>
        <v>60.</v>
      </c>
      <c r="B19" s="225">
        <v>1</v>
      </c>
      <c r="C19" s="240" t="s">
        <v>962</v>
      </c>
      <c r="D19" s="17"/>
      <c r="E19" s="17"/>
      <c r="F19" s="29" t="s">
        <v>0</v>
      </c>
      <c r="G19" s="30">
        <v>350</v>
      </c>
      <c r="H19" s="54"/>
    </row>
    <row r="20" spans="1:8" s="21" customFormat="1" ht="13.2" x14ac:dyDescent="0.25">
      <c r="A20" s="233"/>
      <c r="B20" s="234"/>
      <c r="C20" s="332" t="str">
        <f>CONCATENATE("Kopējā cena par ",A17,"pozīciju, bez PVN,EUR:")</f>
        <v>Kopējā cena par 60.pozīciju, bez PVN,EUR:</v>
      </c>
      <c r="D20" s="333"/>
      <c r="E20" s="333"/>
      <c r="F20" s="333"/>
      <c r="G20" s="334"/>
      <c r="H20" s="20">
        <f>H19*G19</f>
        <v>0</v>
      </c>
    </row>
    <row r="21" spans="1:8" s="24" customFormat="1" x14ac:dyDescent="0.25">
      <c r="A21" s="214"/>
      <c r="B21" s="215"/>
      <c r="C21" s="216" t="s">
        <v>28</v>
      </c>
      <c r="D21" s="335" t="s">
        <v>26</v>
      </c>
      <c r="E21" s="336"/>
      <c r="F21" s="337"/>
      <c r="G21" s="335" t="s">
        <v>27</v>
      </c>
      <c r="H21" s="337"/>
    </row>
    <row r="22" spans="1:8" ht="39.6" x14ac:dyDescent="0.25">
      <c r="A22" s="218" t="str">
        <f t="shared" ref="A22:A24" si="0">$A$17</f>
        <v>60.</v>
      </c>
      <c r="B22" s="225">
        <v>2</v>
      </c>
      <c r="C22" s="240" t="s">
        <v>963</v>
      </c>
      <c r="D22" s="338"/>
      <c r="E22" s="330"/>
      <c r="F22" s="331"/>
      <c r="G22" s="338"/>
      <c r="H22" s="331"/>
    </row>
    <row r="23" spans="1:8" ht="15.75" customHeight="1" x14ac:dyDescent="0.25">
      <c r="A23" s="218" t="str">
        <f t="shared" si="0"/>
        <v>60.</v>
      </c>
      <c r="B23" s="225">
        <v>3</v>
      </c>
      <c r="C23" s="240" t="s">
        <v>964</v>
      </c>
      <c r="D23" s="338"/>
      <c r="E23" s="330"/>
      <c r="F23" s="331"/>
      <c r="G23" s="338"/>
      <c r="H23" s="331"/>
    </row>
    <row r="24" spans="1:8" ht="15.75" customHeight="1" x14ac:dyDescent="0.25">
      <c r="A24" s="218" t="str">
        <f t="shared" si="0"/>
        <v>60.</v>
      </c>
      <c r="B24" s="225">
        <v>4</v>
      </c>
      <c r="C24" s="240" t="s">
        <v>965</v>
      </c>
      <c r="D24" s="338"/>
      <c r="E24" s="330"/>
      <c r="F24" s="331"/>
      <c r="G24" s="338"/>
      <c r="H24" s="331"/>
    </row>
  </sheetData>
  <mergeCells count="35">
    <mergeCell ref="A7:B7"/>
    <mergeCell ref="C7:G7"/>
    <mergeCell ref="B2:H2"/>
    <mergeCell ref="B3:H3"/>
    <mergeCell ref="B4:H4"/>
    <mergeCell ref="A6:B6"/>
    <mergeCell ref="C6:G6"/>
    <mergeCell ref="A8:B8"/>
    <mergeCell ref="C8:G8"/>
    <mergeCell ref="A9:B9"/>
    <mergeCell ref="C9:G9"/>
    <mergeCell ref="A10:B10"/>
    <mergeCell ref="C10:G10"/>
    <mergeCell ref="A17:B17"/>
    <mergeCell ref="D17:H17"/>
    <mergeCell ref="A11:B11"/>
    <mergeCell ref="C11:G11"/>
    <mergeCell ref="A12:B12"/>
    <mergeCell ref="C12:G12"/>
    <mergeCell ref="A13:B13"/>
    <mergeCell ref="C13:G13"/>
    <mergeCell ref="A14:B14"/>
    <mergeCell ref="C14:G14"/>
    <mergeCell ref="A15:B15"/>
    <mergeCell ref="C15:G15"/>
    <mergeCell ref="B16:H16"/>
    <mergeCell ref="D24:F24"/>
    <mergeCell ref="G24:H24"/>
    <mergeCell ref="C20:G20"/>
    <mergeCell ref="D21:F21"/>
    <mergeCell ref="G21:H21"/>
    <mergeCell ref="D22:F22"/>
    <mergeCell ref="G22:H22"/>
    <mergeCell ref="D23:F23"/>
    <mergeCell ref="G23:H23"/>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62</vt:i4>
      </vt:variant>
    </vt:vector>
  </HeadingPairs>
  <TitlesOfParts>
    <vt:vector size="62" baseType="lpstr">
      <vt:lpstr>Saturs</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25A</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Zanda Amoliņa</dc:creator>
  <cp:lastModifiedBy>Inguna Muižniece</cp:lastModifiedBy>
  <dcterms:created xsi:type="dcterms:W3CDTF">2021-05-24T08:38:46Z</dcterms:created>
  <dcterms:modified xsi:type="dcterms:W3CDTF">2026-08-04T13:51:50Z</dcterms:modified>
</cp:coreProperties>
</file>