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R:\Iepirkumu_un_ligumu_dala\Aktualie iepirkumi\BKUS_2026_68_AK_Medicinisko_gazu_skidrais_slapeklis_u_c_piegade_Iveta\1_Nolikums\"/>
    </mc:Choice>
  </mc:AlternateContent>
  <xr:revisionPtr revIDLastSave="0" documentId="13_ncr:1_{DDF89A49-F3F9-42E2-8CB2-390FE9476AD3}" xr6:coauthVersionLast="47" xr6:coauthVersionMax="47" xr10:uidLastSave="{00000000-0000-0000-0000-000000000000}"/>
  <bookViews>
    <workbookView xWindow="-18285" yWindow="-16320" windowWidth="29040" windowHeight="15720" tabRatio="726" xr2:uid="{00000000-000D-0000-FFFF-FFFF00000000}"/>
  </bookViews>
  <sheets>
    <sheet name="Obligātās prasības" sheetId="1" r:id="rId1"/>
    <sheet name="Tehn.Spec. un Fin.Pied." sheetId="5" r:id="rId2"/>
  </sheets>
  <definedNames>
    <definedName name="_xlnm._FilterDatabase" localSheetId="0" hidden="1">'Obligātās prasības'!#REF!</definedName>
    <definedName name="_xlnm._FilterDatabase" localSheetId="1" hidden="1">'Tehn.Spec. un Fin.Pied.'!#REF!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1" i="1" l="1"/>
  <c r="A22" i="1"/>
  <c r="A23" i="1"/>
  <c r="A24" i="1"/>
  <c r="A25" i="1"/>
  <c r="A26" i="1" s="1"/>
  <c r="G47" i="5"/>
  <c r="G49" i="5"/>
  <c r="G50" i="5"/>
  <c r="A12" i="1"/>
  <c r="A13" i="1" s="1"/>
  <c r="A14" i="1" s="1"/>
  <c r="A15" i="1" s="1"/>
  <c r="A16" i="1" s="1"/>
  <c r="A17" i="1" s="1"/>
  <c r="A18" i="1" s="1"/>
  <c r="A19" i="1" s="1"/>
  <c r="A20" i="1" s="1"/>
  <c r="A11" i="1"/>
  <c r="G33" i="5" l="1"/>
  <c r="H33" i="5" s="1"/>
  <c r="G55" i="5" l="1"/>
  <c r="G54" i="5" l="1"/>
  <c r="G53" i="5"/>
  <c r="G52" i="5"/>
  <c r="G31" i="5" l="1"/>
  <c r="H47" i="5" l="1"/>
  <c r="G30" i="5" l="1"/>
  <c r="G29" i="5"/>
  <c r="G12" i="5"/>
  <c r="H12" i="5" s="1"/>
  <c r="H29" i="5" l="1"/>
</calcChain>
</file>

<file path=xl/sharedStrings.xml><?xml version="1.0" encoding="utf-8"?>
<sst xmlns="http://schemas.openxmlformats.org/spreadsheetml/2006/main" count="157" uniqueCount="130">
  <si>
    <t>Nr.p.k.</t>
  </si>
  <si>
    <t>Piezīmes</t>
  </si>
  <si>
    <t>Pretendenta piedāvājums</t>
  </si>
  <si>
    <t>1.1.</t>
  </si>
  <si>
    <t>1.2.</t>
  </si>
  <si>
    <t xml:space="preserve">Obligātās prasības </t>
  </si>
  <si>
    <t>Nodrošina/Nenodrošina</t>
  </si>
  <si>
    <t>Vienības cena, EUR bez PVN</t>
  </si>
  <si>
    <t>Summa, EUR bez PVN</t>
  </si>
  <si>
    <t>Skaits*</t>
  </si>
  <si>
    <t>Preces, pakalpojuma nosaukums un tehniskās prasības</t>
  </si>
  <si>
    <t>Tehniskās prasības:</t>
  </si>
  <si>
    <t>1.2.1.</t>
  </si>
  <si>
    <t>1.1.1.</t>
  </si>
  <si>
    <t>Vienība</t>
  </si>
  <si>
    <t>Uzpilde</t>
  </si>
  <si>
    <t>Prasības gāzu uzglabāšanai un uz vietas nepieciešamais balonu apjoms slimnīcas darba nodrošināšanai:</t>
  </si>
  <si>
    <t>Tērauda balons</t>
  </si>
  <si>
    <t>Balonu saišķis (12x50 litri)</t>
  </si>
  <si>
    <t>Gabals</t>
  </si>
  <si>
    <t>10 litru balons</t>
  </si>
  <si>
    <t>Tilpums 10 l, balons</t>
  </si>
  <si>
    <t>3</t>
  </si>
  <si>
    <t>4</t>
  </si>
  <si>
    <t>Piedāvājumam jāpievieno medicīnisko gāzu reģistrācijas apliecība Latvijas zāļu reģistrā.</t>
  </si>
  <si>
    <t xml:space="preserve">Iepirkuma pozīcijās, kurām norādītas apakšpozīcijas, piedāvājums jāiesniedz par visām apakšpozīcijām. </t>
  </si>
  <si>
    <t>Pretendents garantē piedāvātās Preces un tā iepakojumu atbilstību normatīvo aktu prasībām, Tehniskajā specifikācijā izvirzītajiem Preces kvalitātes kritērijiem, iepakojumu tehniskajām prasībām, kā arī ražotāja sniegtajiem norādījumiem par Preci un to iepakojumiem.</t>
  </si>
  <si>
    <t>Tilpums 50 l, 12 balonu saišķis/ 200 bar</t>
  </si>
  <si>
    <t>Piegādes laikā nepieciešams izsniegt katras partijas atbilstības sertifikāts</t>
  </si>
  <si>
    <t>2.1.</t>
  </si>
  <si>
    <t>2.1.1.</t>
  </si>
  <si>
    <t>2.2.</t>
  </si>
  <si>
    <t>2.2.1.</t>
  </si>
  <si>
    <t>2.2.2.</t>
  </si>
  <si>
    <t>Uzpildes/Piegādes veidi:</t>
  </si>
  <si>
    <t>2.3.</t>
  </si>
  <si>
    <t>2.3.1.</t>
  </si>
  <si>
    <t>2.3.2.</t>
  </si>
  <si>
    <t>2.2.1.1.</t>
  </si>
  <si>
    <t>2.2.1.2.</t>
  </si>
  <si>
    <t>2.2.2.1.</t>
  </si>
  <si>
    <t>2.2.2.2.</t>
  </si>
  <si>
    <t>3.1.</t>
  </si>
  <si>
    <t>3.2.</t>
  </si>
  <si>
    <t>3.3.</t>
  </si>
  <si>
    <t>4.1.</t>
  </si>
  <si>
    <t>4.1.1.</t>
  </si>
  <si>
    <t>4.2.</t>
  </si>
  <si>
    <t>4.2.1.</t>
  </si>
  <si>
    <t>4.2.1.1.</t>
  </si>
  <si>
    <t>4.3.</t>
  </si>
  <si>
    <t>4.3.1.</t>
  </si>
  <si>
    <t>Vērtējamā summa</t>
  </si>
  <si>
    <t>Nosaukums: Slāpeklis, šķidrs, atdzesēts</t>
  </si>
  <si>
    <t>Nosaukums: Medicīniskais slāpekļa oksiduls</t>
  </si>
  <si>
    <t>Aktīvās vielas: Dinitrogenii oxidum, Oxygenium</t>
  </si>
  <si>
    <t>5 litru balons</t>
  </si>
  <si>
    <t xml:space="preserve">Tilpums 5 l, balons  </t>
  </si>
  <si>
    <t>Piederumi gāzes lietošanai:</t>
  </si>
  <si>
    <t>Izelpoto gāzu savācējsistēma</t>
  </si>
  <si>
    <t>Papildus aprīkojums:</t>
  </si>
  <si>
    <t>Pieprasījuma vārsts gāzes padeves nodrošināšanai un gāzes patēriņa samazināšanai</t>
  </si>
  <si>
    <t>Rati balona pārvietošanai ar somu vai groziņu piederumu glabāšanai</t>
  </si>
  <si>
    <t>Sastāvs: N2O ≥ 98,0 %; CO2 ≤ 300ppm; CO ≤ 5 ppm; NO + NO2 ≤ 2 ppm; H2O ≤ 67 ppm</t>
  </si>
  <si>
    <t>20 litru balons</t>
  </si>
  <si>
    <t>Tilpums 20 l, balons</t>
  </si>
  <si>
    <t>2.3.3.</t>
  </si>
  <si>
    <t>2.2.3.</t>
  </si>
  <si>
    <t>4.4.</t>
  </si>
  <si>
    <t>4.5.</t>
  </si>
  <si>
    <t>Tērauda balonu saišķis 12x50 l</t>
  </si>
  <si>
    <t>DIN 477 Nr.6 (W21,8 x 1/14”, labā vītne) standarta ventiļa vītne</t>
  </si>
  <si>
    <t>2.2.3.1.</t>
  </si>
  <si>
    <t>2.2.3.2.</t>
  </si>
  <si>
    <t>DIN 477 Nr.11 (R3/8”, labā vītne) standarta ventiļa vītne</t>
  </si>
  <si>
    <t>4.1.2.</t>
  </si>
  <si>
    <t>4.1.3.</t>
  </si>
  <si>
    <t>4.4.1.</t>
  </si>
  <si>
    <t>4.4.2.</t>
  </si>
  <si>
    <t>4.5.1.</t>
  </si>
  <si>
    <t>4.5.2.</t>
  </si>
  <si>
    <t>4.5.3.</t>
  </si>
  <si>
    <t>4.5.4.</t>
  </si>
  <si>
    <t>4.5.5.</t>
  </si>
  <si>
    <t>1.2.2.</t>
  </si>
  <si>
    <t>Uzpilde, litri</t>
  </si>
  <si>
    <t>Alumīnija gāzes balons ar slēgventili un iebūvētu spiediena regulatoru, uzpildes spiediens vismaz 170 bar</t>
  </si>
  <si>
    <t>Gāzu maisījuma koncentrācijas attiecība: 50%(N2O)/50% (O2)</t>
  </si>
  <si>
    <t>1.2.3.</t>
  </si>
  <si>
    <t>Informatīvi - Vienības gatvē 45 atrodas 4 gab. 20l djuāri un Juglas ielā 20 - 1 gab. 10l djuārs.</t>
  </si>
  <si>
    <t>Sastāvs: N2 ≥ 99,99%; CO2 ≤ 200 ppm; CO ≤ 5 ppm; O2  ≤ 10 ppm; H2O ≤ 5 ppm</t>
  </si>
  <si>
    <t>Gāzu novadīšanas caurule/izelpa</t>
  </si>
  <si>
    <t>Citi piederumi pēc nepieciešamības</t>
  </si>
  <si>
    <t>Uzpilde klienta djuārā vai piegādātājs nodrošina klientam sašķidrināto slāpekli savos nomas djuāros, nomu paredzot bez maksas</t>
  </si>
  <si>
    <t>Uzpilde BKUS teritorijā, Vienības gatve 45 vai Juglas iela 20.</t>
  </si>
  <si>
    <t>Nosaukums: Filtrs bakteriālais, Entonox</t>
  </si>
  <si>
    <t>Apstiprināta lietošana maziem bērniem</t>
  </si>
  <si>
    <t>Aromātiskie flomasteri, komplekts (vismaz 3 dažādi aromāti)</t>
  </si>
  <si>
    <t xml:space="preserve">Saderīgs ar ražotāja BPR Medical Limited pieprasījuma vārstu UltraFlow </t>
  </si>
  <si>
    <t>Universals, derīgs visa vecuma pacientiem</t>
  </si>
  <si>
    <t>Vienreizlietojams (BPR Medical Limited atsauces nr. 828-0049 vai analogs)</t>
  </si>
  <si>
    <t>3.4.</t>
  </si>
  <si>
    <t>Iespēja pieslēgt AGSS pieslēgumam vai citas slēgtai gāzu novadīšanas sistēmai</t>
  </si>
  <si>
    <t>Bakteriālais filtrs, universāls, derīgs visa vecuma pacientiem, saderīgs ar piedāvātu pieprasījuma vārstu, iespēja pieslēgt AGSS pieslēgumam vai citas slēgtai gāzu novadīšanas sistēmai</t>
  </si>
  <si>
    <t>3.5.</t>
  </si>
  <si>
    <t>Lietojams ar sejas masku</t>
  </si>
  <si>
    <t xml:space="preserve">Nosaukums: Medicīnisko gāzu maisījums (slāpekļa oksiduls un skābeklis) un tā padeves aprīkojums pacientu analgēzijai un sedācijai </t>
  </si>
  <si>
    <t>Pretendens (nosaukums, reģistrācijas numurs) ____________________________________________</t>
  </si>
  <si>
    <t xml:space="preserve">Tehniskā specifikācija. Tehniskais un finanšu piedāvājums. </t>
  </si>
  <si>
    <t>Piegādātājs nodrošina savietojamību ar Slimnīcā esošo medicīnisko gāzu padeves sistēmu (nepieciešamības gadījumā ir iespējams iepazīties ar sistēmu Slimnīcā uz vietas).</t>
  </si>
  <si>
    <t>Balonu tilpumu pielaide ± 10%, ja nav norādīts citādāk.</t>
  </si>
  <si>
    <t>Gāzu maisījuma padeves aprīkojumam (pozīcija Nr.3 un Nr.4) jāiesniedz medicīnas preces atbildtības deklarācija un CE sertifikāts.</t>
  </si>
  <si>
    <t>Pozīcijai Nr.4 nepieciešamības gadījumā nodrošināt aprobāciju.</t>
  </si>
  <si>
    <t>Visa tehniskajā specifikācijā prasītā informācija ir jāiesniedz elektroniskā formātā.</t>
  </si>
  <si>
    <t>* Norādītais skaits tehniskajā specifikācijā ir aptuvens un paredzēts informatīviem nolūkiem, līgumu paredzēts noslēgt par pakalpojuma vienības cenu, norādot maksimālo summu, kuru var izmantot līguma darbības laikā (36 mēneši)</t>
  </si>
  <si>
    <t>Pozīcījā Nr.1 un Nr.2 tiks vērtēta summa par gāzu uzpildes izmaksām.</t>
  </si>
  <si>
    <t>Pozīcijā Nr.3 tiks vērtēta summa par preces izmaksām.</t>
  </si>
  <si>
    <t>Piegādes termiņš precei ir 5 (piecas) darba dienas no pasūtījuma veikšanas brīža.</t>
  </si>
  <si>
    <t>Piegādes termiņš baloniem ir nākošā darba dienā no pasūtījuma veikšanas brīža.</t>
  </si>
  <si>
    <t>Prece nedrīkst būt ražota Krievijā vai Baltkrievijā.</t>
  </si>
  <si>
    <t>Pozīcijā Nr.4 tiks vērtēta summa par gāzu uzpildes izmaksām un nepieciešamā aprīkojuma izmaksām pilnvērtīgas procedūras nodrošināšanai</t>
  </si>
  <si>
    <r>
      <t>Piedāvājumā cenu norāda euro (EUR) bez pievienotās vērtības nodokļa. Piedāvājuma cena ir jāaprēķina un jānorāda</t>
    </r>
    <r>
      <rPr>
        <i/>
        <sz val="11"/>
        <rFont val="Times New Roman"/>
        <family val="1"/>
        <charset val="186"/>
      </rPr>
      <t xml:space="preserve"> ar ne vairāk kā 2 (divām) zīmēm </t>
    </r>
    <r>
      <rPr>
        <i/>
        <sz val="11"/>
        <color theme="1"/>
        <rFont val="Times New Roman"/>
        <family val="1"/>
        <charset val="186"/>
      </rPr>
      <t>aiz komata atbilstoši “Tehniskā specifikācija. Tehniskais un finanšu piedāvājums” attiecīgajā pozīcijā.</t>
    </r>
  </si>
  <si>
    <t>Parakstot šo finanšu piedāvājumu, apliecinām, ka:
- Esam iepazinušies ar iepirkuma nolikuma un tehniskās specifikācijas prasībām un sagatavojot finanšu piedāvājumu ir iekļauti visi izdevumi, kas saistīti ar Pakalpojuma izpildi, tajā skaitā ceļa izdevumi, izmantojamie palīgdarbi, mehānismi, instrumenti un iekārtas, Pakalpojuma sniegšanā iesaistīto darbinieku atalgojums, virsizdevumi, peļņa, transporta izmaksas un citas izmaksas, kas nepieciešamas pilnīgai un kvalitatīvai Pakalpojuma sniegšanai, kā arī visi nodokļi (izņemot PVN), nodevas un atļaujas no trešajām personām u.c. maksājumi.
- Ar šo garantējam sniegto ziņu patiesumu un precizitāti. Saprotam un piekrītam prasībām, kas izvirzītas pretendentiem nolikumā.</t>
  </si>
  <si>
    <t>Pretendenta pārstāvis (vārds uzvārds)_______________________ ieņemamais amats</t>
  </si>
  <si>
    <r>
      <t>2.pielikums
Atklāta konkursa 
"Medicīnisko gāzu (šķidrais slāpeklis, slāpekļa oksidulsun tā maisījums un aprīkojums) piegāde", i</t>
    </r>
    <r>
      <rPr>
        <sz val="11"/>
        <rFont val="Times New Roman"/>
        <family val="1"/>
        <charset val="186"/>
      </rPr>
      <t>d. Nr. BKUS 2026/68,</t>
    </r>
    <r>
      <rPr>
        <b/>
        <sz val="11"/>
        <rFont val="Times New Roman"/>
        <family val="1"/>
        <charset val="186"/>
      </rPr>
      <t xml:space="preserve"> </t>
    </r>
    <r>
      <rPr>
        <sz val="11"/>
        <rFont val="Times New Roman"/>
        <family val="1"/>
        <charset val="186"/>
      </rPr>
      <t>nolikumam</t>
    </r>
  </si>
  <si>
    <r>
      <t>atklātam konkursam "Medicīnisko gāzu (šķidrais slāpeklis, slāpekļa oksiduls un tā maisījums un aprīkojums) piegāde" (id. Nr.</t>
    </r>
    <r>
      <rPr>
        <b/>
        <sz val="11"/>
        <rFont val="Times New Roman"/>
        <family val="1"/>
        <charset val="186"/>
      </rPr>
      <t xml:space="preserve"> BKUS 2026/68)</t>
    </r>
  </si>
  <si>
    <r>
      <t>atklātam konkursam "Medicīnisko gāzu (šķidrais slāpeklis, slāpekļa oksiduls un tā maisījums un aprīkojums) piegāde" (id. Nr</t>
    </r>
    <r>
      <rPr>
        <b/>
        <sz val="11"/>
        <rFont val="Times New Roman"/>
        <family val="1"/>
        <charset val="186"/>
      </rPr>
      <t>. BKUS 2026/68)</t>
    </r>
  </si>
  <si>
    <t>Gāzes vienības cenā jāiekļauj visas izmaksas par gāzu iegādi un piegādi: nepieciešamais balonu apjoms gāzu uzglabāšanai, balonu noma, tukšo balonu uzpilde, tehnisko palīglīdzekļu izmaksas, piegādes izmaksas.</t>
  </si>
  <si>
    <t xml:space="preserve">Iepirkums sadalīts 4 pozīcijās. Līguma slēgšanas tiesības tiks piešķirtas ne vairāk kā trīs pretendentiem, kuru piedāvātās vērtējamās cenas ir viszemākās attiecīgajā pozīcijā. Līgums tiek slēgts parakstot vispārīgo vienošanos. </t>
  </si>
  <si>
    <t>Tehniskā specifikācija aktualizēta 2026.gada 22.jūlijā.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</si>
</sst>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426]_-;\-* #,##0.00\ [$€-426]_-;_-* &quot;-&quot;??\ [$€-426]_-;_-@_-"/>
  </numFmts>
  <fonts count="15" x14ac:knownFonts="1">
    <font>
      <sz val="12"/>
      <color theme="1"/>
      <name val="Times New Roman"/>
      <family val="1"/>
      <charset val="186"/>
    </font>
    <font>
      <sz val="11"/>
      <color theme="1"/>
      <name val="Calibri"/>
      <family val="2"/>
      <charset val="186"/>
      <scheme val="minor"/>
    </font>
    <font>
      <sz val="10"/>
      <name val="Times New Roman"/>
      <family val="1"/>
      <charset val="186"/>
    </font>
    <font>
      <sz val="8"/>
      <name val="Times New Roman"/>
      <family val="1"/>
      <charset val="186"/>
    </font>
    <font>
      <b/>
      <sz val="10"/>
      <color theme="1"/>
      <name val="Times New Roman"/>
      <family val="1"/>
      <charset val="186"/>
    </font>
    <font>
      <i/>
      <sz val="11"/>
      <color theme="1"/>
      <name val="Times New Roman"/>
      <family val="1"/>
      <charset val="186"/>
    </font>
    <font>
      <b/>
      <sz val="11"/>
      <name val="Times New Roman"/>
      <family val="1"/>
      <charset val="186"/>
    </font>
    <font>
      <sz val="11"/>
      <color theme="1"/>
      <name val="Calibri"/>
      <family val="2"/>
      <scheme val="minor"/>
    </font>
    <font>
      <b/>
      <sz val="11"/>
      <color theme="1"/>
      <name val="Times New Roman"/>
      <family val="1"/>
      <charset val="186"/>
    </font>
    <font>
      <sz val="11"/>
      <color theme="1"/>
      <name val="Times New Roman"/>
      <family val="1"/>
      <charset val="186"/>
    </font>
    <font>
      <sz val="11"/>
      <name val="Times New Roman"/>
      <family val="1"/>
      <charset val="186"/>
    </font>
    <font>
      <sz val="11"/>
      <color rgb="FFFF0000"/>
      <name val="Times New Roman"/>
      <family val="1"/>
      <charset val="186"/>
    </font>
    <font>
      <b/>
      <i/>
      <sz val="11"/>
      <color theme="1"/>
      <name val="Times New Roman"/>
      <family val="1"/>
      <charset val="186"/>
    </font>
    <font>
      <b/>
      <i/>
      <sz val="11"/>
      <name val="Times New Roman"/>
      <family val="1"/>
      <charset val="186"/>
    </font>
    <font>
      <i/>
      <sz val="11"/>
      <name val="Times New Roman"/>
      <family val="1"/>
      <charset val="186"/>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0" fontId="2" fillId="0" borderId="0"/>
    <xf numFmtId="0" fontId="1" fillId="0" borderId="0"/>
    <xf numFmtId="44" fontId="1" fillId="0" borderId="0" applyFont="0" applyFill="0" applyBorder="0" applyAlignment="0" applyProtection="0"/>
    <xf numFmtId="0" fontId="7" fillId="0" borderId="0"/>
    <xf numFmtId="0" fontId="7" fillId="0" borderId="0"/>
    <xf numFmtId="0" fontId="7" fillId="0" borderId="0"/>
  </cellStyleXfs>
  <cellXfs count="95">
    <xf numFmtId="0" fontId="0" fillId="0" borderId="0" xfId="0"/>
    <xf numFmtId="49" fontId="0" fillId="0" borderId="0" xfId="0" applyNumberFormat="1" applyAlignment="1">
      <alignment horizontal="center"/>
    </xf>
    <xf numFmtId="0" fontId="6" fillId="0" borderId="1" xfId="1" applyFont="1" applyBorder="1" applyAlignment="1">
      <alignment horizontal="center" vertical="center" wrapText="1"/>
    </xf>
    <xf numFmtId="0" fontId="5" fillId="0" borderId="1" xfId="0" applyFont="1" applyBorder="1" applyAlignment="1">
      <alignment wrapText="1"/>
    </xf>
    <xf numFmtId="49" fontId="4" fillId="0" borderId="0" xfId="0" applyNumberFormat="1" applyFont="1" applyAlignment="1">
      <alignment horizontal="center" vertical="center"/>
    </xf>
    <xf numFmtId="0" fontId="0" fillId="0" borderId="0" xfId="0" applyAlignment="1">
      <alignment horizontal="center" vertical="center"/>
    </xf>
    <xf numFmtId="0" fontId="0" fillId="0" borderId="0" xfId="0" applyAlignment="1">
      <alignment horizontal="center"/>
    </xf>
    <xf numFmtId="0" fontId="0" fillId="0" borderId="0" xfId="0" applyAlignment="1">
      <alignment wrapText="1"/>
    </xf>
    <xf numFmtId="0" fontId="8" fillId="0" borderId="0" xfId="2" applyFont="1" applyAlignment="1">
      <alignment horizontal="left" vertical="center"/>
    </xf>
    <xf numFmtId="0" fontId="9" fillId="0" borderId="0" xfId="5" applyFont="1" applyAlignment="1">
      <alignment horizontal="left" vertical="center"/>
    </xf>
    <xf numFmtId="0" fontId="9" fillId="0" borderId="0" xfId="5" applyFont="1" applyAlignment="1">
      <alignment horizontal="right" vertical="center" wrapText="1"/>
    </xf>
    <xf numFmtId="49" fontId="9" fillId="0" borderId="0" xfId="0" applyNumberFormat="1" applyFont="1" applyAlignment="1">
      <alignment horizontal="center"/>
    </xf>
    <xf numFmtId="0" fontId="9" fillId="0" borderId="0" xfId="0" applyFont="1"/>
    <xf numFmtId="0" fontId="10" fillId="0" borderId="3" xfId="0" applyFont="1" applyBorder="1" applyAlignment="1">
      <alignment horizontal="center"/>
    </xf>
    <xf numFmtId="0" fontId="8" fillId="2" borderId="1" xfId="0" applyFont="1" applyFill="1" applyBorder="1" applyAlignment="1">
      <alignment horizontal="center"/>
    </xf>
    <xf numFmtId="0" fontId="6" fillId="0" borderId="1" xfId="0" applyFont="1" applyBorder="1" applyAlignment="1">
      <alignment horizontal="center" vertical="center"/>
    </xf>
    <xf numFmtId="0" fontId="10" fillId="0" borderId="1" xfId="0" applyFont="1" applyBorder="1" applyAlignment="1">
      <alignment horizontal="left" wrapText="1"/>
    </xf>
    <xf numFmtId="0" fontId="10" fillId="0" borderId="2" xfId="0" applyFont="1" applyBorder="1" applyAlignment="1">
      <alignment horizontal="left" wrapText="1"/>
    </xf>
    <xf numFmtId="0" fontId="9" fillId="0" borderId="1" xfId="0" applyFont="1" applyBorder="1"/>
    <xf numFmtId="0" fontId="9" fillId="0" borderId="1" xfId="0" applyFont="1" applyBorder="1" applyAlignment="1">
      <alignment horizontal="justify" vertical="center" wrapText="1"/>
    </xf>
    <xf numFmtId="0" fontId="10" fillId="0" borderId="1" xfId="0" applyFont="1" applyBorder="1" applyAlignment="1">
      <alignment horizontal="left"/>
    </xf>
    <xf numFmtId="0" fontId="9" fillId="0" borderId="4" xfId="0" applyFont="1" applyBorder="1"/>
    <xf numFmtId="0" fontId="9" fillId="0" borderId="0" xfId="0" applyFont="1" applyAlignment="1">
      <alignment wrapText="1"/>
    </xf>
    <xf numFmtId="49" fontId="8" fillId="2" borderId="1" xfId="0" applyNumberFormat="1" applyFont="1" applyFill="1" applyBorder="1" applyAlignment="1">
      <alignment horizontal="center" vertical="center"/>
    </xf>
    <xf numFmtId="0" fontId="11" fillId="0" borderId="0" xfId="0" applyFont="1" applyAlignment="1">
      <alignment wrapText="1"/>
    </xf>
    <xf numFmtId="0" fontId="10" fillId="0" borderId="0" xfId="0" applyFont="1" applyAlignment="1">
      <alignment horizontal="left" wrapText="1"/>
    </xf>
    <xf numFmtId="0" fontId="11" fillId="0" borderId="0" xfId="0" applyFont="1"/>
    <xf numFmtId="0" fontId="8" fillId="0" borderId="0" xfId="0" applyFont="1" applyAlignment="1">
      <alignment wrapText="1"/>
    </xf>
    <xf numFmtId="49" fontId="8" fillId="0" borderId="0" xfId="0" applyNumberFormat="1" applyFont="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49" fontId="6" fillId="0" borderId="1" xfId="1" applyNumberFormat="1" applyFont="1" applyBorder="1" applyAlignment="1">
      <alignment horizontal="center" vertical="center" wrapText="1"/>
    </xf>
    <xf numFmtId="0" fontId="8" fillId="0" borderId="1" xfId="0" applyFont="1" applyBorder="1" applyAlignment="1">
      <alignment horizontal="center" vertical="center"/>
    </xf>
    <xf numFmtId="0" fontId="8" fillId="2" borderId="1" xfId="0" applyFont="1" applyFill="1" applyBorder="1" applyAlignment="1">
      <alignment horizontal="center" vertical="center" wrapText="1"/>
    </xf>
    <xf numFmtId="0" fontId="8" fillId="2" borderId="1" xfId="0" applyFont="1" applyFill="1" applyBorder="1" applyAlignment="1">
      <alignment vertical="center" wrapText="1"/>
    </xf>
    <xf numFmtId="0" fontId="9" fillId="2" borderId="1" xfId="0" applyFont="1" applyFill="1" applyBorder="1" applyAlignment="1">
      <alignment horizontal="center" vertical="center"/>
    </xf>
    <xf numFmtId="0" fontId="9" fillId="2" borderId="1" xfId="0" applyFont="1" applyFill="1" applyBorder="1"/>
    <xf numFmtId="0" fontId="8" fillId="0" borderId="1" xfId="0" applyFont="1" applyBorder="1" applyAlignment="1">
      <alignment horizontal="center" vertical="center" wrapText="1"/>
    </xf>
    <xf numFmtId="0" fontId="6" fillId="0" borderId="1" xfId="0" applyFont="1" applyBorder="1" applyAlignment="1">
      <alignment vertical="top" wrapText="1"/>
    </xf>
    <xf numFmtId="0" fontId="6" fillId="0" borderId="1" xfId="0" applyFont="1" applyBorder="1" applyAlignment="1">
      <alignment horizontal="center" vertical="top" wrapText="1"/>
    </xf>
    <xf numFmtId="0" fontId="9" fillId="0" borderId="1" xfId="0" applyFont="1" applyBorder="1" applyAlignment="1">
      <alignment horizontal="center" vertical="center"/>
    </xf>
    <xf numFmtId="0" fontId="9" fillId="2" borderId="6" xfId="0" applyFont="1" applyFill="1" applyBorder="1" applyAlignment="1">
      <alignment horizontal="center"/>
    </xf>
    <xf numFmtId="0" fontId="9" fillId="2" borderId="6" xfId="0" applyFont="1" applyFill="1" applyBorder="1"/>
    <xf numFmtId="0" fontId="9" fillId="0" borderId="1" xfId="0" applyFont="1" applyBorder="1" applyAlignment="1">
      <alignment horizontal="center" vertical="center" wrapText="1"/>
    </xf>
    <xf numFmtId="0" fontId="10" fillId="0" borderId="1" xfId="0" applyFont="1" applyBorder="1" applyAlignment="1">
      <alignment vertical="top" wrapText="1"/>
    </xf>
    <xf numFmtId="0" fontId="10" fillId="0" borderId="1" xfId="0" applyFont="1" applyBorder="1" applyAlignment="1">
      <alignment horizontal="center" vertical="top" wrapText="1"/>
    </xf>
    <xf numFmtId="0" fontId="9" fillId="2" borderId="7" xfId="0" applyFont="1" applyFill="1" applyBorder="1" applyAlignment="1">
      <alignment horizontal="center"/>
    </xf>
    <xf numFmtId="0" fontId="9" fillId="2" borderId="7" xfId="0" applyFont="1" applyFill="1" applyBorder="1"/>
    <xf numFmtId="0" fontId="9" fillId="2" borderId="8" xfId="0" applyFont="1" applyFill="1" applyBorder="1" applyAlignment="1">
      <alignment horizontal="center"/>
    </xf>
    <xf numFmtId="0" fontId="9" fillId="2" borderId="8" xfId="0" applyFont="1" applyFill="1" applyBorder="1"/>
    <xf numFmtId="0" fontId="10" fillId="0" borderId="8" xfId="0" applyFont="1" applyBorder="1" applyAlignment="1">
      <alignment horizontal="center" vertical="center" wrapText="1"/>
    </xf>
    <xf numFmtId="0" fontId="9" fillId="0" borderId="8" xfId="0" applyFont="1" applyBorder="1" applyAlignment="1">
      <alignment horizontal="center" vertical="center"/>
    </xf>
    <xf numFmtId="164" fontId="9" fillId="0" borderId="8" xfId="0" applyNumberFormat="1" applyFont="1" applyBorder="1" applyAlignment="1">
      <alignment horizontal="center" vertical="center"/>
    </xf>
    <xf numFmtId="0" fontId="12" fillId="0" borderId="1" xfId="0" applyFont="1" applyBorder="1" applyAlignment="1">
      <alignment horizontal="center" vertical="center" wrapText="1"/>
    </xf>
    <xf numFmtId="0" fontId="13" fillId="0" borderId="1" xfId="0" applyFont="1" applyBorder="1" applyAlignment="1">
      <alignment vertical="top" wrapText="1"/>
    </xf>
    <xf numFmtId="49" fontId="9" fillId="0" borderId="1" xfId="0" applyNumberFormat="1" applyFont="1" applyBorder="1" applyAlignment="1">
      <alignment horizontal="center" vertical="center"/>
    </xf>
    <xf numFmtId="49" fontId="12" fillId="0" borderId="1" xfId="0" applyNumberFormat="1" applyFont="1" applyBorder="1" applyAlignment="1">
      <alignment horizontal="center" vertical="center"/>
    </xf>
    <xf numFmtId="0" fontId="9" fillId="0" borderId="1" xfId="0" applyFont="1" applyBorder="1" applyAlignment="1">
      <alignment horizontal="center"/>
    </xf>
    <xf numFmtId="49" fontId="8" fillId="0" borderId="1" xfId="0" applyNumberFormat="1" applyFont="1" applyBorder="1" applyAlignment="1">
      <alignment horizontal="center" vertical="center"/>
    </xf>
    <xf numFmtId="164" fontId="9" fillId="0" borderId="1" xfId="0" applyNumberFormat="1" applyFont="1" applyBorder="1"/>
    <xf numFmtId="0" fontId="8" fillId="2" borderId="1" xfId="0" applyFont="1" applyFill="1" applyBorder="1" applyAlignment="1">
      <alignment horizontal="justify" vertical="top" wrapText="1"/>
    </xf>
    <xf numFmtId="0" fontId="9" fillId="2" borderId="1" xfId="0" applyFont="1" applyFill="1" applyBorder="1" applyAlignment="1">
      <alignment horizontal="center"/>
    </xf>
    <xf numFmtId="0" fontId="9" fillId="0" borderId="1" xfId="0" applyFont="1" applyBorder="1" applyAlignment="1">
      <alignment vertical="center" wrapText="1"/>
    </xf>
    <xf numFmtId="0" fontId="8" fillId="3" borderId="1" xfId="0" applyFont="1" applyFill="1" applyBorder="1" applyAlignment="1">
      <alignment horizontal="justify" vertical="top" wrapText="1"/>
    </xf>
    <xf numFmtId="164" fontId="9" fillId="2" borderId="1" xfId="0" applyNumberFormat="1" applyFont="1" applyFill="1" applyBorder="1"/>
    <xf numFmtId="0" fontId="8" fillId="0" borderId="1" xfId="0" applyFont="1" applyBorder="1" applyAlignment="1">
      <alignment vertical="center" wrapText="1"/>
    </xf>
    <xf numFmtId="49" fontId="8" fillId="2" borderId="5" xfId="0" applyNumberFormat="1" applyFont="1" applyFill="1" applyBorder="1" applyAlignment="1">
      <alignment horizontal="center" vertical="center"/>
    </xf>
    <xf numFmtId="49" fontId="8" fillId="2" borderId="3" xfId="0" applyNumberFormat="1" applyFont="1" applyFill="1" applyBorder="1" applyAlignment="1">
      <alignment horizontal="center" vertical="center"/>
    </xf>
    <xf numFmtId="49" fontId="8" fillId="2" borderId="1" xfId="0" applyNumberFormat="1" applyFont="1" applyFill="1" applyBorder="1" applyAlignment="1">
      <alignment horizontal="center" vertical="center"/>
    </xf>
    <xf numFmtId="49" fontId="8" fillId="0" borderId="0" xfId="0" applyNumberFormat="1" applyFont="1" applyAlignment="1">
      <alignment horizontal="center"/>
    </xf>
    <xf numFmtId="0" fontId="8" fillId="0" borderId="0" xfId="0" applyFont="1"/>
    <xf numFmtId="0" fontId="9" fillId="0" borderId="6" xfId="0" applyFont="1" applyBorder="1" applyAlignment="1">
      <alignment horizontal="center" vertical="center"/>
    </xf>
    <xf numFmtId="0" fontId="9" fillId="0" borderId="8" xfId="0" applyFont="1" applyBorder="1" applyAlignment="1">
      <alignment horizontal="center" vertical="center"/>
    </xf>
    <xf numFmtId="164" fontId="9" fillId="0" borderId="6" xfId="0" applyNumberFormat="1" applyFont="1" applyBorder="1" applyAlignment="1">
      <alignment horizontal="center" vertical="center"/>
    </xf>
    <xf numFmtId="164" fontId="9" fillId="0" borderId="8" xfId="0" applyNumberFormat="1" applyFont="1" applyBorder="1" applyAlignment="1">
      <alignment horizontal="center" vertical="center"/>
    </xf>
    <xf numFmtId="0" fontId="9" fillId="0" borderId="7" xfId="0" applyFont="1" applyBorder="1" applyAlignment="1">
      <alignment horizontal="center" vertical="center"/>
    </xf>
    <xf numFmtId="164" fontId="9" fillId="0" borderId="7" xfId="0" applyNumberFormat="1" applyFont="1" applyBorder="1" applyAlignment="1">
      <alignment horizontal="center" vertical="center"/>
    </xf>
    <xf numFmtId="164" fontId="9" fillId="0" borderId="6" xfId="0" applyNumberFormat="1" applyFont="1" applyBorder="1" applyAlignment="1">
      <alignment horizontal="center"/>
    </xf>
    <xf numFmtId="164" fontId="9" fillId="0" borderId="7" xfId="0" applyNumberFormat="1" applyFont="1" applyBorder="1" applyAlignment="1">
      <alignment horizontal="center"/>
    </xf>
    <xf numFmtId="0" fontId="9" fillId="0" borderId="7" xfId="0" applyFont="1" applyBorder="1" applyAlignment="1">
      <alignment horizontal="center"/>
    </xf>
    <xf numFmtId="0" fontId="9" fillId="0" borderId="8" xfId="0" applyFont="1" applyBorder="1" applyAlignment="1">
      <alignment horizontal="center"/>
    </xf>
    <xf numFmtId="0" fontId="9" fillId="0" borderId="0" xfId="0" applyFont="1" applyAlignment="1">
      <alignment horizontal="right" vertical="center" wrapText="1"/>
    </xf>
    <xf numFmtId="0" fontId="9" fillId="2" borderId="6" xfId="0" applyFont="1" applyFill="1" applyBorder="1" applyAlignment="1">
      <alignment horizontal="center"/>
    </xf>
    <xf numFmtId="0" fontId="9" fillId="2" borderId="7" xfId="0" applyFont="1" applyFill="1" applyBorder="1" applyAlignment="1">
      <alignment horizontal="center"/>
    </xf>
    <xf numFmtId="0" fontId="9" fillId="2" borderId="8" xfId="0" applyFont="1" applyFill="1" applyBorder="1" applyAlignment="1">
      <alignment horizontal="center"/>
    </xf>
    <xf numFmtId="0" fontId="5" fillId="0" borderId="0" xfId="5" applyFont="1" applyAlignment="1">
      <alignment wrapText="1"/>
    </xf>
    <xf numFmtId="0" fontId="0" fillId="0" borderId="0" xfId="0" applyAlignment="1">
      <alignment wrapText="1"/>
    </xf>
    <xf numFmtId="0" fontId="9" fillId="0" borderId="0" xfId="5" applyFont="1" applyAlignment="1">
      <alignment vertical="top" wrapText="1"/>
    </xf>
    <xf numFmtId="0" fontId="10" fillId="0" borderId="0" xfId="5" applyFont="1" applyAlignment="1">
      <alignment horizontal="left" vertical="center" wrapText="1"/>
    </xf>
    <xf numFmtId="49" fontId="8" fillId="0" borderId="0" xfId="0" applyNumberFormat="1" applyFont="1" applyAlignment="1">
      <alignment horizontal="center" wrapText="1"/>
    </xf>
    <xf numFmtId="0" fontId="9" fillId="0" borderId="0" xfId="0" applyFont="1" applyAlignment="1">
      <alignment wrapText="1"/>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8" fillId="0" borderId="3" xfId="2" applyFont="1" applyBorder="1" applyAlignment="1">
      <alignment horizontal="left" vertical="center"/>
    </xf>
    <xf numFmtId="0" fontId="10" fillId="0" borderId="2" xfId="6" applyFont="1" applyBorder="1" applyAlignment="1">
      <alignment wrapText="1"/>
    </xf>
  </cellXfs>
  <cellStyles count="7">
    <cellStyle name="Currency 2" xfId="3" xr:uid="{00000000-0005-0000-0000-000000000000}"/>
    <cellStyle name="Normal 2" xfId="1" xr:uid="{00000000-0005-0000-0000-000002000000}"/>
    <cellStyle name="Normal 2 6" xfId="6" xr:uid="{10F03334-4433-4C14-A99E-9B71AEF14921}"/>
    <cellStyle name="Normal 3" xfId="2" xr:uid="{00000000-0005-0000-0000-000003000000}"/>
    <cellStyle name="Normal 4" xfId="4" xr:uid="{00000000-0005-0000-0000-000004000000}"/>
    <cellStyle name="Parasts" xfId="0" builtinId="0" customBuiltin="1"/>
    <cellStyle name="Parasts 3" xfId="5" xr:uid="{2B084511-5007-450A-AD5F-6DF6C9194D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D30"/>
  <sheetViews>
    <sheetView tabSelected="1" zoomScaleNormal="100" workbookViewId="0">
      <selection activeCell="A7" sqref="A7"/>
    </sheetView>
  </sheetViews>
  <sheetFormatPr defaultColWidth="9" defaultRowHeight="15.6" x14ac:dyDescent="0.3"/>
  <cols>
    <col min="1" max="1" width="8.19921875" style="1" customWidth="1"/>
    <col min="2" max="2" width="103.3984375" customWidth="1"/>
    <col min="3" max="3" width="52.59765625" customWidth="1"/>
    <col min="4" max="4" width="44" customWidth="1"/>
  </cols>
  <sheetData>
    <row r="1" spans="1:4" s="12" customFormat="1" ht="69" x14ac:dyDescent="0.25">
      <c r="A1" s="11"/>
      <c r="C1" s="10" t="s">
        <v>124</v>
      </c>
    </row>
    <row r="2" spans="1:4" s="12" customFormat="1" ht="13.8" x14ac:dyDescent="0.25">
      <c r="A2" s="11"/>
      <c r="C2" s="10"/>
    </row>
    <row r="3" spans="1:4" s="12" customFormat="1" ht="13.8" x14ac:dyDescent="0.25">
      <c r="A3" s="69" t="s">
        <v>108</v>
      </c>
      <c r="B3" s="70"/>
      <c r="C3" s="70"/>
    </row>
    <row r="4" spans="1:4" s="12" customFormat="1" ht="13.8" x14ac:dyDescent="0.25">
      <c r="A4" s="69" t="s">
        <v>126</v>
      </c>
      <c r="B4" s="70"/>
      <c r="C4" s="70"/>
    </row>
    <row r="5" spans="1:4" s="12" customFormat="1" ht="13.8" x14ac:dyDescent="0.25">
      <c r="A5" s="11"/>
    </row>
    <row r="6" spans="1:4" s="12" customFormat="1" ht="13.8" x14ac:dyDescent="0.25">
      <c r="A6" s="9" t="s">
        <v>107</v>
      </c>
      <c r="B6" s="8"/>
    </row>
    <row r="7" spans="1:4" s="12" customFormat="1" ht="13.8" x14ac:dyDescent="0.25">
      <c r="A7" s="8" t="s">
        <v>129</v>
      </c>
      <c r="B7" s="13"/>
      <c r="C7" s="13"/>
    </row>
    <row r="8" spans="1:4" s="12" customFormat="1" ht="15.75" customHeight="1" x14ac:dyDescent="0.25">
      <c r="A8" s="66" t="s">
        <v>0</v>
      </c>
      <c r="B8" s="68" t="s">
        <v>5</v>
      </c>
      <c r="C8" s="14" t="s">
        <v>2</v>
      </c>
    </row>
    <row r="9" spans="1:4" s="12" customFormat="1" ht="13.8" x14ac:dyDescent="0.25">
      <c r="A9" s="67"/>
      <c r="B9" s="68"/>
      <c r="C9" s="14" t="s">
        <v>6</v>
      </c>
    </row>
    <row r="10" spans="1:4" s="12" customFormat="1" ht="13.8" x14ac:dyDescent="0.25">
      <c r="A10" s="15">
        <v>1</v>
      </c>
      <c r="B10" s="16" t="s">
        <v>24</v>
      </c>
      <c r="C10" s="3"/>
    </row>
    <row r="11" spans="1:4" s="12" customFormat="1" ht="15.75" customHeight="1" x14ac:dyDescent="0.25">
      <c r="A11" s="15">
        <f>A10+1</f>
        <v>2</v>
      </c>
      <c r="B11" s="16" t="s">
        <v>28</v>
      </c>
      <c r="C11" s="3"/>
    </row>
    <row r="12" spans="1:4" s="12" customFormat="1" ht="26.4" customHeight="1" x14ac:dyDescent="0.25">
      <c r="A12" s="15">
        <f t="shared" ref="A12:A26" si="0">A11+1</f>
        <v>3</v>
      </c>
      <c r="B12" s="17" t="s">
        <v>109</v>
      </c>
      <c r="C12" s="3"/>
    </row>
    <row r="13" spans="1:4" s="12" customFormat="1" ht="13.8" x14ac:dyDescent="0.25">
      <c r="A13" s="15">
        <f t="shared" si="0"/>
        <v>4</v>
      </c>
      <c r="B13" s="12" t="s">
        <v>118</v>
      </c>
      <c r="C13" s="3"/>
    </row>
    <row r="14" spans="1:4" s="12" customFormat="1" ht="13.8" x14ac:dyDescent="0.25">
      <c r="A14" s="15">
        <f t="shared" si="0"/>
        <v>5</v>
      </c>
      <c r="B14" s="18" t="s">
        <v>117</v>
      </c>
      <c r="C14" s="3"/>
    </row>
    <row r="15" spans="1:4" s="12" customFormat="1" ht="25.2" customHeight="1" x14ac:dyDescent="0.25">
      <c r="A15" s="15">
        <f t="shared" si="0"/>
        <v>6</v>
      </c>
      <c r="B15" s="19" t="s">
        <v>26</v>
      </c>
      <c r="C15" s="3"/>
    </row>
    <row r="16" spans="1:4" s="12" customFormat="1" ht="14.4" customHeight="1" x14ac:dyDescent="0.25">
      <c r="A16" s="15">
        <f t="shared" si="0"/>
        <v>7</v>
      </c>
      <c r="B16" s="94" t="s">
        <v>119</v>
      </c>
      <c r="C16" s="3"/>
      <c r="D16" s="26"/>
    </row>
    <row r="17" spans="1:4" s="12" customFormat="1" ht="13.8" x14ac:dyDescent="0.25">
      <c r="A17" s="15">
        <f t="shared" si="0"/>
        <v>8</v>
      </c>
      <c r="B17" s="17" t="s">
        <v>110</v>
      </c>
      <c r="C17" s="3"/>
    </row>
    <row r="18" spans="1:4" s="12" customFormat="1" ht="27.6" x14ac:dyDescent="0.25">
      <c r="A18" s="15">
        <f t="shared" si="0"/>
        <v>9</v>
      </c>
      <c r="B18" s="17" t="s">
        <v>127</v>
      </c>
      <c r="C18" s="3"/>
      <c r="D18" s="24"/>
    </row>
    <row r="19" spans="1:4" s="12" customFormat="1" ht="13.8" x14ac:dyDescent="0.25">
      <c r="A19" s="15">
        <f t="shared" si="0"/>
        <v>10</v>
      </c>
      <c r="B19" s="17" t="s">
        <v>111</v>
      </c>
      <c r="C19" s="3"/>
    </row>
    <row r="20" spans="1:4" s="12" customFormat="1" ht="13.8" x14ac:dyDescent="0.25">
      <c r="A20" s="15">
        <f t="shared" si="0"/>
        <v>11</v>
      </c>
      <c r="B20" s="17" t="s">
        <v>112</v>
      </c>
      <c r="C20" s="3"/>
    </row>
    <row r="21" spans="1:4" s="12" customFormat="1" ht="13.8" x14ac:dyDescent="0.25">
      <c r="A21" s="15">
        <f t="shared" si="0"/>
        <v>12</v>
      </c>
      <c r="B21" s="20" t="s">
        <v>113</v>
      </c>
      <c r="C21" s="21"/>
    </row>
    <row r="22" spans="1:4" s="12" customFormat="1" ht="13.8" x14ac:dyDescent="0.25">
      <c r="A22" s="15">
        <f t="shared" si="0"/>
        <v>13</v>
      </c>
      <c r="B22" s="16" t="s">
        <v>25</v>
      </c>
      <c r="C22" s="21"/>
    </row>
    <row r="23" spans="1:4" s="12" customFormat="1" ht="13.8" x14ac:dyDescent="0.25">
      <c r="A23" s="15">
        <f t="shared" si="0"/>
        <v>14</v>
      </c>
      <c r="B23" s="16" t="s">
        <v>115</v>
      </c>
      <c r="C23" s="21"/>
    </row>
    <row r="24" spans="1:4" s="12" customFormat="1" ht="13.8" x14ac:dyDescent="0.25">
      <c r="A24" s="15">
        <f t="shared" si="0"/>
        <v>15</v>
      </c>
      <c r="B24" s="16" t="s">
        <v>116</v>
      </c>
      <c r="C24" s="21"/>
    </row>
    <row r="25" spans="1:4" s="12" customFormat="1" ht="13.8" customHeight="1" x14ac:dyDescent="0.25">
      <c r="A25" s="15">
        <f t="shared" si="0"/>
        <v>16</v>
      </c>
      <c r="B25" s="16" t="s">
        <v>120</v>
      </c>
      <c r="C25" s="21"/>
    </row>
    <row r="26" spans="1:4" s="12" customFormat="1" ht="28.8" customHeight="1" x14ac:dyDescent="0.25">
      <c r="A26" s="15">
        <f t="shared" si="0"/>
        <v>17</v>
      </c>
      <c r="B26" s="16" t="s">
        <v>128</v>
      </c>
      <c r="C26" s="21"/>
      <c r="D26" s="26"/>
    </row>
    <row r="27" spans="1:4" s="12" customFormat="1" ht="13.8" x14ac:dyDescent="0.25">
      <c r="A27" s="11"/>
      <c r="B27" s="22"/>
    </row>
    <row r="28" spans="1:4" s="12" customFormat="1" ht="27.6" x14ac:dyDescent="0.25">
      <c r="B28" s="25" t="s">
        <v>114</v>
      </c>
    </row>
    <row r="29" spans="1:4" s="12" customFormat="1" ht="13.8" x14ac:dyDescent="0.25">
      <c r="A29" s="11"/>
    </row>
    <row r="30" spans="1:4" s="12" customFormat="1" ht="13.8" x14ac:dyDescent="0.25">
      <c r="A30" s="11"/>
    </row>
  </sheetData>
  <mergeCells count="4">
    <mergeCell ref="A8:A9"/>
    <mergeCell ref="B8:B9"/>
    <mergeCell ref="A3:C3"/>
    <mergeCell ref="A4:C4"/>
  </mergeCells>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3"/>
  <sheetViews>
    <sheetView zoomScale="90" zoomScaleNormal="90" workbookViewId="0">
      <pane xSplit="2" ySplit="7" topLeftCell="D8" activePane="bottomRight" state="frozen"/>
      <selection pane="topRight" activeCell="C1" sqref="C1"/>
      <selection pane="bottomLeft" activeCell="A4" sqref="A4"/>
      <selection pane="bottomRight" activeCell="B24" sqref="B23:B24"/>
    </sheetView>
  </sheetViews>
  <sheetFormatPr defaultColWidth="9" defaultRowHeight="15.6" x14ac:dyDescent="0.3"/>
  <cols>
    <col min="1" max="1" width="8.69921875" style="4" customWidth="1"/>
    <col min="2" max="2" width="74.8984375" customWidth="1"/>
    <col min="3" max="3" width="10.59765625" style="6" customWidth="1"/>
    <col min="4" max="4" width="9.59765625" style="5" bestFit="1" customWidth="1"/>
    <col min="5" max="5" width="30.59765625" style="5" customWidth="1"/>
    <col min="6" max="8" width="15.59765625" customWidth="1"/>
    <col min="9" max="9" width="30.59765625" customWidth="1"/>
  </cols>
  <sheetData>
    <row r="1" spans="1:9" s="12" customFormat="1" ht="79.2" customHeight="1" x14ac:dyDescent="0.25">
      <c r="A1" s="28"/>
      <c r="C1" s="29"/>
      <c r="D1" s="30"/>
      <c r="E1" s="30"/>
      <c r="H1" s="81" t="s">
        <v>124</v>
      </c>
      <c r="I1" s="81"/>
    </row>
    <row r="2" spans="1:9" s="12" customFormat="1" ht="13.8" x14ac:dyDescent="0.25">
      <c r="A2" s="69" t="s">
        <v>108</v>
      </c>
      <c r="B2" s="70"/>
      <c r="C2" s="70"/>
      <c r="D2" s="30"/>
      <c r="E2" s="30"/>
    </row>
    <row r="3" spans="1:9" s="12" customFormat="1" ht="30" customHeight="1" x14ac:dyDescent="0.25">
      <c r="A3" s="89" t="s">
        <v>125</v>
      </c>
      <c r="B3" s="90"/>
      <c r="C3" s="27"/>
      <c r="D3" s="30"/>
      <c r="E3" s="30"/>
    </row>
    <row r="4" spans="1:9" s="12" customFormat="1" ht="13.8" x14ac:dyDescent="0.25">
      <c r="A4" s="28"/>
      <c r="C4" s="29"/>
      <c r="D4" s="30"/>
      <c r="E4" s="30"/>
    </row>
    <row r="5" spans="1:9" s="12" customFormat="1" ht="13.8" x14ac:dyDescent="0.25">
      <c r="A5" s="9" t="s">
        <v>107</v>
      </c>
      <c r="C5" s="29"/>
      <c r="D5" s="30"/>
      <c r="E5" s="30"/>
    </row>
    <row r="6" spans="1:9" s="12" customFormat="1" ht="13.8" x14ac:dyDescent="0.25">
      <c r="A6" s="93" t="s">
        <v>129</v>
      </c>
      <c r="B6" s="93"/>
      <c r="C6" s="29"/>
      <c r="D6" s="30"/>
      <c r="E6" s="30"/>
    </row>
    <row r="7" spans="1:9" s="12" customFormat="1" ht="27.6" x14ac:dyDescent="0.25">
      <c r="A7" s="31" t="s">
        <v>0</v>
      </c>
      <c r="B7" s="32" t="s">
        <v>10</v>
      </c>
      <c r="C7" s="32" t="s">
        <v>14</v>
      </c>
      <c r="D7" s="32" t="s">
        <v>9</v>
      </c>
      <c r="E7" s="32" t="s">
        <v>2</v>
      </c>
      <c r="F7" s="2" t="s">
        <v>7</v>
      </c>
      <c r="G7" s="2" t="s">
        <v>8</v>
      </c>
      <c r="H7" s="2" t="s">
        <v>52</v>
      </c>
      <c r="I7" s="32" t="s">
        <v>1</v>
      </c>
    </row>
    <row r="8" spans="1:9" s="12" customFormat="1" ht="13.8" x14ac:dyDescent="0.25">
      <c r="A8" s="33">
        <v>1</v>
      </c>
      <c r="B8" s="34" t="s">
        <v>53</v>
      </c>
      <c r="C8" s="33"/>
      <c r="D8" s="35"/>
      <c r="E8" s="35"/>
      <c r="F8" s="36"/>
      <c r="G8" s="36"/>
      <c r="H8" s="36"/>
      <c r="I8" s="36"/>
    </row>
    <row r="9" spans="1:9" s="12" customFormat="1" ht="13.8" x14ac:dyDescent="0.25">
      <c r="A9" s="37" t="s">
        <v>3</v>
      </c>
      <c r="B9" s="38" t="s">
        <v>11</v>
      </c>
      <c r="C9" s="39"/>
      <c r="D9" s="40"/>
      <c r="E9" s="40"/>
      <c r="F9" s="82"/>
      <c r="G9" s="42"/>
      <c r="H9" s="41"/>
      <c r="I9" s="18"/>
    </row>
    <row r="10" spans="1:9" s="12" customFormat="1" ht="13.8" x14ac:dyDescent="0.25">
      <c r="A10" s="43" t="s">
        <v>13</v>
      </c>
      <c r="B10" s="44" t="s">
        <v>90</v>
      </c>
      <c r="C10" s="45"/>
      <c r="D10" s="40"/>
      <c r="E10" s="40"/>
      <c r="F10" s="83"/>
      <c r="G10" s="47"/>
      <c r="H10" s="46"/>
      <c r="I10" s="18"/>
    </row>
    <row r="11" spans="1:9" s="12" customFormat="1" ht="13.8" x14ac:dyDescent="0.25">
      <c r="A11" s="37" t="s">
        <v>4</v>
      </c>
      <c r="B11" s="38" t="s">
        <v>34</v>
      </c>
      <c r="C11" s="39"/>
      <c r="D11" s="35"/>
      <c r="E11" s="35"/>
      <c r="F11" s="84"/>
      <c r="G11" s="49"/>
      <c r="H11" s="48"/>
      <c r="I11" s="18"/>
    </row>
    <row r="12" spans="1:9" s="12" customFormat="1" ht="27.6" x14ac:dyDescent="0.25">
      <c r="A12" s="43" t="s">
        <v>12</v>
      </c>
      <c r="B12" s="44" t="s">
        <v>93</v>
      </c>
      <c r="C12" s="91" t="s">
        <v>85</v>
      </c>
      <c r="D12" s="71">
        <v>2000</v>
      </c>
      <c r="E12" s="40"/>
      <c r="F12" s="73"/>
      <c r="G12" s="73">
        <f>F12*D12</f>
        <v>0</v>
      </c>
      <c r="H12" s="73">
        <f>SUM(G12:G12)</f>
        <v>0</v>
      </c>
      <c r="I12" s="18"/>
    </row>
    <row r="13" spans="1:9" s="12" customFormat="1" ht="13.8" x14ac:dyDescent="0.25">
      <c r="A13" s="43" t="s">
        <v>84</v>
      </c>
      <c r="B13" s="44" t="s">
        <v>94</v>
      </c>
      <c r="C13" s="92"/>
      <c r="D13" s="72"/>
      <c r="E13" s="40"/>
      <c r="F13" s="74"/>
      <c r="G13" s="74"/>
      <c r="H13" s="74"/>
      <c r="I13" s="18"/>
    </row>
    <row r="14" spans="1:9" s="12" customFormat="1" ht="13.8" x14ac:dyDescent="0.25">
      <c r="A14" s="43" t="s">
        <v>88</v>
      </c>
      <c r="B14" s="44" t="s">
        <v>89</v>
      </c>
      <c r="C14" s="50"/>
      <c r="D14" s="51"/>
      <c r="E14" s="40"/>
      <c r="F14" s="52"/>
      <c r="G14" s="52"/>
      <c r="H14" s="52"/>
      <c r="I14" s="18"/>
    </row>
    <row r="15" spans="1:9" s="12" customFormat="1" ht="13.8" x14ac:dyDescent="0.25">
      <c r="A15" s="33">
        <v>2</v>
      </c>
      <c r="B15" s="34" t="s">
        <v>54</v>
      </c>
      <c r="C15" s="33"/>
      <c r="D15" s="35"/>
      <c r="E15" s="35"/>
      <c r="F15" s="36"/>
      <c r="G15" s="36"/>
      <c r="H15" s="36"/>
      <c r="I15" s="36"/>
    </row>
    <row r="16" spans="1:9" s="12" customFormat="1" ht="13.8" x14ac:dyDescent="0.25">
      <c r="A16" s="37" t="s">
        <v>29</v>
      </c>
      <c r="B16" s="38" t="s">
        <v>11</v>
      </c>
      <c r="C16" s="43"/>
      <c r="D16" s="40"/>
      <c r="E16" s="40"/>
      <c r="F16" s="82"/>
      <c r="G16" s="82"/>
      <c r="H16" s="41"/>
      <c r="I16" s="18"/>
    </row>
    <row r="17" spans="1:9" s="12" customFormat="1" ht="18" customHeight="1" x14ac:dyDescent="0.25">
      <c r="A17" s="43" t="s">
        <v>30</v>
      </c>
      <c r="B17" s="44" t="s">
        <v>63</v>
      </c>
      <c r="C17" s="43"/>
      <c r="D17" s="40"/>
      <c r="E17" s="40"/>
      <c r="F17" s="83"/>
      <c r="G17" s="83"/>
      <c r="H17" s="46"/>
      <c r="I17" s="18"/>
    </row>
    <row r="18" spans="1:9" s="12" customFormat="1" ht="27.6" x14ac:dyDescent="0.25">
      <c r="A18" s="37" t="s">
        <v>31</v>
      </c>
      <c r="B18" s="38" t="s">
        <v>16</v>
      </c>
      <c r="C18" s="43"/>
      <c r="D18" s="35"/>
      <c r="E18" s="35"/>
      <c r="F18" s="83"/>
      <c r="G18" s="83"/>
      <c r="H18" s="46"/>
      <c r="I18" s="18"/>
    </row>
    <row r="19" spans="1:9" s="12" customFormat="1" ht="14.4" x14ac:dyDescent="0.25">
      <c r="A19" s="53" t="s">
        <v>32</v>
      </c>
      <c r="B19" s="54" t="s">
        <v>20</v>
      </c>
      <c r="C19" s="45" t="s">
        <v>19</v>
      </c>
      <c r="D19" s="40">
        <v>4</v>
      </c>
      <c r="E19" s="40"/>
      <c r="F19" s="83"/>
      <c r="G19" s="83"/>
      <c r="H19" s="46"/>
      <c r="I19" s="18"/>
    </row>
    <row r="20" spans="1:9" s="12" customFormat="1" ht="13.8" x14ac:dyDescent="0.25">
      <c r="A20" s="43" t="s">
        <v>38</v>
      </c>
      <c r="B20" s="44" t="s">
        <v>17</v>
      </c>
      <c r="C20" s="45"/>
      <c r="D20" s="40"/>
      <c r="E20" s="40"/>
      <c r="F20" s="83"/>
      <c r="G20" s="83"/>
      <c r="H20" s="46"/>
      <c r="I20" s="18"/>
    </row>
    <row r="21" spans="1:9" s="12" customFormat="1" ht="13.8" x14ac:dyDescent="0.25">
      <c r="A21" s="55" t="s">
        <v>39</v>
      </c>
      <c r="B21" s="44" t="s">
        <v>74</v>
      </c>
      <c r="C21" s="43"/>
      <c r="D21" s="40"/>
      <c r="E21" s="40"/>
      <c r="F21" s="83"/>
      <c r="G21" s="83"/>
      <c r="H21" s="46"/>
      <c r="I21" s="18"/>
    </row>
    <row r="22" spans="1:9" s="12" customFormat="1" ht="14.4" x14ac:dyDescent="0.25">
      <c r="A22" s="56" t="s">
        <v>33</v>
      </c>
      <c r="B22" s="54" t="s">
        <v>64</v>
      </c>
      <c r="C22" s="45" t="s">
        <v>19</v>
      </c>
      <c r="D22" s="40">
        <v>4</v>
      </c>
      <c r="E22" s="40"/>
      <c r="F22" s="83"/>
      <c r="G22" s="83"/>
      <c r="H22" s="46"/>
      <c r="I22" s="18"/>
    </row>
    <row r="23" spans="1:9" s="12" customFormat="1" ht="13.8" x14ac:dyDescent="0.25">
      <c r="A23" s="55" t="s">
        <v>40</v>
      </c>
      <c r="B23" s="44" t="s">
        <v>17</v>
      </c>
      <c r="C23" s="57"/>
      <c r="D23" s="40"/>
      <c r="E23" s="40"/>
      <c r="F23" s="83"/>
      <c r="G23" s="83"/>
      <c r="H23" s="46"/>
      <c r="I23" s="18"/>
    </row>
    <row r="24" spans="1:9" s="12" customFormat="1" ht="13.8" x14ac:dyDescent="0.25">
      <c r="A24" s="55" t="s">
        <v>41</v>
      </c>
      <c r="B24" s="44" t="s">
        <v>74</v>
      </c>
      <c r="C24" s="57"/>
      <c r="D24" s="40"/>
      <c r="E24" s="40"/>
      <c r="F24" s="83"/>
      <c r="G24" s="83"/>
      <c r="H24" s="46"/>
      <c r="I24" s="18"/>
    </row>
    <row r="25" spans="1:9" s="12" customFormat="1" ht="14.4" x14ac:dyDescent="0.25">
      <c r="A25" s="56" t="s">
        <v>67</v>
      </c>
      <c r="B25" s="54" t="s">
        <v>18</v>
      </c>
      <c r="C25" s="57" t="s">
        <v>19</v>
      </c>
      <c r="D25" s="40">
        <v>2</v>
      </c>
      <c r="E25" s="40"/>
      <c r="F25" s="83"/>
      <c r="G25" s="83"/>
      <c r="H25" s="46"/>
      <c r="I25" s="18"/>
    </row>
    <row r="26" spans="1:9" s="12" customFormat="1" ht="13.8" x14ac:dyDescent="0.25">
      <c r="A26" s="55" t="s">
        <v>72</v>
      </c>
      <c r="B26" s="44" t="s">
        <v>70</v>
      </c>
      <c r="C26" s="57"/>
      <c r="D26" s="40"/>
      <c r="E26" s="40"/>
      <c r="F26" s="83"/>
      <c r="G26" s="83"/>
      <c r="H26" s="46"/>
      <c r="I26" s="18"/>
    </row>
    <row r="27" spans="1:9" s="12" customFormat="1" ht="13.8" x14ac:dyDescent="0.25">
      <c r="A27" s="55" t="s">
        <v>73</v>
      </c>
      <c r="B27" s="44" t="s">
        <v>71</v>
      </c>
      <c r="C27" s="57"/>
      <c r="D27" s="40"/>
      <c r="E27" s="40"/>
      <c r="F27" s="83"/>
      <c r="G27" s="83"/>
      <c r="H27" s="46"/>
      <c r="I27" s="18"/>
    </row>
    <row r="28" spans="1:9" s="12" customFormat="1" ht="13.8" x14ac:dyDescent="0.25">
      <c r="A28" s="58" t="s">
        <v>35</v>
      </c>
      <c r="B28" s="38" t="s">
        <v>34</v>
      </c>
      <c r="C28" s="57"/>
      <c r="D28" s="35"/>
      <c r="E28" s="35"/>
      <c r="F28" s="84"/>
      <c r="G28" s="84"/>
      <c r="H28" s="48"/>
      <c r="I28" s="18"/>
    </row>
    <row r="29" spans="1:9" s="12" customFormat="1" ht="13.8" x14ac:dyDescent="0.25">
      <c r="A29" s="55" t="s">
        <v>36</v>
      </c>
      <c r="B29" s="44" t="s">
        <v>21</v>
      </c>
      <c r="C29" s="45" t="s">
        <v>15</v>
      </c>
      <c r="D29" s="40">
        <v>2</v>
      </c>
      <c r="E29" s="40"/>
      <c r="F29" s="59"/>
      <c r="G29" s="59">
        <f>F29*D29</f>
        <v>0</v>
      </c>
      <c r="H29" s="73">
        <f>SUM(G29:G31)</f>
        <v>0</v>
      </c>
      <c r="I29" s="18"/>
    </row>
    <row r="30" spans="1:9" s="12" customFormat="1" ht="13.8" x14ac:dyDescent="0.25">
      <c r="A30" s="55" t="s">
        <v>37</v>
      </c>
      <c r="B30" s="44" t="s">
        <v>65</v>
      </c>
      <c r="C30" s="45" t="s">
        <v>15</v>
      </c>
      <c r="D30" s="40">
        <v>2</v>
      </c>
      <c r="E30" s="40"/>
      <c r="F30" s="59"/>
      <c r="G30" s="59">
        <f>F30*D30</f>
        <v>0</v>
      </c>
      <c r="H30" s="76"/>
      <c r="I30" s="18"/>
    </row>
    <row r="31" spans="1:9" s="12" customFormat="1" ht="13.8" x14ac:dyDescent="0.25">
      <c r="A31" s="55" t="s">
        <v>66</v>
      </c>
      <c r="B31" s="44" t="s">
        <v>27</v>
      </c>
      <c r="C31" s="45" t="s">
        <v>15</v>
      </c>
      <c r="D31" s="40">
        <v>8</v>
      </c>
      <c r="E31" s="40"/>
      <c r="F31" s="59"/>
      <c r="G31" s="59">
        <f>F31*D31</f>
        <v>0</v>
      </c>
      <c r="H31" s="74"/>
      <c r="I31" s="18"/>
    </row>
    <row r="32" spans="1:9" s="12" customFormat="1" ht="13.8" x14ac:dyDescent="0.25">
      <c r="A32" s="23" t="s">
        <v>22</v>
      </c>
      <c r="B32" s="60" t="s">
        <v>95</v>
      </c>
      <c r="C32" s="61"/>
      <c r="D32" s="35"/>
      <c r="E32" s="35"/>
      <c r="F32" s="36"/>
      <c r="G32" s="36"/>
      <c r="H32" s="36"/>
      <c r="I32" s="36"/>
    </row>
    <row r="33" spans="1:9" s="12" customFormat="1" ht="13.8" x14ac:dyDescent="0.25">
      <c r="A33" s="55" t="s">
        <v>42</v>
      </c>
      <c r="B33" s="62" t="s">
        <v>98</v>
      </c>
      <c r="C33" s="71" t="s">
        <v>19</v>
      </c>
      <c r="D33" s="71">
        <v>4000</v>
      </c>
      <c r="E33" s="40"/>
      <c r="F33" s="73"/>
      <c r="G33" s="77">
        <f>F33*D33</f>
        <v>0</v>
      </c>
      <c r="H33" s="77">
        <f>G33</f>
        <v>0</v>
      </c>
      <c r="I33" s="18"/>
    </row>
    <row r="34" spans="1:9" s="12" customFormat="1" ht="13.8" x14ac:dyDescent="0.25">
      <c r="A34" s="55" t="s">
        <v>43</v>
      </c>
      <c r="B34" s="62" t="s">
        <v>102</v>
      </c>
      <c r="C34" s="75"/>
      <c r="D34" s="75"/>
      <c r="E34" s="40"/>
      <c r="F34" s="76"/>
      <c r="G34" s="78"/>
      <c r="H34" s="78"/>
      <c r="I34" s="18"/>
    </row>
    <row r="35" spans="1:9" s="12" customFormat="1" ht="13.8" x14ac:dyDescent="0.25">
      <c r="A35" s="55" t="s">
        <v>44</v>
      </c>
      <c r="B35" s="62" t="s">
        <v>99</v>
      </c>
      <c r="C35" s="75"/>
      <c r="D35" s="75"/>
      <c r="E35" s="40"/>
      <c r="F35" s="76"/>
      <c r="G35" s="79"/>
      <c r="H35" s="79"/>
      <c r="I35" s="18"/>
    </row>
    <row r="36" spans="1:9" s="12" customFormat="1" ht="13.8" x14ac:dyDescent="0.25">
      <c r="A36" s="55" t="s">
        <v>101</v>
      </c>
      <c r="B36" s="62" t="s">
        <v>105</v>
      </c>
      <c r="C36" s="75"/>
      <c r="D36" s="75"/>
      <c r="E36" s="40"/>
      <c r="F36" s="76"/>
      <c r="G36" s="79"/>
      <c r="H36" s="79"/>
      <c r="I36" s="18"/>
    </row>
    <row r="37" spans="1:9" s="12" customFormat="1" ht="13.8" x14ac:dyDescent="0.25">
      <c r="A37" s="55" t="s">
        <v>104</v>
      </c>
      <c r="B37" s="62" t="s">
        <v>100</v>
      </c>
      <c r="C37" s="72"/>
      <c r="D37" s="72"/>
      <c r="E37" s="40"/>
      <c r="F37" s="74"/>
      <c r="G37" s="80"/>
      <c r="H37" s="80"/>
      <c r="I37" s="18"/>
    </row>
    <row r="38" spans="1:9" s="12" customFormat="1" ht="27.6" x14ac:dyDescent="0.25">
      <c r="A38" s="23" t="s">
        <v>23</v>
      </c>
      <c r="B38" s="60" t="s">
        <v>106</v>
      </c>
      <c r="C38" s="61"/>
      <c r="D38" s="35"/>
      <c r="E38" s="35"/>
      <c r="F38" s="36"/>
      <c r="G38" s="36"/>
      <c r="H38" s="36"/>
      <c r="I38" s="36"/>
    </row>
    <row r="39" spans="1:9" s="12" customFormat="1" ht="13.8" x14ac:dyDescent="0.25">
      <c r="A39" s="58" t="s">
        <v>45</v>
      </c>
      <c r="B39" s="63" t="s">
        <v>11</v>
      </c>
      <c r="C39" s="57"/>
      <c r="D39" s="40"/>
      <c r="E39" s="40"/>
      <c r="F39" s="82"/>
      <c r="G39" s="82"/>
      <c r="H39" s="41"/>
      <c r="I39" s="18"/>
    </row>
    <row r="40" spans="1:9" s="12" customFormat="1" ht="13.8" x14ac:dyDescent="0.25">
      <c r="A40" s="55" t="s">
        <v>46</v>
      </c>
      <c r="B40" s="44" t="s">
        <v>55</v>
      </c>
      <c r="C40" s="57"/>
      <c r="D40" s="40"/>
      <c r="E40" s="40"/>
      <c r="F40" s="83"/>
      <c r="G40" s="83"/>
      <c r="H40" s="46"/>
      <c r="I40" s="18"/>
    </row>
    <row r="41" spans="1:9" s="12" customFormat="1" ht="13.8" x14ac:dyDescent="0.25">
      <c r="A41" s="55" t="s">
        <v>75</v>
      </c>
      <c r="B41" s="44" t="s">
        <v>87</v>
      </c>
      <c r="C41" s="57"/>
      <c r="D41" s="40"/>
      <c r="E41" s="40"/>
      <c r="F41" s="83"/>
      <c r="G41" s="83"/>
      <c r="H41" s="46"/>
      <c r="I41" s="18"/>
    </row>
    <row r="42" spans="1:9" s="12" customFormat="1" ht="13.8" x14ac:dyDescent="0.25">
      <c r="A42" s="55" t="s">
        <v>76</v>
      </c>
      <c r="B42" s="44" t="s">
        <v>96</v>
      </c>
      <c r="C42" s="57"/>
      <c r="D42" s="40"/>
      <c r="E42" s="40"/>
      <c r="F42" s="83"/>
      <c r="G42" s="83"/>
      <c r="H42" s="46"/>
      <c r="I42" s="18"/>
    </row>
    <row r="43" spans="1:9" s="12" customFormat="1" ht="27.6" x14ac:dyDescent="0.25">
      <c r="A43" s="58" t="s">
        <v>47</v>
      </c>
      <c r="B43" s="38" t="s">
        <v>16</v>
      </c>
      <c r="C43" s="57"/>
      <c r="D43" s="35"/>
      <c r="E43" s="35"/>
      <c r="F43" s="83"/>
      <c r="G43" s="83"/>
      <c r="H43" s="46"/>
      <c r="I43" s="18"/>
    </row>
    <row r="44" spans="1:9" s="12" customFormat="1" ht="14.4" x14ac:dyDescent="0.25">
      <c r="A44" s="56" t="s">
        <v>48</v>
      </c>
      <c r="B44" s="54" t="s">
        <v>56</v>
      </c>
      <c r="C44" s="57" t="s">
        <v>19</v>
      </c>
      <c r="D44" s="40">
        <v>10</v>
      </c>
      <c r="E44" s="40"/>
      <c r="F44" s="83"/>
      <c r="G44" s="83"/>
      <c r="H44" s="46"/>
      <c r="I44" s="18"/>
    </row>
    <row r="45" spans="1:9" s="12" customFormat="1" ht="27.6" x14ac:dyDescent="0.25">
      <c r="A45" s="55" t="s">
        <v>49</v>
      </c>
      <c r="B45" s="44" t="s">
        <v>86</v>
      </c>
      <c r="C45" s="57"/>
      <c r="D45" s="40"/>
      <c r="E45" s="40"/>
      <c r="F45" s="83"/>
      <c r="G45" s="83"/>
      <c r="H45" s="46"/>
      <c r="I45" s="18"/>
    </row>
    <row r="46" spans="1:9" s="12" customFormat="1" ht="13.8" x14ac:dyDescent="0.25">
      <c r="A46" s="58" t="s">
        <v>50</v>
      </c>
      <c r="B46" s="38" t="s">
        <v>34</v>
      </c>
      <c r="C46" s="57"/>
      <c r="D46" s="35"/>
      <c r="E46" s="35"/>
      <c r="F46" s="84"/>
      <c r="G46" s="84"/>
      <c r="H46" s="48"/>
      <c r="I46" s="18"/>
    </row>
    <row r="47" spans="1:9" s="12" customFormat="1" ht="13.8" x14ac:dyDescent="0.25">
      <c r="A47" s="55" t="s">
        <v>51</v>
      </c>
      <c r="B47" s="44" t="s">
        <v>57</v>
      </c>
      <c r="C47" s="57" t="s">
        <v>15</v>
      </c>
      <c r="D47" s="40">
        <v>200</v>
      </c>
      <c r="E47" s="40"/>
      <c r="F47" s="59"/>
      <c r="G47" s="59">
        <f>F47*D47</f>
        <v>0</v>
      </c>
      <c r="H47" s="73">
        <f>SUM(G47:G55)</f>
        <v>0</v>
      </c>
      <c r="I47" s="18"/>
    </row>
    <row r="48" spans="1:9" s="12" customFormat="1" ht="13.8" x14ac:dyDescent="0.25">
      <c r="A48" s="58" t="s">
        <v>68</v>
      </c>
      <c r="B48" s="38" t="s">
        <v>60</v>
      </c>
      <c r="C48" s="61"/>
      <c r="D48" s="35"/>
      <c r="E48" s="35"/>
      <c r="F48" s="64"/>
      <c r="G48" s="64"/>
      <c r="H48" s="76"/>
      <c r="I48" s="18"/>
    </row>
    <row r="49" spans="1:9" s="12" customFormat="1" ht="13.8" x14ac:dyDescent="0.25">
      <c r="A49" s="55" t="s">
        <v>77</v>
      </c>
      <c r="B49" s="44" t="s">
        <v>61</v>
      </c>
      <c r="C49" s="57" t="s">
        <v>19</v>
      </c>
      <c r="D49" s="40">
        <v>4</v>
      </c>
      <c r="E49" s="40"/>
      <c r="F49" s="59"/>
      <c r="G49" s="59">
        <f>F49*D49</f>
        <v>0</v>
      </c>
      <c r="H49" s="76"/>
      <c r="I49" s="18"/>
    </row>
    <row r="50" spans="1:9" s="12" customFormat="1" ht="13.8" x14ac:dyDescent="0.25">
      <c r="A50" s="55" t="s">
        <v>78</v>
      </c>
      <c r="B50" s="44" t="s">
        <v>62</v>
      </c>
      <c r="C50" s="57" t="s">
        <v>19</v>
      </c>
      <c r="D50" s="40">
        <v>1</v>
      </c>
      <c r="E50" s="40"/>
      <c r="F50" s="59"/>
      <c r="G50" s="59">
        <f>F50*D50</f>
        <v>0</v>
      </c>
      <c r="H50" s="76"/>
      <c r="I50" s="18"/>
    </row>
    <row r="51" spans="1:9" s="12" customFormat="1" ht="13.8" x14ac:dyDescent="0.25">
      <c r="A51" s="58" t="s">
        <v>69</v>
      </c>
      <c r="B51" s="65" t="s">
        <v>58</v>
      </c>
      <c r="C51" s="61"/>
      <c r="D51" s="35"/>
      <c r="E51" s="35"/>
      <c r="F51" s="64"/>
      <c r="G51" s="64"/>
      <c r="H51" s="76"/>
      <c r="I51" s="18"/>
    </row>
    <row r="52" spans="1:9" s="12" customFormat="1" ht="48.75" customHeight="1" x14ac:dyDescent="0.25">
      <c r="A52" s="55" t="s">
        <v>79</v>
      </c>
      <c r="B52" s="62" t="s">
        <v>103</v>
      </c>
      <c r="C52" s="40" t="s">
        <v>19</v>
      </c>
      <c r="D52" s="40">
        <v>4000</v>
      </c>
      <c r="E52" s="40"/>
      <c r="F52" s="59"/>
      <c r="G52" s="59">
        <f t="shared" ref="G52:G55" si="0">F52*D52</f>
        <v>0</v>
      </c>
      <c r="H52" s="76"/>
      <c r="I52" s="18"/>
    </row>
    <row r="53" spans="1:9" s="12" customFormat="1" ht="13.8" x14ac:dyDescent="0.25">
      <c r="A53" s="55" t="s">
        <v>80</v>
      </c>
      <c r="B53" s="62" t="s">
        <v>97</v>
      </c>
      <c r="C53" s="57" t="s">
        <v>19</v>
      </c>
      <c r="D53" s="40">
        <v>1</v>
      </c>
      <c r="E53" s="40"/>
      <c r="F53" s="59"/>
      <c r="G53" s="59">
        <f t="shared" si="0"/>
        <v>0</v>
      </c>
      <c r="H53" s="76"/>
      <c r="I53" s="18"/>
    </row>
    <row r="54" spans="1:9" s="12" customFormat="1" ht="13.8" x14ac:dyDescent="0.25">
      <c r="A54" s="55" t="s">
        <v>81</v>
      </c>
      <c r="B54" s="62" t="s">
        <v>59</v>
      </c>
      <c r="C54" s="57" t="s">
        <v>19</v>
      </c>
      <c r="D54" s="40">
        <v>100</v>
      </c>
      <c r="E54" s="40"/>
      <c r="F54" s="59"/>
      <c r="G54" s="59">
        <f t="shared" si="0"/>
        <v>0</v>
      </c>
      <c r="H54" s="76"/>
      <c r="I54" s="18"/>
    </row>
    <row r="55" spans="1:9" s="12" customFormat="1" ht="13.8" x14ac:dyDescent="0.25">
      <c r="A55" s="55" t="s">
        <v>82</v>
      </c>
      <c r="B55" s="62" t="s">
        <v>91</v>
      </c>
      <c r="C55" s="57" t="s">
        <v>19</v>
      </c>
      <c r="D55" s="40">
        <v>1</v>
      </c>
      <c r="E55" s="40"/>
      <c r="F55" s="59"/>
      <c r="G55" s="59">
        <f t="shared" si="0"/>
        <v>0</v>
      </c>
      <c r="H55" s="76"/>
      <c r="I55" s="18"/>
    </row>
    <row r="56" spans="1:9" s="12" customFormat="1" ht="13.8" x14ac:dyDescent="0.25">
      <c r="A56" s="55" t="s">
        <v>83</v>
      </c>
      <c r="B56" s="62" t="s">
        <v>92</v>
      </c>
      <c r="C56" s="57" t="s">
        <v>19</v>
      </c>
      <c r="D56" s="40">
        <v>1</v>
      </c>
      <c r="E56" s="40"/>
      <c r="F56" s="18"/>
      <c r="G56" s="18"/>
      <c r="H56" s="74"/>
      <c r="I56" s="18"/>
    </row>
    <row r="57" spans="1:9" s="12" customFormat="1" ht="13.8" x14ac:dyDescent="0.25">
      <c r="A57" s="28"/>
      <c r="C57" s="29"/>
      <c r="D57" s="30"/>
      <c r="E57" s="30"/>
    </row>
    <row r="58" spans="1:9" s="12" customFormat="1" ht="43.8" customHeight="1" x14ac:dyDescent="0.3">
      <c r="A58" s="85" t="s">
        <v>121</v>
      </c>
      <c r="B58" s="86"/>
      <c r="C58" s="7"/>
      <c r="D58" s="30"/>
      <c r="E58" s="30"/>
    </row>
    <row r="59" spans="1:9" s="12" customFormat="1" x14ac:dyDescent="0.3">
      <c r="A59"/>
      <c r="B59"/>
      <c r="C59"/>
      <c r="D59" s="30"/>
      <c r="E59" s="30"/>
    </row>
    <row r="60" spans="1:9" s="12" customFormat="1" ht="132.6" customHeight="1" x14ac:dyDescent="0.3">
      <c r="A60" s="87" t="s">
        <v>122</v>
      </c>
      <c r="B60" s="86"/>
      <c r="C60" s="7"/>
      <c r="D60" s="30"/>
      <c r="E60" s="30"/>
    </row>
    <row r="61" spans="1:9" s="12" customFormat="1" x14ac:dyDescent="0.3">
      <c r="A61"/>
      <c r="B61"/>
      <c r="C61"/>
      <c r="D61" s="30"/>
      <c r="E61" s="30"/>
    </row>
    <row r="62" spans="1:9" s="12" customFormat="1" x14ac:dyDescent="0.3">
      <c r="A62" s="88" t="s">
        <v>123</v>
      </c>
      <c r="B62" s="86"/>
      <c r="C62"/>
      <c r="D62" s="30"/>
      <c r="E62" s="30"/>
    </row>
    <row r="63" spans="1:9" s="12" customFormat="1" x14ac:dyDescent="0.3">
      <c r="A63"/>
      <c r="B63"/>
      <c r="C63"/>
      <c r="D63" s="30"/>
      <c r="E63" s="30"/>
    </row>
  </sheetData>
  <mergeCells count="24">
    <mergeCell ref="A58:B58"/>
    <mergeCell ref="A60:B60"/>
    <mergeCell ref="A62:B62"/>
    <mergeCell ref="A2:C2"/>
    <mergeCell ref="A3:B3"/>
    <mergeCell ref="C12:C13"/>
    <mergeCell ref="A6:B6"/>
    <mergeCell ref="H1:I1"/>
    <mergeCell ref="H47:H56"/>
    <mergeCell ref="F9:F11"/>
    <mergeCell ref="F39:F46"/>
    <mergeCell ref="G39:G46"/>
    <mergeCell ref="F16:F28"/>
    <mergeCell ref="G16:G28"/>
    <mergeCell ref="H29:H31"/>
    <mergeCell ref="H33:H37"/>
    <mergeCell ref="H12:H13"/>
    <mergeCell ref="D12:D13"/>
    <mergeCell ref="G12:G13"/>
    <mergeCell ref="C33:C37"/>
    <mergeCell ref="D33:D37"/>
    <mergeCell ref="F33:F37"/>
    <mergeCell ref="G33:G37"/>
    <mergeCell ref="F12:F13"/>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Obligātās prasības</vt:lpstr>
      <vt:lpstr>Tehn.Spec. un Fin.Pied.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lasma fridenberga</dc:creator>
  <cp:lastModifiedBy>Iveta Ločmele</cp:lastModifiedBy>
  <cp:lastPrinted>2018-08-03T10:41:02Z</cp:lastPrinted>
  <dcterms:created xsi:type="dcterms:W3CDTF">2018-01-04T11:42:58Z</dcterms:created>
  <dcterms:modified xsi:type="dcterms:W3CDTF">2026-07-22T12:20:58Z</dcterms:modified>
</cp:coreProperties>
</file>