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Z:\Iepirkumi\2026\2026_16_MRI iekārta\"/>
    </mc:Choice>
  </mc:AlternateContent>
  <xr:revisionPtr revIDLastSave="0" documentId="13_ncr:1_{5442F809-A250-44A0-90B5-493E180635DB}" xr6:coauthVersionLast="47" xr6:coauthVersionMax="47" xr10:uidLastSave="{00000000-0000-0000-0000-000000000000}"/>
  <bookViews>
    <workbookView xWindow="-120" yWindow="-120" windowWidth="29040" windowHeight="15720" activeTab="6" xr2:uid="{8A0D0547-A5FD-4392-9B73-7CF3A74C00E3}"/>
  </bookViews>
  <sheets>
    <sheet name="Koptāme" sheetId="1" r:id="rId1"/>
    <sheet name="Kopsavilkums" sheetId="2" r:id="rId2"/>
    <sheet name="1" sheetId="3" r:id="rId3"/>
    <sheet name="2" sheetId="4" r:id="rId4"/>
    <sheet name="3" sheetId="5" r:id="rId5"/>
    <sheet name="4" sheetId="6" r:id="rId6"/>
    <sheet name="5" sheetId="7" r:id="rId7"/>
    <sheet name="6" sheetId="8" r:id="rId8"/>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 i="8" l="1"/>
  <c r="H14" i="8"/>
  <c r="H15" i="8"/>
  <c r="H16" i="8"/>
  <c r="H17" i="8"/>
  <c r="H18" i="8"/>
  <c r="H19" i="8"/>
  <c r="H20" i="8"/>
  <c r="H21" i="8"/>
  <c r="H23" i="8"/>
  <c r="H24" i="8"/>
  <c r="H25" i="8"/>
  <c r="H26" i="8"/>
  <c r="H28" i="8"/>
  <c r="H29" i="8"/>
  <c r="H12" i="8"/>
  <c r="H13" i="7"/>
  <c r="H14" i="7"/>
  <c r="H15" i="7"/>
  <c r="H16" i="7"/>
  <c r="H17" i="7"/>
  <c r="H18" i="7"/>
  <c r="H19" i="7"/>
  <c r="H20" i="7"/>
  <c r="H21" i="7"/>
  <c r="H22" i="7"/>
  <c r="H23" i="7"/>
  <c r="H24" i="7"/>
  <c r="H25" i="7"/>
  <c r="H26" i="7"/>
  <c r="H27" i="7"/>
  <c r="H28" i="7"/>
  <c r="H29" i="7"/>
  <c r="H30" i="7"/>
  <c r="H31" i="7"/>
  <c r="H32" i="7"/>
  <c r="H34" i="7"/>
  <c r="H35" i="7"/>
  <c r="H36" i="7"/>
  <c r="H37" i="7"/>
  <c r="H38" i="7"/>
  <c r="H39" i="7"/>
  <c r="H40" i="7"/>
  <c r="H41" i="7"/>
  <c r="H42" i="7"/>
  <c r="H43" i="7"/>
  <c r="H44" i="7"/>
  <c r="H45" i="7"/>
  <c r="H46" i="7"/>
  <c r="H47" i="7"/>
  <c r="H48" i="7"/>
  <c r="H49" i="7"/>
  <c r="H50" i="7"/>
  <c r="H51" i="7"/>
  <c r="H52" i="7"/>
  <c r="H53" i="7"/>
  <c r="H54" i="7"/>
  <c r="H55" i="7"/>
  <c r="H56" i="7"/>
  <c r="H57" i="7"/>
  <c r="H58" i="7"/>
  <c r="H59" i="7"/>
  <c r="H60" i="7"/>
  <c r="H61" i="7"/>
  <c r="H62" i="7"/>
  <c r="H63" i="7"/>
  <c r="H64" i="7"/>
  <c r="H65" i="7"/>
  <c r="H66" i="7"/>
  <c r="H67" i="7"/>
  <c r="H68" i="7"/>
  <c r="H69" i="7"/>
  <c r="H70" i="7"/>
  <c r="H71" i="7"/>
  <c r="H72" i="7"/>
  <c r="H73" i="7"/>
  <c r="H74" i="7"/>
  <c r="H75" i="7"/>
  <c r="H76" i="7"/>
  <c r="H77" i="7"/>
  <c r="H78" i="7"/>
  <c r="H79" i="7"/>
  <c r="H80" i="7"/>
  <c r="H81" i="7"/>
  <c r="H82" i="7"/>
  <c r="H83" i="7"/>
  <c r="H84" i="7"/>
  <c r="H86" i="7"/>
  <c r="H87" i="7"/>
  <c r="H12" i="7"/>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12" i="6"/>
  <c r="H15" i="5"/>
  <c r="H16" i="5"/>
  <c r="H17" i="5"/>
  <c r="H18" i="5"/>
  <c r="H19" i="5"/>
  <c r="H20" i="5"/>
  <c r="H21" i="5"/>
  <c r="H22" i="5"/>
  <c r="H24" i="5"/>
  <c r="H26" i="5"/>
  <c r="H28" i="5"/>
  <c r="H30" i="5"/>
  <c r="H31" i="5"/>
  <c r="H32" i="5"/>
  <c r="H34" i="5"/>
  <c r="H35" i="5"/>
  <c r="H36" i="5"/>
  <c r="H37" i="5"/>
  <c r="H38" i="5"/>
  <c r="H40" i="5"/>
  <c r="H41" i="5"/>
  <c r="H43" i="5"/>
  <c r="H44" i="5"/>
  <c r="H45" i="5"/>
  <c r="H46" i="5"/>
  <c r="H47" i="5"/>
  <c r="H13" i="5"/>
  <c r="H13" i="4"/>
  <c r="H14" i="4"/>
  <c r="H15" i="4"/>
  <c r="H16" i="4"/>
  <c r="H17" i="4"/>
  <c r="H19" i="4"/>
  <c r="H12" i="4"/>
  <c r="H13" i="3"/>
  <c r="H14" i="3"/>
  <c r="H15" i="3"/>
  <c r="H16" i="3"/>
  <c r="H17" i="3"/>
  <c r="H18" i="3"/>
  <c r="H19" i="3"/>
  <c r="H20" i="3"/>
  <c r="H21" i="3"/>
  <c r="H22" i="3"/>
  <c r="H23" i="3"/>
  <c r="H24" i="3"/>
  <c r="H25" i="3"/>
  <c r="H26" i="3"/>
  <c r="H27" i="3"/>
  <c r="H28" i="3"/>
  <c r="M12" i="3"/>
  <c r="H12" i="3"/>
  <c r="I17" i="2" l="1"/>
  <c r="G17" i="2"/>
  <c r="H17" i="2"/>
  <c r="I14" i="2"/>
  <c r="G14" i="2"/>
  <c r="H14" i="2"/>
  <c r="A30" i="8"/>
  <c r="O29" i="8"/>
  <c r="N29" i="8"/>
  <c r="M29" i="8"/>
  <c r="P29" i="8" s="1"/>
  <c r="L29" i="8"/>
  <c r="K29" i="8"/>
  <c r="O28" i="8"/>
  <c r="P28" i="8" s="1"/>
  <c r="N28" i="8"/>
  <c r="M28" i="8"/>
  <c r="L28" i="8"/>
  <c r="K28" i="8"/>
  <c r="A27" i="8"/>
  <c r="O26" i="8"/>
  <c r="N26" i="8"/>
  <c r="M26" i="8"/>
  <c r="P26" i="8" s="1"/>
  <c r="L26" i="8"/>
  <c r="K26" i="8"/>
  <c r="O25" i="8"/>
  <c r="N25" i="8"/>
  <c r="M25" i="8"/>
  <c r="P25" i="8" s="1"/>
  <c r="L25" i="8"/>
  <c r="K25" i="8"/>
  <c r="O24" i="8"/>
  <c r="N24" i="8"/>
  <c r="M24" i="8"/>
  <c r="P24" i="8" s="1"/>
  <c r="L24" i="8"/>
  <c r="K24" i="8"/>
  <c r="O23" i="8"/>
  <c r="N23" i="8"/>
  <c r="M23" i="8"/>
  <c r="P23" i="8" s="1"/>
  <c r="L23" i="8"/>
  <c r="K23" i="8"/>
  <c r="O21" i="8"/>
  <c r="N21" i="8"/>
  <c r="M21" i="8"/>
  <c r="L21" i="8"/>
  <c r="K21" i="8"/>
  <c r="O20" i="8"/>
  <c r="N20" i="8"/>
  <c r="M20" i="8"/>
  <c r="L20" i="8"/>
  <c r="K20" i="8"/>
  <c r="O19" i="8"/>
  <c r="N19" i="8"/>
  <c r="M19" i="8"/>
  <c r="P19" i="8" s="1"/>
  <c r="L19" i="8"/>
  <c r="K19" i="8"/>
  <c r="O18" i="8"/>
  <c r="N18" i="8"/>
  <c r="M18" i="8"/>
  <c r="P18" i="8" s="1"/>
  <c r="L18" i="8"/>
  <c r="K18" i="8"/>
  <c r="P17" i="8"/>
  <c r="O17" i="8"/>
  <c r="N17" i="8"/>
  <c r="M17" i="8"/>
  <c r="L17" i="8"/>
  <c r="K17" i="8"/>
  <c r="O16" i="8"/>
  <c r="N16" i="8"/>
  <c r="M16" i="8"/>
  <c r="P16" i="8" s="1"/>
  <c r="L16" i="8"/>
  <c r="K16" i="8"/>
  <c r="O15" i="8"/>
  <c r="N15" i="8"/>
  <c r="M15" i="8"/>
  <c r="P15" i="8" s="1"/>
  <c r="L15" i="8"/>
  <c r="K15" i="8"/>
  <c r="P14" i="8"/>
  <c r="O14" i="8"/>
  <c r="N14" i="8"/>
  <c r="M14" i="8"/>
  <c r="L14" i="8"/>
  <c r="K14" i="8"/>
  <c r="O13" i="8"/>
  <c r="N13" i="8"/>
  <c r="M13" i="8"/>
  <c r="M30" i="8" s="1"/>
  <c r="F19" i="2" s="1"/>
  <c r="L13" i="8"/>
  <c r="K13" i="8"/>
  <c r="O12" i="8"/>
  <c r="N12" i="8"/>
  <c r="M12" i="8"/>
  <c r="L12" i="8"/>
  <c r="K12" i="8"/>
  <c r="N30" i="8"/>
  <c r="G19" i="2" s="1"/>
  <c r="L30" i="8"/>
  <c r="I19" i="2" s="1"/>
  <c r="A11" i="8"/>
  <c r="A88" i="7"/>
  <c r="O87" i="7"/>
  <c r="N87" i="7"/>
  <c r="M87" i="7"/>
  <c r="P87" i="7" s="1"/>
  <c r="L87" i="7"/>
  <c r="K87" i="7"/>
  <c r="O86" i="7"/>
  <c r="N86" i="7"/>
  <c r="M86" i="7"/>
  <c r="P86" i="7" s="1"/>
  <c r="L86" i="7"/>
  <c r="K86" i="7"/>
  <c r="A85" i="7"/>
  <c r="O84" i="7"/>
  <c r="N84" i="7"/>
  <c r="M84" i="7"/>
  <c r="L84" i="7"/>
  <c r="K84" i="7"/>
  <c r="O83" i="7"/>
  <c r="N83" i="7"/>
  <c r="M83" i="7"/>
  <c r="P83" i="7" s="1"/>
  <c r="L83" i="7"/>
  <c r="K83" i="7"/>
  <c r="O82" i="7"/>
  <c r="N82" i="7"/>
  <c r="M82" i="7"/>
  <c r="L82" i="7"/>
  <c r="K82" i="7"/>
  <c r="O81" i="7"/>
  <c r="N81" i="7"/>
  <c r="M81" i="7"/>
  <c r="P81" i="7" s="1"/>
  <c r="L81" i="7"/>
  <c r="K81" i="7"/>
  <c r="O80" i="7"/>
  <c r="N80" i="7"/>
  <c r="M80" i="7"/>
  <c r="L80" i="7"/>
  <c r="K80" i="7"/>
  <c r="O79" i="7"/>
  <c r="N79" i="7"/>
  <c r="M79" i="7"/>
  <c r="P79" i="7" s="1"/>
  <c r="L79" i="7"/>
  <c r="K79" i="7"/>
  <c r="O78" i="7"/>
  <c r="N78" i="7"/>
  <c r="M78" i="7"/>
  <c r="P78" i="7" s="1"/>
  <c r="L78" i="7"/>
  <c r="K78" i="7"/>
  <c r="O77" i="7"/>
  <c r="N77" i="7"/>
  <c r="M77" i="7"/>
  <c r="P77" i="7" s="1"/>
  <c r="L77" i="7"/>
  <c r="K77" i="7"/>
  <c r="O76" i="7"/>
  <c r="N76" i="7"/>
  <c r="P76" i="7" s="1"/>
  <c r="M76" i="7"/>
  <c r="L76" i="7"/>
  <c r="K76" i="7"/>
  <c r="O75" i="7"/>
  <c r="N75" i="7"/>
  <c r="M75" i="7"/>
  <c r="P75" i="7" s="1"/>
  <c r="L75" i="7"/>
  <c r="K75" i="7"/>
  <c r="O74" i="7"/>
  <c r="N74" i="7"/>
  <c r="P74" i="7" s="1"/>
  <c r="M74" i="7"/>
  <c r="L74" i="7"/>
  <c r="K74" i="7"/>
  <c r="P73" i="7"/>
  <c r="O73" i="7"/>
  <c r="N73" i="7"/>
  <c r="M73" i="7"/>
  <c r="L73" i="7"/>
  <c r="K73" i="7"/>
  <c r="O72" i="7"/>
  <c r="P72" i="7" s="1"/>
  <c r="N72" i="7"/>
  <c r="M72" i="7"/>
  <c r="L72" i="7"/>
  <c r="K72" i="7"/>
  <c r="O71" i="7"/>
  <c r="N71" i="7"/>
  <c r="M71" i="7"/>
  <c r="P71" i="7" s="1"/>
  <c r="L71" i="7"/>
  <c r="K71" i="7"/>
  <c r="O70" i="7"/>
  <c r="N70" i="7"/>
  <c r="M70" i="7"/>
  <c r="P70" i="7" s="1"/>
  <c r="L70" i="7"/>
  <c r="K70" i="7"/>
  <c r="O69" i="7"/>
  <c r="N69" i="7"/>
  <c r="M69" i="7"/>
  <c r="P69" i="7" s="1"/>
  <c r="L69" i="7"/>
  <c r="K69" i="7"/>
  <c r="O68" i="7"/>
  <c r="N68" i="7"/>
  <c r="M68" i="7"/>
  <c r="L68" i="7"/>
  <c r="K68" i="7"/>
  <c r="O67" i="7"/>
  <c r="N67" i="7"/>
  <c r="M67" i="7"/>
  <c r="P67" i="7" s="1"/>
  <c r="L67" i="7"/>
  <c r="K67" i="7"/>
  <c r="O66" i="7"/>
  <c r="N66" i="7"/>
  <c r="M66" i="7"/>
  <c r="L66" i="7"/>
  <c r="K66" i="7"/>
  <c r="O65" i="7"/>
  <c r="N65" i="7"/>
  <c r="M65" i="7"/>
  <c r="P65" i="7" s="1"/>
  <c r="L65" i="7"/>
  <c r="K65" i="7"/>
  <c r="O64" i="7"/>
  <c r="N64" i="7"/>
  <c r="M64" i="7"/>
  <c r="L64" i="7"/>
  <c r="K64" i="7"/>
  <c r="O63" i="7"/>
  <c r="N63" i="7"/>
  <c r="M63" i="7"/>
  <c r="P63" i="7" s="1"/>
  <c r="L63" i="7"/>
  <c r="K63" i="7"/>
  <c r="O62" i="7"/>
  <c r="N62" i="7"/>
  <c r="M62" i="7"/>
  <c r="P62" i="7" s="1"/>
  <c r="L62" i="7"/>
  <c r="K62" i="7"/>
  <c r="O61" i="7"/>
  <c r="N61" i="7"/>
  <c r="M61" i="7"/>
  <c r="P61" i="7" s="1"/>
  <c r="L61" i="7"/>
  <c r="K61" i="7"/>
  <c r="O60" i="7"/>
  <c r="N60" i="7"/>
  <c r="P60" i="7" s="1"/>
  <c r="M60" i="7"/>
  <c r="L60" i="7"/>
  <c r="K60" i="7"/>
  <c r="O59" i="7"/>
  <c r="N59" i="7"/>
  <c r="M59" i="7"/>
  <c r="P59" i="7" s="1"/>
  <c r="L59" i="7"/>
  <c r="K59" i="7"/>
  <c r="O58" i="7"/>
  <c r="N58" i="7"/>
  <c r="P58" i="7" s="1"/>
  <c r="M58" i="7"/>
  <c r="L58" i="7"/>
  <c r="K58" i="7"/>
  <c r="P57" i="7"/>
  <c r="O57" i="7"/>
  <c r="N57" i="7"/>
  <c r="M57" i="7"/>
  <c r="L57" i="7"/>
  <c r="K57" i="7"/>
  <c r="O56" i="7"/>
  <c r="N56" i="7"/>
  <c r="M56" i="7"/>
  <c r="L56" i="7"/>
  <c r="K56" i="7"/>
  <c r="O55" i="7"/>
  <c r="N55" i="7"/>
  <c r="M55" i="7"/>
  <c r="P55" i="7" s="1"/>
  <c r="L55" i="7"/>
  <c r="K55" i="7"/>
  <c r="O54" i="7"/>
  <c r="N54" i="7"/>
  <c r="M54" i="7"/>
  <c r="P54" i="7" s="1"/>
  <c r="L54" i="7"/>
  <c r="K54" i="7"/>
  <c r="O53" i="7"/>
  <c r="N53" i="7"/>
  <c r="M53" i="7"/>
  <c r="P53" i="7" s="1"/>
  <c r="L53" i="7"/>
  <c r="K53" i="7"/>
  <c r="O52" i="7"/>
  <c r="N52" i="7"/>
  <c r="M52" i="7"/>
  <c r="L52" i="7"/>
  <c r="K52" i="7"/>
  <c r="O51" i="7"/>
  <c r="N51" i="7"/>
  <c r="M51" i="7"/>
  <c r="P51" i="7" s="1"/>
  <c r="L51" i="7"/>
  <c r="K51" i="7"/>
  <c r="O50" i="7"/>
  <c r="N50" i="7"/>
  <c r="P50" i="7" s="1"/>
  <c r="M50" i="7"/>
  <c r="L50" i="7"/>
  <c r="K50" i="7"/>
  <c r="O49" i="7"/>
  <c r="N49" i="7"/>
  <c r="M49" i="7"/>
  <c r="P49" i="7" s="1"/>
  <c r="L49" i="7"/>
  <c r="K49" i="7"/>
  <c r="O48" i="7"/>
  <c r="P48" i="7" s="1"/>
  <c r="N48" i="7"/>
  <c r="M48" i="7"/>
  <c r="L48" i="7"/>
  <c r="K48" i="7"/>
  <c r="O47" i="7"/>
  <c r="N47" i="7"/>
  <c r="M47" i="7"/>
  <c r="P47" i="7" s="1"/>
  <c r="L47" i="7"/>
  <c r="K47" i="7"/>
  <c r="O46" i="7"/>
  <c r="N46" i="7"/>
  <c r="M46" i="7"/>
  <c r="P46" i="7" s="1"/>
  <c r="L46" i="7"/>
  <c r="K46" i="7"/>
  <c r="O45" i="7"/>
  <c r="N45" i="7"/>
  <c r="M45" i="7"/>
  <c r="P45" i="7" s="1"/>
  <c r="L45" i="7"/>
  <c r="K45" i="7"/>
  <c r="O44" i="7"/>
  <c r="N44" i="7"/>
  <c r="P44" i="7" s="1"/>
  <c r="M44" i="7"/>
  <c r="L44" i="7"/>
  <c r="K44" i="7"/>
  <c r="O43" i="7"/>
  <c r="N43" i="7"/>
  <c r="M43" i="7"/>
  <c r="P43" i="7" s="1"/>
  <c r="L43" i="7"/>
  <c r="K43" i="7"/>
  <c r="O42" i="7"/>
  <c r="N42" i="7"/>
  <c r="M42" i="7"/>
  <c r="L42" i="7"/>
  <c r="K42" i="7"/>
  <c r="P41" i="7"/>
  <c r="O41" i="7"/>
  <c r="N41" i="7"/>
  <c r="M41" i="7"/>
  <c r="L41" i="7"/>
  <c r="K41" i="7"/>
  <c r="O40" i="7"/>
  <c r="N40" i="7"/>
  <c r="M40" i="7"/>
  <c r="L40" i="7"/>
  <c r="K40" i="7"/>
  <c r="O39" i="7"/>
  <c r="N39" i="7"/>
  <c r="M39" i="7"/>
  <c r="P39" i="7" s="1"/>
  <c r="L39" i="7"/>
  <c r="K39" i="7"/>
  <c r="O38" i="7"/>
  <c r="N38" i="7"/>
  <c r="M38" i="7"/>
  <c r="P38" i="7" s="1"/>
  <c r="L38" i="7"/>
  <c r="K38" i="7"/>
  <c r="O37" i="7"/>
  <c r="N37" i="7"/>
  <c r="M37" i="7"/>
  <c r="P37" i="7" s="1"/>
  <c r="L37" i="7"/>
  <c r="K37" i="7"/>
  <c r="O36" i="7"/>
  <c r="N36" i="7"/>
  <c r="M36" i="7"/>
  <c r="L36" i="7"/>
  <c r="K36" i="7"/>
  <c r="O35" i="7"/>
  <c r="N35" i="7"/>
  <c r="M35" i="7"/>
  <c r="P35" i="7" s="1"/>
  <c r="L35" i="7"/>
  <c r="K35" i="7"/>
  <c r="O34" i="7"/>
  <c r="N34" i="7"/>
  <c r="M34" i="7"/>
  <c r="L34" i="7"/>
  <c r="K34" i="7"/>
  <c r="A33" i="7"/>
  <c r="O32" i="7"/>
  <c r="N32" i="7"/>
  <c r="M32" i="7"/>
  <c r="L32" i="7"/>
  <c r="K32" i="7"/>
  <c r="O31" i="7"/>
  <c r="N31" i="7"/>
  <c r="M31" i="7"/>
  <c r="P31" i="7" s="1"/>
  <c r="L31" i="7"/>
  <c r="K31" i="7"/>
  <c r="O30" i="7"/>
  <c r="N30" i="7"/>
  <c r="M30" i="7"/>
  <c r="P30" i="7" s="1"/>
  <c r="L30" i="7"/>
  <c r="K30" i="7"/>
  <c r="O29" i="7"/>
  <c r="N29" i="7"/>
  <c r="M29" i="7"/>
  <c r="P29" i="7" s="1"/>
  <c r="L29" i="7"/>
  <c r="K29" i="7"/>
  <c r="O28" i="7"/>
  <c r="N28" i="7"/>
  <c r="M28" i="7"/>
  <c r="L28" i="7"/>
  <c r="K28" i="7"/>
  <c r="O27" i="7"/>
  <c r="N27" i="7"/>
  <c r="M27" i="7"/>
  <c r="P27" i="7" s="1"/>
  <c r="L27" i="7"/>
  <c r="K27" i="7"/>
  <c r="P26" i="7"/>
  <c r="O26" i="7"/>
  <c r="N26" i="7"/>
  <c r="M26" i="7"/>
  <c r="L26" i="7"/>
  <c r="K26" i="7"/>
  <c r="P25" i="7"/>
  <c r="O25" i="7"/>
  <c r="N25" i="7"/>
  <c r="M25" i="7"/>
  <c r="L25" i="7"/>
  <c r="K25" i="7"/>
  <c r="O24" i="7"/>
  <c r="P24" i="7" s="1"/>
  <c r="N24" i="7"/>
  <c r="M24" i="7"/>
  <c r="L24" i="7"/>
  <c r="K24" i="7"/>
  <c r="O23" i="7"/>
  <c r="N23" i="7"/>
  <c r="M23" i="7"/>
  <c r="P23" i="7" s="1"/>
  <c r="L23" i="7"/>
  <c r="K23" i="7"/>
  <c r="O22" i="7"/>
  <c r="N22" i="7"/>
  <c r="M22" i="7"/>
  <c r="P22" i="7" s="1"/>
  <c r="L22" i="7"/>
  <c r="K22" i="7"/>
  <c r="O21" i="7"/>
  <c r="N21" i="7"/>
  <c r="M21" i="7"/>
  <c r="P21" i="7" s="1"/>
  <c r="L21" i="7"/>
  <c r="K21" i="7"/>
  <c r="O20" i="7"/>
  <c r="N20" i="7"/>
  <c r="M20" i="7"/>
  <c r="L20" i="7"/>
  <c r="K20" i="7"/>
  <c r="O19" i="7"/>
  <c r="N19" i="7"/>
  <c r="M19" i="7"/>
  <c r="P19" i="7" s="1"/>
  <c r="L19" i="7"/>
  <c r="K19" i="7"/>
  <c r="P18" i="7"/>
  <c r="O18" i="7"/>
  <c r="N18" i="7"/>
  <c r="M18" i="7"/>
  <c r="L18" i="7"/>
  <c r="K18" i="7"/>
  <c r="P17" i="7"/>
  <c r="O17" i="7"/>
  <c r="N17" i="7"/>
  <c r="M17" i="7"/>
  <c r="L17" i="7"/>
  <c r="K17" i="7"/>
  <c r="O16" i="7"/>
  <c r="N16" i="7"/>
  <c r="M16" i="7"/>
  <c r="L16" i="7"/>
  <c r="K16" i="7"/>
  <c r="O15" i="7"/>
  <c r="N15" i="7"/>
  <c r="M15" i="7"/>
  <c r="P15" i="7" s="1"/>
  <c r="L15" i="7"/>
  <c r="K15" i="7"/>
  <c r="O14" i="7"/>
  <c r="N14" i="7"/>
  <c r="M14" i="7"/>
  <c r="P14" i="7" s="1"/>
  <c r="L14" i="7"/>
  <c r="K14" i="7"/>
  <c r="O13" i="7"/>
  <c r="N13" i="7"/>
  <c r="M13" i="7"/>
  <c r="P13" i="7" s="1"/>
  <c r="L13" i="7"/>
  <c r="K13" i="7"/>
  <c r="O12" i="7"/>
  <c r="N12" i="7"/>
  <c r="P12" i="7" s="1"/>
  <c r="M12" i="7"/>
  <c r="L12" i="7"/>
  <c r="K12" i="7"/>
  <c r="N88" i="7"/>
  <c r="G18" i="2" s="1"/>
  <c r="L88" i="7"/>
  <c r="I18" i="2" s="1"/>
  <c r="O88" i="7"/>
  <c r="H18" i="2" s="1"/>
  <c r="A11" i="7"/>
  <c r="A51" i="6"/>
  <c r="P50" i="6"/>
  <c r="O50" i="6"/>
  <c r="N50" i="6"/>
  <c r="M50" i="6"/>
  <c r="L50" i="6"/>
  <c r="K50" i="6"/>
  <c r="O49" i="6"/>
  <c r="N49" i="6"/>
  <c r="M49" i="6"/>
  <c r="P49" i="6" s="1"/>
  <c r="L49" i="6"/>
  <c r="K49" i="6"/>
  <c r="O48" i="6"/>
  <c r="N48" i="6"/>
  <c r="M48" i="6"/>
  <c r="P48" i="6" s="1"/>
  <c r="L48" i="6"/>
  <c r="K48" i="6"/>
  <c r="O47" i="6"/>
  <c r="N47" i="6"/>
  <c r="M47" i="6"/>
  <c r="P47" i="6" s="1"/>
  <c r="L47" i="6"/>
  <c r="K47" i="6"/>
  <c r="O46" i="6"/>
  <c r="N46" i="6"/>
  <c r="M46" i="6"/>
  <c r="P46" i="6" s="1"/>
  <c r="L46" i="6"/>
  <c r="K46" i="6"/>
  <c r="O45" i="6"/>
  <c r="N45" i="6"/>
  <c r="M45" i="6"/>
  <c r="P45" i="6" s="1"/>
  <c r="L45" i="6"/>
  <c r="K45" i="6"/>
  <c r="O44" i="6"/>
  <c r="N44" i="6"/>
  <c r="M44" i="6"/>
  <c r="L44" i="6"/>
  <c r="K44" i="6"/>
  <c r="O43" i="6"/>
  <c r="N43" i="6"/>
  <c r="M43" i="6"/>
  <c r="P43" i="6" s="1"/>
  <c r="L43" i="6"/>
  <c r="K43" i="6"/>
  <c r="P42" i="6"/>
  <c r="O42" i="6"/>
  <c r="N42" i="6"/>
  <c r="M42" i="6"/>
  <c r="L42" i="6"/>
  <c r="K42" i="6"/>
  <c r="O41" i="6"/>
  <c r="N41" i="6"/>
  <c r="M41" i="6"/>
  <c r="P41" i="6" s="1"/>
  <c r="L41" i="6"/>
  <c r="K41" i="6"/>
  <c r="O40" i="6"/>
  <c r="N40" i="6"/>
  <c r="M40" i="6"/>
  <c r="P40" i="6" s="1"/>
  <c r="L40" i="6"/>
  <c r="K40" i="6"/>
  <c r="O39" i="6"/>
  <c r="N39" i="6"/>
  <c r="M39" i="6"/>
  <c r="P39" i="6" s="1"/>
  <c r="L39" i="6"/>
  <c r="K39" i="6"/>
  <c r="O38" i="6"/>
  <c r="N38" i="6"/>
  <c r="M38" i="6"/>
  <c r="P38" i="6" s="1"/>
  <c r="L38" i="6"/>
  <c r="K38" i="6"/>
  <c r="O37" i="6"/>
  <c r="N37" i="6"/>
  <c r="M37" i="6"/>
  <c r="P37" i="6" s="1"/>
  <c r="L37" i="6"/>
  <c r="K37" i="6"/>
  <c r="P36" i="6"/>
  <c r="O36" i="6"/>
  <c r="N36" i="6"/>
  <c r="M36" i="6"/>
  <c r="L36" i="6"/>
  <c r="K36" i="6"/>
  <c r="O35" i="6"/>
  <c r="N35" i="6"/>
  <c r="M35" i="6"/>
  <c r="P35" i="6" s="1"/>
  <c r="L35" i="6"/>
  <c r="K35" i="6"/>
  <c r="O34" i="6"/>
  <c r="N34" i="6"/>
  <c r="M34" i="6"/>
  <c r="L34" i="6"/>
  <c r="K34" i="6"/>
  <c r="O33" i="6"/>
  <c r="N33" i="6"/>
  <c r="M33" i="6"/>
  <c r="P33" i="6" s="1"/>
  <c r="L33" i="6"/>
  <c r="K33" i="6"/>
  <c r="O32" i="6"/>
  <c r="N32" i="6"/>
  <c r="M32" i="6"/>
  <c r="P32" i="6" s="1"/>
  <c r="L32" i="6"/>
  <c r="K32" i="6"/>
  <c r="O31" i="6"/>
  <c r="N31" i="6"/>
  <c r="M31" i="6"/>
  <c r="P31" i="6" s="1"/>
  <c r="L31" i="6"/>
  <c r="K31" i="6"/>
  <c r="P30" i="6"/>
  <c r="O30" i="6"/>
  <c r="N30" i="6"/>
  <c r="M30" i="6"/>
  <c r="L30" i="6"/>
  <c r="K30" i="6"/>
  <c r="O29" i="6"/>
  <c r="N29" i="6"/>
  <c r="M29" i="6"/>
  <c r="P29" i="6" s="1"/>
  <c r="L29" i="6"/>
  <c r="K29" i="6"/>
  <c r="O28" i="6"/>
  <c r="N28" i="6"/>
  <c r="M28" i="6"/>
  <c r="P28" i="6" s="1"/>
  <c r="L28" i="6"/>
  <c r="K28" i="6"/>
  <c r="O27" i="6"/>
  <c r="N27" i="6"/>
  <c r="M27" i="6"/>
  <c r="P27" i="6" s="1"/>
  <c r="L27" i="6"/>
  <c r="K27" i="6"/>
  <c r="O26" i="6"/>
  <c r="N26" i="6"/>
  <c r="M26" i="6"/>
  <c r="L26" i="6"/>
  <c r="K26" i="6"/>
  <c r="O25" i="6"/>
  <c r="N25" i="6"/>
  <c r="M25" i="6"/>
  <c r="P25" i="6" s="1"/>
  <c r="L25" i="6"/>
  <c r="K25" i="6"/>
  <c r="O24" i="6"/>
  <c r="N24" i="6"/>
  <c r="M24" i="6"/>
  <c r="P24" i="6" s="1"/>
  <c r="L24" i="6"/>
  <c r="K24" i="6"/>
  <c r="O23" i="6"/>
  <c r="N23" i="6"/>
  <c r="M23" i="6"/>
  <c r="P23" i="6" s="1"/>
  <c r="L23" i="6"/>
  <c r="K23" i="6"/>
  <c r="O22" i="6"/>
  <c r="N22" i="6"/>
  <c r="M22" i="6"/>
  <c r="P22" i="6" s="1"/>
  <c r="L22" i="6"/>
  <c r="K22" i="6"/>
  <c r="O21" i="6"/>
  <c r="N21" i="6"/>
  <c r="M21" i="6"/>
  <c r="P21" i="6" s="1"/>
  <c r="L21" i="6"/>
  <c r="K21" i="6"/>
  <c r="O20" i="6"/>
  <c r="N20" i="6"/>
  <c r="M20" i="6"/>
  <c r="P20" i="6" s="1"/>
  <c r="L20" i="6"/>
  <c r="K20" i="6"/>
  <c r="O19" i="6"/>
  <c r="N19" i="6"/>
  <c r="M19" i="6"/>
  <c r="P19" i="6" s="1"/>
  <c r="L19" i="6"/>
  <c r="K19" i="6"/>
  <c r="O18" i="6"/>
  <c r="N18" i="6"/>
  <c r="P18" i="6" s="1"/>
  <c r="M18" i="6"/>
  <c r="L18" i="6"/>
  <c r="K18" i="6"/>
  <c r="O17" i="6"/>
  <c r="N17" i="6"/>
  <c r="M17" i="6"/>
  <c r="P17" i="6" s="1"/>
  <c r="L17" i="6"/>
  <c r="K17" i="6"/>
  <c r="O16" i="6"/>
  <c r="N16" i="6"/>
  <c r="M16" i="6"/>
  <c r="P16" i="6" s="1"/>
  <c r="L16" i="6"/>
  <c r="K16" i="6"/>
  <c r="O15" i="6"/>
  <c r="N15" i="6"/>
  <c r="M15" i="6"/>
  <c r="P15" i="6" s="1"/>
  <c r="L15" i="6"/>
  <c r="K15" i="6"/>
  <c r="O14" i="6"/>
  <c r="N14" i="6"/>
  <c r="M14" i="6"/>
  <c r="P14" i="6" s="1"/>
  <c r="L14" i="6"/>
  <c r="K14" i="6"/>
  <c r="O13" i="6"/>
  <c r="N13" i="6"/>
  <c r="M13" i="6"/>
  <c r="P13" i="6" s="1"/>
  <c r="L13" i="6"/>
  <c r="K13" i="6"/>
  <c r="P12" i="6"/>
  <c r="O12" i="6"/>
  <c r="O51" i="6" s="1"/>
  <c r="N12" i="6"/>
  <c r="N51" i="6" s="1"/>
  <c r="M12" i="6"/>
  <c r="L12" i="6"/>
  <c r="L51" i="6" s="1"/>
  <c r="K12" i="6"/>
  <c r="A12" i="6"/>
  <c r="O11" i="6"/>
  <c r="P11" i="6" s="1"/>
  <c r="A11" i="6"/>
  <c r="A48" i="5"/>
  <c r="O47" i="5"/>
  <c r="N47" i="5"/>
  <c r="M47" i="5"/>
  <c r="P47" i="5" s="1"/>
  <c r="L47" i="5"/>
  <c r="K47" i="5"/>
  <c r="O46" i="5"/>
  <c r="N46" i="5"/>
  <c r="M46" i="5"/>
  <c r="L46" i="5"/>
  <c r="K46" i="5"/>
  <c r="O45" i="5"/>
  <c r="N45" i="5"/>
  <c r="P45" i="5" s="1"/>
  <c r="M45" i="5"/>
  <c r="L45" i="5"/>
  <c r="K45" i="5"/>
  <c r="O44" i="5"/>
  <c r="N44" i="5"/>
  <c r="M44" i="5"/>
  <c r="P44" i="5" s="1"/>
  <c r="L44" i="5"/>
  <c r="K44" i="5"/>
  <c r="P43" i="5"/>
  <c r="O43" i="5"/>
  <c r="N43" i="5"/>
  <c r="M43" i="5"/>
  <c r="L43" i="5"/>
  <c r="K43" i="5"/>
  <c r="A42" i="5"/>
  <c r="O41" i="5"/>
  <c r="N41" i="5"/>
  <c r="M41" i="5"/>
  <c r="L41" i="5"/>
  <c r="K41" i="5"/>
  <c r="O40" i="5"/>
  <c r="N40" i="5"/>
  <c r="M40" i="5"/>
  <c r="P40" i="5" s="1"/>
  <c r="L40" i="5"/>
  <c r="K40" i="5"/>
  <c r="A39" i="5"/>
  <c r="O38" i="5"/>
  <c r="N38" i="5"/>
  <c r="M38" i="5"/>
  <c r="P38" i="5" s="1"/>
  <c r="L38" i="5"/>
  <c r="K38" i="5"/>
  <c r="O37" i="5"/>
  <c r="N37" i="5"/>
  <c r="P37" i="5" s="1"/>
  <c r="M37" i="5"/>
  <c r="L37" i="5"/>
  <c r="K37" i="5"/>
  <c r="O36" i="5"/>
  <c r="N36" i="5"/>
  <c r="M36" i="5"/>
  <c r="P36" i="5" s="1"/>
  <c r="L36" i="5"/>
  <c r="K36" i="5"/>
  <c r="O35" i="5"/>
  <c r="N35" i="5"/>
  <c r="M35" i="5"/>
  <c r="P35" i="5" s="1"/>
  <c r="L35" i="5"/>
  <c r="K35" i="5"/>
  <c r="P34" i="5"/>
  <c r="O34" i="5"/>
  <c r="N34" i="5"/>
  <c r="M34" i="5"/>
  <c r="L34" i="5"/>
  <c r="K34" i="5"/>
  <c r="A33" i="5"/>
  <c r="O32" i="5"/>
  <c r="N32" i="5"/>
  <c r="M32" i="5"/>
  <c r="P32" i="5" s="1"/>
  <c r="L32" i="5"/>
  <c r="K32" i="5"/>
  <c r="O31" i="5"/>
  <c r="N31" i="5"/>
  <c r="M31" i="5"/>
  <c r="P31" i="5" s="1"/>
  <c r="L31" i="5"/>
  <c r="K31" i="5"/>
  <c r="O30" i="5"/>
  <c r="N30" i="5"/>
  <c r="M30" i="5"/>
  <c r="P30" i="5" s="1"/>
  <c r="L30" i="5"/>
  <c r="K30" i="5"/>
  <c r="A29" i="5"/>
  <c r="O28" i="5"/>
  <c r="N28" i="5"/>
  <c r="M28" i="5"/>
  <c r="P28" i="5" s="1"/>
  <c r="L28" i="5"/>
  <c r="K28" i="5"/>
  <c r="A27" i="5"/>
  <c r="O26" i="5"/>
  <c r="N26" i="5"/>
  <c r="M26" i="5"/>
  <c r="P26" i="5" s="1"/>
  <c r="L26" i="5"/>
  <c r="K26" i="5"/>
  <c r="A25" i="5"/>
  <c r="O24" i="5"/>
  <c r="N24" i="5"/>
  <c r="M24" i="5"/>
  <c r="P24" i="5" s="1"/>
  <c r="L24" i="5"/>
  <c r="K24" i="5"/>
  <c r="A23" i="5"/>
  <c r="O22" i="5"/>
  <c r="N22" i="5"/>
  <c r="M22" i="5"/>
  <c r="P22" i="5" s="1"/>
  <c r="L22" i="5"/>
  <c r="K22" i="5"/>
  <c r="O21" i="5"/>
  <c r="N21" i="5"/>
  <c r="P21" i="5" s="1"/>
  <c r="M21" i="5"/>
  <c r="L21" i="5"/>
  <c r="K21" i="5"/>
  <c r="O20" i="5"/>
  <c r="N20" i="5"/>
  <c r="M20" i="5"/>
  <c r="P20" i="5" s="1"/>
  <c r="L20" i="5"/>
  <c r="K20" i="5"/>
  <c r="P19" i="5"/>
  <c r="O19" i="5"/>
  <c r="N19" i="5"/>
  <c r="M19" i="5"/>
  <c r="L19" i="5"/>
  <c r="K19" i="5"/>
  <c r="O18" i="5"/>
  <c r="N18" i="5"/>
  <c r="M18" i="5"/>
  <c r="P18" i="5" s="1"/>
  <c r="L18" i="5"/>
  <c r="K18" i="5"/>
  <c r="O17" i="5"/>
  <c r="N17" i="5"/>
  <c r="P17" i="5" s="1"/>
  <c r="M17" i="5"/>
  <c r="L17" i="5"/>
  <c r="K17" i="5"/>
  <c r="O16" i="5"/>
  <c r="N16" i="5"/>
  <c r="M16" i="5"/>
  <c r="P16" i="5" s="1"/>
  <c r="L16" i="5"/>
  <c r="K16" i="5"/>
  <c r="O15" i="5"/>
  <c r="N15" i="5"/>
  <c r="M15" i="5"/>
  <c r="P15" i="5" s="1"/>
  <c r="L15" i="5"/>
  <c r="K15" i="5"/>
  <c r="O48" i="5"/>
  <c r="H16" i="2" s="1"/>
  <c r="A14" i="5"/>
  <c r="O13" i="5"/>
  <c r="N13" i="5"/>
  <c r="N48" i="5" s="1"/>
  <c r="G16" i="2" s="1"/>
  <c r="M13" i="5"/>
  <c r="L13" i="5"/>
  <c r="L48" i="5" s="1"/>
  <c r="I16" i="2" s="1"/>
  <c r="K13" i="5"/>
  <c r="A11" i="5"/>
  <c r="A20" i="4"/>
  <c r="O19" i="4"/>
  <c r="N19" i="4"/>
  <c r="M19" i="4"/>
  <c r="L19" i="4"/>
  <c r="K19" i="4"/>
  <c r="A18" i="4"/>
  <c r="O17" i="4"/>
  <c r="N17" i="4"/>
  <c r="M17" i="4"/>
  <c r="P17" i="4" s="1"/>
  <c r="L17" i="4"/>
  <c r="K17" i="4"/>
  <c r="O16" i="4"/>
  <c r="N16" i="4"/>
  <c r="M16" i="4"/>
  <c r="P16" i="4" s="1"/>
  <c r="L16" i="4"/>
  <c r="K16" i="4"/>
  <c r="O15" i="4"/>
  <c r="N15" i="4"/>
  <c r="M15" i="4"/>
  <c r="P15" i="4" s="1"/>
  <c r="L15" i="4"/>
  <c r="K15" i="4"/>
  <c r="P14" i="4"/>
  <c r="O14" i="4"/>
  <c r="N14" i="4"/>
  <c r="M14" i="4"/>
  <c r="L14" i="4"/>
  <c r="K14" i="4"/>
  <c r="O13" i="4"/>
  <c r="N13" i="4"/>
  <c r="M13" i="4"/>
  <c r="P13" i="4" s="1"/>
  <c r="L13" i="4"/>
  <c r="K13" i="4"/>
  <c r="O12" i="4"/>
  <c r="N12" i="4"/>
  <c r="M12" i="4"/>
  <c r="P12" i="4" s="1"/>
  <c r="L12" i="4"/>
  <c r="K12" i="4"/>
  <c r="O20" i="4"/>
  <c r="H15" i="2" s="1"/>
  <c r="N20" i="4"/>
  <c r="G15" i="2" s="1"/>
  <c r="L20" i="4"/>
  <c r="I15" i="2" s="1"/>
  <c r="A11" i="4"/>
  <c r="A29" i="3"/>
  <c r="O28" i="3"/>
  <c r="N28" i="3"/>
  <c r="M28" i="3"/>
  <c r="P28" i="3" s="1"/>
  <c r="L28" i="3"/>
  <c r="K28" i="3"/>
  <c r="O27" i="3"/>
  <c r="N27" i="3"/>
  <c r="M27" i="3"/>
  <c r="P27" i="3" s="1"/>
  <c r="L27" i="3"/>
  <c r="K27" i="3"/>
  <c r="O26" i="3"/>
  <c r="N26" i="3"/>
  <c r="M26" i="3"/>
  <c r="P26" i="3" s="1"/>
  <c r="L26" i="3"/>
  <c r="K26" i="3"/>
  <c r="O25" i="3"/>
  <c r="N25" i="3"/>
  <c r="M25" i="3"/>
  <c r="L25" i="3"/>
  <c r="K25" i="3"/>
  <c r="P24" i="3"/>
  <c r="O24" i="3"/>
  <c r="N24" i="3"/>
  <c r="M24" i="3"/>
  <c r="L24" i="3"/>
  <c r="K24" i="3"/>
  <c r="A24" i="3"/>
  <c r="O23" i="3"/>
  <c r="N23" i="3"/>
  <c r="M23" i="3"/>
  <c r="P23" i="3" s="1"/>
  <c r="L23" i="3"/>
  <c r="K23" i="3"/>
  <c r="O22" i="3"/>
  <c r="N22" i="3"/>
  <c r="M22" i="3"/>
  <c r="L22" i="3"/>
  <c r="K22" i="3"/>
  <c r="O21" i="3"/>
  <c r="N21" i="3"/>
  <c r="M21" i="3"/>
  <c r="P21" i="3" s="1"/>
  <c r="L21" i="3"/>
  <c r="K21" i="3"/>
  <c r="O20" i="3"/>
  <c r="N20" i="3"/>
  <c r="M20" i="3"/>
  <c r="P20" i="3" s="1"/>
  <c r="L20" i="3"/>
  <c r="K20" i="3"/>
  <c r="O19" i="3"/>
  <c r="N19" i="3"/>
  <c r="M19" i="3"/>
  <c r="P19" i="3" s="1"/>
  <c r="L19" i="3"/>
  <c r="K19" i="3"/>
  <c r="P18" i="3"/>
  <c r="O18" i="3"/>
  <c r="N18" i="3"/>
  <c r="M18" i="3"/>
  <c r="L18" i="3"/>
  <c r="K18" i="3"/>
  <c r="O17" i="3"/>
  <c r="N17" i="3"/>
  <c r="M17" i="3"/>
  <c r="L17" i="3"/>
  <c r="K17" i="3"/>
  <c r="O16" i="3"/>
  <c r="N16" i="3"/>
  <c r="M16" i="3"/>
  <c r="P16" i="3" s="1"/>
  <c r="L16" i="3"/>
  <c r="K16" i="3"/>
  <c r="O15" i="3"/>
  <c r="N15" i="3"/>
  <c r="M15" i="3"/>
  <c r="P15" i="3" s="1"/>
  <c r="L15" i="3"/>
  <c r="K15" i="3"/>
  <c r="O14" i="3"/>
  <c r="N14" i="3"/>
  <c r="M14" i="3"/>
  <c r="M29" i="3" s="1"/>
  <c r="F14" i="2" s="1"/>
  <c r="E14" i="2" s="1"/>
  <c r="L14" i="3"/>
  <c r="K14" i="3"/>
  <c r="O13" i="3"/>
  <c r="N13" i="3"/>
  <c r="M13" i="3"/>
  <c r="P13" i="3" s="1"/>
  <c r="L13" i="3"/>
  <c r="K13" i="3"/>
  <c r="O12" i="3"/>
  <c r="O29" i="3" s="1"/>
  <c r="N12" i="3"/>
  <c r="N29" i="3" s="1"/>
  <c r="L12" i="3"/>
  <c r="L29" i="3" s="1"/>
  <c r="K12" i="3"/>
  <c r="A12" i="3"/>
  <c r="P13" i="8" l="1"/>
  <c r="P21" i="8"/>
  <c r="P20" i="8"/>
  <c r="P12" i="8"/>
  <c r="P40" i="7"/>
  <c r="P32" i="7"/>
  <c r="P28" i="7"/>
  <c r="P34" i="7"/>
  <c r="P84" i="7"/>
  <c r="P16" i="7"/>
  <c r="P88" i="7" s="1"/>
  <c r="O7" i="7" s="1"/>
  <c r="P42" i="7"/>
  <c r="P56" i="7"/>
  <c r="P36" i="7"/>
  <c r="P64" i="7"/>
  <c r="P52" i="7"/>
  <c r="P66" i="7"/>
  <c r="P80" i="7"/>
  <c r="P20" i="7"/>
  <c r="P68" i="7"/>
  <c r="P82" i="7"/>
  <c r="M51" i="6"/>
  <c r="F17" i="2" s="1"/>
  <c r="E17" i="2" s="1"/>
  <c r="P44" i="6"/>
  <c r="P26" i="6"/>
  <c r="P51" i="6" s="1"/>
  <c r="O7" i="6" s="1"/>
  <c r="P34" i="6"/>
  <c r="P46" i="5"/>
  <c r="M48" i="5"/>
  <c r="F16" i="2" s="1"/>
  <c r="E16" i="2" s="1"/>
  <c r="P41" i="5"/>
  <c r="M20" i="4"/>
  <c r="F15" i="2" s="1"/>
  <c r="P19" i="4"/>
  <c r="P25" i="3"/>
  <c r="P14" i="3"/>
  <c r="P17" i="3"/>
  <c r="P22" i="3"/>
  <c r="E15" i="2"/>
  <c r="I20" i="2"/>
  <c r="D10" i="2" s="1"/>
  <c r="G20" i="2"/>
  <c r="O30" i="8"/>
  <c r="H19" i="2" s="1"/>
  <c r="E19" i="2" s="1"/>
  <c r="P30" i="8"/>
  <c r="O7" i="8" s="1"/>
  <c r="A13" i="8"/>
  <c r="A12" i="8"/>
  <c r="M88" i="7"/>
  <c r="F18" i="2" s="1"/>
  <c r="A13" i="7"/>
  <c r="A12" i="7"/>
  <c r="A13" i="6"/>
  <c r="P13" i="5"/>
  <c r="A13" i="5"/>
  <c r="A12" i="4"/>
  <c r="P20" i="4"/>
  <c r="O7" i="4" s="1"/>
  <c r="P12" i="3"/>
  <c r="A13" i="3"/>
  <c r="F20" i="2" l="1"/>
  <c r="P48" i="5"/>
  <c r="O7" i="5" s="1"/>
  <c r="P29" i="3"/>
  <c r="O7" i="3" s="1"/>
  <c r="E18" i="2"/>
  <c r="E20" i="2" s="1"/>
  <c r="E21" i="2" s="1"/>
  <c r="E22" i="2" s="1"/>
  <c r="H20" i="2"/>
  <c r="A14" i="8"/>
  <c r="A14" i="7"/>
  <c r="A14" i="6"/>
  <c r="A16" i="5"/>
  <c r="A18" i="5"/>
  <c r="A17" i="5"/>
  <c r="A15" i="5"/>
  <c r="A14" i="4"/>
  <c r="A15" i="4" s="1"/>
  <c r="A13" i="4"/>
  <c r="A15" i="3"/>
  <c r="A14" i="3"/>
  <c r="E23" i="2" l="1"/>
  <c r="E24" i="2" s="1"/>
  <c r="D9" i="2" s="1"/>
  <c r="A15" i="8"/>
  <c r="A16" i="8" s="1"/>
  <c r="A15" i="7"/>
  <c r="A15" i="6"/>
  <c r="A19" i="5"/>
  <c r="A20" i="5"/>
  <c r="A19" i="4"/>
  <c r="A16" i="4"/>
  <c r="A17" i="4"/>
  <c r="A16" i="3"/>
  <c r="C11" i="1" l="1"/>
  <c r="C12" i="1" s="1"/>
  <c r="C14" i="1" s="1"/>
  <c r="C15" i="1" s="1"/>
  <c r="A18" i="8"/>
  <c r="A19" i="8"/>
  <c r="A20" i="8" s="1"/>
  <c r="A17" i="8"/>
  <c r="A17" i="7"/>
  <c r="A16" i="7"/>
  <c r="A16" i="6"/>
  <c r="A17" i="6"/>
  <c r="A21" i="5"/>
  <c r="A26" i="5"/>
  <c r="A22" i="5"/>
  <c r="A24" i="5"/>
  <c r="A17" i="3"/>
  <c r="A21" i="8" l="1"/>
  <c r="A23" i="8" s="1"/>
  <c r="A24" i="8" s="1"/>
  <c r="A25" i="8" s="1"/>
  <c r="A26" i="8" s="1"/>
  <c r="A28" i="8" s="1"/>
  <c r="A29" i="8" s="1"/>
  <c r="A18" i="7"/>
  <c r="A19" i="7"/>
  <c r="A18" i="6"/>
  <c r="A28" i="5"/>
  <c r="A18" i="3"/>
  <c r="A19" i="3" s="1"/>
  <c r="A20" i="3" s="1"/>
  <c r="A21" i="3" s="1"/>
  <c r="A22" i="3" s="1"/>
  <c r="A23" i="3" s="1"/>
  <c r="A25" i="3" s="1"/>
  <c r="A26" i="3" s="1"/>
  <c r="A27" i="3" s="1"/>
  <c r="A20" i="7" l="1"/>
  <c r="A19" i="6"/>
  <c r="A30" i="5"/>
  <c r="A32" i="5" s="1"/>
  <c r="A31" i="5"/>
  <c r="A34" i="5" s="1"/>
  <c r="A36" i="5" s="1"/>
  <c r="A28" i="3"/>
  <c r="A21" i="7" l="1"/>
  <c r="A20" i="6"/>
  <c r="A35" i="5"/>
  <c r="A37" i="5" s="1"/>
  <c r="A22" i="7" l="1"/>
  <c r="A23" i="7" s="1"/>
  <c r="A24" i="7" s="1"/>
  <c r="A25" i="7" s="1"/>
  <c r="A26" i="7" s="1"/>
  <c r="A27" i="7" s="1"/>
  <c r="A28" i="7" s="1"/>
  <c r="A29" i="7" s="1"/>
  <c r="A30" i="7" s="1"/>
  <c r="A31" i="7" s="1"/>
  <c r="A32"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55" i="7" s="1"/>
  <c r="A56" i="7" s="1"/>
  <c r="A57" i="7" s="1"/>
  <c r="A58" i="7" s="1"/>
  <c r="A59" i="7" s="1"/>
  <c r="A60" i="7" s="1"/>
  <c r="A61" i="7" s="1"/>
  <c r="A62" i="7" s="1"/>
  <c r="A63" i="7" s="1"/>
  <c r="A64" i="7" s="1"/>
  <c r="A65" i="7" s="1"/>
  <c r="A66" i="7" s="1"/>
  <c r="A67" i="7" s="1"/>
  <c r="A68" i="7" s="1"/>
  <c r="A69" i="7" s="1"/>
  <c r="A70" i="7" s="1"/>
  <c r="A71" i="7" s="1"/>
  <c r="A72" i="7" s="1"/>
  <c r="A73" i="7" s="1"/>
  <c r="A74" i="7" s="1"/>
  <c r="A75" i="7" s="1"/>
  <c r="A76" i="7" s="1"/>
  <c r="A77" i="7" s="1"/>
  <c r="A78" i="7" s="1"/>
  <c r="A79" i="7" s="1"/>
  <c r="A80" i="7" s="1"/>
  <c r="A81" i="7" s="1"/>
  <c r="A82" i="7" s="1"/>
  <c r="A83" i="7" s="1"/>
  <c r="A84" i="7" s="1"/>
  <c r="A86" i="7" s="1"/>
  <c r="A87" i="7" s="1"/>
  <c r="A21" i="6"/>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s="1"/>
  <c r="A38" i="5"/>
  <c r="A40" i="5" l="1"/>
  <c r="A41" i="5"/>
  <c r="A43" i="5" l="1"/>
  <c r="A45" i="5" s="1"/>
  <c r="A47" i="5" s="1"/>
  <c r="A44" i="5"/>
  <c r="A46" i="5" l="1"/>
</calcChain>
</file>

<file path=xl/sharedStrings.xml><?xml version="1.0" encoding="utf-8"?>
<sst xmlns="http://schemas.openxmlformats.org/spreadsheetml/2006/main" count="778" uniqueCount="280">
  <si>
    <t>3.1. pielikums</t>
  </si>
  <si>
    <t>atklāta konkursa "Magnētiskās rezonanses iekārtas piegāde</t>
  </si>
  <si>
    <t>SIA “Liepājas reģionālā slimnīca” vajadzībām"</t>
  </si>
  <si>
    <t xml:space="preserve"> BŪVNIECĪBAS KOPTĀME</t>
  </si>
  <si>
    <t>Objekta nosaukums: Telpu pielāgošana magnētiskās rezonanses iekārtas uzstādīšanai</t>
  </si>
  <si>
    <t>Objekta adrese: Slimnīcas ielā 25, Liepājā</t>
  </si>
  <si>
    <t>N.p.k.</t>
  </si>
  <si>
    <t>Objekta nosaukums</t>
  </si>
  <si>
    <t>Objekta izmaksas (euro)</t>
  </si>
  <si>
    <t>Telpu pielāgošana magnētiskās rezonanses iekārtas uzstādīšanai, Slimnīcas ielā 25, Liepājā</t>
  </si>
  <si>
    <t>Kopā</t>
  </si>
  <si>
    <t>PVN 21%</t>
  </si>
  <si>
    <t>KOPĀ ar PVN 21%</t>
  </si>
  <si>
    <t xml:space="preserve">Sastādīja:                                             </t>
  </si>
  <si>
    <t xml:space="preserve"> Sertif. Nr. ____________  (paraksts un tā atšifrējums, datums)</t>
  </si>
  <si>
    <t>Kopsavilkuma aprēķins</t>
  </si>
  <si>
    <t>Objekta nosaukums: Telpu pielāgošana magnētiskās rezonanses iekārtas uzstādīšanai, Slimnīcas ielā 25, Liepājā</t>
  </si>
  <si>
    <t>(būvdarbu veids, vai konstruktīvā elementa nosaukums)</t>
  </si>
  <si>
    <t xml:space="preserve">Par kopējo summu, (euro) </t>
  </si>
  <si>
    <t>Kopējā darbietilpība, (c/h)</t>
  </si>
  <si>
    <t>Nr.p.k.</t>
  </si>
  <si>
    <t>Kods, Tāmes Nr.</t>
  </si>
  <si>
    <t>Būvdarbu veids vai konstruktīvā elementa nosaukums</t>
  </si>
  <si>
    <r>
      <t>Tāmes izmaksas (</t>
    </r>
    <r>
      <rPr>
        <i/>
        <sz val="10"/>
        <rFont val="Arial Narrow"/>
        <family val="2"/>
      </rPr>
      <t>euro</t>
    </r>
    <r>
      <rPr>
        <sz val="10"/>
        <rFont val="Arial Narrow"/>
        <family val="2"/>
      </rPr>
      <t>)</t>
    </r>
  </si>
  <si>
    <t>Tai skaitā</t>
  </si>
  <si>
    <t>Darbietilpība (c/h)</t>
  </si>
  <si>
    <t>darba alga</t>
  </si>
  <si>
    <t>būvizstrādājumi</t>
  </si>
  <si>
    <t xml:space="preserve">mehānismi </t>
  </si>
  <si>
    <t>Konstrukcijas</t>
  </si>
  <si>
    <t>Durvju, loga nomaiņa</t>
  </si>
  <si>
    <t>Iekštelpu apdare</t>
  </si>
  <si>
    <t>Elektroapgāde, iekšējā (EL)</t>
  </si>
  <si>
    <t>AVK-K (Ventilācija, klimata kontrole)</t>
  </si>
  <si>
    <t>Ūdensapgāde ŪK</t>
  </si>
  <si>
    <t>Virsizdevumi</t>
  </si>
  <si>
    <t>t.sk. darba aizsardzība</t>
  </si>
  <si>
    <t>Peļņa</t>
  </si>
  <si>
    <t>Pavisam kopā  (bez PVN)</t>
  </si>
  <si>
    <t>Sastādīja:</t>
  </si>
  <si>
    <t>Sertifikāta Nr.</t>
  </si>
  <si>
    <t>Lokālā tāme Nr. 1</t>
  </si>
  <si>
    <t>Tāme sastādīta 2026 gada tirgus cenās, pamatojoties uz BK, AR daļas rasējumiem</t>
  </si>
  <si>
    <t>Tāmes izmaksas</t>
  </si>
  <si>
    <t>euro</t>
  </si>
  <si>
    <t>Kods</t>
  </si>
  <si>
    <t>Būvdarbu nosaukums</t>
  </si>
  <si>
    <t>Mērvie nība</t>
  </si>
  <si>
    <t>Daudzums</t>
  </si>
  <si>
    <t>Vienības izmaksas</t>
  </si>
  <si>
    <t>Kopā uz visu apjomu</t>
  </si>
  <si>
    <t>laika norma (c/h)</t>
  </si>
  <si>
    <r>
      <t>darba samaksas likme (</t>
    </r>
    <r>
      <rPr>
        <b/>
        <i/>
        <sz val="10"/>
        <rFont val="Arial Narrow"/>
        <family val="2"/>
      </rPr>
      <t>euro</t>
    </r>
    <r>
      <rPr>
        <b/>
        <sz val="10"/>
        <rFont val="Arial Narrow"/>
        <family val="2"/>
      </rPr>
      <t>/h)</t>
    </r>
  </si>
  <si>
    <t xml:space="preserve">darba alga </t>
  </si>
  <si>
    <t>kopā</t>
  </si>
  <si>
    <t>darbietilpība (c/h)</t>
  </si>
  <si>
    <t>mehānismi</t>
  </si>
  <si>
    <t>summa</t>
  </si>
  <si>
    <t>03-00000</t>
  </si>
  <si>
    <t>Grunts rakšana (roku darbs), lieko grunti vedot uz atbērtni</t>
  </si>
  <si>
    <t>m3</t>
  </si>
  <si>
    <t>Esošo grunti noplanēt, blietēt</t>
  </si>
  <si>
    <t>m2</t>
  </si>
  <si>
    <t>05-00000</t>
  </si>
  <si>
    <t>Neaustā ģeotekstila NW 12 kārtas ierīkošana</t>
  </si>
  <si>
    <t>Smalkas smilts kārtas ierīkošana, blietēšana</t>
  </si>
  <si>
    <t>Blietētas šķembas 0/45, kārtas ierīkošana, blietēšana</t>
  </si>
  <si>
    <t>Celtniecības plēves ierīkošana 2x200mk</t>
  </si>
  <si>
    <t>Pamata pēdas pabetonējuma betonēšana ar C12/15 transportbetonu, izmantojot veidņus ar gludu virsmu (Apkārtējās vides iedarbības klase XC2)</t>
  </si>
  <si>
    <t xml:space="preserve">Stiegrojuma izbūve (Stiegras Ø10 B500B) </t>
  </si>
  <si>
    <t>kg</t>
  </si>
  <si>
    <t xml:space="preserve">Stiegrojuma izbūve (Stiegras Ø12 B500B) </t>
  </si>
  <si>
    <t>BE-1 enkura iebūve</t>
  </si>
  <si>
    <t>gb</t>
  </si>
  <si>
    <t>Pamata pēdas betonēšana ar C30/37 transportbetonu, izmantojot veidņus ar gludu virsmu (Apkārtējās vides iedarbības klase XC2)</t>
  </si>
  <si>
    <t>Grunts aizrakšana ar jaunpievestu grunti (roku darbs), blietējot pa kārtām</t>
  </si>
  <si>
    <t>Balstkonstrukcijas elementu konstrukcija</t>
  </si>
  <si>
    <t>Tērauda elementu S-1 sijas izgatavošana montāža (skatīt BK-6) SB 8.8 klases HDG bultskrūves un uzgriežņi nesošajām metāla konstrukcijām EN 15048
ar paplāksnēm 4x M10, L=30 mm</t>
  </si>
  <si>
    <t>Tērauda elementu MK-1 kolonnas izgatavošana montāža (skatīt BK-6) SB 8.8 klases HDG bultskrūves un uzgriežņi nesošajām metāla konstrukcijām EN 15048 ar paplāksnēm 4x M10, L=30 mm</t>
  </si>
  <si>
    <t>Tērauda elementu MK-2 kolonnas izgatavošana montāža (skatīt BK-6)  SB 8.8 klases HDG bultskrūves un uzgriežņi nesošajām metāla konstrukcijām EN 15048 ar paplāksnēm 4x M10, L=30 mm</t>
  </si>
  <si>
    <t>Tērauda elementu S-2 sijas izgatavošana montāža (skatīt BK-6) SB 8.8 klases HDG bultskrūves un uzgriežņi nesošajām metāla konstrukcijām EN 15048
ar paplāksnēm 4x M10, L=30 mm</t>
  </si>
  <si>
    <t>Tiešās izmaksas kopā, t. sk. darba devēja sociālais nodoklis (23,59%)</t>
  </si>
  <si>
    <t xml:space="preserve">Sastādīja: </t>
  </si>
  <si>
    <t xml:space="preserve">Sertifikāta Nr. </t>
  </si>
  <si>
    <t>Betona pamata un kolonnu bāzu enkuru
konstrukcija</t>
  </si>
  <si>
    <t>Lokālā tāme Nr. 2</t>
  </si>
  <si>
    <t>Tāme sastādīta 2026 gada tirgus cenās, pamatojoties uz AR daļas rasējumiem</t>
  </si>
  <si>
    <t>Durvis</t>
  </si>
  <si>
    <t>08-00000</t>
  </si>
  <si>
    <t>D-1 durvju bloka montāža Izmēri: 1300x2100 (h) mm); vispārējās prasības saskaņā ar projekta risinājumiem</t>
  </si>
  <si>
    <t>gab.</t>
  </si>
  <si>
    <t>D-2 durvju bloka montāža Izmēri: 900x2100 (h) mm); vispārējās prasības saskaņā ar projekta risinājumiem</t>
  </si>
  <si>
    <t>D-3 durvju bloka montāža Izmēri: 900x2100 (h) mm); vispārējās prasības saskaņā ar projekta risinājumiem</t>
  </si>
  <si>
    <t>D-4 durvju bloka montāža Izmēri: 850x2100 (h) mm); vispārējās prasības saskaņā ar projekta risinājumiem</t>
  </si>
  <si>
    <t>D-5 durvju bloka montāža Izmēri: 800x2100 (h) mm); vispārējās prasības saskaņā ar projekta risinājumiem</t>
  </si>
  <si>
    <t>Esošā demontētā durvju bloka montāža  vispārējās prasības saskaņā ar projekta risinājumiem</t>
  </si>
  <si>
    <t>Logs</t>
  </si>
  <si>
    <t>Loga bloka montāža MRI telpā; vispārējās prasības saskaņā ar projekta risinājumiem</t>
  </si>
  <si>
    <t>Lokālā tāme Nr. 3</t>
  </si>
  <si>
    <t>Iekštelpu apdare magnētiskās rezonanses nodaļas telpām</t>
  </si>
  <si>
    <t>Nenesošo starpsienu demontāža</t>
  </si>
  <si>
    <t>10-00000</t>
  </si>
  <si>
    <t>Nenesošo starpsienu demontāža, Būvgružu izvešana, utilizēšana</t>
  </si>
  <si>
    <t>Ģipškartona konstrukcijas (125mm)</t>
  </si>
  <si>
    <t>Ģipškartona karkasa izbūve no Profiliem CW 100, loksnes biezums 0,6mm, UW 100, loksnes biezums 0,6mm iestrādājot Blīvējuma lentu, platums 100mm</t>
  </si>
  <si>
    <t>Standarta ģipša plāksnes izbūve, b=12,5mm Knauf White vai ekvivalents</t>
  </si>
  <si>
    <t>Minerālvates, b=100mm iestrāde Paroc Ultra vai ekvivalents</t>
  </si>
  <si>
    <t>Sienas gruntēšana</t>
  </si>
  <si>
    <t>Sienas špaktelēšana ar KNAUF Q-FILLER špaktele vai ekvivalents</t>
  </si>
  <si>
    <t>Sienas krāsošana (Sienas krāsa Caparol Indeko-plus, krāsot 2 kārtās, toni precizēt autoruzraudzības kārtā)</t>
  </si>
  <si>
    <t>Siena tehnoloģiski atbilstoša MRI telpas izbūvei (70mm)</t>
  </si>
  <si>
    <t>Sienas izbūve tehnoloģiski atbilstoša MRI telpas izbūvei (70mm) pēc tehnoloģijas</t>
  </si>
  <si>
    <t>Siena tehnoloģiski atbilstoša MRI telpā</t>
  </si>
  <si>
    <t>Eosšo sienu ekranēšana atbilstoši MRI telpām pēc tehnoloģijas</t>
  </si>
  <si>
    <t>Iekšējā loga aizdare</t>
  </si>
  <si>
    <t>Griesti</t>
  </si>
  <si>
    <t>Iekārto griestu demontāža, Būvgružu izvešana, utilizēšana</t>
  </si>
  <si>
    <t>Griestu ekranēšana atbilstoši MRI telpām pēc tehnoloģijas</t>
  </si>
  <si>
    <t>Jaunu iekārto griestu montāža</t>
  </si>
  <si>
    <t>Esošo sienu atjaunošanas darbi</t>
  </si>
  <si>
    <t>Sienu apdares atjaunošana (keramnikas flīzes)</t>
  </si>
  <si>
    <t>Grīda tehnoloģiski atbilstoša MRI telpā</t>
  </si>
  <si>
    <t>Eosšo grīdu ekranēšana atbilstoši MRI telpām pēc tehnoloģijas</t>
  </si>
  <si>
    <t>Grīdas seguma atjaunošana analogi iepriekšējam segumam Sarlon Sparkling linolejs 43C4217 (S 1550 R80B)</t>
  </si>
  <si>
    <t>Iekštelpu apdare pagrabstāva telpām</t>
  </si>
  <si>
    <t>Starpsienu un grīdas konstrukciju demontāža (pārseguma atbalsta konstrukciju zonās)</t>
  </si>
  <si>
    <t>Demontētās grīdas konstrukcijas un flīžu apdares atjaunošana</t>
  </si>
  <si>
    <t>Demontētās starpsienas konstrukcijas apdares atjaunošana</t>
  </si>
  <si>
    <t>Atjaunoto starpsienu apdares atjaunošana (keramnikas flīzes)</t>
  </si>
  <si>
    <t>Griestu apdares atjaunošana</t>
  </si>
  <si>
    <t xml:space="preserve">1. Būvuzņēmējam jāievērtē darbu apjomu sarakstā minēto darbu veikšanai nepieciešamie materiāli un papildu darbi, kas nav minēti šajā sarakstā, bet bez kuriem nebūtu iespējama būvdarbu tehnoloģiski pareiza un spēkā esošiem normatīviem atbilstoša veikšana pilnā apmērā. Darbu tāmes apjomi dabā var atšķirties, tādēļ nepieciešams precizēt objektā uz vietas.
2. Darbu apjomus skatīt kopā ar rasējumiem. Gadījumā, ja darbu apjomi nesakrīt ar rasējumiem, par pareiziem jāuzskata rasējumos esošie darbu apjomi.
3. Tāmē paredzētajām iekārtām un materiāliem ir pieļaujami līdzvertīgi analogi.         </t>
  </si>
  <si>
    <t>Lokālā tāme Nr. 4</t>
  </si>
  <si>
    <t>Tāme sastādīta 2026 gada tirgus cenās, pamatojoties uz EL daļas rasējumiem</t>
  </si>
  <si>
    <t>18-00000</t>
  </si>
  <si>
    <t>Individuāli izgatavota v/a spēka sadale ar komplektējošiem elementiem</t>
  </si>
  <si>
    <t>kompl.</t>
  </si>
  <si>
    <t>Kabelis NYM-J 5x2,5mm²</t>
  </si>
  <si>
    <t>m</t>
  </si>
  <si>
    <t>Kabelis NYM-J 3x2,5mm²</t>
  </si>
  <si>
    <t>Kabelis NYM-J 3x1,5mm²</t>
  </si>
  <si>
    <t>Gofrēta caurule ar stiepli D=20mm 320N  pelēka</t>
  </si>
  <si>
    <t>Kontaktligzda 2-v ar zem. 45x90mm kontaktu aiz. balta Rapid 45</t>
  </si>
  <si>
    <t>gab</t>
  </si>
  <si>
    <t>Ierīču kabeļu kanāls 100x53mm 2m balts Rapid 45-2 GK-53100RW</t>
  </si>
  <si>
    <t>Savienojuma pārsegs kabeļu kanālam 45mm balts Rapid 45</t>
  </si>
  <si>
    <t>Vāka savienojuma pārsegs kabeļu kanālam balts Rapid 45</t>
  </si>
  <si>
    <t>Gala vāks kabeļu kanālam 100x53mm balts Rapid 45-2</t>
  </si>
  <si>
    <t>Kabeļu kanāls LHD 40x40mm 2m  balts antibakteriāls LHD HD vertikāli</t>
  </si>
  <si>
    <t>Pieslēguma vieta 1F</t>
  </si>
  <si>
    <t>Slēdzis 1polu ar kārbu demontāža</t>
  </si>
  <si>
    <t>Impulsa slēdzis 1polu   IP20  z/a , SEDNA PRO,balts</t>
  </si>
  <si>
    <t>Rāmis 2-v balts SEDNA Design</t>
  </si>
  <si>
    <t>Radiācijas aizsargāta savienojuma kārba z/a d=68mm</t>
  </si>
  <si>
    <t>G2 Gaismeklis LUXIONA AGAT CLEAN LED S SMOOTH 
5400 MICRO-PRM E  IP65 840 / 600X600 Telpā 062-9</t>
  </si>
  <si>
    <t>G2 Drosele DALI 9025L Telpā 062-9</t>
  </si>
  <si>
    <t xml:space="preserve">G1 Gaismeklis LUXIONA RUBIN CLEAN LED S SMOOTH 7500 MICRO-PRM SH  E IP65 34 840 / 1210X310MM </t>
  </si>
  <si>
    <t>G1 Drosele DALI 9025L Telpā 062-10</t>
  </si>
  <si>
    <t>G3 RZB KALEEA BASIC, 28 W, 3800 lm Telpā 062-4</t>
  </si>
  <si>
    <t>G3 RZB KALEEA BASIC, 28 W, 3800 lm Telpā 062-5</t>
  </si>
  <si>
    <t>G3 RZB KALEEA BASIC, 28 W, 3800 lm Telpā 062-6</t>
  </si>
  <si>
    <t>Nozarkārba v/a 80x43x34mm pelēka IP55 A6</t>
  </si>
  <si>
    <t>Vadu savienotājs attaisāms 3x0.2-4mm² 32A caursp. 100gab/iep</t>
  </si>
  <si>
    <t>iepak</t>
  </si>
  <si>
    <t>Kabeļu saitītes savilces baltas 200x4.5mm D=51mm 100gab./iep</t>
  </si>
  <si>
    <t>Pieskrūvējams pamats 30x15mm balts līdz 9mm platām savilcēm 100gab.</t>
  </si>
  <si>
    <t>Dībeļnagla 6x40mm ar skrūvi ND-S (100gab./iepak.)</t>
  </si>
  <si>
    <t>Esošās SS-CT-1 pārmontāžas komlekts SS-CT-1</t>
  </si>
  <si>
    <t>kpl</t>
  </si>
  <si>
    <t>Automātiskais slēdzis 3P C16A 6kA SS-CT-1</t>
  </si>
  <si>
    <t>Esošo gaismekļu demontāža un utilizācija 1. stāvs 1. stāvs</t>
  </si>
  <si>
    <t xml:space="preserve">Esošo gaismekļu demontāža / montāža 0. stāvs </t>
  </si>
  <si>
    <t>Esošo dūmu detektoru  demontāža / montāža 0. stāvs</t>
  </si>
  <si>
    <t>Caurumu urbšana sienās un pārsegumos līdz 50mm</t>
  </si>
  <si>
    <t>Ugunsdrošā aizdare  līdz 50mm</t>
  </si>
  <si>
    <t>Palīgmateriāli</t>
  </si>
  <si>
    <t>Iekārtu marķēšana</t>
  </si>
  <si>
    <t>Elektro mērījumi</t>
  </si>
  <si>
    <t>Izpilddokumemtācija</t>
  </si>
  <si>
    <t>Lokālā tāme Nr. 5</t>
  </si>
  <si>
    <t>Tāme sastādīta 2026 gada tirgus cenās, pamatojoties uz AVK-A daļas rasējumiem</t>
  </si>
  <si>
    <t>Gaisa dzesēšanas sistēma</t>
  </si>
  <si>
    <t>17-00000</t>
  </si>
  <si>
    <t>Vara caurule (aukstumapgādei) ar rūpnīcā uzklātu izolāciju d6,35 (Ø1/4'') Vara caurule dzesēšanai EN1057</t>
  </si>
  <si>
    <t>Vara caurule (aukstumapgādei) ar rūpnīcā uzklātu izolāciju d9,52 (Ø3/8'') Vara caurule dzesēšanai EN1057</t>
  </si>
  <si>
    <t xml:space="preserve">Split tipa gaisa dzesēšanas sistēmas ārējais bloks Qdzes.-5.0kW (darbībai līdz -20oC)  </t>
  </si>
  <si>
    <t xml:space="preserve">Gaisa dzesēšanas sistēmas sienas tipa iekšdaļa komplektā ar IR staru pulti Qdzes.-5.0kW  </t>
  </si>
  <si>
    <t>Kondensāta novadīšanas sūknis (pieslēgumu precizēt būvdarbu gaitā)  Silent+ Mini Aqua</t>
  </si>
  <si>
    <t xml:space="preserve">Kondensāta novadīšana no dzesēšanas bloka (pieslēgumu precizēt būvdarbu gaitā) d22 </t>
  </si>
  <si>
    <t>Aukstumaģents dzesēšanas sistēmas papildināšanai  R32</t>
  </si>
  <si>
    <t xml:space="preserve">Cauruļu fasondaļas  </t>
  </si>
  <si>
    <t xml:space="preserve">Izolācijas stiprinājumi un montāžas elementi - līme, noseglentas, u.c.  </t>
  </si>
  <si>
    <t xml:space="preserve">Cauruļvadu ievietošana penālī ārpus ēkas izvietotiem cauruļvadiem  </t>
  </si>
  <si>
    <t xml:space="preserve">Cauruļu un iekārtu stiprināšanas elementi (skrūves, skavas, blīvēšanas materiāli, vītņstieņi, iekares, tīrīšanas lūkas, u.c.)  </t>
  </si>
  <si>
    <t xml:space="preserve">Gaisa dzesētāja ārējā bloka sienas montāžas konsoles  </t>
  </si>
  <si>
    <t xml:space="preserve">Automātikas ekranizētie kabeļi un kabeļu montāžas materiāli (plastmasas aizsargcaurules, stiprinājumi, spailes, kārbas, u.c.)  </t>
  </si>
  <si>
    <t xml:space="preserve">Palīgmateriāli (penāļi, lodēšanas mat. U.c. montāžai nepieciešamie)  </t>
  </si>
  <si>
    <t xml:space="preserve">Aizdares materiāli cauruļvadu šķērsojumiem  </t>
  </si>
  <si>
    <t xml:space="preserve">Revīzijas lūkas šahtās un griestos (precizējamas būvniecības gaitā)  </t>
  </si>
  <si>
    <t xml:space="preserve">Būvgružu utilizācija  </t>
  </si>
  <si>
    <t xml:space="preserve">Darbu veikšanas projekta (DVP) izstrādāšana  </t>
  </si>
  <si>
    <t xml:space="preserve">Izpilddokumentācijas izstrādāšana  </t>
  </si>
  <si>
    <t xml:space="preserve">Sistēmu marķēšanas materiāli  </t>
  </si>
  <si>
    <t xml:space="preserve">Sistēmas ieregulēšana un nodošana ekspluatācijā  </t>
  </si>
  <si>
    <t xml:space="preserve">Ventilācijas sistēma  </t>
  </si>
  <si>
    <t xml:space="preserve">Ventilācijas iekārta ar pretplūsmas siltummaini Q=1000m3/h; p=300Pa  </t>
  </si>
  <si>
    <t>Taisnstūra regulējošais vārsts ar izpildmehānismu 24V atsperes pievads 400x200 TUNE-S-400x200-M5</t>
  </si>
  <si>
    <t xml:space="preserve">Cinkota skārda līkumi  </t>
  </si>
  <si>
    <t>Nosūces difuzors (metāla) 100 EFF-100-SW</t>
  </si>
  <si>
    <t>Nosūces difuzors (metāla) 125 EFF-125-SW</t>
  </si>
  <si>
    <t>Nosūces difuzors (metāla) 160 EFF-160-SW</t>
  </si>
  <si>
    <t>Nosūces reste ar spiediena slāpējošo kārbu (aizmugures piesl.) 250 SV1-400-150+TGE-400-150-B</t>
  </si>
  <si>
    <t>Ugunsdrošais vārsts (taisnstūra) (EI 120) 250x250-250x250 UVS-H-250x250</t>
  </si>
  <si>
    <t>Ugunsdrošais vārsts (taisnstūra) (EI 120) 300x200-300x200 UVS-H-300x200</t>
  </si>
  <si>
    <t>Ugunsdrošais vārsts (taisnstūra) (EI 120) 400x200-400x200 UVS-H-400x200</t>
  </si>
  <si>
    <t>Ugunsdrošības vārsts (apaļš) EI120, meh.piedziņa 125-125 UVA 120H-125</t>
  </si>
  <si>
    <t>Konstanta gaisa daudzuma regulējošais vārsts zema ātruma sist. 125-125 VFC/125/</t>
  </si>
  <si>
    <t>Konstanta gaisa daudzuma regulējošais vārsts zema ātruma sist. 160-160 VFC/160/</t>
  </si>
  <si>
    <t>Konstanta gaisa daudzuma regulējošais vārsts zema ātruma sist. 200-200 VFC/200/</t>
  </si>
  <si>
    <t>Konstanta gaisa daudzuma regulējošais vārsts zema ātruma sist. 250-250 VFC/250/</t>
  </si>
  <si>
    <t xml:space="preserve">Nosūces gaisa izmešanas reste 400x200 </t>
  </si>
  <si>
    <t xml:space="preserve">Āra gaisa ieņemšanas reste 400x200 </t>
  </si>
  <si>
    <t xml:space="preserve">Gaisa vads - cinkots, taisnstūra 250x200 </t>
  </si>
  <si>
    <t xml:space="preserve">Gaisa vads - cinkots, taisnstūra 250x250 </t>
  </si>
  <si>
    <t xml:space="preserve">Gaisa vads - cinkots, taisnstūra 300x200 </t>
  </si>
  <si>
    <t xml:space="preserve">Gaisa vads - cinkots, taisnstūra 400x200 </t>
  </si>
  <si>
    <t xml:space="preserve">Cinkota skārda pārejas  </t>
  </si>
  <si>
    <t xml:space="preserve">Gaisa vads - cinkots, apaļš 100 </t>
  </si>
  <si>
    <t xml:space="preserve">Gaisa vads - cinkots, apaļš 125 </t>
  </si>
  <si>
    <t xml:space="preserve">Gaisa vads - cinkots, apaļš 160 </t>
  </si>
  <si>
    <t xml:space="preserve">Gaisa vads - cinkots, apaļš 200 </t>
  </si>
  <si>
    <t xml:space="preserve">Gaisa vads - cinkots, apaļš 250 </t>
  </si>
  <si>
    <t xml:space="preserve">Gaisa vads - cinkots, apaļš 315 </t>
  </si>
  <si>
    <t xml:space="preserve">Trokšņu slāpētājs ar apaļā gaisa vada pieslēgumu 125-125 </t>
  </si>
  <si>
    <t xml:space="preserve">Trokšņu slāpētājs ar apaļā gaisa vada pieslēgumu 160-160 </t>
  </si>
  <si>
    <t xml:space="preserve">Trokšņu slāpētājs ar apaļā gaisa vada pieslēgumu 200-200 </t>
  </si>
  <si>
    <t xml:space="preserve">Trokšņu slāpētājs ar apaļā gaisa vada pieslēgumu 250-250 </t>
  </si>
  <si>
    <t xml:space="preserve">Trokšņu slāpētājs - taisnstūra 250x250-250x250 </t>
  </si>
  <si>
    <t xml:space="preserve">Trokšņu slāpētājs - taisnstūra 300x200-300x200 </t>
  </si>
  <si>
    <t xml:space="preserve">Trokšņu slāpētājs - taisnstūra 400x200-400x200 </t>
  </si>
  <si>
    <t>Pieplūdes griestu difuzors 160 TFF-160-SW+A</t>
  </si>
  <si>
    <t>Pieplūdes reste ar spiediena kārbu 250 SI-400-150+TG-400-150-B</t>
  </si>
  <si>
    <t xml:space="preserve">Cinkota skārda trejgabali  </t>
  </si>
  <si>
    <t xml:space="preserve">Kaučuka siltumizolācija 32mm  </t>
  </si>
  <si>
    <t xml:space="preserve">Gaisa vadu fasondaļas  </t>
  </si>
  <si>
    <t xml:space="preserve">Gaisa vadu izolācijas montāžas materiāli (līme, līmlentas, naglas u.c.)  </t>
  </si>
  <si>
    <t xml:space="preserve">Gaisa vadu stiprinājumi pie ēkas nesošjām konstrukcijām un jumtā (skrūves, blīvēšanas materiāli, vītņstieņi, iekares, u.c.)  </t>
  </si>
  <si>
    <t xml:space="preserve">Palīgmateriāli  </t>
  </si>
  <si>
    <t xml:space="preserve">Automātikas kabeļi un kabeļu montāžas materiāli (aizsargcaurules, stiprinājumi, spailes, kārbas, u.c.)  </t>
  </si>
  <si>
    <t xml:space="preserve">Atvērumu aizdare pēc gaisa vadu montāžas ēkas norobežojošās konstrukcijās un ēkas jumtā  </t>
  </si>
  <si>
    <t xml:space="preserve">Tīrīšanas lūkas (uzstāda atbilstoši LVS EN 12097:2021 )  </t>
  </si>
  <si>
    <t xml:space="preserve">Sistēmas ieregulēšana (hermētiskuma pārbaude, balansēšana) un nodošana ekspluatācijā  </t>
  </si>
  <si>
    <t xml:space="preserve">Demontāžas darbi  </t>
  </si>
  <si>
    <t xml:space="preserve">Esošās ventilācijas sistēmas demontāža, demontēto materiālu un iekārtu utilizācija  </t>
  </si>
  <si>
    <t xml:space="preserve">Esošo gaisa dzesēšanas sistēmu demontāža, demontēto materiālu un iekārtu utilizācija  </t>
  </si>
  <si>
    <t>Lokālā tāme Nr. 6</t>
  </si>
  <si>
    <t>Ūdensvada sistēmas izbūve U1, S3</t>
  </si>
  <si>
    <t>14-00000</t>
  </si>
  <si>
    <t>Plastmasas daudzslāņu cauruļvadi ar presējamiem veidgabaliem D16x2,0</t>
  </si>
  <si>
    <t>Veidgabals ūdensvada pievienošanai pie ūdens ievada</t>
  </si>
  <si>
    <t>Lodveida ventilis sanitāri tehniskās ierīces pievadam DN15</t>
  </si>
  <si>
    <t>Lodveida vārsts DN15</t>
  </si>
  <si>
    <t>Veidgabali pievienošanai pie stāvvada</t>
  </si>
  <si>
    <t>Pretkondensāta izolācija ar min. biezumu 9 mm d16</t>
  </si>
  <si>
    <t>Pievienošanās esošam ūdens stāvvadam</t>
  </si>
  <si>
    <t>vieta</t>
  </si>
  <si>
    <t>Ūdens jaucējkrāns keramikas izlietnei, hromēts, montējams uz mazgājamā galda  pievadcaurulēm. Demontāža un montāža</t>
  </si>
  <si>
    <t>Ūdensapgādes sistēmas montāža, pārbaude zem spiediena, atbilstoši LVS 806-4,</t>
  </si>
  <si>
    <t>Palīgmateriāli un stiprinājumi.</t>
  </si>
  <si>
    <t>Sadzīves kanalizācijas K1 izbūve</t>
  </si>
  <si>
    <t>Plastmasas kanalizācijas cauruļvadi PP ar veidgabaliem D50</t>
  </si>
  <si>
    <t>Pievienošanās esošam kanalizācijas izvadam</t>
  </si>
  <si>
    <t>vietas</t>
  </si>
  <si>
    <t>WC fajansa klozetpods komplektā ar stiprināšanas skrūvēm, skalošanas kasti,pievienošanas caurulēm, sēdrinķi, vāku. Demontāža un montāža</t>
  </si>
  <si>
    <t>Kanalizācijas sistēmas izbūve</t>
  </si>
  <si>
    <t>Santehnikas iekārtas</t>
  </si>
  <si>
    <t>Fajansa izlietne,sienas montāža, komplektā ar stiprināšanas skrūvēm, sifonu</t>
  </si>
  <si>
    <t>Tāme sastādīta 2026. gada tirgus cenās, pamatojoties uz ŪK daļas rasējumiem</t>
  </si>
  <si>
    <t xml:space="preserve">Ūdens jaucējkrāns keramikas izlietnei, hromēts, montējams uz mazgājamā galda pievadcaurulēm. </t>
  </si>
  <si>
    <t>Id. Nr. LRS 2026/16, nolikumam</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</si>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</sst>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00"/>
    <numFmt numFmtId="165" formatCode="_-* #,##0.00_-;\-* #,##0.00_-;_-* \-??_-;_-@_-"/>
    <numFmt numFmtId="166" formatCode="_(* #,##0.00_);_(* \(#,##0.00\);_(* &quot;-&quot;??_);_(@_)"/>
    <numFmt numFmtId="167" formatCode="_-* #,##0.00\ _€_-;\-* #,##0.00\ _€_-;_-* &quot;-&quot;??\ _€_-;_-@_-"/>
    <numFmt numFmtId="168" formatCode="_(* ###0.00_);_(* \(###0.00\);_(* &quot;-&quot;??_);_(@_)"/>
    <numFmt numFmtId="169" formatCode="_-* #,##0.00\ _L_s_-;\-* #,##0.00\ _L_s_-;_-* &quot;-&quot;??\ _L_s_-;_-@_-"/>
  </numFmts>
  <fonts count="14" x14ac:knownFonts="1">
    <font>
      <sz val="11"/>
      <color theme="1"/>
      <name val="Calibri"/>
      <family val="2"/>
      <charset val="186"/>
      <scheme val="minor"/>
    </font>
    <font>
      <sz val="11"/>
      <color theme="1"/>
      <name val="Calibri"/>
      <family val="2"/>
      <charset val="186"/>
      <scheme val="minor"/>
    </font>
    <font>
      <sz val="10"/>
      <name val="Arial Narrow"/>
      <family val="2"/>
    </font>
    <font>
      <b/>
      <sz val="10"/>
      <name val="Arial Narrow"/>
      <family val="2"/>
      <charset val="186"/>
    </font>
    <font>
      <b/>
      <sz val="10"/>
      <name val="Arial Narrow"/>
      <family val="2"/>
    </font>
    <font>
      <sz val="10"/>
      <name val="Arial"/>
      <family val="2"/>
      <charset val="186"/>
    </font>
    <font>
      <b/>
      <sz val="10"/>
      <color rgb="FF414142"/>
      <name val="Arial Narrow"/>
      <family val="2"/>
    </font>
    <font>
      <sz val="10"/>
      <color indexed="10"/>
      <name val="Arial Narrow"/>
      <family val="2"/>
    </font>
    <font>
      <sz val="10"/>
      <name val="Arial"/>
      <family val="2"/>
    </font>
    <font>
      <sz val="10"/>
      <name val="Helv"/>
    </font>
    <font>
      <i/>
      <sz val="10"/>
      <name val="Arial Narrow"/>
      <family val="2"/>
    </font>
    <font>
      <b/>
      <i/>
      <sz val="10"/>
      <name val="Arial Narrow"/>
      <family val="2"/>
    </font>
    <font>
      <sz val="10"/>
      <name val="Arial Narrow"/>
      <family val="2"/>
      <charset val="186"/>
    </font>
    <font>
      <sz val="10"/>
      <color theme="1"/>
      <name val="Arial Narrow"/>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2">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9">
    <xf numFmtId="0" fontId="0" fillId="0" borderId="0"/>
    <xf numFmtId="43" fontId="1" fillId="0" borderId="0" applyFont="0" applyFill="0" applyBorder="0" applyAlignment="0" applyProtection="0"/>
    <xf numFmtId="0" fontId="5" fillId="0" borderId="0"/>
    <xf numFmtId="0" fontId="5" fillId="0" borderId="0"/>
    <xf numFmtId="0" fontId="8" fillId="0" borderId="0" applyNumberFormat="0" applyFill="0" applyBorder="0" applyAlignment="0" applyProtection="0"/>
    <xf numFmtId="0" fontId="9" fillId="0" borderId="0"/>
    <xf numFmtId="43" fontId="5" fillId="0" borderId="0" applyFont="0" applyFill="0" applyBorder="0" applyAlignment="0" applyProtection="0"/>
    <xf numFmtId="0" fontId="9" fillId="0" borderId="0"/>
    <xf numFmtId="0" fontId="9" fillId="0" borderId="0"/>
  </cellStyleXfs>
  <cellXfs count="114">
    <xf numFmtId="0" fontId="0" fillId="0" borderId="0" xfId="0"/>
    <xf numFmtId="0" fontId="2" fillId="2" borderId="0" xfId="0" applyFont="1" applyFill="1" applyAlignment="1">
      <alignment vertical="center"/>
    </xf>
    <xf numFmtId="0" fontId="3" fillId="2" borderId="0" xfId="0" applyFont="1" applyFill="1" applyAlignment="1">
      <alignment horizontal="right" vertical="center"/>
    </xf>
    <xf numFmtId="0" fontId="2" fillId="2" borderId="0" xfId="0" applyFont="1" applyFill="1" applyAlignment="1">
      <alignment horizontal="right" vertical="center"/>
    </xf>
    <xf numFmtId="0" fontId="4" fillId="2" borderId="0" xfId="0" applyFont="1" applyFill="1" applyAlignment="1">
      <alignment horizontal="center" vertical="center"/>
    </xf>
    <xf numFmtId="0" fontId="4" fillId="2" borderId="0" xfId="2" applyFont="1" applyFill="1" applyAlignment="1">
      <alignment horizontal="left" vertical="center"/>
    </xf>
    <xf numFmtId="0" fontId="2" fillId="2" borderId="0" xfId="3" applyFont="1" applyFill="1" applyAlignment="1">
      <alignment wrapText="1"/>
    </xf>
    <xf numFmtId="0" fontId="2" fillId="2" borderId="0" xfId="3" applyFont="1" applyFill="1" applyAlignment="1">
      <alignment horizontal="center" wrapText="1"/>
    </xf>
    <xf numFmtId="2" fontId="4" fillId="2" borderId="0" xfId="3" applyNumberFormat="1" applyFont="1" applyFill="1" applyAlignment="1">
      <alignment horizontal="right" vertical="center"/>
    </xf>
    <xf numFmtId="0" fontId="4" fillId="2" borderId="0" xfId="2" applyFont="1" applyFill="1" applyAlignment="1">
      <alignment vertical="center"/>
    </xf>
    <xf numFmtId="0" fontId="2" fillId="2" borderId="0" xfId="2" applyFont="1" applyFill="1"/>
    <xf numFmtId="0" fontId="2" fillId="2" borderId="0" xfId="2" applyFont="1" applyFill="1" applyAlignment="1">
      <alignment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3" xfId="0" applyFont="1" applyFill="1" applyBorder="1" applyAlignment="1">
      <alignment vertical="center" wrapText="1"/>
    </xf>
    <xf numFmtId="2" fontId="2" fillId="2" borderId="3" xfId="0" applyNumberFormat="1" applyFont="1" applyFill="1" applyBorder="1" applyAlignment="1">
      <alignment horizontal="center" vertical="center"/>
    </xf>
    <xf numFmtId="0" fontId="4" fillId="2" borderId="3" xfId="0" applyFont="1" applyFill="1" applyBorder="1" applyAlignment="1">
      <alignment horizontal="center" vertical="center"/>
    </xf>
    <xf numFmtId="0" fontId="4" fillId="2" borderId="3" xfId="0" applyFont="1" applyFill="1" applyBorder="1" applyAlignment="1">
      <alignment horizontal="right" vertical="center"/>
    </xf>
    <xf numFmtId="2" fontId="4" fillId="2" borderId="3" xfId="0" applyNumberFormat="1" applyFont="1" applyFill="1" applyBorder="1" applyAlignment="1">
      <alignment horizontal="center"/>
    </xf>
    <xf numFmtId="0" fontId="4" fillId="2" borderId="0" xfId="0" applyFont="1" applyFill="1" applyAlignment="1">
      <alignment horizontal="right" vertical="center"/>
    </xf>
    <xf numFmtId="2" fontId="4" fillId="2" borderId="0" xfId="0" applyNumberFormat="1" applyFont="1" applyFill="1" applyAlignment="1">
      <alignment horizontal="center"/>
    </xf>
    <xf numFmtId="0" fontId="4" fillId="2" borderId="3" xfId="0" applyFont="1" applyFill="1" applyBorder="1" applyAlignment="1">
      <alignment vertical="center"/>
    </xf>
    <xf numFmtId="0" fontId="2" fillId="2" borderId="0" xfId="0" applyFont="1" applyFill="1" applyAlignment="1">
      <alignment horizontal="center" vertical="center"/>
    </xf>
    <xf numFmtId="0" fontId="2" fillId="2" borderId="0" xfId="0" applyFont="1" applyFill="1" applyAlignment="1">
      <alignment horizontal="right" vertical="center" wrapText="1"/>
    </xf>
    <xf numFmtId="2" fontId="2" fillId="2" borderId="0" xfId="0" applyNumberFormat="1" applyFont="1" applyFill="1" applyAlignment="1">
      <alignment horizontal="center" vertical="center"/>
    </xf>
    <xf numFmtId="0" fontId="4" fillId="2" borderId="0" xfId="0" applyFont="1" applyFill="1" applyAlignment="1">
      <alignment vertical="center"/>
    </xf>
    <xf numFmtId="43" fontId="4" fillId="2" borderId="0" xfId="0" applyNumberFormat="1" applyFont="1" applyFill="1" applyAlignment="1">
      <alignment vertical="center"/>
    </xf>
    <xf numFmtId="2" fontId="4" fillId="2" borderId="0" xfId="0" applyNumberFormat="1" applyFont="1" applyFill="1" applyAlignment="1">
      <alignment vertical="center"/>
    </xf>
    <xf numFmtId="0" fontId="2" fillId="2" borderId="4" xfId="0" applyFont="1" applyFill="1" applyBorder="1" applyAlignment="1">
      <alignment horizontal="left" vertical="top"/>
    </xf>
    <xf numFmtId="0" fontId="2" fillId="2" borderId="0" xfId="0" applyFont="1" applyFill="1" applyAlignment="1">
      <alignment horizontal="left" vertical="top"/>
    </xf>
    <xf numFmtId="0" fontId="2" fillId="2" borderId="0" xfId="0" applyFont="1" applyFill="1" applyAlignment="1">
      <alignment vertical="center" wrapText="1"/>
    </xf>
    <xf numFmtId="0" fontId="6" fillId="2" borderId="0" xfId="0" applyFont="1" applyFill="1"/>
    <xf numFmtId="0" fontId="4" fillId="2" borderId="0" xfId="2" applyFont="1" applyFill="1" applyAlignment="1">
      <alignment horizontal="left" vertical="center" wrapText="1"/>
    </xf>
    <xf numFmtId="0" fontId="4" fillId="2" borderId="0" xfId="3" applyFont="1" applyFill="1" applyAlignment="1">
      <alignment horizontal="left" vertical="center"/>
    </xf>
    <xf numFmtId="0" fontId="4" fillId="2" borderId="0" xfId="2" applyFont="1" applyFill="1" applyAlignment="1">
      <alignment vertical="center" wrapText="1"/>
    </xf>
    <xf numFmtId="0" fontId="7" fillId="2" borderId="0" xfId="0" applyFont="1" applyFill="1" applyAlignment="1">
      <alignment vertical="center" wrapText="1"/>
    </xf>
    <xf numFmtId="0" fontId="4" fillId="2" borderId="0" xfId="0" applyFont="1" applyFill="1" applyAlignment="1">
      <alignment horizontal="left" vertical="center"/>
    </xf>
    <xf numFmtId="0" fontId="7" fillId="2" borderId="0" xfId="0" applyFont="1" applyFill="1" applyAlignment="1">
      <alignment vertical="center"/>
    </xf>
    <xf numFmtId="2" fontId="2" fillId="2" borderId="3" xfId="5" applyNumberFormat="1" applyFont="1" applyFill="1" applyBorder="1" applyAlignment="1">
      <alignment horizontal="center" vertical="center" wrapText="1"/>
    </xf>
    <xf numFmtId="0" fontId="2" fillId="2" borderId="9" xfId="0" applyFont="1" applyFill="1" applyBorder="1" applyAlignment="1">
      <alignment horizontal="left" vertical="center" wrapText="1"/>
    </xf>
    <xf numFmtId="0" fontId="2" fillId="2" borderId="10" xfId="0" applyFont="1" applyFill="1" applyBorder="1" applyAlignment="1">
      <alignment horizontal="left" vertical="center" wrapText="1"/>
    </xf>
    <xf numFmtId="43" fontId="2" fillId="2" borderId="3" xfId="5" applyNumberFormat="1" applyFont="1" applyFill="1" applyBorder="1" applyAlignment="1">
      <alignment horizontal="center" vertical="center"/>
    </xf>
    <xf numFmtId="2" fontId="4" fillId="2" borderId="3" xfId="0" applyNumberFormat="1" applyFont="1" applyFill="1" applyBorder="1" applyAlignment="1">
      <alignment horizontal="right" vertical="center"/>
    </xf>
    <xf numFmtId="0" fontId="2" fillId="2" borderId="0" xfId="0" applyFont="1" applyFill="1" applyAlignment="1">
      <alignment horizontal="left" vertical="center"/>
    </xf>
    <xf numFmtId="0" fontId="2" fillId="2" borderId="3" xfId="0" applyFont="1" applyFill="1" applyBorder="1" applyAlignment="1">
      <alignment horizontal="right" vertical="center" wrapText="1"/>
    </xf>
    <xf numFmtId="9" fontId="2" fillId="2" borderId="3" xfId="0" applyNumberFormat="1" applyFont="1" applyFill="1" applyBorder="1" applyAlignment="1">
      <alignment horizontal="right" vertical="center"/>
    </xf>
    <xf numFmtId="2" fontId="2" fillId="2" borderId="3" xfId="0" applyNumberFormat="1" applyFont="1" applyFill="1" applyBorder="1" applyAlignment="1">
      <alignment horizontal="right" vertical="center"/>
    </xf>
    <xf numFmtId="10" fontId="2" fillId="2" borderId="3" xfId="0" applyNumberFormat="1" applyFont="1" applyFill="1" applyBorder="1" applyAlignment="1">
      <alignment horizontal="right" vertical="center"/>
    </xf>
    <xf numFmtId="164" fontId="2" fillId="2" borderId="3" xfId="0" applyNumberFormat="1" applyFont="1" applyFill="1" applyBorder="1" applyAlignment="1">
      <alignment horizontal="right" vertical="center"/>
    </xf>
    <xf numFmtId="0" fontId="2" fillId="2" borderId="3" xfId="0" applyFont="1" applyFill="1" applyBorder="1" applyAlignment="1">
      <alignment horizontal="right" vertical="center"/>
    </xf>
    <xf numFmtId="0" fontId="2" fillId="2" borderId="0" xfId="0" applyFont="1" applyFill="1"/>
    <xf numFmtId="0" fontId="2" fillId="2" borderId="0" xfId="2" applyFont="1" applyFill="1" applyAlignment="1">
      <alignment horizontal="center" vertical="center" wrapText="1"/>
    </xf>
    <xf numFmtId="0" fontId="2" fillId="2" borderId="0" xfId="2" applyFont="1" applyFill="1" applyAlignment="1">
      <alignment horizontal="right" vertical="center"/>
    </xf>
    <xf numFmtId="0" fontId="4" fillId="2" borderId="0" xfId="2" applyFont="1" applyFill="1" applyAlignment="1">
      <alignment horizontal="center" vertical="center" wrapText="1"/>
    </xf>
    <xf numFmtId="0" fontId="2" fillId="2" borderId="0" xfId="2" applyFont="1" applyFill="1" applyAlignment="1">
      <alignment horizontal="center" vertical="center"/>
    </xf>
    <xf numFmtId="0" fontId="4" fillId="2" borderId="0" xfId="3" applyFont="1" applyFill="1" applyAlignment="1">
      <alignment horizontal="center" vertical="center"/>
    </xf>
    <xf numFmtId="2" fontId="2" fillId="2" borderId="0" xfId="2" applyNumberFormat="1" applyFont="1" applyFill="1" applyAlignment="1">
      <alignment vertical="center"/>
    </xf>
    <xf numFmtId="0" fontId="10" fillId="2" borderId="0" xfId="2" applyFont="1" applyFill="1" applyAlignment="1">
      <alignment vertical="center"/>
    </xf>
    <xf numFmtId="2" fontId="2" fillId="2" borderId="0" xfId="2" applyNumberFormat="1" applyFont="1" applyFill="1" applyAlignment="1">
      <alignment horizontal="right" vertical="center"/>
    </xf>
    <xf numFmtId="0" fontId="4" fillId="2" borderId="3" xfId="0" applyFont="1" applyFill="1" applyBorder="1" applyAlignment="1">
      <alignment horizontal="center" vertical="center" textRotation="90" wrapText="1"/>
    </xf>
    <xf numFmtId="0" fontId="2" fillId="2" borderId="11" xfId="0" applyFont="1" applyFill="1" applyBorder="1" applyAlignment="1">
      <alignment horizontal="center" vertical="center"/>
    </xf>
    <xf numFmtId="0" fontId="2" fillId="2" borderId="3" xfId="0" applyFont="1" applyFill="1" applyBorder="1" applyAlignment="1">
      <alignment horizontal="center" vertical="center" wrapText="1"/>
    </xf>
    <xf numFmtId="0" fontId="4" fillId="3" borderId="3" xfId="0" applyFont="1" applyFill="1" applyBorder="1" applyAlignment="1" applyProtection="1">
      <alignment horizontal="center" vertical="center" wrapText="1"/>
      <protection locked="0"/>
    </xf>
    <xf numFmtId="0" fontId="2" fillId="2" borderId="3" xfId="5" applyFont="1" applyFill="1" applyBorder="1" applyAlignment="1" applyProtection="1">
      <alignment horizontal="center" vertical="center" wrapText="1"/>
      <protection locked="0"/>
    </xf>
    <xf numFmtId="165" fontId="2" fillId="2" borderId="3" xfId="0" applyNumberFormat="1" applyFont="1" applyFill="1" applyBorder="1" applyAlignment="1">
      <alignment horizontal="center" vertical="center"/>
    </xf>
    <xf numFmtId="166" fontId="2" fillId="2" borderId="3" xfId="6" applyNumberFormat="1" applyFont="1" applyFill="1" applyBorder="1" applyAlignment="1">
      <alignment vertical="center"/>
    </xf>
    <xf numFmtId="166" fontId="2" fillId="2" borderId="3" xfId="1" applyNumberFormat="1" applyFont="1" applyFill="1" applyBorder="1" applyAlignment="1">
      <alignment vertical="center"/>
    </xf>
    <xf numFmtId="2" fontId="2" fillId="2" borderId="0" xfId="0" applyNumberFormat="1" applyFont="1" applyFill="1" applyAlignment="1">
      <alignment vertical="center"/>
    </xf>
    <xf numFmtId="167" fontId="2" fillId="2" borderId="0" xfId="0" applyNumberFormat="1" applyFont="1" applyFill="1" applyAlignment="1" applyProtection="1">
      <alignment vertical="center"/>
      <protection locked="0"/>
    </xf>
    <xf numFmtId="0" fontId="2" fillId="2" borderId="0" xfId="0" applyFont="1" applyFill="1" applyAlignment="1" applyProtection="1">
      <alignment vertical="center"/>
      <protection locked="0"/>
    </xf>
    <xf numFmtId="0" fontId="2" fillId="2" borderId="3" xfId="0" applyFont="1" applyFill="1" applyBorder="1" applyAlignment="1" applyProtection="1">
      <alignment vertical="center" wrapText="1"/>
      <protection locked="0"/>
    </xf>
    <xf numFmtId="166" fontId="2" fillId="2" borderId="3" xfId="6" applyNumberFormat="1" applyFont="1" applyFill="1" applyBorder="1" applyAlignment="1">
      <alignment vertical="center" wrapText="1"/>
    </xf>
    <xf numFmtId="2" fontId="2" fillId="2" borderId="0" xfId="0" applyNumberFormat="1" applyFont="1" applyFill="1" applyAlignment="1">
      <alignment vertical="center" wrapText="1"/>
    </xf>
    <xf numFmtId="0" fontId="12" fillId="0" borderId="3" xfId="0" applyFont="1" applyBorder="1" applyAlignment="1">
      <alignment horizontal="center" vertical="center" wrapText="1"/>
    </xf>
    <xf numFmtId="0" fontId="12" fillId="0" borderId="3" xfId="0" applyFont="1" applyBorder="1" applyAlignment="1" applyProtection="1">
      <alignment vertical="center" wrapText="1"/>
      <protection locked="0"/>
    </xf>
    <xf numFmtId="0" fontId="12" fillId="0" borderId="3" xfId="5" applyFont="1" applyBorder="1" applyAlignment="1" applyProtection="1">
      <alignment horizontal="center" vertical="center" wrapText="1"/>
      <protection locked="0"/>
    </xf>
    <xf numFmtId="2" fontId="12" fillId="0" borderId="3" xfId="0" applyNumberFormat="1" applyFont="1" applyBorder="1" applyAlignment="1" applyProtection="1">
      <alignment horizontal="center" vertical="center" wrapText="1"/>
      <protection locked="0"/>
    </xf>
    <xf numFmtId="165" fontId="12" fillId="0" borderId="3" xfId="0" applyNumberFormat="1" applyFont="1" applyBorder="1" applyAlignment="1">
      <alignment horizontal="center" vertical="center"/>
    </xf>
    <xf numFmtId="165" fontId="12" fillId="0" borderId="3" xfId="1" applyNumberFormat="1" applyFont="1" applyFill="1" applyBorder="1" applyAlignment="1">
      <alignment vertical="center"/>
    </xf>
    <xf numFmtId="166" fontId="12" fillId="0" borderId="3" xfId="1" applyNumberFormat="1" applyFont="1" applyFill="1" applyBorder="1" applyAlignment="1">
      <alignment vertical="center"/>
    </xf>
    <xf numFmtId="0" fontId="12" fillId="0" borderId="0" xfId="0" applyFont="1" applyAlignment="1" applyProtection="1">
      <alignment vertical="center"/>
      <protection locked="0"/>
    </xf>
    <xf numFmtId="0" fontId="4" fillId="2" borderId="3" xfId="0" applyFont="1" applyFill="1" applyBorder="1" applyAlignment="1">
      <alignment vertical="center" wrapText="1"/>
    </xf>
    <xf numFmtId="168" fontId="2" fillId="2" borderId="3" xfId="0" applyNumberFormat="1" applyFont="1" applyFill="1" applyBorder="1" applyAlignment="1">
      <alignment horizontal="center" vertical="center"/>
    </xf>
    <xf numFmtId="168" fontId="2" fillId="2" borderId="3" xfId="1" applyNumberFormat="1" applyFont="1" applyFill="1" applyBorder="1" applyAlignment="1">
      <alignment horizontal="center" vertical="center"/>
    </xf>
    <xf numFmtId="168" fontId="4" fillId="2" borderId="3" xfId="0" applyNumberFormat="1" applyFont="1" applyFill="1" applyBorder="1" applyAlignment="1">
      <alignment horizontal="center" vertical="center" wrapText="1"/>
    </xf>
    <xf numFmtId="0" fontId="13" fillId="2" borderId="0" xfId="0" applyFont="1" applyFill="1"/>
    <xf numFmtId="0" fontId="2" fillId="2" borderId="11" xfId="0" applyFont="1" applyFill="1" applyBorder="1" applyAlignment="1">
      <alignment horizontal="center" vertical="center" wrapText="1"/>
    </xf>
    <xf numFmtId="0" fontId="4" fillId="2" borderId="3" xfId="0" applyFont="1" applyFill="1" applyBorder="1" applyAlignment="1" applyProtection="1">
      <alignment horizontal="center" vertical="center" wrapText="1"/>
      <protection locked="0"/>
    </xf>
    <xf numFmtId="0" fontId="2" fillId="2" borderId="3" xfId="5" applyFont="1" applyFill="1" applyBorder="1" applyAlignment="1" applyProtection="1">
      <alignment horizontal="center" vertical="center"/>
      <protection locked="0"/>
    </xf>
    <xf numFmtId="2" fontId="2" fillId="2" borderId="3" xfId="4" applyNumberFormat="1" applyFont="1" applyFill="1" applyBorder="1" applyAlignment="1">
      <alignment horizontal="center" vertical="center"/>
    </xf>
    <xf numFmtId="169" fontId="2" fillId="2" borderId="3" xfId="7" applyNumberFormat="1" applyFont="1" applyFill="1" applyBorder="1" applyAlignment="1">
      <alignment horizontal="center" vertical="center" wrapText="1"/>
    </xf>
    <xf numFmtId="169" fontId="2" fillId="2" borderId="3" xfId="6" applyNumberFormat="1" applyFont="1" applyFill="1" applyBorder="1" applyAlignment="1">
      <alignment horizontal="center" vertical="center"/>
    </xf>
    <xf numFmtId="169" fontId="2" fillId="2" borderId="3" xfId="8" applyNumberFormat="1" applyFont="1" applyFill="1" applyBorder="1" applyAlignment="1">
      <alignment horizontal="center" vertical="center" wrapText="1"/>
    </xf>
    <xf numFmtId="169" fontId="2" fillId="2" borderId="0" xfId="0" applyNumberFormat="1" applyFont="1" applyFill="1" applyAlignment="1">
      <alignment vertical="center"/>
    </xf>
    <xf numFmtId="0" fontId="2" fillId="2" borderId="3" xfId="0" applyFont="1" applyFill="1" applyBorder="1" applyAlignment="1" applyProtection="1">
      <alignment horizontal="left" vertical="center" wrapText="1"/>
      <protection locked="0"/>
    </xf>
    <xf numFmtId="166" fontId="2" fillId="2" borderId="3" xfId="1" applyNumberFormat="1" applyFont="1" applyFill="1" applyBorder="1" applyAlignment="1">
      <alignment vertical="center" wrapText="1"/>
    </xf>
    <xf numFmtId="0" fontId="3" fillId="2" borderId="3"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left" vertical="center" wrapText="1"/>
      <protection locked="0"/>
    </xf>
    <xf numFmtId="0" fontId="4" fillId="2" borderId="0" xfId="0" applyFont="1" applyFill="1" applyAlignment="1">
      <alignment horizontal="center" vertical="center"/>
    </xf>
    <xf numFmtId="0" fontId="2" fillId="2" borderId="3" xfId="5" applyFont="1" applyFill="1" applyBorder="1" applyAlignment="1">
      <alignment horizontal="center" vertical="center" wrapText="1"/>
    </xf>
    <xf numFmtId="0" fontId="2" fillId="2" borderId="3" xfId="4" applyNumberFormat="1" applyFont="1" applyFill="1" applyBorder="1" applyAlignment="1" applyProtection="1">
      <alignment horizontal="center" vertical="center" wrapText="1"/>
    </xf>
    <xf numFmtId="0" fontId="2" fillId="2" borderId="9" xfId="0" applyFont="1" applyFill="1" applyBorder="1" applyAlignment="1">
      <alignment horizontal="left" vertical="center" wrapText="1"/>
    </xf>
    <xf numFmtId="0" fontId="2" fillId="2" borderId="10" xfId="0" applyFont="1" applyFill="1" applyBorder="1" applyAlignment="1">
      <alignment horizontal="left" vertical="center" wrapText="1"/>
    </xf>
    <xf numFmtId="2" fontId="2" fillId="2" borderId="5" xfId="5" applyNumberFormat="1" applyFont="1" applyFill="1" applyBorder="1" applyAlignment="1">
      <alignment horizontal="center" vertical="center" wrapText="1"/>
    </xf>
    <xf numFmtId="2" fontId="2" fillId="2" borderId="6" xfId="5" applyNumberFormat="1" applyFont="1" applyFill="1" applyBorder="1" applyAlignment="1">
      <alignment horizontal="center" vertical="center" wrapText="1"/>
    </xf>
    <xf numFmtId="2" fontId="2" fillId="2" borderId="7" xfId="5" applyNumberFormat="1" applyFont="1" applyFill="1" applyBorder="1" applyAlignment="1">
      <alignment horizontal="center" vertical="center" wrapText="1"/>
    </xf>
    <xf numFmtId="2" fontId="2" fillId="2" borderId="8" xfId="5" applyNumberFormat="1" applyFont="1" applyFill="1" applyBorder="1" applyAlignment="1">
      <alignment horizontal="center" vertical="center" wrapText="1"/>
    </xf>
    <xf numFmtId="0" fontId="13" fillId="2" borderId="0" xfId="0" applyFont="1" applyFill="1" applyAlignment="1">
      <alignment horizontal="left" vertical="center" wrapText="1"/>
    </xf>
    <xf numFmtId="0" fontId="2" fillId="2" borderId="0" xfId="0" applyFont="1" applyFill="1"/>
    <xf numFmtId="0" fontId="4" fillId="2" borderId="0" xfId="2" applyFont="1" applyFill="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horizontal="center" vertical="center" textRotation="90" wrapText="1"/>
    </xf>
    <xf numFmtId="0" fontId="4" fillId="2" borderId="0" xfId="2" applyFont="1" applyFill="1" applyAlignment="1">
      <alignment horizontal="left" vertical="center" wrapText="1"/>
    </xf>
  </cellXfs>
  <cellStyles count="9">
    <cellStyle name="Comma" xfId="1" builtinId="3"/>
    <cellStyle name="Comma 2" xfId="6" xr:uid="{48FE652A-0968-4A2E-A015-A912C2E065F6}"/>
    <cellStyle name="Normal" xfId="0" builtinId="0"/>
    <cellStyle name="Normal 2" xfId="3" xr:uid="{171034CC-4673-4E65-8DE6-870B836A7428}"/>
    <cellStyle name="Normal 3" xfId="2" xr:uid="{A587053F-DE0C-4DA4-8191-AF0FC47410EB}"/>
    <cellStyle name="Normal_Liepaja Peldu 5 UK tames" xfId="8" xr:uid="{BFB69A60-6CD6-4B87-951B-AEE9A477224F}"/>
    <cellStyle name="Normal_Sheet1" xfId="4" xr:uid="{0DC30EA9-4D81-41FD-9BA4-C9D72B1090B5}"/>
    <cellStyle name="Normal_Siguldas 27 - tabulas" xfId="7" xr:uid="{169A4D71-A80C-4A91-ACFD-C5419D60009E}"/>
    <cellStyle name="Style 1" xfId="5" xr:uid="{7BC0F281-E640-419E-A4C8-E132471BCF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47BF3-A39C-42C1-B027-354B8028EF1C}">
  <dimension ref="A1:L24"/>
  <sheetViews>
    <sheetView zoomScale="120" zoomScaleNormal="120" workbookViewId="0">
      <selection activeCell="C11" sqref="C11"/>
    </sheetView>
  </sheetViews>
  <sheetFormatPr defaultRowHeight="12.75" x14ac:dyDescent="0.25"/>
  <cols>
    <col min="1" max="1" width="9.42578125" style="1" customWidth="1"/>
    <col min="2" max="2" width="66.42578125" style="1" customWidth="1"/>
    <col min="3" max="3" width="23.42578125" style="23" customWidth="1"/>
    <col min="4" max="9" width="9.140625" style="1"/>
    <col min="10" max="10" width="12.7109375" style="1" customWidth="1"/>
    <col min="11" max="16384" width="9.140625" style="1"/>
  </cols>
  <sheetData>
    <row r="1" spans="1:12" x14ac:dyDescent="0.25">
      <c r="C1" s="2" t="s">
        <v>0</v>
      </c>
    </row>
    <row r="2" spans="1:12" x14ac:dyDescent="0.25">
      <c r="C2" s="3" t="s">
        <v>1</v>
      </c>
    </row>
    <row r="3" spans="1:12" x14ac:dyDescent="0.25">
      <c r="C3" s="3" t="s">
        <v>2</v>
      </c>
    </row>
    <row r="4" spans="1:12" x14ac:dyDescent="0.25">
      <c r="C4" s="3" t="s">
        <v>278</v>
      </c>
    </row>
    <row r="6" spans="1:12" x14ac:dyDescent="0.25">
      <c r="A6" s="99" t="s">
        <v>3</v>
      </c>
      <c r="B6" s="99"/>
      <c r="C6" s="99"/>
    </row>
    <row r="7" spans="1:12" x14ac:dyDescent="0.2">
      <c r="A7" s="5" t="s">
        <v>4</v>
      </c>
      <c r="B7" s="6"/>
      <c r="C7" s="7"/>
      <c r="D7" s="8"/>
      <c r="E7" s="9"/>
      <c r="F7" s="9"/>
      <c r="G7" s="9"/>
      <c r="H7" s="10"/>
      <c r="I7" s="10"/>
      <c r="J7" s="10"/>
      <c r="K7" s="10"/>
      <c r="L7" s="10"/>
    </row>
    <row r="8" spans="1:12" x14ac:dyDescent="0.2">
      <c r="A8" s="5" t="s">
        <v>5</v>
      </c>
      <c r="B8" s="6"/>
      <c r="C8" s="7"/>
      <c r="D8" s="8"/>
      <c r="E8" s="9"/>
      <c r="F8" s="9"/>
      <c r="G8" s="9"/>
      <c r="H8" s="10"/>
      <c r="I8" s="10"/>
      <c r="J8" s="10"/>
      <c r="K8" s="10"/>
      <c r="L8" s="10"/>
    </row>
    <row r="9" spans="1:12" ht="13.5" thickBot="1" x14ac:dyDescent="0.3">
      <c r="A9" s="11"/>
      <c r="B9" s="3"/>
      <c r="C9" s="4"/>
    </row>
    <row r="10" spans="1:12" x14ac:dyDescent="0.25">
      <c r="A10" s="12" t="s">
        <v>6</v>
      </c>
      <c r="B10" s="13" t="s">
        <v>7</v>
      </c>
      <c r="C10" s="13" t="s">
        <v>8</v>
      </c>
    </row>
    <row r="11" spans="1:12" x14ac:dyDescent="0.25">
      <c r="A11" s="14">
        <v>1</v>
      </c>
      <c r="B11" s="15" t="s">
        <v>9</v>
      </c>
      <c r="C11" s="16">
        <f>Kopsavilkums!E24</f>
        <v>0</v>
      </c>
    </row>
    <row r="12" spans="1:12" x14ac:dyDescent="0.2">
      <c r="A12" s="17"/>
      <c r="B12" s="18" t="s">
        <v>10</v>
      </c>
      <c r="C12" s="19">
        <f>SUM(C11:C11)</f>
        <v>0</v>
      </c>
    </row>
    <row r="13" spans="1:12" x14ac:dyDescent="0.2">
      <c r="A13" s="4"/>
      <c r="B13" s="20"/>
      <c r="C13" s="21"/>
    </row>
    <row r="14" spans="1:12" x14ac:dyDescent="0.2">
      <c r="A14" s="22"/>
      <c r="B14" s="22" t="s">
        <v>11</v>
      </c>
      <c r="C14" s="19">
        <f>C12*0.21</f>
        <v>0</v>
      </c>
    </row>
    <row r="15" spans="1:12" x14ac:dyDescent="0.2">
      <c r="A15" s="22"/>
      <c r="B15" s="22" t="s">
        <v>12</v>
      </c>
      <c r="C15" s="19">
        <f>SUM(C12:C14)</f>
        <v>0</v>
      </c>
    </row>
    <row r="16" spans="1:12" x14ac:dyDescent="0.25">
      <c r="A16" s="23"/>
      <c r="B16" s="24"/>
      <c r="C16" s="1"/>
      <c r="H16" s="25"/>
      <c r="J16" s="26"/>
      <c r="K16" s="27"/>
    </row>
    <row r="17" spans="1:12" x14ac:dyDescent="0.25">
      <c r="A17" s="23"/>
      <c r="B17" s="24"/>
      <c r="C17" s="1"/>
      <c r="H17" s="25"/>
      <c r="J17" s="26"/>
      <c r="K17" s="26"/>
      <c r="L17" s="28"/>
    </row>
    <row r="18" spans="1:12" x14ac:dyDescent="0.25">
      <c r="A18" s="23"/>
      <c r="B18" s="29" t="s">
        <v>13</v>
      </c>
      <c r="C18" s="1"/>
      <c r="H18" s="25"/>
      <c r="J18" s="26"/>
      <c r="K18" s="26"/>
      <c r="L18" s="28"/>
    </row>
    <row r="19" spans="1:12" x14ac:dyDescent="0.25">
      <c r="A19" s="23"/>
      <c r="B19" s="30" t="s">
        <v>14</v>
      </c>
      <c r="C19" s="1"/>
      <c r="H19" s="25"/>
      <c r="J19" s="26"/>
      <c r="K19" s="26"/>
      <c r="L19" s="28"/>
    </row>
    <row r="20" spans="1:12" x14ac:dyDescent="0.25">
      <c r="A20" s="23"/>
      <c r="B20" s="30"/>
      <c r="C20" s="1"/>
      <c r="H20" s="25"/>
      <c r="J20" s="26"/>
      <c r="K20" s="26"/>
      <c r="L20" s="28"/>
    </row>
    <row r="21" spans="1:12" x14ac:dyDescent="0.2">
      <c r="A21" s="23"/>
      <c r="B21" s="10"/>
    </row>
    <row r="22" spans="1:12" x14ac:dyDescent="0.25">
      <c r="A22" s="23"/>
      <c r="B22" s="31"/>
    </row>
    <row r="23" spans="1:12" x14ac:dyDescent="0.25">
      <c r="A23" s="23"/>
      <c r="B23" s="31"/>
    </row>
    <row r="24" spans="1:12" x14ac:dyDescent="0.25">
      <c r="A24" s="23"/>
      <c r="B24" s="31"/>
    </row>
  </sheetData>
  <mergeCells count="1">
    <mergeCell ref="A6:C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9821D-90E7-4A56-84A4-6A709AA8256C}">
  <dimension ref="A1:O32"/>
  <sheetViews>
    <sheetView workbookViewId="0">
      <selection activeCell="F18" sqref="F18"/>
    </sheetView>
  </sheetViews>
  <sheetFormatPr defaultRowHeight="12.75" x14ac:dyDescent="0.25"/>
  <cols>
    <col min="1" max="1" width="6.85546875" style="1" customWidth="1"/>
    <col min="2" max="2" width="7.42578125" style="1" customWidth="1"/>
    <col min="3" max="3" width="45" style="1" customWidth="1"/>
    <col min="4" max="4" width="9.7109375" style="1" customWidth="1"/>
    <col min="5" max="9" width="13.7109375" style="1" customWidth="1"/>
    <col min="10" max="16384" width="9.140625" style="1"/>
  </cols>
  <sheetData>
    <row r="1" spans="1:15" x14ac:dyDescent="0.2">
      <c r="C1" s="32" t="s">
        <v>15</v>
      </c>
    </row>
    <row r="2" spans="1:15" x14ac:dyDescent="0.2">
      <c r="C2" s="32"/>
    </row>
    <row r="3" spans="1:15" ht="38.25" x14ac:dyDescent="0.25">
      <c r="C3" s="33" t="s">
        <v>16</v>
      </c>
    </row>
    <row r="4" spans="1:15" x14ac:dyDescent="0.25">
      <c r="C4" s="1" t="s">
        <v>17</v>
      </c>
    </row>
    <row r="6" spans="1:15" x14ac:dyDescent="0.2">
      <c r="A6" s="5" t="s">
        <v>4</v>
      </c>
      <c r="B6" s="6"/>
      <c r="C6" s="7"/>
      <c r="D6" s="8"/>
      <c r="E6" s="34"/>
      <c r="F6" s="5"/>
      <c r="G6" s="9"/>
      <c r="H6" s="9"/>
      <c r="I6" s="9"/>
      <c r="J6" s="9"/>
      <c r="K6" s="10"/>
      <c r="L6" s="10"/>
      <c r="M6" s="10"/>
      <c r="N6" s="10"/>
      <c r="O6" s="10"/>
    </row>
    <row r="7" spans="1:15" x14ac:dyDescent="0.2">
      <c r="A7" s="5" t="s">
        <v>5</v>
      </c>
      <c r="B7" s="6"/>
      <c r="C7" s="7"/>
      <c r="D7" s="8"/>
      <c r="E7" s="34"/>
      <c r="F7" s="5"/>
      <c r="G7" s="9"/>
      <c r="H7" s="9"/>
      <c r="I7" s="9"/>
      <c r="J7" s="9"/>
      <c r="K7" s="10"/>
      <c r="L7" s="10"/>
      <c r="M7" s="10"/>
      <c r="N7" s="10"/>
      <c r="O7" s="10"/>
    </row>
    <row r="8" spans="1:15" s="31" customFormat="1" x14ac:dyDescent="0.25">
      <c r="A8" s="5"/>
      <c r="B8" s="5"/>
      <c r="C8" s="5"/>
      <c r="D8" s="35"/>
      <c r="E8" s="35"/>
      <c r="F8" s="35"/>
      <c r="G8" s="35"/>
      <c r="H8" s="35"/>
      <c r="I8" s="35"/>
      <c r="K8" s="36"/>
    </row>
    <row r="9" spans="1:15" x14ac:dyDescent="0.25">
      <c r="C9" s="37" t="s">
        <v>18</v>
      </c>
      <c r="D9" s="28">
        <f>E24</f>
        <v>0</v>
      </c>
      <c r="K9" s="38"/>
    </row>
    <row r="10" spans="1:15" x14ac:dyDescent="0.25">
      <c r="C10" s="37" t="s">
        <v>19</v>
      </c>
      <c r="D10" s="28">
        <f>I20</f>
        <v>0</v>
      </c>
      <c r="E10" s="28"/>
      <c r="K10" s="38"/>
    </row>
    <row r="11" spans="1:15" x14ac:dyDescent="0.25">
      <c r="D11" s="28"/>
      <c r="E11" s="28"/>
      <c r="K11" s="38"/>
    </row>
    <row r="12" spans="1:15" x14ac:dyDescent="0.25">
      <c r="A12" s="101" t="s">
        <v>20</v>
      </c>
      <c r="B12" s="101" t="s">
        <v>21</v>
      </c>
      <c r="C12" s="104" t="s">
        <v>22</v>
      </c>
      <c r="D12" s="105"/>
      <c r="E12" s="101" t="s">
        <v>23</v>
      </c>
      <c r="F12" s="100" t="s">
        <v>24</v>
      </c>
      <c r="G12" s="100"/>
      <c r="H12" s="100"/>
      <c r="I12" s="101" t="s">
        <v>25</v>
      </c>
    </row>
    <row r="13" spans="1:15" x14ac:dyDescent="0.25">
      <c r="A13" s="101"/>
      <c r="B13" s="101"/>
      <c r="C13" s="106"/>
      <c r="D13" s="107"/>
      <c r="E13" s="101"/>
      <c r="F13" s="39" t="s">
        <v>26</v>
      </c>
      <c r="G13" s="39" t="s">
        <v>27</v>
      </c>
      <c r="H13" s="39" t="s">
        <v>28</v>
      </c>
      <c r="I13" s="101"/>
    </row>
    <row r="14" spans="1:15" x14ac:dyDescent="0.25">
      <c r="A14" s="14">
        <v>1</v>
      </c>
      <c r="B14" s="14">
        <v>1</v>
      </c>
      <c r="C14" s="40" t="s">
        <v>29</v>
      </c>
      <c r="D14" s="41"/>
      <c r="E14" s="42">
        <f>SUM(F14:H14)</f>
        <v>0</v>
      </c>
      <c r="F14" s="42">
        <f>'1'!M29</f>
        <v>0</v>
      </c>
      <c r="G14" s="42">
        <f>'1'!N29</f>
        <v>0</v>
      </c>
      <c r="H14" s="42">
        <f>'1'!O29</f>
        <v>0</v>
      </c>
      <c r="I14" s="42">
        <f>'1'!L29</f>
        <v>0</v>
      </c>
    </row>
    <row r="15" spans="1:15" x14ac:dyDescent="0.25">
      <c r="A15" s="14">
        <v>2</v>
      </c>
      <c r="B15" s="14">
        <v>2</v>
      </c>
      <c r="C15" s="102" t="s">
        <v>30</v>
      </c>
      <c r="D15" s="103"/>
      <c r="E15" s="42">
        <f t="shared" ref="E15:E19" si="0">SUM(F15:H15)</f>
        <v>0</v>
      </c>
      <c r="F15" s="42">
        <f>'2'!M20</f>
        <v>0</v>
      </c>
      <c r="G15" s="42">
        <f>'2'!N20</f>
        <v>0</v>
      </c>
      <c r="H15" s="42">
        <f>'2'!O20</f>
        <v>0</v>
      </c>
      <c r="I15" s="42">
        <f>'2'!L20</f>
        <v>0</v>
      </c>
    </row>
    <row r="16" spans="1:15" x14ac:dyDescent="0.25">
      <c r="A16" s="14">
        <v>3</v>
      </c>
      <c r="B16" s="14">
        <v>3</v>
      </c>
      <c r="C16" s="40" t="s">
        <v>31</v>
      </c>
      <c r="D16" s="41"/>
      <c r="E16" s="42">
        <f t="shared" si="0"/>
        <v>0</v>
      </c>
      <c r="F16" s="42">
        <f>'3'!M48</f>
        <v>0</v>
      </c>
      <c r="G16" s="42">
        <f>'3'!N48</f>
        <v>0</v>
      </c>
      <c r="H16" s="42">
        <f>'3'!O48</f>
        <v>0</v>
      </c>
      <c r="I16" s="42">
        <f>'3'!L48</f>
        <v>0</v>
      </c>
    </row>
    <row r="17" spans="1:11" x14ac:dyDescent="0.25">
      <c r="A17" s="14">
        <v>4</v>
      </c>
      <c r="B17" s="14">
        <v>4</v>
      </c>
      <c r="C17" s="40" t="s">
        <v>32</v>
      </c>
      <c r="D17" s="41"/>
      <c r="E17" s="42">
        <f t="shared" si="0"/>
        <v>0</v>
      </c>
      <c r="F17" s="42">
        <f>'4'!M51</f>
        <v>0</v>
      </c>
      <c r="G17" s="42">
        <f>'4'!N51</f>
        <v>0</v>
      </c>
      <c r="H17" s="42">
        <f>'4'!O51</f>
        <v>0</v>
      </c>
      <c r="I17" s="42">
        <f>'4'!L51</f>
        <v>0</v>
      </c>
    </row>
    <row r="18" spans="1:11" x14ac:dyDescent="0.25">
      <c r="A18" s="14">
        <v>5</v>
      </c>
      <c r="B18" s="14">
        <v>5</v>
      </c>
      <c r="C18" s="40" t="s">
        <v>33</v>
      </c>
      <c r="D18" s="41"/>
      <c r="E18" s="42">
        <f t="shared" si="0"/>
        <v>0</v>
      </c>
      <c r="F18" s="42">
        <f>'5'!M88</f>
        <v>0</v>
      </c>
      <c r="G18" s="42">
        <f>'5'!N88</f>
        <v>0</v>
      </c>
      <c r="H18" s="42">
        <f>'5'!O88</f>
        <v>0</v>
      </c>
      <c r="I18" s="42">
        <f>'5'!L88</f>
        <v>0</v>
      </c>
    </row>
    <row r="19" spans="1:11" x14ac:dyDescent="0.25">
      <c r="A19" s="14">
        <v>6</v>
      </c>
      <c r="B19" s="14">
        <v>6</v>
      </c>
      <c r="C19" s="40" t="s">
        <v>34</v>
      </c>
      <c r="D19" s="41"/>
      <c r="E19" s="42">
        <f t="shared" si="0"/>
        <v>0</v>
      </c>
      <c r="F19" s="42">
        <f>'6'!M30</f>
        <v>0</v>
      </c>
      <c r="G19" s="42">
        <f>'6'!N30</f>
        <v>0</v>
      </c>
      <c r="H19" s="42">
        <f>'6'!O30</f>
        <v>0</v>
      </c>
      <c r="I19" s="42">
        <f>'6'!L30</f>
        <v>0</v>
      </c>
    </row>
    <row r="20" spans="1:11" x14ac:dyDescent="0.25">
      <c r="B20" s="20"/>
      <c r="C20" s="18" t="s">
        <v>10</v>
      </c>
      <c r="D20" s="18"/>
      <c r="E20" s="43">
        <f>SUM(E14:E19)</f>
        <v>0</v>
      </c>
      <c r="F20" s="43">
        <f>SUM(F14:F19)</f>
        <v>0</v>
      </c>
      <c r="G20" s="43">
        <f t="shared" ref="G20:I20" si="1">SUM(G14:G19)</f>
        <v>0</v>
      </c>
      <c r="H20" s="43">
        <f t="shared" si="1"/>
        <v>0</v>
      </c>
      <c r="I20" s="43">
        <f t="shared" si="1"/>
        <v>0</v>
      </c>
    </row>
    <row r="21" spans="1:11" x14ac:dyDescent="0.25">
      <c r="A21" s="44"/>
      <c r="B21" s="44"/>
      <c r="C21" s="45" t="s">
        <v>35</v>
      </c>
      <c r="D21" s="46"/>
      <c r="E21" s="47">
        <f>SUM(E20*D21)</f>
        <v>0</v>
      </c>
      <c r="F21" s="48"/>
      <c r="G21" s="48"/>
      <c r="H21" s="48"/>
      <c r="I21" s="48"/>
    </row>
    <row r="22" spans="1:11" x14ac:dyDescent="0.25">
      <c r="A22" s="44"/>
      <c r="B22" s="44"/>
      <c r="C22" s="45" t="s">
        <v>36</v>
      </c>
      <c r="D22" s="46"/>
      <c r="E22" s="47">
        <f>SUM(E21*D22)</f>
        <v>0</v>
      </c>
      <c r="F22" s="49"/>
      <c r="G22" s="47"/>
      <c r="H22" s="47"/>
      <c r="I22" s="47"/>
    </row>
    <row r="23" spans="1:11" x14ac:dyDescent="0.25">
      <c r="A23" s="44"/>
      <c r="B23" s="44"/>
      <c r="C23" s="50" t="s">
        <v>37</v>
      </c>
      <c r="D23" s="46"/>
      <c r="E23" s="47">
        <f>SUM(E20*D23)</f>
        <v>0</v>
      </c>
      <c r="F23" s="48"/>
      <c r="G23" s="48"/>
      <c r="H23" s="48"/>
      <c r="I23" s="48"/>
    </row>
    <row r="24" spans="1:11" x14ac:dyDescent="0.25">
      <c r="A24" s="37"/>
      <c r="B24" s="37"/>
      <c r="C24" s="18" t="s">
        <v>38</v>
      </c>
      <c r="D24" s="18"/>
      <c r="E24" s="43">
        <f>SUM(E20+E21+E23)</f>
        <v>0</v>
      </c>
      <c r="F24" s="18"/>
      <c r="G24" s="18"/>
      <c r="H24" s="18"/>
      <c r="I24" s="18"/>
    </row>
    <row r="25" spans="1:11" x14ac:dyDescent="0.2">
      <c r="A25" s="23"/>
      <c r="B25" s="30" t="s">
        <v>39</v>
      </c>
      <c r="C25" s="30"/>
      <c r="D25" s="30"/>
      <c r="E25" s="30"/>
      <c r="F25" s="51"/>
      <c r="J25" s="26"/>
      <c r="K25" s="28"/>
    </row>
    <row r="26" spans="1:11" x14ac:dyDescent="0.2">
      <c r="A26" s="23"/>
      <c r="B26" s="1" t="s">
        <v>40</v>
      </c>
      <c r="F26" s="51"/>
      <c r="J26" s="26"/>
      <c r="K26" s="28"/>
    </row>
    <row r="27" spans="1:11" x14ac:dyDescent="0.25">
      <c r="A27" s="23"/>
      <c r="B27" s="44"/>
      <c r="C27" s="23"/>
    </row>
    <row r="28" spans="1:11" x14ac:dyDescent="0.25">
      <c r="A28" s="23"/>
      <c r="B28" s="31"/>
      <c r="C28" s="23"/>
    </row>
    <row r="29" spans="1:11" x14ac:dyDescent="0.25">
      <c r="A29" s="23"/>
      <c r="B29" s="31"/>
      <c r="C29" s="23"/>
    </row>
    <row r="30" spans="1:11" x14ac:dyDescent="0.25">
      <c r="A30" s="23"/>
      <c r="B30" s="31"/>
      <c r="C30" s="23"/>
    </row>
    <row r="31" spans="1:11" x14ac:dyDescent="0.25">
      <c r="A31" s="23"/>
      <c r="B31" s="31"/>
      <c r="C31" s="23"/>
    </row>
    <row r="32" spans="1:11" x14ac:dyDescent="0.25">
      <c r="A32" s="23"/>
      <c r="B32" s="31"/>
      <c r="C32" s="23"/>
    </row>
  </sheetData>
  <mergeCells count="7">
    <mergeCell ref="F12:H12"/>
    <mergeCell ref="I12:I13"/>
    <mergeCell ref="C15:D15"/>
    <mergeCell ref="A12:A13"/>
    <mergeCell ref="B12:B13"/>
    <mergeCell ref="C12:D13"/>
    <mergeCell ref="E12:E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251D0-C057-4196-B361-357C500C3B1E}">
  <dimension ref="A1:Z488"/>
  <sheetViews>
    <sheetView workbookViewId="0">
      <selection activeCell="M29" sqref="M29"/>
    </sheetView>
  </sheetViews>
  <sheetFormatPr defaultRowHeight="12.75" x14ac:dyDescent="0.25"/>
  <cols>
    <col min="1" max="1" width="7.7109375" style="23" customWidth="1"/>
    <col min="2" max="2" width="8.5703125" style="23" customWidth="1"/>
    <col min="3" max="3" width="38.5703125" style="31" customWidth="1"/>
    <col min="4" max="4" width="6" style="23" customWidth="1"/>
    <col min="5" max="5" width="8" style="1" customWidth="1"/>
    <col min="6" max="16" width="12" style="1" customWidth="1"/>
    <col min="17" max="16384" width="9.140625" style="1"/>
  </cols>
  <sheetData>
    <row r="1" spans="1:19" x14ac:dyDescent="0.25">
      <c r="A1" s="52"/>
      <c r="B1" s="52"/>
      <c r="C1" s="1"/>
      <c r="D1" s="5" t="s">
        <v>41</v>
      </c>
      <c r="E1" s="11"/>
      <c r="G1" s="53"/>
      <c r="H1" s="11"/>
      <c r="I1" s="11"/>
      <c r="J1" s="11"/>
      <c r="K1" s="11"/>
      <c r="L1" s="11"/>
      <c r="M1" s="11"/>
      <c r="N1" s="11"/>
      <c r="O1" s="11"/>
    </row>
    <row r="2" spans="1:19" x14ac:dyDescent="0.25">
      <c r="A2" s="52"/>
      <c r="B2" s="52"/>
      <c r="C2" s="54"/>
      <c r="D2" s="110" t="s">
        <v>29</v>
      </c>
      <c r="E2" s="110"/>
      <c r="F2" s="110"/>
      <c r="G2" s="110"/>
      <c r="H2" s="110"/>
      <c r="I2" s="110"/>
      <c r="J2" s="110"/>
      <c r="K2" s="110"/>
      <c r="L2" s="110"/>
      <c r="M2" s="110"/>
      <c r="N2" s="110"/>
      <c r="O2" s="110"/>
    </row>
    <row r="3" spans="1:19" x14ac:dyDescent="0.25">
      <c r="A3" s="52"/>
      <c r="B3" s="52"/>
      <c r="C3" s="54"/>
      <c r="D3" s="55"/>
      <c r="E3" s="9"/>
      <c r="F3" s="11"/>
      <c r="G3" s="5"/>
      <c r="H3" s="53"/>
      <c r="I3" s="11"/>
      <c r="J3" s="11"/>
      <c r="K3" s="11"/>
      <c r="L3" s="11"/>
      <c r="M3" s="11"/>
      <c r="N3" s="11"/>
      <c r="O3" s="11"/>
      <c r="P3" s="11"/>
    </row>
    <row r="4" spans="1:19" x14ac:dyDescent="0.2">
      <c r="A4" s="5" t="s">
        <v>4</v>
      </c>
      <c r="B4" s="6"/>
      <c r="C4" s="7"/>
      <c r="D4" s="34"/>
      <c r="E4" s="5"/>
      <c r="F4" s="9"/>
      <c r="G4" s="9"/>
      <c r="H4" s="9"/>
      <c r="I4" s="9"/>
      <c r="J4" s="10"/>
      <c r="K4" s="10"/>
      <c r="L4" s="10"/>
      <c r="M4" s="10"/>
      <c r="N4" s="10"/>
    </row>
    <row r="5" spans="1:19" x14ac:dyDescent="0.2">
      <c r="A5" s="5" t="s">
        <v>5</v>
      </c>
      <c r="B5" s="6"/>
      <c r="C5" s="7"/>
      <c r="D5" s="34"/>
      <c r="E5" s="5"/>
      <c r="F5" s="9"/>
      <c r="G5" s="9"/>
      <c r="H5" s="9"/>
      <c r="I5" s="9"/>
      <c r="J5" s="10"/>
      <c r="K5" s="10"/>
      <c r="L5" s="10"/>
      <c r="M5" s="10"/>
      <c r="N5" s="10"/>
    </row>
    <row r="6" spans="1:19" x14ac:dyDescent="0.2">
      <c r="A6" s="5"/>
      <c r="B6" s="5"/>
      <c r="C6" s="6"/>
      <c r="D6" s="7"/>
      <c r="E6" s="8"/>
      <c r="F6" s="34"/>
      <c r="G6" s="5"/>
      <c r="H6" s="9"/>
      <c r="I6" s="9"/>
      <c r="J6" s="9"/>
      <c r="K6" s="9"/>
      <c r="L6" s="10"/>
      <c r="M6" s="10"/>
      <c r="N6" s="10"/>
      <c r="O6" s="10"/>
      <c r="P6" s="10"/>
    </row>
    <row r="7" spans="1:19" x14ac:dyDescent="0.2">
      <c r="A7" s="1"/>
      <c r="B7" s="1"/>
      <c r="C7" s="11" t="s">
        <v>42</v>
      </c>
      <c r="D7" s="56"/>
      <c r="E7" s="8"/>
      <c r="F7" s="34"/>
      <c r="G7" s="10"/>
      <c r="H7" s="9"/>
      <c r="I7" s="9"/>
      <c r="J7" s="9"/>
      <c r="K7" s="9"/>
      <c r="M7" s="11" t="s">
        <v>43</v>
      </c>
      <c r="N7" s="11"/>
      <c r="O7" s="57">
        <f>P29</f>
        <v>0</v>
      </c>
      <c r="P7" s="58" t="s">
        <v>44</v>
      </c>
    </row>
    <row r="8" spans="1:19" x14ac:dyDescent="0.2">
      <c r="A8" s="55"/>
      <c r="B8" s="55"/>
      <c r="C8" s="1"/>
      <c r="D8" s="55"/>
      <c r="E8" s="59"/>
      <c r="F8" s="11"/>
      <c r="G8" s="11"/>
      <c r="H8" s="11"/>
      <c r="I8" s="11"/>
      <c r="J8" s="11"/>
      <c r="K8" s="11"/>
      <c r="L8" s="10"/>
      <c r="N8" s="11"/>
      <c r="O8" s="10"/>
      <c r="P8" s="10"/>
    </row>
    <row r="9" spans="1:19" ht="12.75" customHeight="1" x14ac:dyDescent="0.25">
      <c r="A9" s="111" t="s">
        <v>20</v>
      </c>
      <c r="B9" s="111" t="s">
        <v>45</v>
      </c>
      <c r="C9" s="111" t="s">
        <v>46</v>
      </c>
      <c r="D9" s="112" t="s">
        <v>47</v>
      </c>
      <c r="E9" s="112" t="s">
        <v>48</v>
      </c>
      <c r="F9" s="111" t="s">
        <v>49</v>
      </c>
      <c r="G9" s="111"/>
      <c r="H9" s="111"/>
      <c r="I9" s="111"/>
      <c r="J9" s="111"/>
      <c r="K9" s="111"/>
      <c r="L9" s="111" t="s">
        <v>50</v>
      </c>
      <c r="M9" s="111"/>
      <c r="N9" s="111"/>
      <c r="O9" s="111"/>
      <c r="P9" s="111"/>
    </row>
    <row r="10" spans="1:19" ht="79.5" customHeight="1" x14ac:dyDescent="0.25">
      <c r="A10" s="111"/>
      <c r="B10" s="111"/>
      <c r="C10" s="111"/>
      <c r="D10" s="112"/>
      <c r="E10" s="112"/>
      <c r="F10" s="60" t="s">
        <v>51</v>
      </c>
      <c r="G10" s="60" t="s">
        <v>52</v>
      </c>
      <c r="H10" s="60" t="s">
        <v>53</v>
      </c>
      <c r="I10" s="60" t="s">
        <v>27</v>
      </c>
      <c r="J10" s="60" t="s">
        <v>28</v>
      </c>
      <c r="K10" s="60" t="s">
        <v>54</v>
      </c>
      <c r="L10" s="60" t="s">
        <v>55</v>
      </c>
      <c r="M10" s="60" t="s">
        <v>26</v>
      </c>
      <c r="N10" s="60" t="s">
        <v>27</v>
      </c>
      <c r="O10" s="60" t="s">
        <v>56</v>
      </c>
      <c r="P10" s="60" t="s">
        <v>57</v>
      </c>
    </row>
    <row r="11" spans="1:19" s="70" customFormat="1" ht="25.5" x14ac:dyDescent="0.25">
      <c r="A11" s="61"/>
      <c r="B11" s="62"/>
      <c r="C11" s="63" t="s">
        <v>84</v>
      </c>
      <c r="D11" s="64"/>
      <c r="E11" s="65"/>
      <c r="F11" s="65"/>
      <c r="G11" s="65"/>
      <c r="H11" s="66"/>
      <c r="I11" s="67"/>
      <c r="J11" s="67"/>
      <c r="K11" s="65"/>
      <c r="L11" s="66"/>
      <c r="M11" s="66"/>
      <c r="N11" s="66"/>
      <c r="O11" s="66"/>
      <c r="P11" s="66"/>
      <c r="Q11" s="68"/>
      <c r="R11" s="69"/>
      <c r="S11" s="69"/>
    </row>
    <row r="12" spans="1:19" s="70" customFormat="1" ht="25.5" x14ac:dyDescent="0.25">
      <c r="A12" s="14">
        <f>IF(B12&lt;&gt;"", MAX($A$1:A11)+1, "")</f>
        <v>1</v>
      </c>
      <c r="B12" s="62" t="s">
        <v>58</v>
      </c>
      <c r="C12" s="71" t="s">
        <v>59</v>
      </c>
      <c r="D12" s="64" t="s">
        <v>60</v>
      </c>
      <c r="E12" s="65">
        <v>5.51</v>
      </c>
      <c r="F12" s="65"/>
      <c r="G12" s="65"/>
      <c r="H12" s="72">
        <f>F12*G12</f>
        <v>0</v>
      </c>
      <c r="I12" s="67"/>
      <c r="J12" s="67"/>
      <c r="K12" s="65">
        <f t="shared" ref="K12:K28" si="0">SUM(H12:J12)</f>
        <v>0</v>
      </c>
      <c r="L12" s="66">
        <f t="shared" ref="L12:L28" si="1">SUM(E12*F12)</f>
        <v>0</v>
      </c>
      <c r="M12" s="66">
        <f>SUM(E12*H12)</f>
        <v>0</v>
      </c>
      <c r="N12" s="66">
        <f t="shared" ref="N12:N28" si="2">SUM(E12*I12)</f>
        <v>0</v>
      </c>
      <c r="O12" s="66">
        <f t="shared" ref="O12:O28" si="3">SUM(E12*J12)</f>
        <v>0</v>
      </c>
      <c r="P12" s="66">
        <f t="shared" ref="P12:P28" si="4">SUM(M12:O12)</f>
        <v>0</v>
      </c>
      <c r="Q12" s="73"/>
      <c r="R12" s="73"/>
      <c r="S12" s="69"/>
    </row>
    <row r="13" spans="1:19" s="70" customFormat="1" x14ac:dyDescent="0.25">
      <c r="A13" s="14">
        <f>IF(B13&lt;&gt;"", MAX($A$1:A12)+1, "")</f>
        <v>2</v>
      </c>
      <c r="B13" s="62" t="s">
        <v>58</v>
      </c>
      <c r="C13" s="71" t="s">
        <v>61</v>
      </c>
      <c r="D13" s="64" t="s">
        <v>62</v>
      </c>
      <c r="E13" s="65">
        <v>6.25</v>
      </c>
      <c r="F13" s="65"/>
      <c r="G13" s="65"/>
      <c r="H13" s="72">
        <f t="shared" ref="H13:H28" si="5">F13*G13</f>
        <v>0</v>
      </c>
      <c r="I13" s="67"/>
      <c r="J13" s="67"/>
      <c r="K13" s="65">
        <f t="shared" si="0"/>
        <v>0</v>
      </c>
      <c r="L13" s="66">
        <f t="shared" si="1"/>
        <v>0</v>
      </c>
      <c r="M13" s="66">
        <f t="shared" ref="M13:M28" si="6">SUM(E13*H13)</f>
        <v>0</v>
      </c>
      <c r="N13" s="66">
        <f t="shared" si="2"/>
        <v>0</v>
      </c>
      <c r="O13" s="66">
        <f t="shared" si="3"/>
        <v>0</v>
      </c>
      <c r="P13" s="66">
        <f t="shared" si="4"/>
        <v>0</v>
      </c>
      <c r="Q13" s="73"/>
      <c r="R13" s="73"/>
      <c r="S13" s="69"/>
    </row>
    <row r="14" spans="1:19" s="70" customFormat="1" x14ac:dyDescent="0.25">
      <c r="A14" s="14">
        <f>IF(B14&lt;&gt;"", MAX($A$1:A13)+1, "")</f>
        <v>3</v>
      </c>
      <c r="B14" s="74" t="s">
        <v>63</v>
      </c>
      <c r="C14" s="71" t="s">
        <v>64</v>
      </c>
      <c r="D14" s="64" t="s">
        <v>62</v>
      </c>
      <c r="E14" s="65">
        <v>9.3000000000000007</v>
      </c>
      <c r="F14" s="65"/>
      <c r="G14" s="65"/>
      <c r="H14" s="72">
        <f t="shared" si="5"/>
        <v>0</v>
      </c>
      <c r="I14" s="67"/>
      <c r="J14" s="67"/>
      <c r="K14" s="65">
        <f t="shared" si="0"/>
        <v>0</v>
      </c>
      <c r="L14" s="66">
        <f t="shared" si="1"/>
        <v>0</v>
      </c>
      <c r="M14" s="66">
        <f t="shared" si="6"/>
        <v>0</v>
      </c>
      <c r="N14" s="66">
        <f t="shared" si="2"/>
        <v>0</v>
      </c>
      <c r="O14" s="66">
        <f t="shared" si="3"/>
        <v>0</v>
      </c>
      <c r="P14" s="66">
        <f t="shared" si="4"/>
        <v>0</v>
      </c>
      <c r="Q14" s="73"/>
      <c r="R14" s="73"/>
      <c r="S14" s="69"/>
    </row>
    <row r="15" spans="1:19" s="70" customFormat="1" x14ac:dyDescent="0.25">
      <c r="A15" s="14">
        <f>IF(B15&lt;&gt;"", MAX($A$1:A14)+1, "")</f>
        <v>4</v>
      </c>
      <c r="B15" s="74" t="s">
        <v>63</v>
      </c>
      <c r="C15" s="71" t="s">
        <v>65</v>
      </c>
      <c r="D15" s="64" t="s">
        <v>60</v>
      </c>
      <c r="E15" s="65">
        <v>2.02</v>
      </c>
      <c r="F15" s="65"/>
      <c r="G15" s="65"/>
      <c r="H15" s="72">
        <f t="shared" si="5"/>
        <v>0</v>
      </c>
      <c r="I15" s="67"/>
      <c r="J15" s="67"/>
      <c r="K15" s="65">
        <f t="shared" si="0"/>
        <v>0</v>
      </c>
      <c r="L15" s="66">
        <f t="shared" si="1"/>
        <v>0</v>
      </c>
      <c r="M15" s="66">
        <f t="shared" si="6"/>
        <v>0</v>
      </c>
      <c r="N15" s="66">
        <f t="shared" si="2"/>
        <v>0</v>
      </c>
      <c r="O15" s="66">
        <f t="shared" si="3"/>
        <v>0</v>
      </c>
      <c r="P15" s="66">
        <f t="shared" si="4"/>
        <v>0</v>
      </c>
      <c r="Q15" s="73"/>
      <c r="R15" s="73"/>
      <c r="S15" s="69"/>
    </row>
    <row r="16" spans="1:19" s="70" customFormat="1" x14ac:dyDescent="0.25">
      <c r="A16" s="14">
        <f>IF(B16&lt;&gt;"", MAX($A$1:A15)+1, "")</f>
        <v>5</v>
      </c>
      <c r="B16" s="74" t="s">
        <v>63</v>
      </c>
      <c r="C16" s="71" t="s">
        <v>66</v>
      </c>
      <c r="D16" s="64" t="s">
        <v>60</v>
      </c>
      <c r="E16" s="65">
        <v>0.57999999999999996</v>
      </c>
      <c r="F16" s="65"/>
      <c r="G16" s="65"/>
      <c r="H16" s="72">
        <f t="shared" si="5"/>
        <v>0</v>
      </c>
      <c r="I16" s="67"/>
      <c r="J16" s="67"/>
      <c r="K16" s="65">
        <f t="shared" si="0"/>
        <v>0</v>
      </c>
      <c r="L16" s="66">
        <f t="shared" si="1"/>
        <v>0</v>
      </c>
      <c r="M16" s="66">
        <f t="shared" si="6"/>
        <v>0</v>
      </c>
      <c r="N16" s="66">
        <f t="shared" si="2"/>
        <v>0</v>
      </c>
      <c r="O16" s="66">
        <f t="shared" si="3"/>
        <v>0</v>
      </c>
      <c r="P16" s="66">
        <f t="shared" si="4"/>
        <v>0</v>
      </c>
      <c r="Q16" s="73"/>
      <c r="R16" s="73"/>
      <c r="S16" s="69"/>
    </row>
    <row r="17" spans="1:26" s="70" customFormat="1" x14ac:dyDescent="0.25">
      <c r="A17" s="14">
        <f>IF(B17&lt;&gt;"", MAX($A$1:A16)+1, "")</f>
        <v>6</v>
      </c>
      <c r="B17" s="74" t="s">
        <v>63</v>
      </c>
      <c r="C17" s="71" t="s">
        <v>67</v>
      </c>
      <c r="D17" s="64" t="s">
        <v>62</v>
      </c>
      <c r="E17" s="65">
        <v>10.6</v>
      </c>
      <c r="F17" s="65"/>
      <c r="G17" s="65"/>
      <c r="H17" s="72">
        <f t="shared" si="5"/>
        <v>0</v>
      </c>
      <c r="I17" s="67"/>
      <c r="J17" s="67"/>
      <c r="K17" s="65">
        <f t="shared" si="0"/>
        <v>0</v>
      </c>
      <c r="L17" s="66">
        <f t="shared" si="1"/>
        <v>0</v>
      </c>
      <c r="M17" s="66">
        <f t="shared" si="6"/>
        <v>0</v>
      </c>
      <c r="N17" s="66">
        <f t="shared" si="2"/>
        <v>0</v>
      </c>
      <c r="O17" s="66">
        <f t="shared" si="3"/>
        <v>0</v>
      </c>
      <c r="P17" s="66">
        <f t="shared" si="4"/>
        <v>0</v>
      </c>
      <c r="Q17" s="73"/>
      <c r="R17" s="73"/>
      <c r="S17" s="69"/>
    </row>
    <row r="18" spans="1:26" s="81" customFormat="1" ht="38.25" x14ac:dyDescent="0.25">
      <c r="A18" s="14">
        <f>IF(B18&lt;&gt;"", MAX($A$1:A17)+1, "")</f>
        <v>7</v>
      </c>
      <c r="B18" s="74" t="s">
        <v>63</v>
      </c>
      <c r="C18" s="75" t="s">
        <v>68</v>
      </c>
      <c r="D18" s="76" t="s">
        <v>60</v>
      </c>
      <c r="E18" s="77">
        <v>0.24</v>
      </c>
      <c r="F18" s="78"/>
      <c r="G18" s="78"/>
      <c r="H18" s="72">
        <f t="shared" si="5"/>
        <v>0</v>
      </c>
      <c r="I18" s="79"/>
      <c r="J18" s="80"/>
      <c r="K18" s="65">
        <f t="shared" si="0"/>
        <v>0</v>
      </c>
      <c r="L18" s="66">
        <f t="shared" si="1"/>
        <v>0</v>
      </c>
      <c r="M18" s="66">
        <f t="shared" si="6"/>
        <v>0</v>
      </c>
      <c r="N18" s="66">
        <f t="shared" si="2"/>
        <v>0</v>
      </c>
      <c r="O18" s="66">
        <f t="shared" si="3"/>
        <v>0</v>
      </c>
      <c r="P18" s="66">
        <f t="shared" si="4"/>
        <v>0</v>
      </c>
      <c r="Q18" s="73"/>
    </row>
    <row r="19" spans="1:26" s="81" customFormat="1" x14ac:dyDescent="0.25">
      <c r="A19" s="14">
        <f>IF(B19&lt;&gt;"", MAX($A$1:A18)+1, "")</f>
        <v>8</v>
      </c>
      <c r="B19" s="74" t="s">
        <v>63</v>
      </c>
      <c r="C19" s="75" t="s">
        <v>69</v>
      </c>
      <c r="D19" s="76" t="s">
        <v>70</v>
      </c>
      <c r="E19" s="77">
        <v>28.29</v>
      </c>
      <c r="F19" s="78"/>
      <c r="G19" s="78"/>
      <c r="H19" s="72">
        <f t="shared" si="5"/>
        <v>0</v>
      </c>
      <c r="I19" s="79"/>
      <c r="J19" s="80"/>
      <c r="K19" s="65">
        <f t="shared" si="0"/>
        <v>0</v>
      </c>
      <c r="L19" s="66">
        <f t="shared" si="1"/>
        <v>0</v>
      </c>
      <c r="M19" s="66">
        <f t="shared" si="6"/>
        <v>0</v>
      </c>
      <c r="N19" s="66">
        <f t="shared" si="2"/>
        <v>0</v>
      </c>
      <c r="O19" s="66">
        <f t="shared" si="3"/>
        <v>0</v>
      </c>
      <c r="P19" s="66">
        <f t="shared" si="4"/>
        <v>0</v>
      </c>
      <c r="Q19" s="73"/>
    </row>
    <row r="20" spans="1:26" s="81" customFormat="1" x14ac:dyDescent="0.25">
      <c r="A20" s="14">
        <f>IF(B20&lt;&gt;"", MAX($A$1:A19)+1, "")</f>
        <v>9</v>
      </c>
      <c r="B20" s="74" t="s">
        <v>63</v>
      </c>
      <c r="C20" s="75" t="s">
        <v>71</v>
      </c>
      <c r="D20" s="76" t="s">
        <v>70</v>
      </c>
      <c r="E20" s="77">
        <v>10.68</v>
      </c>
      <c r="F20" s="78"/>
      <c r="G20" s="78"/>
      <c r="H20" s="72">
        <f t="shared" si="5"/>
        <v>0</v>
      </c>
      <c r="I20" s="79"/>
      <c r="J20" s="80"/>
      <c r="K20" s="65">
        <f t="shared" si="0"/>
        <v>0</v>
      </c>
      <c r="L20" s="66">
        <f t="shared" si="1"/>
        <v>0</v>
      </c>
      <c r="M20" s="66">
        <f t="shared" si="6"/>
        <v>0</v>
      </c>
      <c r="N20" s="66">
        <f t="shared" si="2"/>
        <v>0</v>
      </c>
      <c r="O20" s="66">
        <f t="shared" si="3"/>
        <v>0</v>
      </c>
      <c r="P20" s="66">
        <f t="shared" si="4"/>
        <v>0</v>
      </c>
      <c r="Q20" s="73"/>
    </row>
    <row r="21" spans="1:26" s="81" customFormat="1" x14ac:dyDescent="0.25">
      <c r="A21" s="14">
        <f>IF(B21&lt;&gt;"", MAX($A$1:A20)+1, "")</f>
        <v>10</v>
      </c>
      <c r="B21" s="74" t="s">
        <v>63</v>
      </c>
      <c r="C21" s="75" t="s">
        <v>72</v>
      </c>
      <c r="D21" s="76" t="s">
        <v>73</v>
      </c>
      <c r="E21" s="77">
        <v>3</v>
      </c>
      <c r="F21" s="78"/>
      <c r="G21" s="78"/>
      <c r="H21" s="72">
        <f t="shared" si="5"/>
        <v>0</v>
      </c>
      <c r="I21" s="79"/>
      <c r="J21" s="80"/>
      <c r="K21" s="65">
        <f t="shared" si="0"/>
        <v>0</v>
      </c>
      <c r="L21" s="66">
        <f t="shared" si="1"/>
        <v>0</v>
      </c>
      <c r="M21" s="66">
        <f t="shared" si="6"/>
        <v>0</v>
      </c>
      <c r="N21" s="66">
        <f t="shared" si="2"/>
        <v>0</v>
      </c>
      <c r="O21" s="66">
        <f t="shared" si="3"/>
        <v>0</v>
      </c>
      <c r="P21" s="66">
        <f t="shared" si="4"/>
        <v>0</v>
      </c>
      <c r="Q21" s="73"/>
    </row>
    <row r="22" spans="1:26" s="81" customFormat="1" ht="38.25" x14ac:dyDescent="0.25">
      <c r="A22" s="14">
        <f>IF(B22&lt;&gt;"", MAX($A$1:A21)+1, "")</f>
        <v>11</v>
      </c>
      <c r="B22" s="74" t="s">
        <v>63</v>
      </c>
      <c r="C22" s="75" t="s">
        <v>74</v>
      </c>
      <c r="D22" s="76" t="s">
        <v>60</v>
      </c>
      <c r="E22" s="77">
        <v>0.46</v>
      </c>
      <c r="F22" s="78"/>
      <c r="G22" s="78"/>
      <c r="H22" s="72">
        <f t="shared" si="5"/>
        <v>0</v>
      </c>
      <c r="I22" s="79"/>
      <c r="J22" s="80"/>
      <c r="K22" s="65">
        <f t="shared" si="0"/>
        <v>0</v>
      </c>
      <c r="L22" s="66">
        <f t="shared" si="1"/>
        <v>0</v>
      </c>
      <c r="M22" s="66">
        <f t="shared" si="6"/>
        <v>0</v>
      </c>
      <c r="N22" s="66">
        <f t="shared" si="2"/>
        <v>0</v>
      </c>
      <c r="O22" s="66">
        <f t="shared" si="3"/>
        <v>0</v>
      </c>
      <c r="P22" s="66">
        <f t="shared" si="4"/>
        <v>0</v>
      </c>
      <c r="Q22" s="73"/>
    </row>
    <row r="23" spans="1:26" s="70" customFormat="1" ht="25.5" x14ac:dyDescent="0.25">
      <c r="A23" s="14">
        <f>IF(B23&lt;&gt;"", MAX($A$1:A22)+1, "")</f>
        <v>12</v>
      </c>
      <c r="B23" s="62" t="s">
        <v>58</v>
      </c>
      <c r="C23" s="71" t="s">
        <v>75</v>
      </c>
      <c r="D23" s="64" t="s">
        <v>60</v>
      </c>
      <c r="E23" s="65">
        <v>4.5</v>
      </c>
      <c r="F23" s="65"/>
      <c r="G23" s="65"/>
      <c r="H23" s="72">
        <f t="shared" si="5"/>
        <v>0</v>
      </c>
      <c r="I23" s="67"/>
      <c r="J23" s="67"/>
      <c r="K23" s="65">
        <f t="shared" si="0"/>
        <v>0</v>
      </c>
      <c r="L23" s="66">
        <f t="shared" si="1"/>
        <v>0</v>
      </c>
      <c r="M23" s="66">
        <f t="shared" si="6"/>
        <v>0</v>
      </c>
      <c r="N23" s="66">
        <f t="shared" si="2"/>
        <v>0</v>
      </c>
      <c r="O23" s="66">
        <f t="shared" si="3"/>
        <v>0</v>
      </c>
      <c r="P23" s="66">
        <f t="shared" si="4"/>
        <v>0</v>
      </c>
      <c r="Q23" s="73"/>
      <c r="R23" s="73"/>
      <c r="S23" s="69"/>
    </row>
    <row r="24" spans="1:26" s="70" customFormat="1" x14ac:dyDescent="0.25">
      <c r="A24" s="14" t="str">
        <f>IF(B24&lt;&gt;"", MAX($A$1:A23)+1, "")</f>
        <v/>
      </c>
      <c r="B24" s="62"/>
      <c r="C24" s="63" t="s">
        <v>76</v>
      </c>
      <c r="D24" s="64"/>
      <c r="E24" s="65"/>
      <c r="F24" s="65"/>
      <c r="G24" s="65"/>
      <c r="H24" s="72">
        <f t="shared" si="5"/>
        <v>0</v>
      </c>
      <c r="I24" s="67"/>
      <c r="J24" s="67"/>
      <c r="K24" s="65">
        <f t="shared" si="0"/>
        <v>0</v>
      </c>
      <c r="L24" s="66">
        <f t="shared" si="1"/>
        <v>0</v>
      </c>
      <c r="M24" s="66">
        <f t="shared" si="6"/>
        <v>0</v>
      </c>
      <c r="N24" s="66">
        <f t="shared" si="2"/>
        <v>0</v>
      </c>
      <c r="O24" s="66">
        <f t="shared" si="3"/>
        <v>0</v>
      </c>
      <c r="P24" s="66">
        <f t="shared" si="4"/>
        <v>0</v>
      </c>
      <c r="Q24" s="68"/>
      <c r="R24" s="69"/>
      <c r="S24" s="69"/>
    </row>
    <row r="25" spans="1:26" s="81" customFormat="1" ht="51" x14ac:dyDescent="0.25">
      <c r="A25" s="14">
        <f>IF(B25&lt;&gt;"", MAX($A$1:A24)+1, "")</f>
        <v>13</v>
      </c>
      <c r="B25" s="74" t="s">
        <v>63</v>
      </c>
      <c r="C25" s="75" t="s">
        <v>77</v>
      </c>
      <c r="D25" s="76" t="s">
        <v>70</v>
      </c>
      <c r="E25" s="77">
        <v>51.7</v>
      </c>
      <c r="F25" s="78"/>
      <c r="G25" s="78"/>
      <c r="H25" s="72">
        <f t="shared" si="5"/>
        <v>0</v>
      </c>
      <c r="I25" s="79"/>
      <c r="J25" s="80"/>
      <c r="K25" s="65">
        <f t="shared" si="0"/>
        <v>0</v>
      </c>
      <c r="L25" s="66">
        <f t="shared" si="1"/>
        <v>0</v>
      </c>
      <c r="M25" s="66">
        <f t="shared" si="6"/>
        <v>0</v>
      </c>
      <c r="N25" s="66">
        <f t="shared" si="2"/>
        <v>0</v>
      </c>
      <c r="O25" s="66">
        <f t="shared" si="3"/>
        <v>0</v>
      </c>
      <c r="P25" s="66">
        <f t="shared" si="4"/>
        <v>0</v>
      </c>
      <c r="Q25" s="73"/>
    </row>
    <row r="26" spans="1:26" s="81" customFormat="1" ht="51" x14ac:dyDescent="0.25">
      <c r="A26" s="14">
        <f>IF(B26&lt;&gt;"", MAX($A$1:A25)+1, "")</f>
        <v>14</v>
      </c>
      <c r="B26" s="74" t="s">
        <v>63</v>
      </c>
      <c r="C26" s="75" t="s">
        <v>78</v>
      </c>
      <c r="D26" s="76" t="s">
        <v>70</v>
      </c>
      <c r="E26" s="77">
        <v>43.8</v>
      </c>
      <c r="F26" s="78"/>
      <c r="G26" s="78"/>
      <c r="H26" s="72">
        <f t="shared" si="5"/>
        <v>0</v>
      </c>
      <c r="I26" s="79"/>
      <c r="J26" s="80"/>
      <c r="K26" s="65">
        <f t="shared" si="0"/>
        <v>0</v>
      </c>
      <c r="L26" s="66">
        <f t="shared" si="1"/>
        <v>0</v>
      </c>
      <c r="M26" s="66">
        <f t="shared" si="6"/>
        <v>0</v>
      </c>
      <c r="N26" s="66">
        <f t="shared" si="2"/>
        <v>0</v>
      </c>
      <c r="O26" s="66">
        <f t="shared" si="3"/>
        <v>0</v>
      </c>
      <c r="P26" s="66">
        <f t="shared" si="4"/>
        <v>0</v>
      </c>
      <c r="Q26" s="73"/>
    </row>
    <row r="27" spans="1:26" s="81" customFormat="1" ht="61.5" customHeight="1" x14ac:dyDescent="0.25">
      <c r="A27" s="14">
        <f>IF(B27&lt;&gt;"", MAX($A$1:A26)+1, "")</f>
        <v>15</v>
      </c>
      <c r="B27" s="74" t="s">
        <v>63</v>
      </c>
      <c r="C27" s="75" t="s">
        <v>79</v>
      </c>
      <c r="D27" s="76" t="s">
        <v>70</v>
      </c>
      <c r="E27" s="77">
        <v>81.2</v>
      </c>
      <c r="F27" s="78"/>
      <c r="G27" s="78"/>
      <c r="H27" s="72">
        <f t="shared" si="5"/>
        <v>0</v>
      </c>
      <c r="I27" s="79"/>
      <c r="J27" s="80"/>
      <c r="K27" s="65">
        <f t="shared" si="0"/>
        <v>0</v>
      </c>
      <c r="L27" s="66">
        <f t="shared" si="1"/>
        <v>0</v>
      </c>
      <c r="M27" s="66">
        <f t="shared" si="6"/>
        <v>0</v>
      </c>
      <c r="N27" s="66">
        <f t="shared" si="2"/>
        <v>0</v>
      </c>
      <c r="O27" s="66">
        <f t="shared" si="3"/>
        <v>0</v>
      </c>
      <c r="P27" s="66">
        <f t="shared" si="4"/>
        <v>0</v>
      </c>
      <c r="Q27" s="73"/>
    </row>
    <row r="28" spans="1:26" s="81" customFormat="1" ht="51" x14ac:dyDescent="0.25">
      <c r="A28" s="14">
        <f>IF(B28&lt;&gt;"", MAX($A$1:A27)+1, "")</f>
        <v>16</v>
      </c>
      <c r="B28" s="74" t="s">
        <v>63</v>
      </c>
      <c r="C28" s="75" t="s">
        <v>80</v>
      </c>
      <c r="D28" s="76" t="s">
        <v>70</v>
      </c>
      <c r="E28" s="77">
        <v>27.4</v>
      </c>
      <c r="F28" s="78"/>
      <c r="G28" s="78"/>
      <c r="H28" s="72">
        <f t="shared" si="5"/>
        <v>0</v>
      </c>
      <c r="I28" s="79"/>
      <c r="J28" s="80"/>
      <c r="K28" s="65">
        <f t="shared" si="0"/>
        <v>0</v>
      </c>
      <c r="L28" s="66">
        <f t="shared" si="1"/>
        <v>0</v>
      </c>
      <c r="M28" s="66">
        <f t="shared" si="6"/>
        <v>0</v>
      </c>
      <c r="N28" s="66">
        <f t="shared" si="2"/>
        <v>0</v>
      </c>
      <c r="O28" s="66">
        <f t="shared" si="3"/>
        <v>0</v>
      </c>
      <c r="P28" s="66">
        <f t="shared" si="4"/>
        <v>0</v>
      </c>
      <c r="Q28" s="73"/>
    </row>
    <row r="29" spans="1:26" ht="25.5" x14ac:dyDescent="0.25">
      <c r="A29" s="14" t="str">
        <f>IF(B29&lt;&gt;"", MAX($A$1:A28)+1, "")</f>
        <v/>
      </c>
      <c r="B29" s="62"/>
      <c r="C29" s="82" t="s">
        <v>81</v>
      </c>
      <c r="D29" s="16"/>
      <c r="E29" s="16"/>
      <c r="F29" s="83"/>
      <c r="G29" s="83"/>
      <c r="H29" s="84"/>
      <c r="I29" s="84"/>
      <c r="J29" s="84"/>
      <c r="K29" s="84"/>
      <c r="L29" s="85">
        <f>SUM(L12:L28)</f>
        <v>0</v>
      </c>
      <c r="M29" s="85">
        <f t="shared" ref="M29:P29" si="7">SUM(M12:M28)</f>
        <v>0</v>
      </c>
      <c r="N29" s="85">
        <f t="shared" si="7"/>
        <v>0</v>
      </c>
      <c r="O29" s="85">
        <f t="shared" si="7"/>
        <v>0</v>
      </c>
      <c r="P29" s="85">
        <f t="shared" si="7"/>
        <v>0</v>
      </c>
    </row>
    <row r="30" spans="1:26" s="51" customFormat="1" ht="54.75" customHeight="1" x14ac:dyDescent="0.2">
      <c r="A30" s="108" t="s">
        <v>130</v>
      </c>
      <c r="B30" s="109"/>
      <c r="C30" s="109"/>
      <c r="D30" s="109"/>
      <c r="E30" s="109"/>
      <c r="F30" s="109"/>
      <c r="G30" s="109"/>
      <c r="H30" s="109"/>
      <c r="I30" s="109"/>
      <c r="J30" s="109"/>
      <c r="K30" s="109"/>
      <c r="L30" s="109"/>
      <c r="M30" s="109"/>
      <c r="N30" s="109"/>
      <c r="O30" s="109"/>
      <c r="P30" s="86"/>
      <c r="Q30" s="86"/>
      <c r="R30" s="86"/>
      <c r="S30" s="86"/>
      <c r="T30" s="86"/>
      <c r="U30" s="86"/>
      <c r="V30" s="86"/>
      <c r="W30" s="86"/>
      <c r="X30" s="86"/>
      <c r="Y30" s="86"/>
      <c r="Z30" s="86"/>
    </row>
    <row r="31" spans="1:26" x14ac:dyDescent="0.2">
      <c r="C31" s="24"/>
      <c r="F31" s="51"/>
      <c r="L31" s="25"/>
      <c r="N31" s="26"/>
      <c r="O31" s="27"/>
    </row>
    <row r="32" spans="1:26" x14ac:dyDescent="0.2">
      <c r="C32" s="24"/>
      <c r="F32" s="51"/>
      <c r="L32" s="25"/>
      <c r="N32" s="26"/>
      <c r="O32" s="26"/>
      <c r="P32" s="28"/>
    </row>
    <row r="33" spans="3:16" x14ac:dyDescent="0.2">
      <c r="C33" s="30" t="s">
        <v>82</v>
      </c>
      <c r="F33" s="51"/>
      <c r="L33" s="25"/>
      <c r="N33" s="26"/>
      <c r="O33" s="26"/>
      <c r="P33" s="28"/>
    </row>
    <row r="34" spans="3:16" x14ac:dyDescent="0.2">
      <c r="C34" s="1" t="s">
        <v>83</v>
      </c>
      <c r="F34" s="51"/>
      <c r="L34" s="25"/>
      <c r="N34" s="26"/>
      <c r="O34" s="26"/>
      <c r="P34" s="28"/>
    </row>
    <row r="50" s="1" customFormat="1" x14ac:dyDescent="0.25"/>
    <row r="51" s="1" customFormat="1" x14ac:dyDescent="0.25"/>
    <row r="52" s="1" customFormat="1" x14ac:dyDescent="0.25"/>
    <row r="53" s="1" customFormat="1" x14ac:dyDescent="0.25"/>
    <row r="54" s="1" customFormat="1" x14ac:dyDescent="0.25"/>
    <row r="55" s="1" customFormat="1" x14ac:dyDescent="0.25"/>
    <row r="56" s="1" customFormat="1" x14ac:dyDescent="0.25"/>
    <row r="57" s="1" customFormat="1" x14ac:dyDescent="0.25"/>
    <row r="58" s="1" customFormat="1" x14ac:dyDescent="0.25"/>
    <row r="59" s="1" customFormat="1" x14ac:dyDescent="0.25"/>
    <row r="60" s="1" customFormat="1" x14ac:dyDescent="0.25"/>
    <row r="61" s="1" customFormat="1" x14ac:dyDescent="0.25"/>
    <row r="62" s="1" customFormat="1" x14ac:dyDescent="0.25"/>
    <row r="63" s="1" customFormat="1" x14ac:dyDescent="0.25"/>
    <row r="64" s="1" customFormat="1" x14ac:dyDescent="0.25"/>
    <row r="65" s="1" customFormat="1" x14ac:dyDescent="0.25"/>
    <row r="66" s="1" customFormat="1" x14ac:dyDescent="0.25"/>
    <row r="67" s="1" customFormat="1" x14ac:dyDescent="0.25"/>
    <row r="68" s="1" customFormat="1" x14ac:dyDescent="0.25"/>
    <row r="69" s="1" customFormat="1" x14ac:dyDescent="0.25"/>
    <row r="70" s="1" customFormat="1" x14ac:dyDescent="0.25"/>
    <row r="71" s="1" customFormat="1" x14ac:dyDescent="0.25"/>
    <row r="72" s="1" customFormat="1" x14ac:dyDescent="0.25"/>
    <row r="73" s="1" customFormat="1" x14ac:dyDescent="0.25"/>
    <row r="74" s="1" customFormat="1" x14ac:dyDescent="0.25"/>
    <row r="75" s="1" customFormat="1" x14ac:dyDescent="0.25"/>
    <row r="76" s="1" customFormat="1" x14ac:dyDescent="0.25"/>
    <row r="77" s="1" customFormat="1" x14ac:dyDescent="0.25"/>
    <row r="78" s="1" customFormat="1" x14ac:dyDescent="0.25"/>
    <row r="79" s="1" customFormat="1" x14ac:dyDescent="0.25"/>
    <row r="80" s="1" customFormat="1" x14ac:dyDescent="0.25"/>
    <row r="81" s="1" customFormat="1" x14ac:dyDescent="0.25"/>
    <row r="82" s="1" customFormat="1" x14ac:dyDescent="0.25"/>
    <row r="83" s="1" customFormat="1" x14ac:dyDescent="0.25"/>
    <row r="84" s="1" customFormat="1" x14ac:dyDescent="0.25"/>
    <row r="85" s="1" customFormat="1" x14ac:dyDescent="0.25"/>
    <row r="86" s="1" customFormat="1" x14ac:dyDescent="0.25"/>
    <row r="87" s="1" customFormat="1" x14ac:dyDescent="0.25"/>
    <row r="88" s="1" customFormat="1" x14ac:dyDescent="0.25"/>
    <row r="89" s="1" customFormat="1" x14ac:dyDescent="0.25"/>
    <row r="90" s="1" customFormat="1" x14ac:dyDescent="0.25"/>
    <row r="91" s="1" customFormat="1" x14ac:dyDescent="0.25"/>
    <row r="92" s="1" customFormat="1" x14ac:dyDescent="0.25"/>
    <row r="93" s="1" customFormat="1" x14ac:dyDescent="0.25"/>
    <row r="94" s="1" customFormat="1" x14ac:dyDescent="0.25"/>
    <row r="95" s="1" customFormat="1" x14ac:dyDescent="0.25"/>
    <row r="96" s="1" customFormat="1" x14ac:dyDescent="0.25"/>
    <row r="97" s="1" customFormat="1" x14ac:dyDescent="0.25"/>
    <row r="98" s="1" customFormat="1" x14ac:dyDescent="0.25"/>
    <row r="99" s="1" customFormat="1" x14ac:dyDescent="0.25"/>
    <row r="100" s="1" customFormat="1" x14ac:dyDescent="0.25"/>
    <row r="101" s="1" customFormat="1" x14ac:dyDescent="0.25"/>
    <row r="102" s="1" customFormat="1" x14ac:dyDescent="0.25"/>
    <row r="103" s="1" customFormat="1" x14ac:dyDescent="0.25"/>
    <row r="104" s="1" customFormat="1" x14ac:dyDescent="0.25"/>
    <row r="105" s="1" customFormat="1" x14ac:dyDescent="0.25"/>
    <row r="106" s="1" customFormat="1" x14ac:dyDescent="0.25"/>
    <row r="107" s="1" customFormat="1" x14ac:dyDescent="0.25"/>
    <row r="108" s="1" customFormat="1" x14ac:dyDescent="0.25"/>
    <row r="109" s="1" customFormat="1" x14ac:dyDescent="0.25"/>
    <row r="110" s="1" customFormat="1" x14ac:dyDescent="0.25"/>
    <row r="111" s="1" customFormat="1" x14ac:dyDescent="0.25"/>
    <row r="112" s="1" customFormat="1" x14ac:dyDescent="0.25"/>
    <row r="113" s="1" customFormat="1" x14ac:dyDescent="0.25"/>
    <row r="114" s="1" customFormat="1" x14ac:dyDescent="0.25"/>
    <row r="115" s="1" customFormat="1" x14ac:dyDescent="0.25"/>
    <row r="116" s="1" customFormat="1" x14ac:dyDescent="0.25"/>
    <row r="117" s="1" customFormat="1" x14ac:dyDescent="0.25"/>
    <row r="118" s="1" customFormat="1" x14ac:dyDescent="0.25"/>
    <row r="119" s="1" customFormat="1" x14ac:dyDescent="0.25"/>
    <row r="120" s="1" customFormat="1" x14ac:dyDescent="0.25"/>
    <row r="121" s="1" customFormat="1" x14ac:dyDescent="0.25"/>
    <row r="122" s="1" customFormat="1" x14ac:dyDescent="0.25"/>
    <row r="123" s="1" customFormat="1" x14ac:dyDescent="0.25"/>
    <row r="124" s="1" customFormat="1" x14ac:dyDescent="0.25"/>
    <row r="125" s="1" customFormat="1" x14ac:dyDescent="0.25"/>
    <row r="126" s="1" customFormat="1" x14ac:dyDescent="0.25"/>
    <row r="127" s="1" customFormat="1" x14ac:dyDescent="0.25"/>
    <row r="128" s="1" customFormat="1" x14ac:dyDescent="0.25"/>
    <row r="129" s="1" customFormat="1" x14ac:dyDescent="0.25"/>
    <row r="130" s="1" customFormat="1" x14ac:dyDescent="0.25"/>
    <row r="131" s="1" customFormat="1" x14ac:dyDescent="0.25"/>
    <row r="132" s="1" customFormat="1" x14ac:dyDescent="0.25"/>
    <row r="133" s="1" customFormat="1" x14ac:dyDescent="0.25"/>
    <row r="134" s="1" customFormat="1" x14ac:dyDescent="0.25"/>
    <row r="135" s="1" customFormat="1" x14ac:dyDescent="0.25"/>
    <row r="136" s="1" customFormat="1" x14ac:dyDescent="0.25"/>
    <row r="137" s="1" customFormat="1" x14ac:dyDescent="0.25"/>
    <row r="138" s="1" customFormat="1" x14ac:dyDescent="0.25"/>
    <row r="139" s="1" customFormat="1" x14ac:dyDescent="0.25"/>
    <row r="140" s="1" customFormat="1" x14ac:dyDescent="0.25"/>
    <row r="141" s="1" customFormat="1" x14ac:dyDescent="0.25"/>
    <row r="142" s="1" customFormat="1" x14ac:dyDescent="0.25"/>
    <row r="143" s="1" customFormat="1" x14ac:dyDescent="0.25"/>
    <row r="144" s="1" customFormat="1" x14ac:dyDescent="0.25"/>
    <row r="145" s="1" customFormat="1" x14ac:dyDescent="0.25"/>
    <row r="146" s="1" customFormat="1" x14ac:dyDescent="0.25"/>
    <row r="147" s="1" customFormat="1" x14ac:dyDescent="0.25"/>
    <row r="148" s="1" customFormat="1" x14ac:dyDescent="0.25"/>
    <row r="149" s="1" customFormat="1" x14ac:dyDescent="0.25"/>
    <row r="150" s="1" customFormat="1" x14ac:dyDescent="0.25"/>
    <row r="151" s="1" customFormat="1" x14ac:dyDescent="0.25"/>
    <row r="152" s="1" customFormat="1" x14ac:dyDescent="0.25"/>
    <row r="153" s="1" customFormat="1" x14ac:dyDescent="0.25"/>
    <row r="154" s="1" customFormat="1" x14ac:dyDescent="0.25"/>
    <row r="155" s="1" customFormat="1" x14ac:dyDescent="0.25"/>
    <row r="156" s="1" customFormat="1" x14ac:dyDescent="0.25"/>
    <row r="157" s="1" customFormat="1" x14ac:dyDescent="0.25"/>
    <row r="158" s="1" customFormat="1" x14ac:dyDescent="0.25"/>
    <row r="159" s="1" customFormat="1" x14ac:dyDescent="0.25"/>
    <row r="160" s="1" customFormat="1" x14ac:dyDescent="0.25"/>
    <row r="161" s="1" customFormat="1" x14ac:dyDescent="0.25"/>
    <row r="162" s="1" customFormat="1" x14ac:dyDescent="0.25"/>
    <row r="163" s="1" customFormat="1" x14ac:dyDescent="0.25"/>
    <row r="164" s="1" customFormat="1" x14ac:dyDescent="0.25"/>
    <row r="165" s="1" customFormat="1" x14ac:dyDescent="0.25"/>
    <row r="166" s="1" customFormat="1" x14ac:dyDescent="0.25"/>
    <row r="167" s="1" customFormat="1" x14ac:dyDescent="0.25"/>
    <row r="168" s="1" customFormat="1" x14ac:dyDescent="0.25"/>
    <row r="169" s="1" customFormat="1" x14ac:dyDescent="0.25"/>
    <row r="170" s="1" customFormat="1" x14ac:dyDescent="0.25"/>
    <row r="171" s="1" customFormat="1" x14ac:dyDescent="0.25"/>
    <row r="172" s="1" customFormat="1" x14ac:dyDescent="0.25"/>
    <row r="173" s="1" customFormat="1" x14ac:dyDescent="0.25"/>
    <row r="174" s="1" customFormat="1" x14ac:dyDescent="0.25"/>
    <row r="175" s="1" customFormat="1" x14ac:dyDescent="0.25"/>
    <row r="176" s="1" customFormat="1" x14ac:dyDescent="0.25"/>
    <row r="177" s="1" customFormat="1" x14ac:dyDescent="0.25"/>
    <row r="178" s="1" customFormat="1" x14ac:dyDescent="0.25"/>
    <row r="179" s="1" customFormat="1" x14ac:dyDescent="0.25"/>
    <row r="180" s="1" customFormat="1" x14ac:dyDescent="0.25"/>
    <row r="181" s="1" customFormat="1" x14ac:dyDescent="0.25"/>
    <row r="182" s="1" customFormat="1" x14ac:dyDescent="0.25"/>
    <row r="183" s="1" customFormat="1" x14ac:dyDescent="0.25"/>
    <row r="184" s="1" customFormat="1" x14ac:dyDescent="0.25"/>
    <row r="185" s="1" customFormat="1" x14ac:dyDescent="0.25"/>
    <row r="186" s="1" customFormat="1" x14ac:dyDescent="0.25"/>
    <row r="187" s="1" customFormat="1" x14ac:dyDescent="0.25"/>
    <row r="188" s="1" customFormat="1" x14ac:dyDescent="0.25"/>
    <row r="189" s="1" customFormat="1" x14ac:dyDescent="0.25"/>
    <row r="190" s="1" customFormat="1" x14ac:dyDescent="0.25"/>
    <row r="191" s="1" customFormat="1" x14ac:dyDescent="0.25"/>
    <row r="192" s="1" customFormat="1" x14ac:dyDescent="0.25"/>
    <row r="193" s="1" customFormat="1" x14ac:dyDescent="0.25"/>
    <row r="194" s="1" customFormat="1" x14ac:dyDescent="0.25"/>
    <row r="195" s="1" customFormat="1" x14ac:dyDescent="0.25"/>
    <row r="196" s="1" customFormat="1" x14ac:dyDescent="0.25"/>
    <row r="197" s="1" customFormat="1" x14ac:dyDescent="0.25"/>
    <row r="198" s="1" customFormat="1" x14ac:dyDescent="0.25"/>
    <row r="199" s="1" customFormat="1" x14ac:dyDescent="0.25"/>
    <row r="200" s="1" customFormat="1" x14ac:dyDescent="0.25"/>
    <row r="201" s="1" customFormat="1" x14ac:dyDescent="0.25"/>
    <row r="202" s="1" customFormat="1" x14ac:dyDescent="0.25"/>
    <row r="203" s="1" customFormat="1" x14ac:dyDescent="0.25"/>
    <row r="204" s="1" customFormat="1" x14ac:dyDescent="0.25"/>
    <row r="205" s="1" customFormat="1" x14ac:dyDescent="0.25"/>
    <row r="206" s="1" customFormat="1" x14ac:dyDescent="0.25"/>
    <row r="207" s="1" customFormat="1" x14ac:dyDescent="0.25"/>
    <row r="208" s="1" customFormat="1" x14ac:dyDescent="0.25"/>
    <row r="209" s="1" customFormat="1" x14ac:dyDescent="0.25"/>
    <row r="210" s="1" customFormat="1" x14ac:dyDescent="0.25"/>
    <row r="211" s="1" customFormat="1" x14ac:dyDescent="0.25"/>
    <row r="212" s="1" customFormat="1" x14ac:dyDescent="0.25"/>
    <row r="213" s="1" customFormat="1" x14ac:dyDescent="0.25"/>
    <row r="214" s="1" customFormat="1" x14ac:dyDescent="0.25"/>
    <row r="215" s="1" customFormat="1" x14ac:dyDescent="0.25"/>
    <row r="216" s="1" customFormat="1" x14ac:dyDescent="0.25"/>
    <row r="217" s="1" customFormat="1" x14ac:dyDescent="0.25"/>
    <row r="218" s="1" customFormat="1" x14ac:dyDescent="0.25"/>
    <row r="219" s="1" customFormat="1" x14ac:dyDescent="0.25"/>
    <row r="220" s="1" customFormat="1" x14ac:dyDescent="0.25"/>
    <row r="221" s="1" customFormat="1" x14ac:dyDescent="0.25"/>
    <row r="222" s="1" customFormat="1" x14ac:dyDescent="0.25"/>
    <row r="223" s="1" customFormat="1" x14ac:dyDescent="0.25"/>
    <row r="224" s="1" customFormat="1" x14ac:dyDescent="0.25"/>
    <row r="225" s="1" customFormat="1" x14ac:dyDescent="0.25"/>
    <row r="226" s="1" customFormat="1" x14ac:dyDescent="0.25"/>
    <row r="227" s="1" customFormat="1" x14ac:dyDescent="0.25"/>
    <row r="228" s="1" customFormat="1" x14ac:dyDescent="0.25"/>
    <row r="229" s="1" customFormat="1" x14ac:dyDescent="0.25"/>
    <row r="230" s="1" customFormat="1" x14ac:dyDescent="0.25"/>
    <row r="231" s="1" customFormat="1" x14ac:dyDescent="0.25"/>
    <row r="232" s="1" customFormat="1" x14ac:dyDescent="0.25"/>
    <row r="234" s="1" customFormat="1" x14ac:dyDescent="0.25"/>
    <row r="235" s="1" customFormat="1" x14ac:dyDescent="0.25"/>
    <row r="236" s="1" customFormat="1" x14ac:dyDescent="0.25"/>
    <row r="237" s="1" customFormat="1" x14ac:dyDescent="0.25"/>
    <row r="238" s="1" customFormat="1" x14ac:dyDescent="0.25"/>
    <row r="239" s="1" customFormat="1" x14ac:dyDescent="0.25"/>
    <row r="24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305" s="1" customFormat="1" x14ac:dyDescent="0.25"/>
    <row r="306" s="1" customFormat="1" x14ac:dyDescent="0.25"/>
    <row r="307" s="1" customFormat="1" x14ac:dyDescent="0.25"/>
    <row r="308" s="1" customFormat="1" x14ac:dyDescent="0.25"/>
    <row r="309" s="1" customFormat="1" x14ac:dyDescent="0.25"/>
    <row r="310" s="1" customFormat="1" x14ac:dyDescent="0.25"/>
    <row r="311" s="1" customFormat="1" x14ac:dyDescent="0.25"/>
    <row r="312" s="1" customFormat="1" x14ac:dyDescent="0.25"/>
    <row r="313" s="1" customFormat="1" x14ac:dyDescent="0.25"/>
    <row r="314" s="1" customFormat="1" x14ac:dyDescent="0.25"/>
    <row r="315" s="1" customFormat="1" x14ac:dyDescent="0.25"/>
    <row r="316" s="1" customFormat="1" x14ac:dyDescent="0.25"/>
    <row r="317" s="1" customFormat="1" x14ac:dyDescent="0.25"/>
    <row r="318" s="1" customFormat="1" x14ac:dyDescent="0.25"/>
    <row r="319" s="1" customFormat="1" x14ac:dyDescent="0.25"/>
    <row r="320" s="1" customFormat="1" x14ac:dyDescent="0.25"/>
    <row r="321" s="1" customFormat="1" x14ac:dyDescent="0.25"/>
    <row r="322" s="1" customFormat="1" x14ac:dyDescent="0.25"/>
    <row r="323" s="1" customFormat="1" x14ac:dyDescent="0.25"/>
    <row r="324" s="1" customFormat="1" x14ac:dyDescent="0.25"/>
    <row r="325" s="1" customFormat="1" x14ac:dyDescent="0.25"/>
    <row r="326" s="1" customFormat="1" x14ac:dyDescent="0.25"/>
    <row r="327" s="1" customFormat="1" x14ac:dyDescent="0.25"/>
    <row r="328" s="1" customFormat="1" x14ac:dyDescent="0.25"/>
    <row r="329" s="1" customFormat="1" x14ac:dyDescent="0.25"/>
    <row r="330" s="1" customFormat="1" x14ac:dyDescent="0.25"/>
    <row r="331" s="1" customFormat="1" x14ac:dyDescent="0.25"/>
    <row r="332" s="1" customFormat="1" x14ac:dyDescent="0.25"/>
    <row r="333" s="1" customFormat="1" x14ac:dyDescent="0.25"/>
    <row r="334" s="1" customFormat="1" x14ac:dyDescent="0.25"/>
    <row r="335" s="1" customFormat="1" x14ac:dyDescent="0.25"/>
    <row r="336" s="1" customFormat="1" x14ac:dyDescent="0.25"/>
    <row r="337" s="1" customFormat="1" x14ac:dyDescent="0.25"/>
    <row r="338" s="1" customFormat="1" x14ac:dyDescent="0.25"/>
    <row r="339" s="1" customFormat="1" x14ac:dyDescent="0.25"/>
    <row r="340" s="1" customFormat="1" x14ac:dyDescent="0.25"/>
    <row r="341" s="1" customFormat="1" x14ac:dyDescent="0.25"/>
    <row r="342" s="1" customFormat="1" x14ac:dyDescent="0.25"/>
    <row r="343" s="1" customFormat="1" x14ac:dyDescent="0.25"/>
    <row r="344" s="1" customFormat="1" x14ac:dyDescent="0.25"/>
    <row r="345" s="1" customFormat="1" x14ac:dyDescent="0.25"/>
    <row r="346" s="1" customFormat="1" x14ac:dyDescent="0.25"/>
    <row r="347" s="1" customFormat="1" x14ac:dyDescent="0.25"/>
    <row r="348" s="1" customFormat="1" x14ac:dyDescent="0.25"/>
    <row r="349" s="1" customFormat="1" x14ac:dyDescent="0.25"/>
    <row r="350" s="1" customFormat="1" x14ac:dyDescent="0.25"/>
    <row r="351" s="1" customFormat="1" x14ac:dyDescent="0.25"/>
    <row r="352" s="1" customFormat="1" x14ac:dyDescent="0.25"/>
    <row r="353" s="1" customFormat="1" x14ac:dyDescent="0.25"/>
    <row r="354" s="1" customFormat="1" x14ac:dyDescent="0.25"/>
    <row r="355" s="1" customFormat="1" x14ac:dyDescent="0.25"/>
    <row r="356" s="1" customFormat="1" x14ac:dyDescent="0.25"/>
    <row r="357" s="1" customFormat="1" x14ac:dyDescent="0.25"/>
    <row r="358" s="1" customFormat="1" x14ac:dyDescent="0.25"/>
    <row r="359" s="1" customFormat="1" x14ac:dyDescent="0.25"/>
    <row r="360" s="1" customFormat="1" x14ac:dyDescent="0.25"/>
    <row r="361" s="1" customFormat="1" x14ac:dyDescent="0.25"/>
    <row r="362" s="1" customFormat="1" x14ac:dyDescent="0.25"/>
    <row r="363" s="1" customFormat="1" x14ac:dyDescent="0.25"/>
    <row r="364" s="1" customFormat="1" x14ac:dyDescent="0.25"/>
    <row r="365" s="1" customFormat="1" x14ac:dyDescent="0.25"/>
    <row r="366" s="1" customFormat="1" x14ac:dyDescent="0.25"/>
    <row r="367" s="1" customFormat="1" x14ac:dyDescent="0.25"/>
    <row r="368" s="1" customFormat="1" x14ac:dyDescent="0.25"/>
    <row r="369" s="1" customFormat="1" x14ac:dyDescent="0.25"/>
    <row r="370" s="1" customFormat="1" x14ac:dyDescent="0.25"/>
    <row r="371" s="1" customFormat="1" x14ac:dyDescent="0.25"/>
    <row r="372" s="1" customFormat="1" x14ac:dyDescent="0.25"/>
    <row r="373" s="1" customFormat="1" x14ac:dyDescent="0.25"/>
    <row r="374" s="1" customFormat="1" x14ac:dyDescent="0.25"/>
    <row r="375" s="1" customFormat="1" x14ac:dyDescent="0.25"/>
    <row r="376" s="1" customFormat="1" x14ac:dyDescent="0.25"/>
    <row r="377" s="1" customFormat="1" x14ac:dyDescent="0.25"/>
    <row r="378" s="1" customFormat="1" x14ac:dyDescent="0.25"/>
    <row r="379" s="1" customFormat="1" x14ac:dyDescent="0.25"/>
    <row r="380" s="1" customFormat="1" x14ac:dyDescent="0.25"/>
    <row r="381" s="1" customFormat="1" x14ac:dyDescent="0.25"/>
    <row r="382" s="1" customFormat="1" x14ac:dyDescent="0.25"/>
    <row r="383" s="1" customFormat="1" x14ac:dyDescent="0.25"/>
    <row r="384" s="1" customFormat="1" x14ac:dyDescent="0.25"/>
    <row r="385" s="1" customFormat="1" x14ac:dyDescent="0.25"/>
    <row r="386" s="1" customFormat="1" x14ac:dyDescent="0.25"/>
    <row r="387" s="1" customFormat="1" x14ac:dyDescent="0.25"/>
    <row r="388" s="1" customFormat="1" x14ac:dyDescent="0.25"/>
    <row r="389" s="1" customFormat="1" x14ac:dyDescent="0.25"/>
    <row r="390" s="1" customFormat="1" x14ac:dyDescent="0.25"/>
    <row r="391" s="1" customFormat="1" x14ac:dyDescent="0.25"/>
    <row r="392" s="1" customFormat="1" x14ac:dyDescent="0.25"/>
    <row r="393" s="1" customFormat="1" x14ac:dyDescent="0.25"/>
    <row r="394" s="1" customFormat="1" x14ac:dyDescent="0.25"/>
    <row r="395" s="1" customFormat="1" x14ac:dyDescent="0.25"/>
    <row r="396" s="1" customFormat="1" x14ac:dyDescent="0.25"/>
    <row r="397" s="1" customFormat="1" x14ac:dyDescent="0.25"/>
    <row r="398" s="1" customFormat="1" x14ac:dyDescent="0.25"/>
    <row r="399" s="1" customFormat="1" x14ac:dyDescent="0.25"/>
    <row r="400" s="1" customFormat="1" x14ac:dyDescent="0.25"/>
    <row r="401" s="1" customFormat="1" x14ac:dyDescent="0.25"/>
    <row r="402" s="1" customFormat="1" x14ac:dyDescent="0.25"/>
    <row r="403" s="1" customFormat="1" x14ac:dyDescent="0.25"/>
    <row r="404" s="1" customFormat="1" x14ac:dyDescent="0.25"/>
    <row r="405" s="1" customFormat="1" x14ac:dyDescent="0.25"/>
    <row r="406" s="1" customFormat="1" x14ac:dyDescent="0.25"/>
    <row r="407" s="1" customFormat="1" x14ac:dyDescent="0.25"/>
    <row r="408" s="1" customFormat="1" x14ac:dyDescent="0.25"/>
    <row r="409" s="1" customFormat="1" x14ac:dyDescent="0.25"/>
    <row r="410" s="1" customFormat="1" x14ac:dyDescent="0.25"/>
    <row r="411" s="1" customFormat="1" x14ac:dyDescent="0.25"/>
    <row r="412" s="1" customFormat="1" x14ac:dyDescent="0.25"/>
    <row r="413" s="1" customFormat="1" x14ac:dyDescent="0.25"/>
    <row r="414" s="1" customFormat="1" x14ac:dyDescent="0.25"/>
    <row r="415" s="1" customFormat="1" x14ac:dyDescent="0.25"/>
    <row r="416" s="1" customFormat="1" x14ac:dyDescent="0.25"/>
    <row r="417" s="1" customFormat="1" x14ac:dyDescent="0.25"/>
    <row r="418" s="1" customFormat="1" x14ac:dyDescent="0.25"/>
    <row r="419" s="1" customFormat="1" x14ac:dyDescent="0.25"/>
    <row r="420" s="1" customFormat="1" x14ac:dyDescent="0.25"/>
    <row r="421" s="1" customFormat="1" x14ac:dyDescent="0.25"/>
    <row r="422" s="1" customFormat="1" x14ac:dyDescent="0.25"/>
    <row r="423" s="1" customFormat="1" x14ac:dyDescent="0.25"/>
    <row r="424" s="1" customFormat="1" x14ac:dyDescent="0.25"/>
    <row r="425" s="1" customFormat="1" x14ac:dyDescent="0.25"/>
    <row r="426" s="1" customFormat="1" x14ac:dyDescent="0.25"/>
    <row r="427" s="1" customFormat="1" x14ac:dyDescent="0.25"/>
    <row r="428" s="1" customFormat="1" x14ac:dyDescent="0.25"/>
    <row r="429" s="1" customFormat="1" x14ac:dyDescent="0.25"/>
    <row r="430" s="1" customFormat="1" x14ac:dyDescent="0.25"/>
    <row r="431" s="1" customFormat="1" x14ac:dyDescent="0.25"/>
    <row r="432" s="1" customFormat="1" x14ac:dyDescent="0.25"/>
    <row r="433" s="1" customFormat="1" x14ac:dyDescent="0.25"/>
    <row r="434" s="1" customFormat="1" x14ac:dyDescent="0.25"/>
    <row r="435" s="1" customFormat="1" x14ac:dyDescent="0.25"/>
    <row r="436" s="1" customFormat="1" x14ac:dyDescent="0.25"/>
    <row r="437" s="1" customFormat="1" x14ac:dyDescent="0.25"/>
    <row r="438" s="1" customFormat="1" x14ac:dyDescent="0.25"/>
    <row r="439" s="1" customFormat="1" x14ac:dyDescent="0.25"/>
    <row r="440" s="1" customFormat="1" x14ac:dyDescent="0.25"/>
    <row r="441" s="1" customFormat="1" x14ac:dyDescent="0.25"/>
    <row r="442" s="1" customFormat="1" x14ac:dyDescent="0.25"/>
    <row r="443" s="1" customFormat="1" x14ac:dyDescent="0.25"/>
    <row r="444" s="1" customFormat="1" x14ac:dyDescent="0.25"/>
    <row r="445" s="1" customFormat="1" x14ac:dyDescent="0.25"/>
    <row r="446" s="1" customFormat="1" x14ac:dyDescent="0.25"/>
    <row r="447" s="1" customFormat="1" x14ac:dyDescent="0.25"/>
    <row r="448" s="1" customFormat="1" x14ac:dyDescent="0.25"/>
    <row r="449" s="1" customFormat="1" x14ac:dyDescent="0.25"/>
    <row r="450" s="1" customFormat="1" x14ac:dyDescent="0.25"/>
    <row r="451" s="1" customFormat="1" x14ac:dyDescent="0.25"/>
    <row r="452" s="1" customFormat="1" x14ac:dyDescent="0.25"/>
    <row r="453" s="1" customFormat="1" x14ac:dyDescent="0.25"/>
    <row r="454" s="1" customFormat="1" x14ac:dyDescent="0.25"/>
    <row r="455" s="1" customFormat="1" x14ac:dyDescent="0.25"/>
    <row r="456" s="1" customFormat="1" x14ac:dyDescent="0.25"/>
    <row r="457" s="1" customFormat="1" x14ac:dyDescent="0.25"/>
    <row r="458" s="1" customFormat="1" x14ac:dyDescent="0.25"/>
    <row r="459" s="1" customFormat="1" x14ac:dyDescent="0.25"/>
    <row r="460" s="1" customFormat="1" x14ac:dyDescent="0.25"/>
    <row r="461" s="1" customFormat="1" x14ac:dyDescent="0.25"/>
    <row r="462" s="1" customFormat="1" x14ac:dyDescent="0.25"/>
    <row r="463" s="1" customFormat="1" x14ac:dyDescent="0.25"/>
    <row r="464" s="1" customFormat="1" x14ac:dyDescent="0.25"/>
    <row r="465" s="1" customFormat="1" x14ac:dyDescent="0.25"/>
    <row r="466" s="1" customFormat="1" x14ac:dyDescent="0.25"/>
    <row r="467" s="1" customFormat="1" x14ac:dyDescent="0.25"/>
    <row r="468" s="1" customFormat="1" x14ac:dyDescent="0.25"/>
    <row r="469" s="1" customFormat="1" x14ac:dyDescent="0.25"/>
    <row r="470" s="1" customFormat="1" x14ac:dyDescent="0.25"/>
    <row r="471" s="1" customFormat="1" x14ac:dyDescent="0.25"/>
    <row r="472" s="1" customFormat="1" x14ac:dyDescent="0.25"/>
    <row r="473" s="1" customFormat="1" x14ac:dyDescent="0.25"/>
    <row r="474" s="1" customFormat="1" x14ac:dyDescent="0.25"/>
    <row r="475" s="1" customFormat="1" x14ac:dyDescent="0.25"/>
    <row r="476" s="1" customFormat="1" x14ac:dyDescent="0.25"/>
    <row r="477" s="1" customFormat="1" x14ac:dyDescent="0.25"/>
    <row r="478" s="1" customFormat="1" x14ac:dyDescent="0.25"/>
    <row r="479" s="1" customFormat="1" x14ac:dyDescent="0.25"/>
    <row r="480" s="1" customFormat="1" x14ac:dyDescent="0.25"/>
    <row r="481" s="1" customFormat="1" x14ac:dyDescent="0.25"/>
    <row r="482" s="1" customFormat="1" x14ac:dyDescent="0.25"/>
    <row r="483" s="1" customFormat="1" x14ac:dyDescent="0.25"/>
    <row r="484" s="1" customFormat="1" x14ac:dyDescent="0.25"/>
    <row r="485" s="1" customFormat="1" x14ac:dyDescent="0.25"/>
    <row r="486" s="1" customFormat="1" x14ac:dyDescent="0.25"/>
    <row r="487" s="1" customFormat="1" x14ac:dyDescent="0.25"/>
    <row r="488" s="1" customFormat="1" x14ac:dyDescent="0.25"/>
  </sheetData>
  <mergeCells count="9">
    <mergeCell ref="A30:O30"/>
    <mergeCell ref="D2:O2"/>
    <mergeCell ref="A9:A10"/>
    <mergeCell ref="B9:B10"/>
    <mergeCell ref="C9:C10"/>
    <mergeCell ref="D9:D10"/>
    <mergeCell ref="E9:E10"/>
    <mergeCell ref="F9:K9"/>
    <mergeCell ref="L9:P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5C9F6-F2E8-4954-9AD8-3832C6F10C63}">
  <dimension ref="A1:Z25"/>
  <sheetViews>
    <sheetView workbookViewId="0">
      <selection activeCell="M19" sqref="M19"/>
    </sheetView>
  </sheetViews>
  <sheetFormatPr defaultRowHeight="12.75" x14ac:dyDescent="0.25"/>
  <cols>
    <col min="1" max="1" width="7.7109375" style="23" customWidth="1"/>
    <col min="2" max="2" width="8.85546875" style="23" customWidth="1"/>
    <col min="3" max="3" width="32.7109375" style="31" customWidth="1"/>
    <col min="4" max="4" width="6" style="23" customWidth="1"/>
    <col min="5" max="5" width="8" style="1" customWidth="1"/>
    <col min="6" max="16" width="12" style="1" customWidth="1"/>
    <col min="17" max="16384" width="9.140625" style="1"/>
  </cols>
  <sheetData>
    <row r="1" spans="1:18" x14ac:dyDescent="0.25">
      <c r="A1" s="52"/>
      <c r="B1" s="52"/>
      <c r="C1" s="1"/>
      <c r="D1" s="5" t="s">
        <v>85</v>
      </c>
      <c r="E1" s="11"/>
      <c r="G1" s="53"/>
      <c r="H1" s="11"/>
      <c r="I1" s="11"/>
      <c r="J1" s="11"/>
      <c r="K1" s="11"/>
      <c r="L1" s="11"/>
      <c r="M1" s="11"/>
      <c r="N1" s="11"/>
      <c r="O1" s="11"/>
    </row>
    <row r="2" spans="1:18" x14ac:dyDescent="0.25">
      <c r="A2" s="52"/>
      <c r="B2" s="52"/>
      <c r="C2" s="54"/>
      <c r="D2" s="110" t="s">
        <v>30</v>
      </c>
      <c r="E2" s="110"/>
      <c r="F2" s="110"/>
      <c r="G2" s="110"/>
      <c r="H2" s="110"/>
      <c r="I2" s="110"/>
      <c r="J2" s="110"/>
      <c r="K2" s="110"/>
      <c r="L2" s="110"/>
      <c r="M2" s="110"/>
      <c r="N2" s="110"/>
      <c r="O2" s="110"/>
    </row>
    <row r="3" spans="1:18" x14ac:dyDescent="0.25">
      <c r="A3" s="52"/>
      <c r="B3" s="52"/>
      <c r="C3" s="54"/>
      <c r="D3" s="55"/>
      <c r="E3" s="9"/>
      <c r="F3" s="11"/>
      <c r="G3" s="5"/>
      <c r="H3" s="53"/>
      <c r="I3" s="11"/>
      <c r="J3" s="11"/>
      <c r="K3" s="11"/>
      <c r="L3" s="11"/>
      <c r="M3" s="11"/>
      <c r="N3" s="11"/>
      <c r="O3" s="11"/>
      <c r="P3" s="11"/>
    </row>
    <row r="4" spans="1:18" x14ac:dyDescent="0.2">
      <c r="A4" s="5" t="s">
        <v>4</v>
      </c>
      <c r="B4" s="6"/>
      <c r="C4" s="7"/>
      <c r="D4" s="34"/>
      <c r="E4" s="5"/>
      <c r="F4" s="9"/>
      <c r="G4" s="9"/>
      <c r="H4" s="9"/>
      <c r="I4" s="9"/>
      <c r="J4" s="10"/>
      <c r="K4" s="10"/>
      <c r="L4" s="10"/>
      <c r="M4" s="10"/>
      <c r="N4" s="10"/>
    </row>
    <row r="5" spans="1:18" x14ac:dyDescent="0.2">
      <c r="A5" s="5" t="s">
        <v>5</v>
      </c>
      <c r="B5" s="6"/>
      <c r="C5" s="7"/>
      <c r="D5" s="34"/>
      <c r="E5" s="5"/>
      <c r="F5" s="9"/>
      <c r="G5" s="9"/>
      <c r="H5" s="9"/>
      <c r="I5" s="9"/>
      <c r="J5" s="10"/>
      <c r="K5" s="10"/>
      <c r="L5" s="10"/>
      <c r="M5" s="10"/>
      <c r="N5" s="10"/>
    </row>
    <row r="6" spans="1:18" x14ac:dyDescent="0.2">
      <c r="A6" s="5"/>
      <c r="B6" s="5"/>
      <c r="C6" s="6"/>
      <c r="D6" s="7"/>
      <c r="E6" s="8"/>
      <c r="F6" s="34"/>
      <c r="G6" s="5"/>
      <c r="H6" s="9"/>
      <c r="I6" s="9"/>
      <c r="J6" s="9"/>
      <c r="K6" s="9"/>
      <c r="L6" s="10"/>
      <c r="M6" s="10"/>
      <c r="N6" s="10"/>
      <c r="O6" s="10"/>
      <c r="P6" s="10"/>
    </row>
    <row r="7" spans="1:18" x14ac:dyDescent="0.2">
      <c r="A7" s="1"/>
      <c r="B7" s="1"/>
      <c r="C7" s="11" t="s">
        <v>86</v>
      </c>
      <c r="D7" s="56"/>
      <c r="E7" s="8"/>
      <c r="F7" s="34"/>
      <c r="G7" s="10"/>
      <c r="H7" s="9"/>
      <c r="I7" s="9"/>
      <c r="J7" s="9"/>
      <c r="K7" s="9"/>
      <c r="M7" s="11" t="s">
        <v>43</v>
      </c>
      <c r="N7" s="11"/>
      <c r="O7" s="57">
        <f>P20</f>
        <v>0</v>
      </c>
      <c r="P7" s="58" t="s">
        <v>44</v>
      </c>
    </row>
    <row r="8" spans="1:18" x14ac:dyDescent="0.2">
      <c r="A8" s="55"/>
      <c r="B8" s="55"/>
      <c r="C8" s="1"/>
      <c r="D8" s="55"/>
      <c r="E8" s="59"/>
      <c r="F8" s="11"/>
      <c r="G8" s="11"/>
      <c r="H8" s="11"/>
      <c r="I8" s="11"/>
      <c r="J8" s="11"/>
      <c r="K8" s="11"/>
      <c r="L8" s="10"/>
      <c r="N8" s="11"/>
      <c r="O8" s="10"/>
      <c r="P8" s="10"/>
    </row>
    <row r="9" spans="1:18" x14ac:dyDescent="0.25">
      <c r="A9" s="111" t="s">
        <v>20</v>
      </c>
      <c r="B9" s="111" t="s">
        <v>45</v>
      </c>
      <c r="C9" s="111" t="s">
        <v>46</v>
      </c>
      <c r="D9" s="112" t="s">
        <v>47</v>
      </c>
      <c r="E9" s="112" t="s">
        <v>48</v>
      </c>
      <c r="F9" s="111" t="s">
        <v>49</v>
      </c>
      <c r="G9" s="111"/>
      <c r="H9" s="111"/>
      <c r="I9" s="111"/>
      <c r="J9" s="111"/>
      <c r="K9" s="111"/>
      <c r="L9" s="111" t="s">
        <v>50</v>
      </c>
      <c r="M9" s="111"/>
      <c r="N9" s="111"/>
      <c r="O9" s="111"/>
      <c r="P9" s="111"/>
    </row>
    <row r="10" spans="1:18" ht="69" x14ac:dyDescent="0.25">
      <c r="A10" s="111"/>
      <c r="B10" s="111"/>
      <c r="C10" s="111"/>
      <c r="D10" s="112"/>
      <c r="E10" s="112"/>
      <c r="F10" s="60" t="s">
        <v>51</v>
      </c>
      <c r="G10" s="60" t="s">
        <v>52</v>
      </c>
      <c r="H10" s="60" t="s">
        <v>53</v>
      </c>
      <c r="I10" s="60" t="s">
        <v>27</v>
      </c>
      <c r="J10" s="60" t="s">
        <v>28</v>
      </c>
      <c r="K10" s="60" t="s">
        <v>54</v>
      </c>
      <c r="L10" s="60" t="s">
        <v>55</v>
      </c>
      <c r="M10" s="60" t="s">
        <v>26</v>
      </c>
      <c r="N10" s="60" t="s">
        <v>27</v>
      </c>
      <c r="O10" s="60" t="s">
        <v>56</v>
      </c>
      <c r="P10" s="60" t="s">
        <v>57</v>
      </c>
    </row>
    <row r="11" spans="1:18" s="70" customFormat="1" x14ac:dyDescent="0.25">
      <c r="A11" s="14" t="str">
        <f>IF(B11&lt;&gt;"", MAX($A$1:A10)+1, "")</f>
        <v/>
      </c>
      <c r="B11" s="87"/>
      <c r="C11" s="88" t="s">
        <v>87</v>
      </c>
      <c r="D11" s="89"/>
      <c r="E11" s="90"/>
      <c r="F11" s="91"/>
      <c r="G11" s="91"/>
      <c r="H11" s="92"/>
      <c r="I11" s="92"/>
      <c r="J11" s="91"/>
      <c r="K11" s="93"/>
      <c r="L11" s="93"/>
      <c r="M11" s="93"/>
      <c r="N11" s="93"/>
      <c r="O11" s="93"/>
      <c r="P11" s="93"/>
      <c r="Q11" s="94"/>
    </row>
    <row r="12" spans="1:18" s="70" customFormat="1" ht="38.25" x14ac:dyDescent="0.25">
      <c r="A12" s="14">
        <f>IF(B12&lt;&gt;"", MAX($A$1:A11)+1, "")</f>
        <v>1</v>
      </c>
      <c r="B12" s="87" t="s">
        <v>88</v>
      </c>
      <c r="C12" s="95" t="s">
        <v>89</v>
      </c>
      <c r="D12" s="89" t="s">
        <v>90</v>
      </c>
      <c r="E12" s="90">
        <v>1</v>
      </c>
      <c r="F12" s="91"/>
      <c r="G12" s="91"/>
      <c r="H12" s="72">
        <f>F12*G12</f>
        <v>0</v>
      </c>
      <c r="I12" s="92"/>
      <c r="J12" s="91"/>
      <c r="K12" s="93">
        <f t="shared" ref="K12:K19" si="0">SUM(H12:J12)</f>
        <v>0</v>
      </c>
      <c r="L12" s="93">
        <f t="shared" ref="L12:L19" si="1">SUM(E12*F12)</f>
        <v>0</v>
      </c>
      <c r="M12" s="93">
        <f t="shared" ref="M12:M19" si="2">SUM(E12*H12)</f>
        <v>0</v>
      </c>
      <c r="N12" s="93">
        <f t="shared" ref="N12:N19" si="3">SUM(E12*I12)</f>
        <v>0</v>
      </c>
      <c r="O12" s="93">
        <f t="shared" ref="O12:O19" si="4">SUM(E12*J12)</f>
        <v>0</v>
      </c>
      <c r="P12" s="93">
        <f t="shared" ref="P12:P19" si="5">SUM(M12:O12)</f>
        <v>0</v>
      </c>
      <c r="Q12" s="73"/>
      <c r="R12" s="73"/>
    </row>
    <row r="13" spans="1:18" s="70" customFormat="1" ht="38.25" x14ac:dyDescent="0.25">
      <c r="A13" s="14">
        <f>IF(B13&lt;&gt;"", MAX($A$1:A12)+1, "")</f>
        <v>2</v>
      </c>
      <c r="B13" s="87" t="s">
        <v>88</v>
      </c>
      <c r="C13" s="95" t="s">
        <v>91</v>
      </c>
      <c r="D13" s="89" t="s">
        <v>90</v>
      </c>
      <c r="E13" s="90">
        <v>1</v>
      </c>
      <c r="F13" s="91"/>
      <c r="G13" s="91"/>
      <c r="H13" s="72">
        <f t="shared" ref="H13:H19" si="6">F13*G13</f>
        <v>0</v>
      </c>
      <c r="I13" s="92"/>
      <c r="J13" s="91"/>
      <c r="K13" s="93">
        <f t="shared" si="0"/>
        <v>0</v>
      </c>
      <c r="L13" s="93">
        <f t="shared" si="1"/>
        <v>0</v>
      </c>
      <c r="M13" s="93">
        <f t="shared" si="2"/>
        <v>0</v>
      </c>
      <c r="N13" s="93">
        <f t="shared" si="3"/>
        <v>0</v>
      </c>
      <c r="O13" s="93">
        <f t="shared" si="4"/>
        <v>0</v>
      </c>
      <c r="P13" s="93">
        <f t="shared" si="5"/>
        <v>0</v>
      </c>
      <c r="Q13" s="73"/>
      <c r="R13" s="73"/>
    </row>
    <row r="14" spans="1:18" s="70" customFormat="1" ht="38.25" x14ac:dyDescent="0.25">
      <c r="A14" s="14">
        <f>IF(B14&lt;&gt;"", MAX($A$1:A13)+1, "")</f>
        <v>3</v>
      </c>
      <c r="B14" s="87" t="s">
        <v>88</v>
      </c>
      <c r="C14" s="95" t="s">
        <v>92</v>
      </c>
      <c r="D14" s="89" t="s">
        <v>90</v>
      </c>
      <c r="E14" s="90">
        <v>1</v>
      </c>
      <c r="F14" s="91"/>
      <c r="G14" s="91"/>
      <c r="H14" s="72">
        <f t="shared" si="6"/>
        <v>0</v>
      </c>
      <c r="I14" s="92"/>
      <c r="J14" s="91"/>
      <c r="K14" s="93">
        <f t="shared" si="0"/>
        <v>0</v>
      </c>
      <c r="L14" s="93">
        <f t="shared" si="1"/>
        <v>0</v>
      </c>
      <c r="M14" s="93">
        <f t="shared" si="2"/>
        <v>0</v>
      </c>
      <c r="N14" s="93">
        <f t="shared" si="3"/>
        <v>0</v>
      </c>
      <c r="O14" s="93">
        <f t="shared" si="4"/>
        <v>0</v>
      </c>
      <c r="P14" s="93">
        <f t="shared" si="5"/>
        <v>0</v>
      </c>
      <c r="Q14" s="73"/>
      <c r="R14" s="73"/>
    </row>
    <row r="15" spans="1:18" s="70" customFormat="1" ht="38.25" x14ac:dyDescent="0.25">
      <c r="A15" s="14">
        <f>IF(B15&lt;&gt;"", MAX($A$1:A14)+1, "")</f>
        <v>4</v>
      </c>
      <c r="B15" s="87" t="s">
        <v>88</v>
      </c>
      <c r="C15" s="95" t="s">
        <v>93</v>
      </c>
      <c r="D15" s="89" t="s">
        <v>90</v>
      </c>
      <c r="E15" s="90">
        <v>6</v>
      </c>
      <c r="F15" s="91"/>
      <c r="G15" s="91"/>
      <c r="H15" s="72">
        <f t="shared" si="6"/>
        <v>0</v>
      </c>
      <c r="I15" s="92"/>
      <c r="J15" s="91"/>
      <c r="K15" s="93">
        <f t="shared" si="0"/>
        <v>0</v>
      </c>
      <c r="L15" s="93">
        <f t="shared" si="1"/>
        <v>0</v>
      </c>
      <c r="M15" s="93">
        <f t="shared" si="2"/>
        <v>0</v>
      </c>
      <c r="N15" s="93">
        <f t="shared" si="3"/>
        <v>0</v>
      </c>
      <c r="O15" s="93">
        <f t="shared" si="4"/>
        <v>0</v>
      </c>
      <c r="P15" s="93">
        <f t="shared" si="5"/>
        <v>0</v>
      </c>
      <c r="Q15" s="73"/>
      <c r="R15" s="73"/>
    </row>
    <row r="16" spans="1:18" s="70" customFormat="1" ht="38.25" x14ac:dyDescent="0.25">
      <c r="A16" s="14">
        <f>IF(B16&lt;&gt;"", MAX($A$1:A15)+1, "")</f>
        <v>5</v>
      </c>
      <c r="B16" s="87" t="s">
        <v>88</v>
      </c>
      <c r="C16" s="95" t="s">
        <v>94</v>
      </c>
      <c r="D16" s="89" t="s">
        <v>90</v>
      </c>
      <c r="E16" s="90">
        <v>1</v>
      </c>
      <c r="F16" s="91"/>
      <c r="G16" s="91"/>
      <c r="H16" s="72">
        <f t="shared" si="6"/>
        <v>0</v>
      </c>
      <c r="I16" s="92"/>
      <c r="J16" s="91"/>
      <c r="K16" s="93">
        <f t="shared" si="0"/>
        <v>0</v>
      </c>
      <c r="L16" s="93">
        <f t="shared" si="1"/>
        <v>0</v>
      </c>
      <c r="M16" s="93">
        <f t="shared" si="2"/>
        <v>0</v>
      </c>
      <c r="N16" s="93">
        <f t="shared" si="3"/>
        <v>0</v>
      </c>
      <c r="O16" s="93">
        <f t="shared" si="4"/>
        <v>0</v>
      </c>
      <c r="P16" s="93">
        <f t="shared" si="5"/>
        <v>0</v>
      </c>
      <c r="Q16" s="73"/>
      <c r="R16" s="73"/>
    </row>
    <row r="17" spans="1:26" s="70" customFormat="1" ht="38.25" x14ac:dyDescent="0.25">
      <c r="A17" s="14">
        <f>IF(B17&lt;&gt;"", MAX($A$1:A16)+1, "")</f>
        <v>6</v>
      </c>
      <c r="B17" s="87" t="s">
        <v>88</v>
      </c>
      <c r="C17" s="95" t="s">
        <v>95</v>
      </c>
      <c r="D17" s="89" t="s">
        <v>90</v>
      </c>
      <c r="E17" s="90">
        <v>1</v>
      </c>
      <c r="F17" s="91"/>
      <c r="G17" s="91"/>
      <c r="H17" s="72">
        <f t="shared" si="6"/>
        <v>0</v>
      </c>
      <c r="I17" s="92"/>
      <c r="J17" s="91"/>
      <c r="K17" s="93">
        <f t="shared" si="0"/>
        <v>0</v>
      </c>
      <c r="L17" s="93">
        <f t="shared" si="1"/>
        <v>0</v>
      </c>
      <c r="M17" s="93">
        <f t="shared" si="2"/>
        <v>0</v>
      </c>
      <c r="N17" s="93">
        <f t="shared" si="3"/>
        <v>0</v>
      </c>
      <c r="O17" s="93">
        <f t="shared" si="4"/>
        <v>0</v>
      </c>
      <c r="P17" s="93">
        <f t="shared" si="5"/>
        <v>0</v>
      </c>
      <c r="Q17" s="73"/>
      <c r="R17" s="73"/>
    </row>
    <row r="18" spans="1:26" s="70" customFormat="1" x14ac:dyDescent="0.25">
      <c r="A18" s="14" t="str">
        <f>IF(B18&lt;&gt;"", MAX($A$1:A17)+1, "")</f>
        <v/>
      </c>
      <c r="B18" s="87"/>
      <c r="C18" s="88" t="s">
        <v>96</v>
      </c>
      <c r="D18" s="89"/>
      <c r="E18" s="90"/>
      <c r="F18" s="91"/>
      <c r="G18" s="91"/>
      <c r="H18" s="72"/>
      <c r="I18" s="92"/>
      <c r="J18" s="91"/>
      <c r="K18" s="93"/>
      <c r="L18" s="93"/>
      <c r="M18" s="93"/>
      <c r="N18" s="93"/>
      <c r="O18" s="93"/>
      <c r="P18" s="93"/>
      <c r="Q18" s="73"/>
      <c r="R18" s="73"/>
    </row>
    <row r="19" spans="1:26" s="70" customFormat="1" ht="25.5" x14ac:dyDescent="0.25">
      <c r="A19" s="14">
        <f>IF(B19&lt;&gt;"", MAX($A$1:A18)+1, "")</f>
        <v>7</v>
      </c>
      <c r="B19" s="87" t="s">
        <v>88</v>
      </c>
      <c r="C19" s="95" t="s">
        <v>97</v>
      </c>
      <c r="D19" s="89" t="s">
        <v>90</v>
      </c>
      <c r="E19" s="90">
        <v>1</v>
      </c>
      <c r="F19" s="91"/>
      <c r="G19" s="91"/>
      <c r="H19" s="72">
        <f t="shared" si="6"/>
        <v>0</v>
      </c>
      <c r="I19" s="92"/>
      <c r="J19" s="91"/>
      <c r="K19" s="93">
        <f t="shared" si="0"/>
        <v>0</v>
      </c>
      <c r="L19" s="93">
        <f t="shared" si="1"/>
        <v>0</v>
      </c>
      <c r="M19" s="93">
        <f t="shared" si="2"/>
        <v>0</v>
      </c>
      <c r="N19" s="93">
        <f t="shared" si="3"/>
        <v>0</v>
      </c>
      <c r="O19" s="93">
        <f t="shared" si="4"/>
        <v>0</v>
      </c>
      <c r="P19" s="93">
        <f t="shared" si="5"/>
        <v>0</v>
      </c>
      <c r="Q19" s="73"/>
      <c r="R19" s="73"/>
    </row>
    <row r="20" spans="1:26" ht="25.5" x14ac:dyDescent="0.25">
      <c r="A20" s="14" t="str">
        <f>IF(B20&lt;&gt;"", MAX($A$1:A19)+1, "")</f>
        <v/>
      </c>
      <c r="B20" s="62"/>
      <c r="C20" s="82" t="s">
        <v>81</v>
      </c>
      <c r="D20" s="16"/>
      <c r="E20" s="16"/>
      <c r="F20" s="83"/>
      <c r="G20" s="83"/>
      <c r="H20" s="84"/>
      <c r="I20" s="84"/>
      <c r="J20" s="84"/>
      <c r="K20" s="84"/>
      <c r="L20" s="85">
        <f>SUM(L11:L19)</f>
        <v>0</v>
      </c>
      <c r="M20" s="85">
        <f t="shared" ref="M20:P20" si="7">SUM(M11:M19)</f>
        <v>0</v>
      </c>
      <c r="N20" s="85">
        <f t="shared" si="7"/>
        <v>0</v>
      </c>
      <c r="O20" s="85">
        <f t="shared" si="7"/>
        <v>0</v>
      </c>
      <c r="P20" s="85">
        <f t="shared" si="7"/>
        <v>0</v>
      </c>
    </row>
    <row r="21" spans="1:26" s="51" customFormat="1" ht="57" customHeight="1" x14ac:dyDescent="0.2">
      <c r="A21" s="108" t="s">
        <v>130</v>
      </c>
      <c r="B21" s="109"/>
      <c r="C21" s="109"/>
      <c r="D21" s="109"/>
      <c r="E21" s="109"/>
      <c r="F21" s="109"/>
      <c r="G21" s="109"/>
      <c r="H21" s="109"/>
      <c r="I21" s="109"/>
      <c r="J21" s="109"/>
      <c r="K21" s="109"/>
      <c r="L21" s="109"/>
      <c r="M21" s="109"/>
      <c r="N21" s="109"/>
      <c r="O21" s="109"/>
      <c r="P21" s="86"/>
      <c r="Q21" s="86"/>
      <c r="R21" s="86"/>
      <c r="S21" s="86"/>
      <c r="T21" s="86"/>
      <c r="U21" s="86"/>
      <c r="V21" s="86"/>
      <c r="W21" s="86"/>
      <c r="X21" s="86"/>
      <c r="Y21" s="86"/>
      <c r="Z21" s="86"/>
    </row>
    <row r="22" spans="1:26" x14ac:dyDescent="0.2">
      <c r="C22" s="24"/>
      <c r="F22" s="51"/>
      <c r="L22" s="25"/>
      <c r="N22" s="26"/>
      <c r="O22" s="27"/>
    </row>
    <row r="23" spans="1:26" x14ac:dyDescent="0.2">
      <c r="C23" s="24"/>
      <c r="F23" s="51"/>
      <c r="L23" s="25"/>
      <c r="N23" s="26"/>
      <c r="O23" s="26"/>
      <c r="P23" s="28"/>
    </row>
    <row r="24" spans="1:26" x14ac:dyDescent="0.2">
      <c r="C24" s="30" t="s">
        <v>82</v>
      </c>
      <c r="F24" s="51"/>
      <c r="L24" s="25"/>
      <c r="N24" s="26"/>
      <c r="O24" s="26"/>
      <c r="P24" s="28"/>
    </row>
    <row r="25" spans="1:26" x14ac:dyDescent="0.2">
      <c r="C25" s="1" t="s">
        <v>83</v>
      </c>
      <c r="F25" s="51"/>
      <c r="L25" s="25"/>
      <c r="N25" s="26"/>
      <c r="O25" s="26"/>
      <c r="P25" s="28"/>
    </row>
  </sheetData>
  <mergeCells count="9">
    <mergeCell ref="A21:O21"/>
    <mergeCell ref="D2:O2"/>
    <mergeCell ref="A9:A10"/>
    <mergeCell ref="B9:B10"/>
    <mergeCell ref="C9:C10"/>
    <mergeCell ref="D9:D10"/>
    <mergeCell ref="E9:E10"/>
    <mergeCell ref="F9:K9"/>
    <mergeCell ref="L9:P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1B8BA-4FFE-49A1-8023-A51FFBBD9592}">
  <dimension ref="A1:Z53"/>
  <sheetViews>
    <sheetView workbookViewId="0">
      <selection activeCell="H42" sqref="H42:P42"/>
    </sheetView>
  </sheetViews>
  <sheetFormatPr defaultRowHeight="12.75" x14ac:dyDescent="0.25"/>
  <cols>
    <col min="1" max="1" width="7.7109375" style="23" customWidth="1"/>
    <col min="2" max="2" width="8.85546875" style="23" customWidth="1"/>
    <col min="3" max="3" width="31.7109375" style="31" customWidth="1"/>
    <col min="4" max="4" width="6" style="23" customWidth="1"/>
    <col min="5" max="5" width="8" style="1" customWidth="1"/>
    <col min="6" max="16" width="12" style="1" customWidth="1"/>
    <col min="17" max="16384" width="9.140625" style="1"/>
  </cols>
  <sheetData>
    <row r="1" spans="1:18" x14ac:dyDescent="0.25">
      <c r="A1" s="52"/>
      <c r="B1" s="52"/>
      <c r="C1" s="1"/>
      <c r="D1" s="5" t="s">
        <v>98</v>
      </c>
      <c r="E1" s="11"/>
      <c r="G1" s="53"/>
      <c r="H1" s="11"/>
      <c r="I1" s="11"/>
      <c r="J1" s="11"/>
      <c r="K1" s="11"/>
      <c r="L1" s="11"/>
      <c r="M1" s="11"/>
      <c r="N1" s="11"/>
      <c r="O1" s="11"/>
    </row>
    <row r="2" spans="1:18" x14ac:dyDescent="0.25">
      <c r="A2" s="52"/>
      <c r="B2" s="52"/>
      <c r="C2" s="54"/>
      <c r="D2" s="110" t="s">
        <v>31</v>
      </c>
      <c r="E2" s="110"/>
      <c r="F2" s="110"/>
      <c r="G2" s="110"/>
      <c r="H2" s="110"/>
      <c r="I2" s="110"/>
      <c r="J2" s="110"/>
      <c r="K2" s="110"/>
      <c r="L2" s="110"/>
      <c r="M2" s="110"/>
      <c r="N2" s="110"/>
      <c r="O2" s="110"/>
    </row>
    <row r="3" spans="1:18" x14ac:dyDescent="0.25">
      <c r="A3" s="52"/>
      <c r="B3" s="52"/>
      <c r="C3" s="54"/>
      <c r="D3" s="55"/>
      <c r="E3" s="9"/>
      <c r="F3" s="11"/>
      <c r="G3" s="5"/>
      <c r="H3" s="53"/>
      <c r="I3" s="11"/>
      <c r="J3" s="11"/>
      <c r="K3" s="11"/>
      <c r="L3" s="11"/>
      <c r="M3" s="11"/>
      <c r="N3" s="11"/>
      <c r="O3" s="11"/>
      <c r="P3" s="11"/>
    </row>
    <row r="4" spans="1:18" x14ac:dyDescent="0.2">
      <c r="A4" s="5" t="s">
        <v>4</v>
      </c>
      <c r="B4" s="6"/>
      <c r="C4" s="7"/>
      <c r="D4" s="34"/>
      <c r="E4" s="5"/>
      <c r="F4" s="9"/>
      <c r="G4" s="9"/>
      <c r="H4" s="9"/>
      <c r="I4" s="9"/>
      <c r="J4" s="10"/>
      <c r="K4" s="10"/>
      <c r="L4" s="10"/>
      <c r="M4" s="10"/>
      <c r="N4" s="10"/>
    </row>
    <row r="5" spans="1:18" x14ac:dyDescent="0.2">
      <c r="A5" s="5" t="s">
        <v>5</v>
      </c>
      <c r="B5" s="6"/>
      <c r="C5" s="7"/>
      <c r="D5" s="34"/>
      <c r="E5" s="5"/>
      <c r="F5" s="9"/>
      <c r="G5" s="9"/>
      <c r="H5" s="9"/>
      <c r="I5" s="9"/>
      <c r="J5" s="10"/>
      <c r="K5" s="10"/>
      <c r="L5" s="10"/>
      <c r="M5" s="10"/>
      <c r="N5" s="10"/>
    </row>
    <row r="6" spans="1:18" x14ac:dyDescent="0.2">
      <c r="A6" s="5"/>
      <c r="B6" s="5"/>
      <c r="C6" s="6"/>
      <c r="D6" s="7"/>
      <c r="E6" s="8"/>
      <c r="F6" s="34"/>
      <c r="G6" s="5"/>
      <c r="H6" s="9"/>
      <c r="I6" s="9"/>
      <c r="J6" s="9"/>
      <c r="K6" s="9"/>
      <c r="L6" s="10"/>
      <c r="M6" s="10"/>
      <c r="N6" s="10"/>
      <c r="O6" s="10"/>
      <c r="P6" s="10"/>
    </row>
    <row r="7" spans="1:18" x14ac:dyDescent="0.2">
      <c r="A7" s="1"/>
      <c r="B7" s="1"/>
      <c r="C7" s="11" t="s">
        <v>86</v>
      </c>
      <c r="D7" s="56"/>
      <c r="E7" s="8"/>
      <c r="F7" s="34"/>
      <c r="G7" s="10"/>
      <c r="H7" s="9"/>
      <c r="I7" s="9"/>
      <c r="J7" s="9"/>
      <c r="K7" s="9"/>
      <c r="M7" s="11" t="s">
        <v>43</v>
      </c>
      <c r="N7" s="11"/>
      <c r="O7" s="57">
        <f>P48</f>
        <v>0</v>
      </c>
      <c r="P7" s="58" t="s">
        <v>44</v>
      </c>
    </row>
    <row r="8" spans="1:18" x14ac:dyDescent="0.2">
      <c r="A8" s="55"/>
      <c r="B8" s="55"/>
      <c r="C8" s="1"/>
      <c r="D8" s="55"/>
      <c r="E8" s="59"/>
      <c r="F8" s="11"/>
      <c r="G8" s="11"/>
      <c r="H8" s="11"/>
      <c r="I8" s="11"/>
      <c r="J8" s="11"/>
      <c r="K8" s="11"/>
      <c r="L8" s="10"/>
      <c r="N8" s="11"/>
      <c r="O8" s="10"/>
      <c r="P8" s="10"/>
    </row>
    <row r="9" spans="1:18" ht="12.75" customHeight="1" x14ac:dyDescent="0.25">
      <c r="A9" s="111" t="s">
        <v>20</v>
      </c>
      <c r="B9" s="111" t="s">
        <v>45</v>
      </c>
      <c r="C9" s="111" t="s">
        <v>46</v>
      </c>
      <c r="D9" s="112" t="s">
        <v>47</v>
      </c>
      <c r="E9" s="112" t="s">
        <v>48</v>
      </c>
      <c r="F9" s="111" t="s">
        <v>49</v>
      </c>
      <c r="G9" s="111"/>
      <c r="H9" s="111"/>
      <c r="I9" s="111"/>
      <c r="J9" s="111"/>
      <c r="K9" s="111"/>
      <c r="L9" s="111" t="s">
        <v>50</v>
      </c>
      <c r="M9" s="111"/>
      <c r="N9" s="111"/>
      <c r="O9" s="111"/>
      <c r="P9" s="111"/>
    </row>
    <row r="10" spans="1:18" ht="78" customHeight="1" x14ac:dyDescent="0.25">
      <c r="A10" s="111"/>
      <c r="B10" s="111"/>
      <c r="C10" s="111"/>
      <c r="D10" s="112"/>
      <c r="E10" s="112"/>
      <c r="F10" s="60" t="s">
        <v>51</v>
      </c>
      <c r="G10" s="60" t="s">
        <v>52</v>
      </c>
      <c r="H10" s="60" t="s">
        <v>53</v>
      </c>
      <c r="I10" s="60" t="s">
        <v>27</v>
      </c>
      <c r="J10" s="60" t="s">
        <v>28</v>
      </c>
      <c r="K10" s="60" t="s">
        <v>54</v>
      </c>
      <c r="L10" s="60" t="s">
        <v>55</v>
      </c>
      <c r="M10" s="60" t="s">
        <v>26</v>
      </c>
      <c r="N10" s="60" t="s">
        <v>27</v>
      </c>
      <c r="O10" s="60" t="s">
        <v>56</v>
      </c>
      <c r="P10" s="60" t="s">
        <v>57</v>
      </c>
    </row>
    <row r="11" spans="1:18" s="70" customFormat="1" ht="25.5" x14ac:dyDescent="0.25">
      <c r="A11" s="14" t="str">
        <f>IF(B11&lt;&gt;"", MAX($A$1:A10)+1, "")</f>
        <v/>
      </c>
      <c r="B11" s="87"/>
      <c r="C11" s="63" t="s">
        <v>99</v>
      </c>
      <c r="D11" s="89"/>
      <c r="E11" s="90"/>
      <c r="F11" s="91"/>
      <c r="G11" s="91"/>
      <c r="H11" s="92"/>
      <c r="I11" s="92"/>
      <c r="J11" s="91"/>
      <c r="K11" s="93"/>
      <c r="L11" s="93"/>
      <c r="M11" s="93"/>
      <c r="N11" s="93"/>
      <c r="O11" s="93"/>
      <c r="P11" s="93"/>
      <c r="Q11" s="94"/>
    </row>
    <row r="12" spans="1:18" s="70" customFormat="1" x14ac:dyDescent="0.25">
      <c r="A12" s="14"/>
      <c r="B12" s="87"/>
      <c r="C12" s="88" t="s">
        <v>100</v>
      </c>
      <c r="D12" s="89"/>
      <c r="E12" s="90"/>
      <c r="F12" s="91"/>
      <c r="G12" s="91"/>
      <c r="H12" s="92"/>
      <c r="I12" s="92"/>
      <c r="J12" s="91"/>
      <c r="K12" s="93"/>
      <c r="L12" s="93"/>
      <c r="M12" s="93"/>
      <c r="N12" s="93"/>
      <c r="O12" s="93"/>
      <c r="P12" s="93"/>
      <c r="Q12" s="94"/>
    </row>
    <row r="13" spans="1:18" s="70" customFormat="1" ht="25.5" x14ac:dyDescent="0.25">
      <c r="A13" s="14">
        <f>IF(B13&lt;&gt;"", MAX($A$1:A11)+1, "")</f>
        <v>1</v>
      </c>
      <c r="B13" s="62" t="s">
        <v>101</v>
      </c>
      <c r="C13" s="95" t="s">
        <v>102</v>
      </c>
      <c r="D13" s="89" t="s">
        <v>62</v>
      </c>
      <c r="E13" s="90">
        <v>82.3</v>
      </c>
      <c r="F13" s="91"/>
      <c r="G13" s="91"/>
      <c r="H13" s="72">
        <f>F13*G13</f>
        <v>0</v>
      </c>
      <c r="I13" s="92"/>
      <c r="J13" s="96"/>
      <c r="K13" s="93">
        <f t="shared" ref="K13:K47" si="0">SUM(H13:J13)</f>
        <v>0</v>
      </c>
      <c r="L13" s="93">
        <f t="shared" ref="L13:L47" si="1">SUM(E13*F13)</f>
        <v>0</v>
      </c>
      <c r="M13" s="93">
        <f t="shared" ref="M13:M47" si="2">SUM(E13*H13)</f>
        <v>0</v>
      </c>
      <c r="N13" s="93">
        <f t="shared" ref="N13:N47" si="3">SUM(E13*I13)</f>
        <v>0</v>
      </c>
      <c r="O13" s="93">
        <f t="shared" ref="O13:O47" si="4">SUM(E13*J13)</f>
        <v>0</v>
      </c>
      <c r="P13" s="93">
        <f t="shared" ref="P13:P47" si="5">SUM(M13:O13)</f>
        <v>0</v>
      </c>
      <c r="Q13" s="73"/>
      <c r="R13" s="73"/>
    </row>
    <row r="14" spans="1:18" s="70" customFormat="1" x14ac:dyDescent="0.25">
      <c r="A14" s="14" t="str">
        <f>IF(B14&lt;&gt;"", MAX($A$1:A12)+1, "")</f>
        <v/>
      </c>
      <c r="B14" s="62"/>
      <c r="C14" s="88" t="s">
        <v>103</v>
      </c>
      <c r="D14" s="89"/>
      <c r="E14" s="90"/>
      <c r="F14" s="91"/>
      <c r="G14" s="91"/>
      <c r="H14" s="72"/>
      <c r="I14" s="92"/>
      <c r="J14" s="96"/>
      <c r="K14" s="93"/>
      <c r="L14" s="93"/>
      <c r="M14" s="93"/>
      <c r="N14" s="93"/>
      <c r="O14" s="93"/>
      <c r="P14" s="93"/>
      <c r="Q14" s="73"/>
      <c r="R14" s="73"/>
    </row>
    <row r="15" spans="1:18" s="70" customFormat="1" ht="51" x14ac:dyDescent="0.25">
      <c r="A15" s="14">
        <f>IF(B15&lt;&gt;"", MAX($A$1:A13)+1, "")</f>
        <v>2</v>
      </c>
      <c r="B15" s="62" t="s">
        <v>88</v>
      </c>
      <c r="C15" s="95" t="s">
        <v>104</v>
      </c>
      <c r="D15" s="89" t="s">
        <v>62</v>
      </c>
      <c r="E15" s="90">
        <v>32</v>
      </c>
      <c r="F15" s="91"/>
      <c r="G15" s="91"/>
      <c r="H15" s="72">
        <f t="shared" ref="H15:H47" si="6">F15*G15</f>
        <v>0</v>
      </c>
      <c r="I15" s="92"/>
      <c r="J15" s="96"/>
      <c r="K15" s="93">
        <f t="shared" si="0"/>
        <v>0</v>
      </c>
      <c r="L15" s="93">
        <f t="shared" si="1"/>
        <v>0</v>
      </c>
      <c r="M15" s="93">
        <f t="shared" si="2"/>
        <v>0</v>
      </c>
      <c r="N15" s="93">
        <f t="shared" si="3"/>
        <v>0</v>
      </c>
      <c r="O15" s="93">
        <f t="shared" si="4"/>
        <v>0</v>
      </c>
      <c r="P15" s="93">
        <f t="shared" si="5"/>
        <v>0</v>
      </c>
      <c r="Q15" s="73"/>
      <c r="R15" s="73"/>
    </row>
    <row r="16" spans="1:18" s="70" customFormat="1" ht="25.5" x14ac:dyDescent="0.25">
      <c r="A16" s="14">
        <f>IF(B16&lt;&gt;"", MAX($A$1:A14)+1, "")</f>
        <v>2</v>
      </c>
      <c r="B16" s="62" t="s">
        <v>88</v>
      </c>
      <c r="C16" s="95" t="s">
        <v>105</v>
      </c>
      <c r="D16" s="89" t="s">
        <v>62</v>
      </c>
      <c r="E16" s="90">
        <v>32</v>
      </c>
      <c r="F16" s="91"/>
      <c r="G16" s="91"/>
      <c r="H16" s="72">
        <f t="shared" si="6"/>
        <v>0</v>
      </c>
      <c r="I16" s="92"/>
      <c r="J16" s="96"/>
      <c r="K16" s="93">
        <f t="shared" si="0"/>
        <v>0</v>
      </c>
      <c r="L16" s="93">
        <f t="shared" si="1"/>
        <v>0</v>
      </c>
      <c r="M16" s="93">
        <f t="shared" si="2"/>
        <v>0</v>
      </c>
      <c r="N16" s="93">
        <f t="shared" si="3"/>
        <v>0</v>
      </c>
      <c r="O16" s="93">
        <f t="shared" si="4"/>
        <v>0</v>
      </c>
      <c r="P16" s="93">
        <f t="shared" si="5"/>
        <v>0</v>
      </c>
      <c r="Q16" s="73"/>
      <c r="R16" s="73"/>
    </row>
    <row r="17" spans="1:19" s="70" customFormat="1" ht="25.5" x14ac:dyDescent="0.25">
      <c r="A17" s="14">
        <f>IF(B17&lt;&gt;"", MAX($A$1:A15)+1, "")</f>
        <v>3</v>
      </c>
      <c r="B17" s="62" t="s">
        <v>88</v>
      </c>
      <c r="C17" s="95" t="s">
        <v>106</v>
      </c>
      <c r="D17" s="89" t="s">
        <v>62</v>
      </c>
      <c r="E17" s="90">
        <v>32</v>
      </c>
      <c r="F17" s="91"/>
      <c r="G17" s="91"/>
      <c r="H17" s="72">
        <f t="shared" si="6"/>
        <v>0</v>
      </c>
      <c r="I17" s="92"/>
      <c r="J17" s="96"/>
      <c r="K17" s="93">
        <f t="shared" si="0"/>
        <v>0</v>
      </c>
      <c r="L17" s="93">
        <f t="shared" si="1"/>
        <v>0</v>
      </c>
      <c r="M17" s="93">
        <f t="shared" si="2"/>
        <v>0</v>
      </c>
      <c r="N17" s="93">
        <f t="shared" si="3"/>
        <v>0</v>
      </c>
      <c r="O17" s="93">
        <f t="shared" si="4"/>
        <v>0</v>
      </c>
      <c r="P17" s="93">
        <f t="shared" si="5"/>
        <v>0</v>
      </c>
      <c r="Q17" s="73"/>
      <c r="R17" s="73"/>
    </row>
    <row r="18" spans="1:19" s="70" customFormat="1" ht="25.5" x14ac:dyDescent="0.25">
      <c r="A18" s="14">
        <f>IF(B18&lt;&gt;"", MAX($A$1:A16)+1, "")</f>
        <v>3</v>
      </c>
      <c r="B18" s="62" t="s">
        <v>88</v>
      </c>
      <c r="C18" s="95" t="s">
        <v>105</v>
      </c>
      <c r="D18" s="89" t="s">
        <v>62</v>
      </c>
      <c r="E18" s="90">
        <v>32</v>
      </c>
      <c r="F18" s="91"/>
      <c r="G18" s="91"/>
      <c r="H18" s="72">
        <f t="shared" si="6"/>
        <v>0</v>
      </c>
      <c r="I18" s="92"/>
      <c r="J18" s="96"/>
      <c r="K18" s="93">
        <f t="shared" si="0"/>
        <v>0</v>
      </c>
      <c r="L18" s="93">
        <f t="shared" si="1"/>
        <v>0</v>
      </c>
      <c r="M18" s="93">
        <f t="shared" si="2"/>
        <v>0</v>
      </c>
      <c r="N18" s="93">
        <f t="shared" si="3"/>
        <v>0</v>
      </c>
      <c r="O18" s="93">
        <f t="shared" si="4"/>
        <v>0</v>
      </c>
      <c r="P18" s="93">
        <f t="shared" si="5"/>
        <v>0</v>
      </c>
      <c r="Q18" s="73"/>
      <c r="R18" s="73"/>
    </row>
    <row r="19" spans="1:19" s="70" customFormat="1" x14ac:dyDescent="0.25">
      <c r="A19" s="14">
        <f>IF(B19&lt;&gt;"", MAX($A$1:A17)+1, "")</f>
        <v>4</v>
      </c>
      <c r="B19" s="62" t="s">
        <v>101</v>
      </c>
      <c r="C19" s="71" t="s">
        <v>107</v>
      </c>
      <c r="D19" s="64" t="s">
        <v>62</v>
      </c>
      <c r="E19" s="65">
        <v>64</v>
      </c>
      <c r="F19" s="65"/>
      <c r="G19" s="65"/>
      <c r="H19" s="72">
        <f t="shared" si="6"/>
        <v>0</v>
      </c>
      <c r="I19" s="67"/>
      <c r="J19" s="67"/>
      <c r="K19" s="93">
        <f t="shared" si="0"/>
        <v>0</v>
      </c>
      <c r="L19" s="93">
        <f t="shared" si="1"/>
        <v>0</v>
      </c>
      <c r="M19" s="93">
        <f t="shared" si="2"/>
        <v>0</v>
      </c>
      <c r="N19" s="93">
        <f t="shared" si="3"/>
        <v>0</v>
      </c>
      <c r="O19" s="93">
        <f t="shared" si="4"/>
        <v>0</v>
      </c>
      <c r="P19" s="93">
        <f t="shared" si="5"/>
        <v>0</v>
      </c>
      <c r="Q19" s="73"/>
      <c r="R19" s="73"/>
      <c r="S19" s="69"/>
    </row>
    <row r="20" spans="1:19" s="70" customFormat="1" ht="25.5" x14ac:dyDescent="0.25">
      <c r="A20" s="14">
        <f>IF(B20&lt;&gt;"", MAX($A$1:A18)+1, "")</f>
        <v>4</v>
      </c>
      <c r="B20" s="62" t="s">
        <v>101</v>
      </c>
      <c r="C20" s="71" t="s">
        <v>108</v>
      </c>
      <c r="D20" s="64" t="s">
        <v>62</v>
      </c>
      <c r="E20" s="65">
        <v>64</v>
      </c>
      <c r="F20" s="65"/>
      <c r="G20" s="65"/>
      <c r="H20" s="72">
        <f t="shared" si="6"/>
        <v>0</v>
      </c>
      <c r="I20" s="67"/>
      <c r="J20" s="67"/>
      <c r="K20" s="93">
        <f t="shared" si="0"/>
        <v>0</v>
      </c>
      <c r="L20" s="93">
        <f t="shared" si="1"/>
        <v>0</v>
      </c>
      <c r="M20" s="93">
        <f t="shared" si="2"/>
        <v>0</v>
      </c>
      <c r="N20" s="93">
        <f t="shared" si="3"/>
        <v>0</v>
      </c>
      <c r="O20" s="93">
        <f t="shared" si="4"/>
        <v>0</v>
      </c>
      <c r="P20" s="93">
        <f t="shared" si="5"/>
        <v>0</v>
      </c>
      <c r="Q20" s="73"/>
      <c r="R20" s="73"/>
      <c r="S20" s="69"/>
    </row>
    <row r="21" spans="1:19" s="70" customFormat="1" x14ac:dyDescent="0.25">
      <c r="A21" s="14">
        <f>IF(B21&lt;&gt;"", MAX($A$1:A19)+1, "")</f>
        <v>5</v>
      </c>
      <c r="B21" s="62" t="s">
        <v>101</v>
      </c>
      <c r="C21" s="71" t="s">
        <v>107</v>
      </c>
      <c r="D21" s="64" t="s">
        <v>62</v>
      </c>
      <c r="E21" s="65">
        <v>64</v>
      </c>
      <c r="F21" s="65"/>
      <c r="G21" s="65"/>
      <c r="H21" s="72">
        <f t="shared" si="6"/>
        <v>0</v>
      </c>
      <c r="I21" s="67"/>
      <c r="J21" s="67"/>
      <c r="K21" s="93">
        <f t="shared" si="0"/>
        <v>0</v>
      </c>
      <c r="L21" s="93">
        <f t="shared" si="1"/>
        <v>0</v>
      </c>
      <c r="M21" s="93">
        <f t="shared" si="2"/>
        <v>0</v>
      </c>
      <c r="N21" s="93">
        <f t="shared" si="3"/>
        <v>0</v>
      </c>
      <c r="O21" s="93">
        <f t="shared" si="4"/>
        <v>0</v>
      </c>
      <c r="P21" s="93">
        <f t="shared" si="5"/>
        <v>0</v>
      </c>
      <c r="Q21" s="73"/>
      <c r="R21" s="73"/>
      <c r="S21" s="69"/>
    </row>
    <row r="22" spans="1:19" s="70" customFormat="1" ht="38.25" x14ac:dyDescent="0.25">
      <c r="A22" s="14">
        <f>IF(B22&lt;&gt;"", MAX($A$1:A20)+1, "")</f>
        <v>5</v>
      </c>
      <c r="B22" s="62" t="s">
        <v>101</v>
      </c>
      <c r="C22" s="71" t="s">
        <v>109</v>
      </c>
      <c r="D22" s="64" t="s">
        <v>62</v>
      </c>
      <c r="E22" s="65">
        <v>64</v>
      </c>
      <c r="F22" s="65"/>
      <c r="G22" s="65"/>
      <c r="H22" s="72">
        <f t="shared" si="6"/>
        <v>0</v>
      </c>
      <c r="I22" s="67"/>
      <c r="J22" s="67"/>
      <c r="K22" s="93">
        <f t="shared" si="0"/>
        <v>0</v>
      </c>
      <c r="L22" s="93">
        <f t="shared" si="1"/>
        <v>0</v>
      </c>
      <c r="M22" s="93">
        <f t="shared" si="2"/>
        <v>0</v>
      </c>
      <c r="N22" s="93">
        <f t="shared" si="3"/>
        <v>0</v>
      </c>
      <c r="O22" s="93">
        <f t="shared" si="4"/>
        <v>0</v>
      </c>
      <c r="P22" s="93">
        <f t="shared" si="5"/>
        <v>0</v>
      </c>
      <c r="Q22" s="73"/>
      <c r="R22" s="73"/>
      <c r="S22" s="69"/>
    </row>
    <row r="23" spans="1:19" s="70" customFormat="1" ht="25.5" x14ac:dyDescent="0.25">
      <c r="A23" s="14" t="str">
        <f>IF(B23&lt;&gt;"", MAX($A$1:A21)+1, "")</f>
        <v/>
      </c>
      <c r="B23" s="62"/>
      <c r="C23" s="88" t="s">
        <v>110</v>
      </c>
      <c r="D23" s="89"/>
      <c r="E23" s="90"/>
      <c r="F23" s="91"/>
      <c r="G23" s="91"/>
      <c r="H23" s="72"/>
      <c r="I23" s="92"/>
      <c r="J23" s="96"/>
      <c r="K23" s="93"/>
      <c r="L23" s="93"/>
      <c r="M23" s="93"/>
      <c r="N23" s="93"/>
      <c r="O23" s="93"/>
      <c r="P23" s="93"/>
      <c r="Q23" s="73"/>
      <c r="R23" s="73"/>
    </row>
    <row r="24" spans="1:19" s="70" customFormat="1" ht="25.5" x14ac:dyDescent="0.25">
      <c r="A24" s="14">
        <f>IF(B24&lt;&gt;"", MAX($A$1:A22)+1, "")</f>
        <v>6</v>
      </c>
      <c r="B24" s="62" t="s">
        <v>101</v>
      </c>
      <c r="C24" s="71" t="s">
        <v>111</v>
      </c>
      <c r="D24" s="64" t="s">
        <v>62</v>
      </c>
      <c r="E24" s="65">
        <v>30.5</v>
      </c>
      <c r="F24" s="65"/>
      <c r="G24" s="65"/>
      <c r="H24" s="72">
        <f t="shared" si="6"/>
        <v>0</v>
      </c>
      <c r="I24" s="67"/>
      <c r="J24" s="67"/>
      <c r="K24" s="93">
        <f t="shared" si="0"/>
        <v>0</v>
      </c>
      <c r="L24" s="93">
        <f t="shared" si="1"/>
        <v>0</v>
      </c>
      <c r="M24" s="93">
        <f t="shared" si="2"/>
        <v>0</v>
      </c>
      <c r="N24" s="93">
        <f t="shared" si="3"/>
        <v>0</v>
      </c>
      <c r="O24" s="93">
        <f t="shared" si="4"/>
        <v>0</v>
      </c>
      <c r="P24" s="93">
        <f t="shared" si="5"/>
        <v>0</v>
      </c>
      <c r="Q24" s="73"/>
      <c r="R24" s="73"/>
      <c r="S24" s="69"/>
    </row>
    <row r="25" spans="1:19" s="70" customFormat="1" x14ac:dyDescent="0.25">
      <c r="A25" s="14" t="str">
        <f>IF(B25&lt;&gt;"", MAX($A$1:A23)+1, "")</f>
        <v/>
      </c>
      <c r="B25" s="62"/>
      <c r="C25" s="88" t="s">
        <v>112</v>
      </c>
      <c r="D25" s="89"/>
      <c r="E25" s="90"/>
      <c r="F25" s="91"/>
      <c r="G25" s="91"/>
      <c r="H25" s="72"/>
      <c r="I25" s="92"/>
      <c r="J25" s="96"/>
      <c r="K25" s="93"/>
      <c r="L25" s="93"/>
      <c r="M25" s="93"/>
      <c r="N25" s="93"/>
      <c r="O25" s="93"/>
      <c r="P25" s="93"/>
      <c r="Q25" s="73"/>
      <c r="R25" s="73"/>
    </row>
    <row r="26" spans="1:19" s="70" customFormat="1" ht="25.5" x14ac:dyDescent="0.25">
      <c r="A26" s="14">
        <f>IF(B26&lt;&gt;"", MAX($A$1:A24)+1, "")</f>
        <v>7</v>
      </c>
      <c r="B26" s="62" t="s">
        <v>101</v>
      </c>
      <c r="C26" s="71" t="s">
        <v>113</v>
      </c>
      <c r="D26" s="64" t="s">
        <v>62</v>
      </c>
      <c r="E26" s="65">
        <v>48.6</v>
      </c>
      <c r="F26" s="65"/>
      <c r="G26" s="65"/>
      <c r="H26" s="72">
        <f t="shared" si="6"/>
        <v>0</v>
      </c>
      <c r="I26" s="67"/>
      <c r="J26" s="67"/>
      <c r="K26" s="93">
        <f t="shared" si="0"/>
        <v>0</v>
      </c>
      <c r="L26" s="93">
        <f t="shared" si="1"/>
        <v>0</v>
      </c>
      <c r="M26" s="93">
        <f t="shared" si="2"/>
        <v>0</v>
      </c>
      <c r="N26" s="93">
        <f t="shared" si="3"/>
        <v>0</v>
      </c>
      <c r="O26" s="93">
        <f t="shared" si="4"/>
        <v>0</v>
      </c>
      <c r="P26" s="93">
        <f t="shared" si="5"/>
        <v>0</v>
      </c>
      <c r="Q26" s="73"/>
      <c r="R26" s="73"/>
      <c r="S26" s="69"/>
    </row>
    <row r="27" spans="1:19" s="70" customFormat="1" x14ac:dyDescent="0.25">
      <c r="A27" s="14" t="str">
        <f>IF(B27&lt;&gt;"", MAX($A$1:A25)+1, "")</f>
        <v/>
      </c>
      <c r="B27" s="62"/>
      <c r="C27" s="88" t="s">
        <v>114</v>
      </c>
      <c r="D27" s="89"/>
      <c r="E27" s="90"/>
      <c r="F27" s="91"/>
      <c r="G27" s="91"/>
      <c r="H27" s="72"/>
      <c r="I27" s="92"/>
      <c r="J27" s="96"/>
      <c r="K27" s="93"/>
      <c r="L27" s="93"/>
      <c r="M27" s="93"/>
      <c r="N27" s="93"/>
      <c r="O27" s="93"/>
      <c r="P27" s="93"/>
      <c r="Q27" s="73"/>
      <c r="R27" s="73"/>
    </row>
    <row r="28" spans="1:19" s="70" customFormat="1" x14ac:dyDescent="0.25">
      <c r="A28" s="14">
        <f>IF(B28&lt;&gt;"", MAX($A$1:A26)+1, "")</f>
        <v>8</v>
      </c>
      <c r="B28" s="62" t="s">
        <v>88</v>
      </c>
      <c r="C28" s="95" t="s">
        <v>114</v>
      </c>
      <c r="D28" s="89" t="s">
        <v>73</v>
      </c>
      <c r="E28" s="90">
        <v>1</v>
      </c>
      <c r="F28" s="91"/>
      <c r="G28" s="91"/>
      <c r="H28" s="72">
        <f t="shared" si="6"/>
        <v>0</v>
      </c>
      <c r="I28" s="92"/>
      <c r="J28" s="96"/>
      <c r="K28" s="93">
        <f t="shared" si="0"/>
        <v>0</v>
      </c>
      <c r="L28" s="93">
        <f t="shared" si="1"/>
        <v>0</v>
      </c>
      <c r="M28" s="93">
        <f t="shared" si="2"/>
        <v>0</v>
      </c>
      <c r="N28" s="93">
        <f t="shared" si="3"/>
        <v>0</v>
      </c>
      <c r="O28" s="93">
        <f t="shared" si="4"/>
        <v>0</v>
      </c>
      <c r="P28" s="93">
        <f t="shared" si="5"/>
        <v>0</v>
      </c>
      <c r="Q28" s="73"/>
      <c r="R28" s="73"/>
    </row>
    <row r="29" spans="1:19" s="70" customFormat="1" x14ac:dyDescent="0.25">
      <c r="A29" s="14" t="str">
        <f>IF(B29&lt;&gt;"", MAX($A$1:A27)+1, "")</f>
        <v/>
      </c>
      <c r="B29" s="87"/>
      <c r="C29" s="88" t="s">
        <v>115</v>
      </c>
      <c r="D29" s="89"/>
      <c r="E29" s="90"/>
      <c r="F29" s="91"/>
      <c r="G29" s="91"/>
      <c r="H29" s="72"/>
      <c r="I29" s="92"/>
      <c r="J29" s="91"/>
      <c r="K29" s="93"/>
      <c r="L29" s="93"/>
      <c r="M29" s="93"/>
      <c r="N29" s="93"/>
      <c r="O29" s="93"/>
      <c r="P29" s="93"/>
      <c r="Q29" s="94"/>
    </row>
    <row r="30" spans="1:19" s="70" customFormat="1" ht="25.5" x14ac:dyDescent="0.25">
      <c r="A30" s="14">
        <f>IF(B30&lt;&gt;"", MAX($A$1:A28)+1, "")</f>
        <v>9</v>
      </c>
      <c r="B30" s="62" t="s">
        <v>101</v>
      </c>
      <c r="C30" s="95" t="s">
        <v>116</v>
      </c>
      <c r="D30" s="89" t="s">
        <v>62</v>
      </c>
      <c r="E30" s="90">
        <v>47</v>
      </c>
      <c r="F30" s="91"/>
      <c r="G30" s="91"/>
      <c r="H30" s="72">
        <f t="shared" si="6"/>
        <v>0</v>
      </c>
      <c r="I30" s="92"/>
      <c r="J30" s="96"/>
      <c r="K30" s="93">
        <f t="shared" si="0"/>
        <v>0</v>
      </c>
      <c r="L30" s="93">
        <f t="shared" si="1"/>
        <v>0</v>
      </c>
      <c r="M30" s="93">
        <f t="shared" si="2"/>
        <v>0</v>
      </c>
      <c r="N30" s="93">
        <f t="shared" si="3"/>
        <v>0</v>
      </c>
      <c r="O30" s="93">
        <f t="shared" si="4"/>
        <v>0</v>
      </c>
      <c r="P30" s="93">
        <f t="shared" si="5"/>
        <v>0</v>
      </c>
      <c r="Q30" s="73"/>
      <c r="R30" s="73"/>
    </row>
    <row r="31" spans="1:19" s="70" customFormat="1" ht="25.5" x14ac:dyDescent="0.25">
      <c r="A31" s="14">
        <f>IF(B31&lt;&gt;"", MAX($A$1:A29)+1, "")</f>
        <v>9</v>
      </c>
      <c r="B31" s="62" t="s">
        <v>101</v>
      </c>
      <c r="C31" s="71" t="s">
        <v>117</v>
      </c>
      <c r="D31" s="64" t="s">
        <v>62</v>
      </c>
      <c r="E31" s="65">
        <v>23.7</v>
      </c>
      <c r="F31" s="65"/>
      <c r="G31" s="65"/>
      <c r="H31" s="72">
        <f t="shared" si="6"/>
        <v>0</v>
      </c>
      <c r="I31" s="67"/>
      <c r="J31" s="67"/>
      <c r="K31" s="93">
        <f t="shared" si="0"/>
        <v>0</v>
      </c>
      <c r="L31" s="93">
        <f t="shared" si="1"/>
        <v>0</v>
      </c>
      <c r="M31" s="93">
        <f t="shared" si="2"/>
        <v>0</v>
      </c>
      <c r="N31" s="93">
        <f t="shared" si="3"/>
        <v>0</v>
      </c>
      <c r="O31" s="93">
        <f t="shared" si="4"/>
        <v>0</v>
      </c>
      <c r="P31" s="93">
        <f t="shared" si="5"/>
        <v>0</v>
      </c>
      <c r="Q31" s="73"/>
      <c r="R31" s="73"/>
      <c r="S31" s="69"/>
    </row>
    <row r="32" spans="1:19" s="70" customFormat="1" x14ac:dyDescent="0.25">
      <c r="A32" s="14">
        <f>IF(B32&lt;&gt;"", MAX($A$1:A30)+1, "")</f>
        <v>10</v>
      </c>
      <c r="B32" s="62" t="s">
        <v>101</v>
      </c>
      <c r="C32" s="95" t="s">
        <v>118</v>
      </c>
      <c r="D32" s="89" t="s">
        <v>62</v>
      </c>
      <c r="E32" s="90">
        <v>47</v>
      </c>
      <c r="F32" s="91"/>
      <c r="G32" s="91"/>
      <c r="H32" s="72">
        <f t="shared" si="6"/>
        <v>0</v>
      </c>
      <c r="I32" s="92"/>
      <c r="J32" s="96"/>
      <c r="K32" s="93">
        <f t="shared" si="0"/>
        <v>0</v>
      </c>
      <c r="L32" s="93">
        <f t="shared" si="1"/>
        <v>0</v>
      </c>
      <c r="M32" s="93">
        <f t="shared" si="2"/>
        <v>0</v>
      </c>
      <c r="N32" s="93">
        <f t="shared" si="3"/>
        <v>0</v>
      </c>
      <c r="O32" s="93">
        <f t="shared" si="4"/>
        <v>0</v>
      </c>
      <c r="P32" s="93">
        <f t="shared" si="5"/>
        <v>0</v>
      </c>
      <c r="Q32" s="73"/>
      <c r="R32" s="73"/>
    </row>
    <row r="33" spans="1:19" s="70" customFormat="1" x14ac:dyDescent="0.25">
      <c r="A33" s="14" t="str">
        <f>IF(B33&lt;&gt;"", MAX($A$1:A31)+1, "")</f>
        <v/>
      </c>
      <c r="B33" s="62"/>
      <c r="C33" s="88" t="s">
        <v>119</v>
      </c>
      <c r="D33" s="89"/>
      <c r="E33" s="90"/>
      <c r="F33" s="91"/>
      <c r="G33" s="91"/>
      <c r="H33" s="72"/>
      <c r="I33" s="92"/>
      <c r="J33" s="96"/>
      <c r="K33" s="93"/>
      <c r="L33" s="93"/>
      <c r="M33" s="93"/>
      <c r="N33" s="93"/>
      <c r="O33" s="93"/>
      <c r="P33" s="93"/>
      <c r="Q33" s="73"/>
      <c r="R33" s="73"/>
    </row>
    <row r="34" spans="1:19" s="70" customFormat="1" x14ac:dyDescent="0.25">
      <c r="A34" s="14">
        <f>IF(B34&lt;&gt;"", MAX($A$1:A32)+1, "")</f>
        <v>11</v>
      </c>
      <c r="B34" s="62" t="s">
        <v>101</v>
      </c>
      <c r="C34" s="71" t="s">
        <v>107</v>
      </c>
      <c r="D34" s="64" t="s">
        <v>62</v>
      </c>
      <c r="E34" s="65">
        <v>140</v>
      </c>
      <c r="F34" s="65"/>
      <c r="G34" s="65"/>
      <c r="H34" s="72">
        <f t="shared" si="6"/>
        <v>0</v>
      </c>
      <c r="I34" s="67"/>
      <c r="J34" s="67"/>
      <c r="K34" s="93">
        <f t="shared" si="0"/>
        <v>0</v>
      </c>
      <c r="L34" s="93">
        <f t="shared" si="1"/>
        <v>0</v>
      </c>
      <c r="M34" s="93">
        <f t="shared" si="2"/>
        <v>0</v>
      </c>
      <c r="N34" s="93">
        <f t="shared" si="3"/>
        <v>0</v>
      </c>
      <c r="O34" s="93">
        <f t="shared" si="4"/>
        <v>0</v>
      </c>
      <c r="P34" s="93">
        <f t="shared" si="5"/>
        <v>0</v>
      </c>
      <c r="Q34" s="73"/>
      <c r="R34" s="73"/>
      <c r="S34" s="69"/>
    </row>
    <row r="35" spans="1:19" s="70" customFormat="1" ht="25.5" x14ac:dyDescent="0.25">
      <c r="A35" s="14">
        <f>IF(B35&lt;&gt;"", MAX($A$1:A33)+1, "")</f>
        <v>11</v>
      </c>
      <c r="B35" s="62" t="s">
        <v>101</v>
      </c>
      <c r="C35" s="71" t="s">
        <v>108</v>
      </c>
      <c r="D35" s="64" t="s">
        <v>62</v>
      </c>
      <c r="E35" s="65">
        <v>140</v>
      </c>
      <c r="F35" s="65"/>
      <c r="G35" s="65"/>
      <c r="H35" s="72">
        <f t="shared" si="6"/>
        <v>0</v>
      </c>
      <c r="I35" s="67"/>
      <c r="J35" s="67"/>
      <c r="K35" s="93">
        <f t="shared" si="0"/>
        <v>0</v>
      </c>
      <c r="L35" s="93">
        <f t="shared" si="1"/>
        <v>0</v>
      </c>
      <c r="M35" s="93">
        <f t="shared" si="2"/>
        <v>0</v>
      </c>
      <c r="N35" s="93">
        <f t="shared" si="3"/>
        <v>0</v>
      </c>
      <c r="O35" s="93">
        <f t="shared" si="4"/>
        <v>0</v>
      </c>
      <c r="P35" s="93">
        <f t="shared" si="5"/>
        <v>0</v>
      </c>
      <c r="Q35" s="73"/>
      <c r="R35" s="73"/>
      <c r="S35" s="69"/>
    </row>
    <row r="36" spans="1:19" s="70" customFormat="1" x14ac:dyDescent="0.25">
      <c r="A36" s="14">
        <f>IF(B36&lt;&gt;"", MAX($A$1:A34)+1, "")</f>
        <v>12</v>
      </c>
      <c r="B36" s="62" t="s">
        <v>101</v>
      </c>
      <c r="C36" s="71" t="s">
        <v>107</v>
      </c>
      <c r="D36" s="64" t="s">
        <v>62</v>
      </c>
      <c r="E36" s="65">
        <v>140</v>
      </c>
      <c r="F36" s="65"/>
      <c r="G36" s="65"/>
      <c r="H36" s="72">
        <f t="shared" si="6"/>
        <v>0</v>
      </c>
      <c r="I36" s="67"/>
      <c r="J36" s="67"/>
      <c r="K36" s="93">
        <f t="shared" si="0"/>
        <v>0</v>
      </c>
      <c r="L36" s="93">
        <f t="shared" si="1"/>
        <v>0</v>
      </c>
      <c r="M36" s="93">
        <f t="shared" si="2"/>
        <v>0</v>
      </c>
      <c r="N36" s="93">
        <f t="shared" si="3"/>
        <v>0</v>
      </c>
      <c r="O36" s="93">
        <f t="shared" si="4"/>
        <v>0</v>
      </c>
      <c r="P36" s="93">
        <f t="shared" si="5"/>
        <v>0</v>
      </c>
      <c r="Q36" s="73"/>
      <c r="R36" s="73"/>
      <c r="S36" s="69"/>
    </row>
    <row r="37" spans="1:19" s="70" customFormat="1" ht="38.25" x14ac:dyDescent="0.25">
      <c r="A37" s="14">
        <f>IF(B37&lt;&gt;"", MAX($A$1:A35)+1, "")</f>
        <v>12</v>
      </c>
      <c r="B37" s="62" t="s">
        <v>101</v>
      </c>
      <c r="C37" s="71" t="s">
        <v>109</v>
      </c>
      <c r="D37" s="64" t="s">
        <v>62</v>
      </c>
      <c r="E37" s="65">
        <v>140</v>
      </c>
      <c r="F37" s="65"/>
      <c r="G37" s="65"/>
      <c r="H37" s="72">
        <f t="shared" si="6"/>
        <v>0</v>
      </c>
      <c r="I37" s="67"/>
      <c r="J37" s="67"/>
      <c r="K37" s="93">
        <f t="shared" si="0"/>
        <v>0</v>
      </c>
      <c r="L37" s="93">
        <f t="shared" si="1"/>
        <v>0</v>
      </c>
      <c r="M37" s="93">
        <f t="shared" si="2"/>
        <v>0</v>
      </c>
      <c r="N37" s="93">
        <f t="shared" si="3"/>
        <v>0</v>
      </c>
      <c r="O37" s="93">
        <f t="shared" si="4"/>
        <v>0</v>
      </c>
      <c r="P37" s="93">
        <f t="shared" si="5"/>
        <v>0</v>
      </c>
      <c r="Q37" s="73"/>
      <c r="R37" s="73"/>
      <c r="S37" s="69"/>
    </row>
    <row r="38" spans="1:19" s="70" customFormat="1" ht="25.5" x14ac:dyDescent="0.25">
      <c r="A38" s="14">
        <f>IF(B38&lt;&gt;"", MAX($A$1:A36)+1, "")</f>
        <v>13</v>
      </c>
      <c r="B38" s="62" t="s">
        <v>101</v>
      </c>
      <c r="C38" s="95" t="s">
        <v>120</v>
      </c>
      <c r="D38" s="89" t="s">
        <v>62</v>
      </c>
      <c r="E38" s="65">
        <v>140</v>
      </c>
      <c r="F38" s="91"/>
      <c r="G38" s="91"/>
      <c r="H38" s="72">
        <f t="shared" si="6"/>
        <v>0</v>
      </c>
      <c r="I38" s="92"/>
      <c r="J38" s="96"/>
      <c r="K38" s="93">
        <f t="shared" si="0"/>
        <v>0</v>
      </c>
      <c r="L38" s="93">
        <f t="shared" si="1"/>
        <v>0</v>
      </c>
      <c r="M38" s="93">
        <f t="shared" si="2"/>
        <v>0</v>
      </c>
      <c r="N38" s="93">
        <f t="shared" si="3"/>
        <v>0</v>
      </c>
      <c r="O38" s="93">
        <f t="shared" si="4"/>
        <v>0</v>
      </c>
      <c r="P38" s="93">
        <f t="shared" si="5"/>
        <v>0</v>
      </c>
      <c r="Q38" s="73"/>
      <c r="R38" s="73"/>
    </row>
    <row r="39" spans="1:19" s="70" customFormat="1" x14ac:dyDescent="0.25">
      <c r="A39" s="14" t="str">
        <f>IF(B39&lt;&gt;"", MAX($A$1:A37)+1, "")</f>
        <v/>
      </c>
      <c r="B39" s="62"/>
      <c r="C39" s="88" t="s">
        <v>121</v>
      </c>
      <c r="D39" s="89"/>
      <c r="E39" s="90"/>
      <c r="F39" s="91"/>
      <c r="G39" s="91"/>
      <c r="H39" s="72"/>
      <c r="I39" s="92"/>
      <c r="J39" s="96"/>
      <c r="K39" s="93"/>
      <c r="L39" s="93"/>
      <c r="M39" s="93"/>
      <c r="N39" s="93"/>
      <c r="O39" s="93"/>
      <c r="P39" s="93"/>
      <c r="Q39" s="73"/>
      <c r="R39" s="73"/>
    </row>
    <row r="40" spans="1:19" s="70" customFormat="1" ht="25.5" x14ac:dyDescent="0.25">
      <c r="A40" s="14">
        <f>IF(B40&lt;&gt;"", MAX($A$1:A38)+1, "")</f>
        <v>14</v>
      </c>
      <c r="B40" s="62" t="s">
        <v>101</v>
      </c>
      <c r="C40" s="71" t="s">
        <v>122</v>
      </c>
      <c r="D40" s="64" t="s">
        <v>62</v>
      </c>
      <c r="E40" s="65">
        <v>23.7</v>
      </c>
      <c r="F40" s="65"/>
      <c r="G40" s="65"/>
      <c r="H40" s="72">
        <f t="shared" si="6"/>
        <v>0</v>
      </c>
      <c r="I40" s="67"/>
      <c r="J40" s="67"/>
      <c r="K40" s="93">
        <f t="shared" si="0"/>
        <v>0</v>
      </c>
      <c r="L40" s="93">
        <f t="shared" si="1"/>
        <v>0</v>
      </c>
      <c r="M40" s="93">
        <f t="shared" si="2"/>
        <v>0</v>
      </c>
      <c r="N40" s="93">
        <f t="shared" si="3"/>
        <v>0</v>
      </c>
      <c r="O40" s="93">
        <f t="shared" si="4"/>
        <v>0</v>
      </c>
      <c r="P40" s="93">
        <f t="shared" si="5"/>
        <v>0</v>
      </c>
      <c r="Q40" s="73"/>
      <c r="R40" s="73"/>
      <c r="S40" s="69"/>
    </row>
    <row r="41" spans="1:19" s="70" customFormat="1" ht="38.25" x14ac:dyDescent="0.25">
      <c r="A41" s="14">
        <f>IF(B41&lt;&gt;"", MAX($A$1:A39)+1, "")</f>
        <v>14</v>
      </c>
      <c r="B41" s="62" t="s">
        <v>101</v>
      </c>
      <c r="C41" s="71" t="s">
        <v>123</v>
      </c>
      <c r="D41" s="64" t="s">
        <v>62</v>
      </c>
      <c r="E41" s="65">
        <v>23.7</v>
      </c>
      <c r="F41" s="65"/>
      <c r="G41" s="65"/>
      <c r="H41" s="72">
        <f t="shared" si="6"/>
        <v>0</v>
      </c>
      <c r="I41" s="67"/>
      <c r="J41" s="67"/>
      <c r="K41" s="93">
        <f t="shared" si="0"/>
        <v>0</v>
      </c>
      <c r="L41" s="93">
        <f t="shared" si="1"/>
        <v>0</v>
      </c>
      <c r="M41" s="93">
        <f t="shared" si="2"/>
        <v>0</v>
      </c>
      <c r="N41" s="93">
        <f t="shared" si="3"/>
        <v>0</v>
      </c>
      <c r="O41" s="93">
        <f t="shared" si="4"/>
        <v>0</v>
      </c>
      <c r="P41" s="93">
        <f t="shared" si="5"/>
        <v>0</v>
      </c>
      <c r="Q41" s="73"/>
      <c r="R41" s="73"/>
      <c r="S41" s="69"/>
    </row>
    <row r="42" spans="1:19" s="70" customFormat="1" x14ac:dyDescent="0.25">
      <c r="A42" s="14" t="str">
        <f>IF(B42&lt;&gt;"", MAX($A$1:A40)+1, "")</f>
        <v/>
      </c>
      <c r="B42" s="62"/>
      <c r="C42" s="63" t="s">
        <v>124</v>
      </c>
      <c r="D42" s="89"/>
      <c r="E42" s="90"/>
      <c r="F42" s="91"/>
      <c r="G42" s="91"/>
      <c r="H42" s="72"/>
      <c r="I42" s="92"/>
      <c r="J42" s="96"/>
      <c r="K42" s="93"/>
      <c r="L42" s="93"/>
      <c r="M42" s="93"/>
      <c r="N42" s="93"/>
      <c r="O42" s="93"/>
      <c r="P42" s="93"/>
      <c r="Q42" s="73"/>
      <c r="R42" s="73"/>
    </row>
    <row r="43" spans="1:19" s="70" customFormat="1" ht="25.5" x14ac:dyDescent="0.25">
      <c r="A43" s="14">
        <f>IF(B43&lt;&gt;"", MAX($A$1:A41)+1, "")</f>
        <v>15</v>
      </c>
      <c r="B43" s="62" t="s">
        <v>101</v>
      </c>
      <c r="C43" s="95" t="s">
        <v>125</v>
      </c>
      <c r="D43" s="89" t="s">
        <v>62</v>
      </c>
      <c r="E43" s="90">
        <v>31</v>
      </c>
      <c r="F43" s="91"/>
      <c r="G43" s="91"/>
      <c r="H43" s="72">
        <f t="shared" si="6"/>
        <v>0</v>
      </c>
      <c r="I43" s="92"/>
      <c r="J43" s="96"/>
      <c r="K43" s="93">
        <f t="shared" si="0"/>
        <v>0</v>
      </c>
      <c r="L43" s="93">
        <f t="shared" si="1"/>
        <v>0</v>
      </c>
      <c r="M43" s="93">
        <f t="shared" si="2"/>
        <v>0</v>
      </c>
      <c r="N43" s="93">
        <f t="shared" si="3"/>
        <v>0</v>
      </c>
      <c r="O43" s="93">
        <f t="shared" si="4"/>
        <v>0</v>
      </c>
      <c r="P43" s="93">
        <f t="shared" si="5"/>
        <v>0</v>
      </c>
      <c r="Q43" s="73"/>
      <c r="R43" s="73"/>
    </row>
    <row r="44" spans="1:19" s="70" customFormat="1" ht="25.5" x14ac:dyDescent="0.25">
      <c r="A44" s="14">
        <f>IF(B44&lt;&gt;"", MAX($A$1:A42)+1, "")</f>
        <v>15</v>
      </c>
      <c r="B44" s="62" t="s">
        <v>101</v>
      </c>
      <c r="C44" s="95" t="s">
        <v>126</v>
      </c>
      <c r="D44" s="89" t="s">
        <v>62</v>
      </c>
      <c r="E44" s="90">
        <v>13</v>
      </c>
      <c r="F44" s="91"/>
      <c r="G44" s="91"/>
      <c r="H44" s="72">
        <f t="shared" si="6"/>
        <v>0</v>
      </c>
      <c r="I44" s="92"/>
      <c r="J44" s="96"/>
      <c r="K44" s="93">
        <f t="shared" si="0"/>
        <v>0</v>
      </c>
      <c r="L44" s="93">
        <f t="shared" si="1"/>
        <v>0</v>
      </c>
      <c r="M44" s="93">
        <f t="shared" si="2"/>
        <v>0</v>
      </c>
      <c r="N44" s="93">
        <f t="shared" si="3"/>
        <v>0</v>
      </c>
      <c r="O44" s="93">
        <f t="shared" si="4"/>
        <v>0</v>
      </c>
      <c r="P44" s="93">
        <f t="shared" si="5"/>
        <v>0</v>
      </c>
      <c r="Q44" s="73"/>
      <c r="R44" s="73"/>
    </row>
    <row r="45" spans="1:19" s="70" customFormat="1" ht="25.5" x14ac:dyDescent="0.25">
      <c r="A45" s="14">
        <f>IF(B45&lt;&gt;"", MAX($A$1:A43)+1, "")</f>
        <v>16</v>
      </c>
      <c r="B45" s="62" t="s">
        <v>101</v>
      </c>
      <c r="C45" s="95" t="s">
        <v>127</v>
      </c>
      <c r="D45" s="89" t="s">
        <v>62</v>
      </c>
      <c r="E45" s="90">
        <v>18</v>
      </c>
      <c r="F45" s="91"/>
      <c r="G45" s="91"/>
      <c r="H45" s="72">
        <f t="shared" si="6"/>
        <v>0</v>
      </c>
      <c r="I45" s="92"/>
      <c r="J45" s="96"/>
      <c r="K45" s="93">
        <f t="shared" si="0"/>
        <v>0</v>
      </c>
      <c r="L45" s="93">
        <f t="shared" si="1"/>
        <v>0</v>
      </c>
      <c r="M45" s="93">
        <f t="shared" si="2"/>
        <v>0</v>
      </c>
      <c r="N45" s="93">
        <f t="shared" si="3"/>
        <v>0</v>
      </c>
      <c r="O45" s="93">
        <f t="shared" si="4"/>
        <v>0</v>
      </c>
      <c r="P45" s="93">
        <f t="shared" si="5"/>
        <v>0</v>
      </c>
      <c r="Q45" s="73"/>
      <c r="R45" s="73"/>
    </row>
    <row r="46" spans="1:19" s="70" customFormat="1" ht="25.5" x14ac:dyDescent="0.25">
      <c r="A46" s="14">
        <f>IF(B46&lt;&gt;"", MAX($A$1:A44)+1, "")</f>
        <v>16</v>
      </c>
      <c r="B46" s="62" t="s">
        <v>101</v>
      </c>
      <c r="C46" s="95" t="s">
        <v>128</v>
      </c>
      <c r="D46" s="89" t="s">
        <v>62</v>
      </c>
      <c r="E46" s="90">
        <v>31</v>
      </c>
      <c r="F46" s="91"/>
      <c r="G46" s="91"/>
      <c r="H46" s="72">
        <f t="shared" si="6"/>
        <v>0</v>
      </c>
      <c r="I46" s="92"/>
      <c r="J46" s="96"/>
      <c r="K46" s="93">
        <f t="shared" si="0"/>
        <v>0</v>
      </c>
      <c r="L46" s="93">
        <f t="shared" si="1"/>
        <v>0</v>
      </c>
      <c r="M46" s="93">
        <f t="shared" si="2"/>
        <v>0</v>
      </c>
      <c r="N46" s="93">
        <f t="shared" si="3"/>
        <v>0</v>
      </c>
      <c r="O46" s="93">
        <f t="shared" si="4"/>
        <v>0</v>
      </c>
      <c r="P46" s="93">
        <f t="shared" si="5"/>
        <v>0</v>
      </c>
      <c r="Q46" s="73"/>
      <c r="R46" s="73"/>
    </row>
    <row r="47" spans="1:19" s="70" customFormat="1" x14ac:dyDescent="0.25">
      <c r="A47" s="14">
        <f>IF(B47&lt;&gt;"", MAX($A$1:A45)+1, "")</f>
        <v>17</v>
      </c>
      <c r="B47" s="62" t="s">
        <v>101</v>
      </c>
      <c r="C47" s="95" t="s">
        <v>129</v>
      </c>
      <c r="D47" s="89" t="s">
        <v>62</v>
      </c>
      <c r="E47" s="90">
        <v>12.5</v>
      </c>
      <c r="F47" s="91"/>
      <c r="G47" s="91"/>
      <c r="H47" s="72">
        <f t="shared" si="6"/>
        <v>0</v>
      </c>
      <c r="I47" s="92"/>
      <c r="J47" s="96"/>
      <c r="K47" s="93">
        <f t="shared" si="0"/>
        <v>0</v>
      </c>
      <c r="L47" s="93">
        <f t="shared" si="1"/>
        <v>0</v>
      </c>
      <c r="M47" s="93">
        <f t="shared" si="2"/>
        <v>0</v>
      </c>
      <c r="N47" s="93">
        <f t="shared" si="3"/>
        <v>0</v>
      </c>
      <c r="O47" s="93">
        <f t="shared" si="4"/>
        <v>0</v>
      </c>
      <c r="P47" s="93">
        <f t="shared" si="5"/>
        <v>0</v>
      </c>
      <c r="Q47" s="73"/>
      <c r="R47" s="73"/>
    </row>
    <row r="48" spans="1:19" ht="27" customHeight="1" x14ac:dyDescent="0.25">
      <c r="A48" s="14" t="str">
        <f>IF(B48&lt;&gt;"", MAX($A$1:A47)+1, "")</f>
        <v/>
      </c>
      <c r="B48" s="62"/>
      <c r="C48" s="82" t="s">
        <v>81</v>
      </c>
      <c r="D48" s="16"/>
      <c r="E48" s="16"/>
      <c r="F48" s="83"/>
      <c r="G48" s="83"/>
      <c r="H48" s="84"/>
      <c r="I48" s="84"/>
      <c r="J48" s="84"/>
      <c r="K48" s="84"/>
      <c r="L48" s="85">
        <f>SUM(L13:L47)</f>
        <v>0</v>
      </c>
      <c r="M48" s="85">
        <f t="shared" ref="M48:P48" si="7">SUM(M13:M47)</f>
        <v>0</v>
      </c>
      <c r="N48" s="85">
        <f t="shared" si="7"/>
        <v>0</v>
      </c>
      <c r="O48" s="85">
        <f t="shared" si="7"/>
        <v>0</v>
      </c>
      <c r="P48" s="85">
        <f t="shared" si="7"/>
        <v>0</v>
      </c>
    </row>
    <row r="49" spans="1:26" s="51" customFormat="1" ht="54.75" customHeight="1" x14ac:dyDescent="0.2">
      <c r="A49" s="108" t="s">
        <v>130</v>
      </c>
      <c r="B49" s="109"/>
      <c r="C49" s="109"/>
      <c r="D49" s="109"/>
      <c r="E49" s="109"/>
      <c r="F49" s="109"/>
      <c r="G49" s="109"/>
      <c r="H49" s="109"/>
      <c r="I49" s="109"/>
      <c r="J49" s="109"/>
      <c r="K49" s="109"/>
      <c r="L49" s="109"/>
      <c r="M49" s="109"/>
      <c r="N49" s="109"/>
      <c r="O49" s="109"/>
      <c r="P49" s="86"/>
      <c r="Q49" s="86"/>
      <c r="R49" s="86"/>
      <c r="S49" s="86"/>
      <c r="T49" s="86"/>
      <c r="U49" s="86"/>
      <c r="V49" s="86"/>
      <c r="W49" s="86"/>
      <c r="X49" s="86"/>
      <c r="Y49" s="86"/>
      <c r="Z49" s="86"/>
    </row>
    <row r="50" spans="1:26" x14ac:dyDescent="0.2">
      <c r="C50" s="24"/>
      <c r="F50" s="51"/>
      <c r="L50" s="25"/>
      <c r="N50" s="26"/>
      <c r="O50" s="27"/>
    </row>
    <row r="51" spans="1:26" x14ac:dyDescent="0.2">
      <c r="C51" s="24"/>
      <c r="F51" s="51"/>
      <c r="L51" s="25"/>
      <c r="N51" s="26"/>
      <c r="O51" s="26"/>
      <c r="P51" s="28"/>
    </row>
    <row r="52" spans="1:26" x14ac:dyDescent="0.2">
      <c r="C52" s="30" t="s">
        <v>39</v>
      </c>
      <c r="F52" s="51"/>
      <c r="L52" s="25"/>
      <c r="N52" s="26"/>
      <c r="O52" s="26"/>
      <c r="P52" s="28"/>
    </row>
    <row r="53" spans="1:26" x14ac:dyDescent="0.2">
      <c r="C53" s="1" t="s">
        <v>83</v>
      </c>
      <c r="F53" s="51"/>
      <c r="L53" s="25"/>
      <c r="N53" s="26"/>
      <c r="O53" s="26"/>
      <c r="P53" s="28"/>
    </row>
  </sheetData>
  <mergeCells count="9">
    <mergeCell ref="A49:O49"/>
    <mergeCell ref="D2:O2"/>
    <mergeCell ref="A9:A10"/>
    <mergeCell ref="B9:B10"/>
    <mergeCell ref="C9:C10"/>
    <mergeCell ref="D9:D10"/>
    <mergeCell ref="E9:E10"/>
    <mergeCell ref="F9:K9"/>
    <mergeCell ref="L9:P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22279-B031-4DD2-B413-0EA2B6729449}">
  <dimension ref="A1:Z56"/>
  <sheetViews>
    <sheetView topLeftCell="A5" workbookViewId="0">
      <selection activeCell="M22" sqref="M22"/>
    </sheetView>
  </sheetViews>
  <sheetFormatPr defaultRowHeight="12.75" x14ac:dyDescent="0.25"/>
  <cols>
    <col min="1" max="1" width="7.7109375" style="23" customWidth="1"/>
    <col min="2" max="2" width="8.85546875" style="23" customWidth="1"/>
    <col min="3" max="3" width="45.5703125" style="31" customWidth="1"/>
    <col min="4" max="4" width="6" style="23" customWidth="1"/>
    <col min="5" max="5" width="8" style="1" customWidth="1"/>
    <col min="6" max="16" width="12" style="1" customWidth="1"/>
    <col min="17" max="16384" width="9.140625" style="1"/>
  </cols>
  <sheetData>
    <row r="1" spans="1:18" x14ac:dyDescent="0.25">
      <c r="A1" s="52"/>
      <c r="B1" s="52"/>
      <c r="C1" s="1"/>
      <c r="D1" s="5" t="s">
        <v>131</v>
      </c>
      <c r="E1" s="11"/>
      <c r="G1" s="53"/>
      <c r="H1" s="11"/>
      <c r="I1" s="11"/>
      <c r="J1" s="11"/>
      <c r="K1" s="11"/>
      <c r="L1" s="11"/>
      <c r="M1" s="11"/>
      <c r="N1" s="11"/>
      <c r="O1" s="11"/>
    </row>
    <row r="2" spans="1:18" x14ac:dyDescent="0.25">
      <c r="A2" s="52"/>
      <c r="B2" s="52"/>
      <c r="C2" s="54"/>
      <c r="D2" s="110" t="s">
        <v>32</v>
      </c>
      <c r="E2" s="110"/>
      <c r="F2" s="110"/>
      <c r="G2" s="110"/>
      <c r="H2" s="110"/>
      <c r="I2" s="110"/>
      <c r="J2" s="110"/>
      <c r="K2" s="110"/>
      <c r="L2" s="110"/>
      <c r="M2" s="110"/>
      <c r="N2" s="110"/>
      <c r="O2" s="110"/>
    </row>
    <row r="3" spans="1:18" x14ac:dyDescent="0.25">
      <c r="A3" s="52"/>
      <c r="B3" s="52"/>
      <c r="C3" s="54"/>
      <c r="D3" s="55"/>
      <c r="E3" s="9"/>
      <c r="F3" s="11"/>
      <c r="G3" s="5"/>
      <c r="H3" s="53"/>
      <c r="I3" s="11"/>
      <c r="J3" s="11"/>
      <c r="K3" s="11"/>
      <c r="L3" s="11"/>
      <c r="M3" s="11"/>
      <c r="N3" s="11"/>
      <c r="O3" s="11"/>
      <c r="P3" s="11"/>
    </row>
    <row r="4" spans="1:18" x14ac:dyDescent="0.2">
      <c r="A4" s="5" t="s">
        <v>4</v>
      </c>
      <c r="B4" s="6"/>
      <c r="C4" s="7"/>
      <c r="D4" s="34"/>
      <c r="E4" s="5"/>
      <c r="F4" s="9"/>
      <c r="G4" s="9"/>
      <c r="H4" s="9"/>
      <c r="I4" s="9"/>
      <c r="J4" s="10"/>
      <c r="K4" s="10"/>
      <c r="L4" s="10"/>
      <c r="M4" s="10"/>
      <c r="N4" s="10"/>
    </row>
    <row r="5" spans="1:18" x14ac:dyDescent="0.2">
      <c r="A5" s="5" t="s">
        <v>5</v>
      </c>
      <c r="B5" s="6"/>
      <c r="C5" s="7"/>
      <c r="D5" s="34"/>
      <c r="E5" s="5"/>
      <c r="F5" s="9"/>
      <c r="G5" s="9"/>
      <c r="H5" s="9"/>
      <c r="I5" s="9"/>
      <c r="J5" s="10"/>
      <c r="K5" s="10"/>
      <c r="L5" s="10"/>
      <c r="M5" s="10"/>
      <c r="N5" s="10"/>
    </row>
    <row r="6" spans="1:18" x14ac:dyDescent="0.2">
      <c r="A6" s="5"/>
      <c r="B6" s="5"/>
      <c r="C6" s="6"/>
      <c r="D6" s="7"/>
      <c r="E6" s="8"/>
      <c r="F6" s="34"/>
      <c r="G6" s="5"/>
      <c r="H6" s="9"/>
      <c r="I6" s="9"/>
      <c r="J6" s="9"/>
      <c r="K6" s="9"/>
      <c r="L6" s="10"/>
      <c r="M6" s="10"/>
      <c r="N6" s="10"/>
      <c r="O6" s="10"/>
      <c r="P6" s="10"/>
    </row>
    <row r="7" spans="1:18" x14ac:dyDescent="0.2">
      <c r="A7" s="1"/>
      <c r="B7" s="1"/>
      <c r="C7" s="11" t="s">
        <v>132</v>
      </c>
      <c r="D7" s="56"/>
      <c r="E7" s="8"/>
      <c r="F7" s="34"/>
      <c r="G7" s="10"/>
      <c r="H7" s="9"/>
      <c r="I7" s="9"/>
      <c r="J7" s="9"/>
      <c r="K7" s="9"/>
      <c r="M7" s="11" t="s">
        <v>43</v>
      </c>
      <c r="N7" s="11"/>
      <c r="O7" s="57">
        <f>SUM(P51)</f>
        <v>0</v>
      </c>
      <c r="P7" s="58" t="s">
        <v>44</v>
      </c>
    </row>
    <row r="8" spans="1:18" x14ac:dyDescent="0.2">
      <c r="A8" s="55"/>
      <c r="B8" s="55"/>
      <c r="C8" s="1"/>
      <c r="D8" s="55"/>
      <c r="E8" s="59"/>
      <c r="F8" s="11"/>
      <c r="G8" s="11"/>
      <c r="H8" s="11"/>
      <c r="I8" s="11"/>
      <c r="J8" s="11"/>
      <c r="K8" s="11"/>
      <c r="L8" s="10"/>
      <c r="N8" s="11"/>
      <c r="O8" s="10"/>
      <c r="P8" s="10"/>
    </row>
    <row r="9" spans="1:18" ht="12.75" customHeight="1" x14ac:dyDescent="0.25">
      <c r="A9" s="111" t="s">
        <v>20</v>
      </c>
      <c r="B9" s="111" t="s">
        <v>45</v>
      </c>
      <c r="C9" s="111" t="s">
        <v>46</v>
      </c>
      <c r="D9" s="112" t="s">
        <v>47</v>
      </c>
      <c r="E9" s="112" t="s">
        <v>48</v>
      </c>
      <c r="F9" s="111" t="s">
        <v>49</v>
      </c>
      <c r="G9" s="111"/>
      <c r="H9" s="111"/>
      <c r="I9" s="111"/>
      <c r="J9" s="111"/>
      <c r="K9" s="111"/>
      <c r="L9" s="111" t="s">
        <v>50</v>
      </c>
      <c r="M9" s="111"/>
      <c r="N9" s="111"/>
      <c r="O9" s="111"/>
      <c r="P9" s="111"/>
    </row>
    <row r="10" spans="1:18" ht="79.5" customHeight="1" x14ac:dyDescent="0.25">
      <c r="A10" s="111"/>
      <c r="B10" s="111"/>
      <c r="C10" s="111"/>
      <c r="D10" s="112"/>
      <c r="E10" s="112"/>
      <c r="F10" s="60" t="s">
        <v>51</v>
      </c>
      <c r="G10" s="60" t="s">
        <v>52</v>
      </c>
      <c r="H10" s="60" t="s">
        <v>53</v>
      </c>
      <c r="I10" s="60" t="s">
        <v>27</v>
      </c>
      <c r="J10" s="60" t="s">
        <v>28</v>
      </c>
      <c r="K10" s="60" t="s">
        <v>54</v>
      </c>
      <c r="L10" s="60" t="s">
        <v>55</v>
      </c>
      <c r="M10" s="60" t="s">
        <v>26</v>
      </c>
      <c r="N10" s="60" t="s">
        <v>27</v>
      </c>
      <c r="O10" s="60" t="s">
        <v>56</v>
      </c>
      <c r="P10" s="60" t="s">
        <v>57</v>
      </c>
    </row>
    <row r="11" spans="1:18" s="70" customFormat="1" x14ac:dyDescent="0.25">
      <c r="A11" s="14" t="str">
        <f>IF(B11&lt;&gt;"", MAX($A$1:A10)+1, "")</f>
        <v/>
      </c>
      <c r="B11" s="87"/>
      <c r="C11" s="88" t="s">
        <v>32</v>
      </c>
      <c r="D11" s="89"/>
      <c r="E11" s="90"/>
      <c r="F11" s="91"/>
      <c r="G11" s="91"/>
      <c r="H11" s="92"/>
      <c r="I11" s="92"/>
      <c r="J11" s="91"/>
      <c r="K11" s="93"/>
      <c r="L11" s="93"/>
      <c r="M11" s="93"/>
      <c r="N11" s="93"/>
      <c r="O11" s="93">
        <f t="shared" ref="O11:O50" si="0">SUM(E11*J11)</f>
        <v>0</v>
      </c>
      <c r="P11" s="93">
        <f t="shared" ref="P11:P50" si="1">SUM(M11:O11)</f>
        <v>0</v>
      </c>
      <c r="Q11" s="94"/>
    </row>
    <row r="12" spans="1:18" s="70" customFormat="1" ht="25.5" x14ac:dyDescent="0.25">
      <c r="A12" s="14">
        <f>IF(B12&lt;&gt;"", MAX($A$1:A11)+1, "")</f>
        <v>1</v>
      </c>
      <c r="B12" s="62" t="s">
        <v>133</v>
      </c>
      <c r="C12" s="95" t="s">
        <v>134</v>
      </c>
      <c r="D12" s="89" t="s">
        <v>135</v>
      </c>
      <c r="E12" s="90">
        <v>1</v>
      </c>
      <c r="F12" s="91"/>
      <c r="G12" s="91"/>
      <c r="H12" s="72">
        <f>F12*G12</f>
        <v>0</v>
      </c>
      <c r="I12" s="92"/>
      <c r="J12" s="96"/>
      <c r="K12" s="93">
        <f t="shared" ref="K12:K50" si="2">SUM(H12:J12)</f>
        <v>0</v>
      </c>
      <c r="L12" s="93">
        <f t="shared" ref="L12:L50" si="3">SUM(E12*F12)</f>
        <v>0</v>
      </c>
      <c r="M12" s="93">
        <f t="shared" ref="M12:M50" si="4">SUM(E12*H12)</f>
        <v>0</v>
      </c>
      <c r="N12" s="93">
        <f t="shared" ref="N12:N50" si="5">SUM(E12*I12)</f>
        <v>0</v>
      </c>
      <c r="O12" s="93">
        <f t="shared" si="0"/>
        <v>0</v>
      </c>
      <c r="P12" s="93">
        <f t="shared" si="1"/>
        <v>0</v>
      </c>
      <c r="Q12" s="73"/>
      <c r="R12" s="73"/>
    </row>
    <row r="13" spans="1:18" s="70" customFormat="1" x14ac:dyDescent="0.25">
      <c r="A13" s="14">
        <f>IF(B13&lt;&gt;"", MAX($A$1:A12)+1, "")</f>
        <v>2</v>
      </c>
      <c r="B13" s="62" t="s">
        <v>133</v>
      </c>
      <c r="C13" s="95" t="s">
        <v>136</v>
      </c>
      <c r="D13" s="89" t="s">
        <v>137</v>
      </c>
      <c r="E13" s="90">
        <v>20</v>
      </c>
      <c r="F13" s="91"/>
      <c r="G13" s="91"/>
      <c r="H13" s="72">
        <f t="shared" ref="H13:H50" si="6">F13*G13</f>
        <v>0</v>
      </c>
      <c r="I13" s="92"/>
      <c r="J13" s="96"/>
      <c r="K13" s="93">
        <f t="shared" si="2"/>
        <v>0</v>
      </c>
      <c r="L13" s="93">
        <f t="shared" si="3"/>
        <v>0</v>
      </c>
      <c r="M13" s="93">
        <f t="shared" si="4"/>
        <v>0</v>
      </c>
      <c r="N13" s="93">
        <f t="shared" si="5"/>
        <v>0</v>
      </c>
      <c r="O13" s="93">
        <f t="shared" si="0"/>
        <v>0</v>
      </c>
      <c r="P13" s="93">
        <f t="shared" si="1"/>
        <v>0</v>
      </c>
      <c r="Q13" s="73"/>
      <c r="R13" s="73"/>
    </row>
    <row r="14" spans="1:18" s="70" customFormat="1" x14ac:dyDescent="0.25">
      <c r="A14" s="14">
        <f>IF(B14&lt;&gt;"", MAX($A$1:A13)+1, "")</f>
        <v>3</v>
      </c>
      <c r="B14" s="62" t="s">
        <v>133</v>
      </c>
      <c r="C14" s="95" t="s">
        <v>138</v>
      </c>
      <c r="D14" s="89" t="s">
        <v>137</v>
      </c>
      <c r="E14" s="90">
        <v>100</v>
      </c>
      <c r="F14" s="91"/>
      <c r="G14" s="91"/>
      <c r="H14" s="72">
        <f t="shared" si="6"/>
        <v>0</v>
      </c>
      <c r="I14" s="92"/>
      <c r="J14" s="96"/>
      <c r="K14" s="93">
        <f t="shared" si="2"/>
        <v>0</v>
      </c>
      <c r="L14" s="93">
        <f t="shared" si="3"/>
        <v>0</v>
      </c>
      <c r="M14" s="93">
        <f t="shared" si="4"/>
        <v>0</v>
      </c>
      <c r="N14" s="93">
        <f t="shared" si="5"/>
        <v>0</v>
      </c>
      <c r="O14" s="93">
        <f t="shared" si="0"/>
        <v>0</v>
      </c>
      <c r="P14" s="93">
        <f t="shared" si="1"/>
        <v>0</v>
      </c>
      <c r="Q14" s="73"/>
      <c r="R14" s="73"/>
    </row>
    <row r="15" spans="1:18" s="70" customFormat="1" x14ac:dyDescent="0.25">
      <c r="A15" s="14">
        <f>IF(B15&lt;&gt;"", MAX($A$1:A14)+1, "")</f>
        <v>4</v>
      </c>
      <c r="B15" s="62" t="s">
        <v>133</v>
      </c>
      <c r="C15" s="95" t="s">
        <v>139</v>
      </c>
      <c r="D15" s="89" t="s">
        <v>137</v>
      </c>
      <c r="E15" s="90">
        <v>50</v>
      </c>
      <c r="F15" s="91"/>
      <c r="G15" s="91"/>
      <c r="H15" s="72">
        <f t="shared" si="6"/>
        <v>0</v>
      </c>
      <c r="I15" s="92"/>
      <c r="J15" s="96"/>
      <c r="K15" s="93">
        <f t="shared" si="2"/>
        <v>0</v>
      </c>
      <c r="L15" s="93">
        <f t="shared" si="3"/>
        <v>0</v>
      </c>
      <c r="M15" s="93">
        <f t="shared" si="4"/>
        <v>0</v>
      </c>
      <c r="N15" s="93">
        <f t="shared" si="5"/>
        <v>0</v>
      </c>
      <c r="O15" s="93">
        <f t="shared" si="0"/>
        <v>0</v>
      </c>
      <c r="P15" s="93">
        <f t="shared" si="1"/>
        <v>0</v>
      </c>
      <c r="Q15" s="73"/>
      <c r="R15" s="73"/>
    </row>
    <row r="16" spans="1:18" s="70" customFormat="1" x14ac:dyDescent="0.25">
      <c r="A16" s="14">
        <f>IF(B16&lt;&gt;"", MAX($A$1:A15)+1, "")</f>
        <v>5</v>
      </c>
      <c r="B16" s="62" t="s">
        <v>133</v>
      </c>
      <c r="C16" s="95" t="s">
        <v>140</v>
      </c>
      <c r="D16" s="89" t="s">
        <v>137</v>
      </c>
      <c r="E16" s="90">
        <v>50</v>
      </c>
      <c r="F16" s="91"/>
      <c r="G16" s="91"/>
      <c r="H16" s="72">
        <f t="shared" si="6"/>
        <v>0</v>
      </c>
      <c r="I16" s="92"/>
      <c r="J16" s="96"/>
      <c r="K16" s="93">
        <f t="shared" si="2"/>
        <v>0</v>
      </c>
      <c r="L16" s="93">
        <f t="shared" si="3"/>
        <v>0</v>
      </c>
      <c r="M16" s="93">
        <f t="shared" si="4"/>
        <v>0</v>
      </c>
      <c r="N16" s="93">
        <f t="shared" si="5"/>
        <v>0</v>
      </c>
      <c r="O16" s="93">
        <f t="shared" si="0"/>
        <v>0</v>
      </c>
      <c r="P16" s="93">
        <f t="shared" si="1"/>
        <v>0</v>
      </c>
      <c r="Q16" s="73"/>
      <c r="R16" s="73"/>
    </row>
    <row r="17" spans="1:18" s="70" customFormat="1" x14ac:dyDescent="0.25">
      <c r="A17" s="14">
        <f>IF(B17&lt;&gt;"", MAX($A$1:A16)+1, "")</f>
        <v>6</v>
      </c>
      <c r="B17" s="62" t="s">
        <v>133</v>
      </c>
      <c r="C17" s="95" t="s">
        <v>141</v>
      </c>
      <c r="D17" s="89" t="s">
        <v>142</v>
      </c>
      <c r="E17" s="90">
        <v>15</v>
      </c>
      <c r="F17" s="91"/>
      <c r="G17" s="91"/>
      <c r="H17" s="72">
        <f t="shared" si="6"/>
        <v>0</v>
      </c>
      <c r="I17" s="92"/>
      <c r="J17" s="96"/>
      <c r="K17" s="93">
        <f t="shared" si="2"/>
        <v>0</v>
      </c>
      <c r="L17" s="93">
        <f t="shared" si="3"/>
        <v>0</v>
      </c>
      <c r="M17" s="93">
        <f t="shared" si="4"/>
        <v>0</v>
      </c>
      <c r="N17" s="93">
        <f t="shared" si="5"/>
        <v>0</v>
      </c>
      <c r="O17" s="93">
        <f t="shared" si="0"/>
        <v>0</v>
      </c>
      <c r="P17" s="93">
        <f t="shared" si="1"/>
        <v>0</v>
      </c>
      <c r="Q17" s="73"/>
      <c r="R17" s="73"/>
    </row>
    <row r="18" spans="1:18" s="70" customFormat="1" ht="25.5" x14ac:dyDescent="0.25">
      <c r="A18" s="14">
        <f>IF(B18&lt;&gt;"", MAX($A$1:A17)+1, "")</f>
        <v>7</v>
      </c>
      <c r="B18" s="62" t="s">
        <v>133</v>
      </c>
      <c r="C18" s="95" t="s">
        <v>143</v>
      </c>
      <c r="D18" s="89" t="s">
        <v>137</v>
      </c>
      <c r="E18" s="90">
        <v>24</v>
      </c>
      <c r="F18" s="91"/>
      <c r="G18" s="91"/>
      <c r="H18" s="72">
        <f t="shared" si="6"/>
        <v>0</v>
      </c>
      <c r="I18" s="92"/>
      <c r="J18" s="96"/>
      <c r="K18" s="93">
        <f t="shared" si="2"/>
        <v>0</v>
      </c>
      <c r="L18" s="93">
        <f t="shared" si="3"/>
        <v>0</v>
      </c>
      <c r="M18" s="93">
        <f t="shared" si="4"/>
        <v>0</v>
      </c>
      <c r="N18" s="93">
        <f t="shared" si="5"/>
        <v>0</v>
      </c>
      <c r="O18" s="93">
        <f t="shared" si="0"/>
        <v>0</v>
      </c>
      <c r="P18" s="93">
        <f t="shared" si="1"/>
        <v>0</v>
      </c>
      <c r="Q18" s="73"/>
      <c r="R18" s="73"/>
    </row>
    <row r="19" spans="1:18" s="70" customFormat="1" x14ac:dyDescent="0.25">
      <c r="A19" s="14">
        <f>IF(B19&lt;&gt;"", MAX($A$1:A18)+1, "")</f>
        <v>8</v>
      </c>
      <c r="B19" s="62" t="s">
        <v>133</v>
      </c>
      <c r="C19" s="95" t="s">
        <v>144</v>
      </c>
      <c r="D19" s="89" t="s">
        <v>142</v>
      </c>
      <c r="E19" s="90">
        <v>8</v>
      </c>
      <c r="F19" s="91"/>
      <c r="G19" s="91"/>
      <c r="H19" s="72">
        <f t="shared" si="6"/>
        <v>0</v>
      </c>
      <c r="I19" s="92"/>
      <c r="J19" s="96"/>
      <c r="K19" s="93">
        <f t="shared" si="2"/>
        <v>0</v>
      </c>
      <c r="L19" s="93">
        <f t="shared" si="3"/>
        <v>0</v>
      </c>
      <c r="M19" s="93">
        <f t="shared" si="4"/>
        <v>0</v>
      </c>
      <c r="N19" s="93">
        <f t="shared" si="5"/>
        <v>0</v>
      </c>
      <c r="O19" s="93">
        <f t="shared" si="0"/>
        <v>0</v>
      </c>
      <c r="P19" s="93">
        <f t="shared" si="1"/>
        <v>0</v>
      </c>
      <c r="Q19" s="73"/>
      <c r="R19" s="73"/>
    </row>
    <row r="20" spans="1:18" s="70" customFormat="1" x14ac:dyDescent="0.25">
      <c r="A20" s="14">
        <f>IF(B20&lt;&gt;"", MAX($A$1:A19)+1, "")</f>
        <v>9</v>
      </c>
      <c r="B20" s="62" t="s">
        <v>133</v>
      </c>
      <c r="C20" s="95" t="s">
        <v>145</v>
      </c>
      <c r="D20" s="89" t="s">
        <v>142</v>
      </c>
      <c r="E20" s="90">
        <v>8</v>
      </c>
      <c r="F20" s="91"/>
      <c r="G20" s="91"/>
      <c r="H20" s="72">
        <f t="shared" si="6"/>
        <v>0</v>
      </c>
      <c r="I20" s="92"/>
      <c r="J20" s="96"/>
      <c r="K20" s="93">
        <f t="shared" si="2"/>
        <v>0</v>
      </c>
      <c r="L20" s="93">
        <f t="shared" si="3"/>
        <v>0</v>
      </c>
      <c r="M20" s="93">
        <f t="shared" si="4"/>
        <v>0</v>
      </c>
      <c r="N20" s="93">
        <f t="shared" si="5"/>
        <v>0</v>
      </c>
      <c r="O20" s="93">
        <f t="shared" si="0"/>
        <v>0</v>
      </c>
      <c r="P20" s="93">
        <f t="shared" si="1"/>
        <v>0</v>
      </c>
      <c r="Q20" s="73"/>
      <c r="R20" s="73"/>
    </row>
    <row r="21" spans="1:18" s="70" customFormat="1" x14ac:dyDescent="0.25">
      <c r="A21" s="14">
        <f>IF(B21&lt;&gt;"", MAX($A$1:A20)+1, "")</f>
        <v>10</v>
      </c>
      <c r="B21" s="62" t="s">
        <v>133</v>
      </c>
      <c r="C21" s="95" t="s">
        <v>146</v>
      </c>
      <c r="D21" s="89" t="s">
        <v>142</v>
      </c>
      <c r="E21" s="90">
        <v>10</v>
      </c>
      <c r="F21" s="91"/>
      <c r="G21" s="91"/>
      <c r="H21" s="72">
        <f t="shared" si="6"/>
        <v>0</v>
      </c>
      <c r="I21" s="92"/>
      <c r="J21" s="96"/>
      <c r="K21" s="93">
        <f t="shared" si="2"/>
        <v>0</v>
      </c>
      <c r="L21" s="93">
        <f t="shared" si="3"/>
        <v>0</v>
      </c>
      <c r="M21" s="93">
        <f t="shared" si="4"/>
        <v>0</v>
      </c>
      <c r="N21" s="93">
        <f t="shared" si="5"/>
        <v>0</v>
      </c>
      <c r="O21" s="93">
        <f t="shared" si="0"/>
        <v>0</v>
      </c>
      <c r="P21" s="93">
        <f t="shared" si="1"/>
        <v>0</v>
      </c>
      <c r="Q21" s="73"/>
      <c r="R21" s="73"/>
    </row>
    <row r="22" spans="1:18" s="70" customFormat="1" ht="25.5" x14ac:dyDescent="0.25">
      <c r="A22" s="14">
        <f>IF(B22&lt;&gt;"", MAX($A$1:A21)+1, "")</f>
        <v>11</v>
      </c>
      <c r="B22" s="62" t="s">
        <v>133</v>
      </c>
      <c r="C22" s="95" t="s">
        <v>147</v>
      </c>
      <c r="D22" s="89" t="s">
        <v>142</v>
      </c>
      <c r="E22" s="90">
        <v>5</v>
      </c>
      <c r="F22" s="91"/>
      <c r="G22" s="91"/>
      <c r="H22" s="72">
        <f t="shared" si="6"/>
        <v>0</v>
      </c>
      <c r="I22" s="92"/>
      <c r="J22" s="96"/>
      <c r="K22" s="93">
        <f t="shared" si="2"/>
        <v>0</v>
      </c>
      <c r="L22" s="93">
        <f t="shared" si="3"/>
        <v>0</v>
      </c>
      <c r="M22" s="93">
        <f t="shared" si="4"/>
        <v>0</v>
      </c>
      <c r="N22" s="93">
        <f t="shared" si="5"/>
        <v>0</v>
      </c>
      <c r="O22" s="93">
        <f t="shared" si="0"/>
        <v>0</v>
      </c>
      <c r="P22" s="93">
        <f t="shared" si="1"/>
        <v>0</v>
      </c>
      <c r="Q22" s="73"/>
      <c r="R22" s="73"/>
    </row>
    <row r="23" spans="1:18" s="70" customFormat="1" x14ac:dyDescent="0.25">
      <c r="A23" s="14">
        <f>IF(B23&lt;&gt;"", MAX($A$1:A22)+1, "")</f>
        <v>12</v>
      </c>
      <c r="B23" s="62" t="s">
        <v>133</v>
      </c>
      <c r="C23" s="95" t="s">
        <v>148</v>
      </c>
      <c r="D23" s="89" t="s">
        <v>142</v>
      </c>
      <c r="E23" s="90">
        <v>1</v>
      </c>
      <c r="F23" s="91"/>
      <c r="G23" s="91"/>
      <c r="H23" s="72">
        <f t="shared" si="6"/>
        <v>0</v>
      </c>
      <c r="I23" s="92"/>
      <c r="J23" s="96"/>
      <c r="K23" s="93">
        <f t="shared" si="2"/>
        <v>0</v>
      </c>
      <c r="L23" s="93">
        <f t="shared" si="3"/>
        <v>0</v>
      </c>
      <c r="M23" s="93">
        <f t="shared" si="4"/>
        <v>0</v>
      </c>
      <c r="N23" s="93">
        <f t="shared" si="5"/>
        <v>0</v>
      </c>
      <c r="O23" s="93">
        <f t="shared" si="0"/>
        <v>0</v>
      </c>
      <c r="P23" s="93">
        <f t="shared" si="1"/>
        <v>0</v>
      </c>
      <c r="Q23" s="73"/>
      <c r="R23" s="73"/>
    </row>
    <row r="24" spans="1:18" s="70" customFormat="1" x14ac:dyDescent="0.25">
      <c r="A24" s="14">
        <f>IF(B24&lt;&gt;"", MAX($A$1:A23)+1, "")</f>
        <v>13</v>
      </c>
      <c r="B24" s="62" t="s">
        <v>133</v>
      </c>
      <c r="C24" s="95" t="s">
        <v>149</v>
      </c>
      <c r="D24" s="89" t="s">
        <v>142</v>
      </c>
      <c r="E24" s="90">
        <v>2</v>
      </c>
      <c r="F24" s="91"/>
      <c r="G24" s="91"/>
      <c r="H24" s="72">
        <f t="shared" si="6"/>
        <v>0</v>
      </c>
      <c r="I24" s="92"/>
      <c r="J24" s="96"/>
      <c r="K24" s="93">
        <f t="shared" si="2"/>
        <v>0</v>
      </c>
      <c r="L24" s="93">
        <f t="shared" si="3"/>
        <v>0</v>
      </c>
      <c r="M24" s="93">
        <f t="shared" si="4"/>
        <v>0</v>
      </c>
      <c r="N24" s="93">
        <f t="shared" si="5"/>
        <v>0</v>
      </c>
      <c r="O24" s="93">
        <f t="shared" si="0"/>
        <v>0</v>
      </c>
      <c r="P24" s="93">
        <f t="shared" si="1"/>
        <v>0</v>
      </c>
      <c r="Q24" s="73"/>
      <c r="R24" s="73"/>
    </row>
    <row r="25" spans="1:18" s="70" customFormat="1" x14ac:dyDescent="0.25">
      <c r="A25" s="14">
        <f>IF(B25&lt;&gt;"", MAX($A$1:A24)+1, "")</f>
        <v>14</v>
      </c>
      <c r="B25" s="62" t="s">
        <v>133</v>
      </c>
      <c r="C25" s="95" t="s">
        <v>150</v>
      </c>
      <c r="D25" s="89" t="s">
        <v>142</v>
      </c>
      <c r="E25" s="90">
        <v>2</v>
      </c>
      <c r="F25" s="91"/>
      <c r="G25" s="91"/>
      <c r="H25" s="72">
        <f t="shared" si="6"/>
        <v>0</v>
      </c>
      <c r="I25" s="92"/>
      <c r="J25" s="96"/>
      <c r="K25" s="93">
        <f t="shared" si="2"/>
        <v>0</v>
      </c>
      <c r="L25" s="93">
        <f t="shared" si="3"/>
        <v>0</v>
      </c>
      <c r="M25" s="93">
        <f t="shared" si="4"/>
        <v>0</v>
      </c>
      <c r="N25" s="93">
        <f t="shared" si="5"/>
        <v>0</v>
      </c>
      <c r="O25" s="93">
        <f t="shared" si="0"/>
        <v>0</v>
      </c>
      <c r="P25" s="93">
        <f t="shared" si="1"/>
        <v>0</v>
      </c>
      <c r="Q25" s="73"/>
      <c r="R25" s="73"/>
    </row>
    <row r="26" spans="1:18" s="70" customFormat="1" x14ac:dyDescent="0.25">
      <c r="A26" s="14">
        <f>IF(B26&lt;&gt;"", MAX($A$1:A25)+1, "")</f>
        <v>15</v>
      </c>
      <c r="B26" s="62" t="s">
        <v>133</v>
      </c>
      <c r="C26" s="95" t="s">
        <v>151</v>
      </c>
      <c r="D26" s="89" t="s">
        <v>142</v>
      </c>
      <c r="E26" s="90">
        <v>1</v>
      </c>
      <c r="F26" s="91"/>
      <c r="G26" s="91"/>
      <c r="H26" s="72">
        <f t="shared" si="6"/>
        <v>0</v>
      </c>
      <c r="I26" s="92"/>
      <c r="J26" s="96"/>
      <c r="K26" s="93">
        <f t="shared" si="2"/>
        <v>0</v>
      </c>
      <c r="L26" s="93">
        <f t="shared" si="3"/>
        <v>0</v>
      </c>
      <c r="M26" s="93">
        <f t="shared" si="4"/>
        <v>0</v>
      </c>
      <c r="N26" s="93">
        <f t="shared" si="5"/>
        <v>0</v>
      </c>
      <c r="O26" s="93">
        <f t="shared" si="0"/>
        <v>0</v>
      </c>
      <c r="P26" s="93">
        <f t="shared" si="1"/>
        <v>0</v>
      </c>
      <c r="Q26" s="73"/>
      <c r="R26" s="73"/>
    </row>
    <row r="27" spans="1:18" s="70" customFormat="1" x14ac:dyDescent="0.25">
      <c r="A27" s="14">
        <f>IF(B27&lt;&gt;"", MAX($A$1:A26)+1, "")</f>
        <v>16</v>
      </c>
      <c r="B27" s="62" t="s">
        <v>133</v>
      </c>
      <c r="C27" s="95" t="s">
        <v>152</v>
      </c>
      <c r="D27" s="89" t="s">
        <v>142</v>
      </c>
      <c r="E27" s="90">
        <v>2</v>
      </c>
      <c r="F27" s="91"/>
      <c r="G27" s="91"/>
      <c r="H27" s="72">
        <f t="shared" si="6"/>
        <v>0</v>
      </c>
      <c r="I27" s="92"/>
      <c r="J27" s="96"/>
      <c r="K27" s="93">
        <f t="shared" si="2"/>
        <v>0</v>
      </c>
      <c r="L27" s="93">
        <f t="shared" si="3"/>
        <v>0</v>
      </c>
      <c r="M27" s="93">
        <f t="shared" si="4"/>
        <v>0</v>
      </c>
      <c r="N27" s="93">
        <f t="shared" si="5"/>
        <v>0</v>
      </c>
      <c r="O27" s="93">
        <f t="shared" si="0"/>
        <v>0</v>
      </c>
      <c r="P27" s="93">
        <f t="shared" si="1"/>
        <v>0</v>
      </c>
      <c r="Q27" s="73"/>
      <c r="R27" s="73"/>
    </row>
    <row r="28" spans="1:18" s="70" customFormat="1" ht="25.5" x14ac:dyDescent="0.25">
      <c r="A28" s="14">
        <f>IF(B28&lt;&gt;"", MAX($A$1:A27)+1, "")</f>
        <v>17</v>
      </c>
      <c r="B28" s="62" t="s">
        <v>133</v>
      </c>
      <c r="C28" s="95" t="s">
        <v>153</v>
      </c>
      <c r="D28" s="89" t="s">
        <v>142</v>
      </c>
      <c r="E28" s="90">
        <v>2</v>
      </c>
      <c r="F28" s="91"/>
      <c r="G28" s="91"/>
      <c r="H28" s="72">
        <f t="shared" si="6"/>
        <v>0</v>
      </c>
      <c r="I28" s="92"/>
      <c r="J28" s="96"/>
      <c r="K28" s="93">
        <f t="shared" si="2"/>
        <v>0</v>
      </c>
      <c r="L28" s="93">
        <f t="shared" si="3"/>
        <v>0</v>
      </c>
      <c r="M28" s="93">
        <f t="shared" si="4"/>
        <v>0</v>
      </c>
      <c r="N28" s="93">
        <f t="shared" si="5"/>
        <v>0</v>
      </c>
      <c r="O28" s="93">
        <f t="shared" si="0"/>
        <v>0</v>
      </c>
      <c r="P28" s="93">
        <f t="shared" si="1"/>
        <v>0</v>
      </c>
      <c r="Q28" s="73"/>
      <c r="R28" s="73"/>
    </row>
    <row r="29" spans="1:18" s="70" customFormat="1" x14ac:dyDescent="0.25">
      <c r="A29" s="14">
        <f>IF(B29&lt;&gt;"", MAX($A$1:A28)+1, "")</f>
        <v>18</v>
      </c>
      <c r="B29" s="62" t="s">
        <v>133</v>
      </c>
      <c r="C29" s="95" t="s">
        <v>154</v>
      </c>
      <c r="D29" s="89" t="s">
        <v>142</v>
      </c>
      <c r="E29" s="90">
        <v>1</v>
      </c>
      <c r="F29" s="91"/>
      <c r="G29" s="91"/>
      <c r="H29" s="72">
        <f t="shared" si="6"/>
        <v>0</v>
      </c>
      <c r="I29" s="92"/>
      <c r="J29" s="96"/>
      <c r="K29" s="93">
        <f t="shared" si="2"/>
        <v>0</v>
      </c>
      <c r="L29" s="93">
        <f t="shared" si="3"/>
        <v>0</v>
      </c>
      <c r="M29" s="93">
        <f t="shared" si="4"/>
        <v>0</v>
      </c>
      <c r="N29" s="93">
        <f t="shared" si="5"/>
        <v>0</v>
      </c>
      <c r="O29" s="93">
        <f t="shared" si="0"/>
        <v>0</v>
      </c>
      <c r="P29" s="93">
        <f t="shared" si="1"/>
        <v>0</v>
      </c>
      <c r="Q29" s="73"/>
      <c r="R29" s="73"/>
    </row>
    <row r="30" spans="1:18" s="70" customFormat="1" ht="25.5" x14ac:dyDescent="0.25">
      <c r="A30" s="14">
        <f>IF(B30&lt;&gt;"", MAX($A$1:A29)+1, "")</f>
        <v>19</v>
      </c>
      <c r="B30" s="62" t="s">
        <v>133</v>
      </c>
      <c r="C30" s="95" t="s">
        <v>155</v>
      </c>
      <c r="D30" s="89" t="s">
        <v>142</v>
      </c>
      <c r="E30" s="90">
        <v>6</v>
      </c>
      <c r="F30" s="91"/>
      <c r="G30" s="91"/>
      <c r="H30" s="72">
        <f t="shared" si="6"/>
        <v>0</v>
      </c>
      <c r="I30" s="92"/>
      <c r="J30" s="96"/>
      <c r="K30" s="93">
        <f t="shared" si="2"/>
        <v>0</v>
      </c>
      <c r="L30" s="93">
        <f t="shared" si="3"/>
        <v>0</v>
      </c>
      <c r="M30" s="93">
        <f t="shared" si="4"/>
        <v>0</v>
      </c>
      <c r="N30" s="93">
        <f t="shared" si="5"/>
        <v>0</v>
      </c>
      <c r="O30" s="93">
        <f t="shared" si="0"/>
        <v>0</v>
      </c>
      <c r="P30" s="93">
        <f t="shared" si="1"/>
        <v>0</v>
      </c>
      <c r="Q30" s="73"/>
      <c r="R30" s="73"/>
    </row>
    <row r="31" spans="1:18" s="70" customFormat="1" x14ac:dyDescent="0.25">
      <c r="A31" s="14">
        <f>IF(B31&lt;&gt;"", MAX($A$1:A30)+1, "")</f>
        <v>20</v>
      </c>
      <c r="B31" s="62" t="s">
        <v>133</v>
      </c>
      <c r="C31" s="95" t="s">
        <v>156</v>
      </c>
      <c r="D31" s="89" t="s">
        <v>142</v>
      </c>
      <c r="E31" s="90">
        <v>1</v>
      </c>
      <c r="F31" s="91"/>
      <c r="G31" s="91"/>
      <c r="H31" s="72">
        <f t="shared" si="6"/>
        <v>0</v>
      </c>
      <c r="I31" s="92"/>
      <c r="J31" s="96"/>
      <c r="K31" s="93">
        <f t="shared" si="2"/>
        <v>0</v>
      </c>
      <c r="L31" s="93">
        <f t="shared" si="3"/>
        <v>0</v>
      </c>
      <c r="M31" s="93">
        <f t="shared" si="4"/>
        <v>0</v>
      </c>
      <c r="N31" s="93">
        <f t="shared" si="5"/>
        <v>0</v>
      </c>
      <c r="O31" s="93">
        <f t="shared" si="0"/>
        <v>0</v>
      </c>
      <c r="P31" s="93">
        <f t="shared" si="1"/>
        <v>0</v>
      </c>
      <c r="Q31" s="73"/>
      <c r="R31" s="73"/>
    </row>
    <row r="32" spans="1:18" s="70" customFormat="1" x14ac:dyDescent="0.25">
      <c r="A32" s="14">
        <f>IF(B32&lt;&gt;"", MAX($A$1:A31)+1, "")</f>
        <v>21</v>
      </c>
      <c r="B32" s="62" t="s">
        <v>133</v>
      </c>
      <c r="C32" s="95" t="s">
        <v>157</v>
      </c>
      <c r="D32" s="89" t="s">
        <v>142</v>
      </c>
      <c r="E32" s="90">
        <v>4</v>
      </c>
      <c r="F32" s="91"/>
      <c r="G32" s="91"/>
      <c r="H32" s="72">
        <f t="shared" si="6"/>
        <v>0</v>
      </c>
      <c r="I32" s="92"/>
      <c r="J32" s="96"/>
      <c r="K32" s="93">
        <f t="shared" si="2"/>
        <v>0</v>
      </c>
      <c r="L32" s="93">
        <f t="shared" si="3"/>
        <v>0</v>
      </c>
      <c r="M32" s="93">
        <f t="shared" si="4"/>
        <v>0</v>
      </c>
      <c r="N32" s="93">
        <f t="shared" si="5"/>
        <v>0</v>
      </c>
      <c r="O32" s="93">
        <f t="shared" si="0"/>
        <v>0</v>
      </c>
      <c r="P32" s="93">
        <f t="shared" si="1"/>
        <v>0</v>
      </c>
      <c r="Q32" s="73"/>
      <c r="R32" s="73"/>
    </row>
    <row r="33" spans="1:18" s="70" customFormat="1" x14ac:dyDescent="0.25">
      <c r="A33" s="14">
        <f>IF(B33&lt;&gt;"", MAX($A$1:A32)+1, "")</f>
        <v>22</v>
      </c>
      <c r="B33" s="62" t="s">
        <v>133</v>
      </c>
      <c r="C33" s="95" t="s">
        <v>158</v>
      </c>
      <c r="D33" s="89" t="s">
        <v>142</v>
      </c>
      <c r="E33" s="90">
        <v>4</v>
      </c>
      <c r="F33" s="91"/>
      <c r="G33" s="91"/>
      <c r="H33" s="72">
        <f t="shared" si="6"/>
        <v>0</v>
      </c>
      <c r="I33" s="92"/>
      <c r="J33" s="96"/>
      <c r="K33" s="93">
        <f t="shared" si="2"/>
        <v>0</v>
      </c>
      <c r="L33" s="93">
        <f t="shared" si="3"/>
        <v>0</v>
      </c>
      <c r="M33" s="93">
        <f t="shared" si="4"/>
        <v>0</v>
      </c>
      <c r="N33" s="93">
        <f t="shared" si="5"/>
        <v>0</v>
      </c>
      <c r="O33" s="93">
        <f t="shared" si="0"/>
        <v>0</v>
      </c>
      <c r="P33" s="93">
        <f t="shared" si="1"/>
        <v>0</v>
      </c>
      <c r="Q33" s="73"/>
      <c r="R33" s="73"/>
    </row>
    <row r="34" spans="1:18" s="70" customFormat="1" x14ac:dyDescent="0.25">
      <c r="A34" s="14">
        <f>IF(B34&lt;&gt;"", MAX($A$1:A33)+1, "")</f>
        <v>23</v>
      </c>
      <c r="B34" s="62" t="s">
        <v>133</v>
      </c>
      <c r="C34" s="95" t="s">
        <v>159</v>
      </c>
      <c r="D34" s="89" t="s">
        <v>142</v>
      </c>
      <c r="E34" s="90">
        <v>2</v>
      </c>
      <c r="F34" s="91"/>
      <c r="G34" s="91"/>
      <c r="H34" s="72">
        <f t="shared" si="6"/>
        <v>0</v>
      </c>
      <c r="I34" s="92"/>
      <c r="J34" s="96"/>
      <c r="K34" s="93">
        <f t="shared" si="2"/>
        <v>0</v>
      </c>
      <c r="L34" s="93">
        <f t="shared" si="3"/>
        <v>0</v>
      </c>
      <c r="M34" s="93">
        <f t="shared" si="4"/>
        <v>0</v>
      </c>
      <c r="N34" s="93">
        <f t="shared" si="5"/>
        <v>0</v>
      </c>
      <c r="O34" s="93">
        <f t="shared" si="0"/>
        <v>0</v>
      </c>
      <c r="P34" s="93">
        <f t="shared" si="1"/>
        <v>0</v>
      </c>
      <c r="Q34" s="73"/>
      <c r="R34" s="73"/>
    </row>
    <row r="35" spans="1:18" s="70" customFormat="1" x14ac:dyDescent="0.25">
      <c r="A35" s="14">
        <f>IF(B35&lt;&gt;"", MAX($A$1:A34)+1, "")</f>
        <v>24</v>
      </c>
      <c r="B35" s="62" t="s">
        <v>133</v>
      </c>
      <c r="C35" s="95" t="s">
        <v>160</v>
      </c>
      <c r="D35" s="89" t="s">
        <v>142</v>
      </c>
      <c r="E35" s="90">
        <v>19</v>
      </c>
      <c r="F35" s="91"/>
      <c r="G35" s="91"/>
      <c r="H35" s="72">
        <f t="shared" si="6"/>
        <v>0</v>
      </c>
      <c r="I35" s="92"/>
      <c r="J35" s="96"/>
      <c r="K35" s="93">
        <f t="shared" si="2"/>
        <v>0</v>
      </c>
      <c r="L35" s="93">
        <f t="shared" si="3"/>
        <v>0</v>
      </c>
      <c r="M35" s="93">
        <f t="shared" si="4"/>
        <v>0</v>
      </c>
      <c r="N35" s="93">
        <f t="shared" si="5"/>
        <v>0</v>
      </c>
      <c r="O35" s="93">
        <f t="shared" si="0"/>
        <v>0</v>
      </c>
      <c r="P35" s="93">
        <f t="shared" si="1"/>
        <v>0</v>
      </c>
      <c r="Q35" s="73"/>
      <c r="R35" s="73"/>
    </row>
    <row r="36" spans="1:18" s="70" customFormat="1" x14ac:dyDescent="0.25">
      <c r="A36" s="14">
        <f>IF(B36&lt;&gt;"", MAX($A$1:A35)+1, "")</f>
        <v>25</v>
      </c>
      <c r="B36" s="62" t="s">
        <v>133</v>
      </c>
      <c r="C36" s="95" t="s">
        <v>161</v>
      </c>
      <c r="D36" s="89" t="s">
        <v>162</v>
      </c>
      <c r="E36" s="90">
        <v>1</v>
      </c>
      <c r="F36" s="91"/>
      <c r="G36" s="91"/>
      <c r="H36" s="72">
        <f t="shared" si="6"/>
        <v>0</v>
      </c>
      <c r="I36" s="92"/>
      <c r="J36" s="96"/>
      <c r="K36" s="93">
        <f t="shared" si="2"/>
        <v>0</v>
      </c>
      <c r="L36" s="93">
        <f t="shared" si="3"/>
        <v>0</v>
      </c>
      <c r="M36" s="93">
        <f t="shared" si="4"/>
        <v>0</v>
      </c>
      <c r="N36" s="93">
        <f t="shared" si="5"/>
        <v>0</v>
      </c>
      <c r="O36" s="93">
        <f t="shared" si="0"/>
        <v>0</v>
      </c>
      <c r="P36" s="93">
        <f t="shared" si="1"/>
        <v>0</v>
      </c>
      <c r="Q36" s="73"/>
      <c r="R36" s="73"/>
    </row>
    <row r="37" spans="1:18" s="70" customFormat="1" x14ac:dyDescent="0.25">
      <c r="A37" s="14">
        <f>IF(B37&lt;&gt;"", MAX($A$1:A36)+1, "")</f>
        <v>26</v>
      </c>
      <c r="B37" s="62" t="s">
        <v>133</v>
      </c>
      <c r="C37" s="95" t="s">
        <v>163</v>
      </c>
      <c r="D37" s="89" t="s">
        <v>162</v>
      </c>
      <c r="E37" s="90">
        <v>2</v>
      </c>
      <c r="F37" s="91"/>
      <c r="G37" s="91"/>
      <c r="H37" s="72">
        <f t="shared" si="6"/>
        <v>0</v>
      </c>
      <c r="I37" s="92"/>
      <c r="J37" s="96"/>
      <c r="K37" s="93">
        <f t="shared" si="2"/>
        <v>0</v>
      </c>
      <c r="L37" s="93">
        <f t="shared" si="3"/>
        <v>0</v>
      </c>
      <c r="M37" s="93">
        <f t="shared" si="4"/>
        <v>0</v>
      </c>
      <c r="N37" s="93">
        <f t="shared" si="5"/>
        <v>0</v>
      </c>
      <c r="O37" s="93">
        <f t="shared" si="0"/>
        <v>0</v>
      </c>
      <c r="P37" s="93">
        <f t="shared" si="1"/>
        <v>0</v>
      </c>
      <c r="Q37" s="73"/>
      <c r="R37" s="73"/>
    </row>
    <row r="38" spans="1:18" s="70" customFormat="1" ht="25.5" x14ac:dyDescent="0.25">
      <c r="A38" s="14">
        <f>IF(B38&lt;&gt;"", MAX($A$1:A37)+1, "")</f>
        <v>27</v>
      </c>
      <c r="B38" s="62" t="s">
        <v>133</v>
      </c>
      <c r="C38" s="95" t="s">
        <v>164</v>
      </c>
      <c r="D38" s="89" t="s">
        <v>162</v>
      </c>
      <c r="E38" s="90">
        <v>2</v>
      </c>
      <c r="F38" s="91"/>
      <c r="G38" s="91"/>
      <c r="H38" s="72">
        <f t="shared" si="6"/>
        <v>0</v>
      </c>
      <c r="I38" s="92"/>
      <c r="J38" s="96"/>
      <c r="K38" s="93">
        <f t="shared" si="2"/>
        <v>0</v>
      </c>
      <c r="L38" s="93">
        <f t="shared" si="3"/>
        <v>0</v>
      </c>
      <c r="M38" s="93">
        <f t="shared" si="4"/>
        <v>0</v>
      </c>
      <c r="N38" s="93">
        <f t="shared" si="5"/>
        <v>0</v>
      </c>
      <c r="O38" s="93">
        <f t="shared" si="0"/>
        <v>0</v>
      </c>
      <c r="P38" s="93">
        <f t="shared" si="1"/>
        <v>0</v>
      </c>
      <c r="Q38" s="73"/>
      <c r="R38" s="73"/>
    </row>
    <row r="39" spans="1:18" s="70" customFormat="1" x14ac:dyDescent="0.25">
      <c r="A39" s="14">
        <f>IF(B39&lt;&gt;"", MAX($A$1:A38)+1, "")</f>
        <v>28</v>
      </c>
      <c r="B39" s="62" t="s">
        <v>133</v>
      </c>
      <c r="C39" s="95" t="s">
        <v>165</v>
      </c>
      <c r="D39" s="89" t="s">
        <v>162</v>
      </c>
      <c r="E39" s="90">
        <v>2</v>
      </c>
      <c r="F39" s="91"/>
      <c r="G39" s="91"/>
      <c r="H39" s="72">
        <f t="shared" si="6"/>
        <v>0</v>
      </c>
      <c r="I39" s="92"/>
      <c r="J39" s="96"/>
      <c r="K39" s="93">
        <f t="shared" si="2"/>
        <v>0</v>
      </c>
      <c r="L39" s="93">
        <f t="shared" si="3"/>
        <v>0</v>
      </c>
      <c r="M39" s="93">
        <f t="shared" si="4"/>
        <v>0</v>
      </c>
      <c r="N39" s="93">
        <f t="shared" si="5"/>
        <v>0</v>
      </c>
      <c r="O39" s="93">
        <f t="shared" si="0"/>
        <v>0</v>
      </c>
      <c r="P39" s="93">
        <f t="shared" si="1"/>
        <v>0</v>
      </c>
      <c r="Q39" s="73"/>
      <c r="R39" s="73"/>
    </row>
    <row r="40" spans="1:18" s="70" customFormat="1" x14ac:dyDescent="0.25">
      <c r="A40" s="14">
        <f>IF(B40&lt;&gt;"", MAX($A$1:A39)+1, "")</f>
        <v>29</v>
      </c>
      <c r="B40" s="62" t="s">
        <v>133</v>
      </c>
      <c r="C40" s="95" t="s">
        <v>166</v>
      </c>
      <c r="D40" s="89" t="s">
        <v>167</v>
      </c>
      <c r="E40" s="90">
        <v>1</v>
      </c>
      <c r="F40" s="91"/>
      <c r="G40" s="91"/>
      <c r="H40" s="72">
        <f t="shared" si="6"/>
        <v>0</v>
      </c>
      <c r="I40" s="92"/>
      <c r="J40" s="96"/>
      <c r="K40" s="93">
        <f t="shared" si="2"/>
        <v>0</v>
      </c>
      <c r="L40" s="93">
        <f t="shared" si="3"/>
        <v>0</v>
      </c>
      <c r="M40" s="93">
        <f t="shared" si="4"/>
        <v>0</v>
      </c>
      <c r="N40" s="93">
        <f t="shared" si="5"/>
        <v>0</v>
      </c>
      <c r="O40" s="93">
        <f t="shared" si="0"/>
        <v>0</v>
      </c>
      <c r="P40" s="93">
        <f t="shared" si="1"/>
        <v>0</v>
      </c>
      <c r="Q40" s="73"/>
      <c r="R40" s="73"/>
    </row>
    <row r="41" spans="1:18" s="70" customFormat="1" x14ac:dyDescent="0.25">
      <c r="A41" s="14">
        <f>IF(B41&lt;&gt;"", MAX($A$1:A40)+1, "")</f>
        <v>30</v>
      </c>
      <c r="B41" s="62" t="s">
        <v>133</v>
      </c>
      <c r="C41" s="95" t="s">
        <v>168</v>
      </c>
      <c r="D41" s="89" t="s">
        <v>142</v>
      </c>
      <c r="E41" s="90">
        <v>1</v>
      </c>
      <c r="F41" s="91"/>
      <c r="G41" s="91"/>
      <c r="H41" s="72">
        <f t="shared" si="6"/>
        <v>0</v>
      </c>
      <c r="I41" s="92"/>
      <c r="J41" s="96"/>
      <c r="K41" s="93">
        <f t="shared" si="2"/>
        <v>0</v>
      </c>
      <c r="L41" s="93">
        <f t="shared" si="3"/>
        <v>0</v>
      </c>
      <c r="M41" s="93">
        <f t="shared" si="4"/>
        <v>0</v>
      </c>
      <c r="N41" s="93">
        <f t="shared" si="5"/>
        <v>0</v>
      </c>
      <c r="O41" s="93">
        <f t="shared" si="0"/>
        <v>0</v>
      </c>
      <c r="P41" s="93">
        <f t="shared" si="1"/>
        <v>0</v>
      </c>
      <c r="Q41" s="73"/>
      <c r="R41" s="73"/>
    </row>
    <row r="42" spans="1:18" s="70" customFormat="1" x14ac:dyDescent="0.25">
      <c r="A42" s="14">
        <f>IF(B42&lt;&gt;"", MAX($A$1:A41)+1, "")</f>
        <v>31</v>
      </c>
      <c r="B42" s="62" t="s">
        <v>133</v>
      </c>
      <c r="C42" s="95" t="s">
        <v>169</v>
      </c>
      <c r="D42" s="89" t="s">
        <v>142</v>
      </c>
      <c r="E42" s="90">
        <v>17</v>
      </c>
      <c r="F42" s="91"/>
      <c r="G42" s="91"/>
      <c r="H42" s="72">
        <f t="shared" si="6"/>
        <v>0</v>
      </c>
      <c r="I42" s="92"/>
      <c r="J42" s="96"/>
      <c r="K42" s="93">
        <f t="shared" si="2"/>
        <v>0</v>
      </c>
      <c r="L42" s="93">
        <f t="shared" si="3"/>
        <v>0</v>
      </c>
      <c r="M42" s="93">
        <f t="shared" si="4"/>
        <v>0</v>
      </c>
      <c r="N42" s="93">
        <f t="shared" si="5"/>
        <v>0</v>
      </c>
      <c r="O42" s="93">
        <f t="shared" si="0"/>
        <v>0</v>
      </c>
      <c r="P42" s="93">
        <f t="shared" si="1"/>
        <v>0</v>
      </c>
      <c r="Q42" s="73"/>
      <c r="R42" s="73"/>
    </row>
    <row r="43" spans="1:18" s="70" customFormat="1" x14ac:dyDescent="0.25">
      <c r="A43" s="14">
        <f>IF(B43&lt;&gt;"", MAX($A$1:A42)+1, "")</f>
        <v>32</v>
      </c>
      <c r="B43" s="62" t="s">
        <v>133</v>
      </c>
      <c r="C43" s="95" t="s">
        <v>170</v>
      </c>
      <c r="D43" s="89" t="s">
        <v>142</v>
      </c>
      <c r="E43" s="90">
        <v>8</v>
      </c>
      <c r="F43" s="91"/>
      <c r="G43" s="91"/>
      <c r="H43" s="72">
        <f t="shared" si="6"/>
        <v>0</v>
      </c>
      <c r="I43" s="92"/>
      <c r="J43" s="96"/>
      <c r="K43" s="93">
        <f t="shared" si="2"/>
        <v>0</v>
      </c>
      <c r="L43" s="93">
        <f t="shared" si="3"/>
        <v>0</v>
      </c>
      <c r="M43" s="93">
        <f t="shared" si="4"/>
        <v>0</v>
      </c>
      <c r="N43" s="93">
        <f t="shared" si="5"/>
        <v>0</v>
      </c>
      <c r="O43" s="93">
        <f t="shared" si="0"/>
        <v>0</v>
      </c>
      <c r="P43" s="93">
        <f t="shared" si="1"/>
        <v>0</v>
      </c>
      <c r="Q43" s="73"/>
      <c r="R43" s="73"/>
    </row>
    <row r="44" spans="1:18" s="70" customFormat="1" x14ac:dyDescent="0.25">
      <c r="A44" s="14">
        <f>IF(B44&lt;&gt;"", MAX($A$1:A43)+1, "")</f>
        <v>33</v>
      </c>
      <c r="B44" s="62" t="s">
        <v>133</v>
      </c>
      <c r="C44" s="95" t="s">
        <v>171</v>
      </c>
      <c r="D44" s="89" t="s">
        <v>142</v>
      </c>
      <c r="E44" s="90">
        <v>4</v>
      </c>
      <c r="F44" s="91"/>
      <c r="G44" s="91"/>
      <c r="H44" s="72">
        <f t="shared" si="6"/>
        <v>0</v>
      </c>
      <c r="I44" s="92"/>
      <c r="J44" s="96"/>
      <c r="K44" s="93">
        <f t="shared" si="2"/>
        <v>0</v>
      </c>
      <c r="L44" s="93">
        <f t="shared" si="3"/>
        <v>0</v>
      </c>
      <c r="M44" s="93">
        <f t="shared" si="4"/>
        <v>0</v>
      </c>
      <c r="N44" s="93">
        <f t="shared" si="5"/>
        <v>0</v>
      </c>
      <c r="O44" s="93">
        <f t="shared" si="0"/>
        <v>0</v>
      </c>
      <c r="P44" s="93">
        <f t="shared" si="1"/>
        <v>0</v>
      </c>
      <c r="Q44" s="73"/>
      <c r="R44" s="73"/>
    </row>
    <row r="45" spans="1:18" s="70" customFormat="1" x14ac:dyDescent="0.25">
      <c r="A45" s="14">
        <f>IF(B45&lt;&gt;"", MAX($A$1:A44)+1, "")</f>
        <v>34</v>
      </c>
      <c r="B45" s="62" t="s">
        <v>133</v>
      </c>
      <c r="C45" s="95" t="s">
        <v>172</v>
      </c>
      <c r="D45" s="89" t="s">
        <v>142</v>
      </c>
      <c r="E45" s="90">
        <v>6</v>
      </c>
      <c r="F45" s="91"/>
      <c r="G45" s="91"/>
      <c r="H45" s="72">
        <f t="shared" si="6"/>
        <v>0</v>
      </c>
      <c r="I45" s="92"/>
      <c r="J45" s="96"/>
      <c r="K45" s="93">
        <f t="shared" si="2"/>
        <v>0</v>
      </c>
      <c r="L45" s="93">
        <f t="shared" si="3"/>
        <v>0</v>
      </c>
      <c r="M45" s="93">
        <f t="shared" si="4"/>
        <v>0</v>
      </c>
      <c r="N45" s="93">
        <f t="shared" si="5"/>
        <v>0</v>
      </c>
      <c r="O45" s="93">
        <f t="shared" si="0"/>
        <v>0</v>
      </c>
      <c r="P45" s="93">
        <f t="shared" si="1"/>
        <v>0</v>
      </c>
      <c r="Q45" s="73"/>
      <c r="R45" s="73"/>
    </row>
    <row r="46" spans="1:18" s="70" customFormat="1" x14ac:dyDescent="0.25">
      <c r="A46" s="14">
        <f>IF(B46&lt;&gt;"", MAX($A$1:A45)+1, "")</f>
        <v>35</v>
      </c>
      <c r="B46" s="62" t="s">
        <v>133</v>
      </c>
      <c r="C46" s="95" t="s">
        <v>173</v>
      </c>
      <c r="D46" s="89" t="s">
        <v>142</v>
      </c>
      <c r="E46" s="90">
        <v>6</v>
      </c>
      <c r="F46" s="91"/>
      <c r="G46" s="91"/>
      <c r="H46" s="72">
        <f t="shared" si="6"/>
        <v>0</v>
      </c>
      <c r="I46" s="92"/>
      <c r="J46" s="96"/>
      <c r="K46" s="93">
        <f t="shared" si="2"/>
        <v>0</v>
      </c>
      <c r="L46" s="93">
        <f t="shared" si="3"/>
        <v>0</v>
      </c>
      <c r="M46" s="93">
        <f t="shared" si="4"/>
        <v>0</v>
      </c>
      <c r="N46" s="93">
        <f t="shared" si="5"/>
        <v>0</v>
      </c>
      <c r="O46" s="93">
        <f t="shared" si="0"/>
        <v>0</v>
      </c>
      <c r="P46" s="93">
        <f t="shared" si="1"/>
        <v>0</v>
      </c>
      <c r="Q46" s="73"/>
      <c r="R46" s="73"/>
    </row>
    <row r="47" spans="1:18" s="70" customFormat="1" x14ac:dyDescent="0.25">
      <c r="A47" s="14">
        <f>IF(B47&lt;&gt;"", MAX($A$1:A46)+1, "")</f>
        <v>36</v>
      </c>
      <c r="B47" s="62" t="s">
        <v>133</v>
      </c>
      <c r="C47" s="95" t="s">
        <v>174</v>
      </c>
      <c r="D47" s="89" t="s">
        <v>167</v>
      </c>
      <c r="E47" s="90">
        <v>1</v>
      </c>
      <c r="F47" s="91"/>
      <c r="G47" s="91"/>
      <c r="H47" s="72">
        <f t="shared" si="6"/>
        <v>0</v>
      </c>
      <c r="I47" s="92"/>
      <c r="J47" s="96"/>
      <c r="K47" s="93">
        <f t="shared" si="2"/>
        <v>0</v>
      </c>
      <c r="L47" s="93">
        <f t="shared" si="3"/>
        <v>0</v>
      </c>
      <c r="M47" s="93">
        <f t="shared" si="4"/>
        <v>0</v>
      </c>
      <c r="N47" s="93">
        <f t="shared" si="5"/>
        <v>0</v>
      </c>
      <c r="O47" s="93">
        <f t="shared" si="0"/>
        <v>0</v>
      </c>
      <c r="P47" s="93">
        <f t="shared" si="1"/>
        <v>0</v>
      </c>
      <c r="Q47" s="73"/>
      <c r="R47" s="73"/>
    </row>
    <row r="48" spans="1:18" s="70" customFormat="1" x14ac:dyDescent="0.25">
      <c r="A48" s="14">
        <f>IF(B48&lt;&gt;"", MAX($A$1:A47)+1, "")</f>
        <v>37</v>
      </c>
      <c r="B48" s="62" t="s">
        <v>133</v>
      </c>
      <c r="C48" s="95" t="s">
        <v>175</v>
      </c>
      <c r="D48" s="89" t="s">
        <v>167</v>
      </c>
      <c r="E48" s="90">
        <v>1</v>
      </c>
      <c r="F48" s="91"/>
      <c r="G48" s="91"/>
      <c r="H48" s="72">
        <f t="shared" si="6"/>
        <v>0</v>
      </c>
      <c r="I48" s="92"/>
      <c r="J48" s="96"/>
      <c r="K48" s="93">
        <f t="shared" si="2"/>
        <v>0</v>
      </c>
      <c r="L48" s="93">
        <f t="shared" si="3"/>
        <v>0</v>
      </c>
      <c r="M48" s="93">
        <f t="shared" si="4"/>
        <v>0</v>
      </c>
      <c r="N48" s="93">
        <f t="shared" si="5"/>
        <v>0</v>
      </c>
      <c r="O48" s="93">
        <f t="shared" si="0"/>
        <v>0</v>
      </c>
      <c r="P48" s="93">
        <f t="shared" si="1"/>
        <v>0</v>
      </c>
      <c r="Q48" s="73"/>
      <c r="R48" s="73"/>
    </row>
    <row r="49" spans="1:26" s="70" customFormat="1" x14ac:dyDescent="0.25">
      <c r="A49" s="14">
        <f>IF(B49&lt;&gt;"", MAX($A$1:A48)+1, "")</f>
        <v>38</v>
      </c>
      <c r="B49" s="62" t="s">
        <v>133</v>
      </c>
      <c r="C49" s="95" t="s">
        <v>176</v>
      </c>
      <c r="D49" s="89" t="s">
        <v>167</v>
      </c>
      <c r="E49" s="90">
        <v>1</v>
      </c>
      <c r="F49" s="91"/>
      <c r="G49" s="91"/>
      <c r="H49" s="72">
        <f t="shared" si="6"/>
        <v>0</v>
      </c>
      <c r="I49" s="92"/>
      <c r="J49" s="96"/>
      <c r="K49" s="93">
        <f t="shared" si="2"/>
        <v>0</v>
      </c>
      <c r="L49" s="93">
        <f t="shared" si="3"/>
        <v>0</v>
      </c>
      <c r="M49" s="93">
        <f t="shared" si="4"/>
        <v>0</v>
      </c>
      <c r="N49" s="93">
        <f t="shared" si="5"/>
        <v>0</v>
      </c>
      <c r="O49" s="93">
        <f t="shared" si="0"/>
        <v>0</v>
      </c>
      <c r="P49" s="93">
        <f t="shared" si="1"/>
        <v>0</v>
      </c>
      <c r="Q49" s="73"/>
      <c r="R49" s="73"/>
    </row>
    <row r="50" spans="1:26" s="70" customFormat="1" x14ac:dyDescent="0.25">
      <c r="A50" s="14">
        <f>IF(B50&lt;&gt;"", MAX($A$1:A49)+1, "")</f>
        <v>39</v>
      </c>
      <c r="B50" s="62" t="s">
        <v>133</v>
      </c>
      <c r="C50" s="95" t="s">
        <v>177</v>
      </c>
      <c r="D50" s="89" t="s">
        <v>167</v>
      </c>
      <c r="E50" s="90">
        <v>1</v>
      </c>
      <c r="F50" s="91"/>
      <c r="G50" s="91"/>
      <c r="H50" s="72">
        <f t="shared" si="6"/>
        <v>0</v>
      </c>
      <c r="I50" s="92"/>
      <c r="J50" s="96"/>
      <c r="K50" s="93">
        <f t="shared" si="2"/>
        <v>0</v>
      </c>
      <c r="L50" s="93">
        <f t="shared" si="3"/>
        <v>0</v>
      </c>
      <c r="M50" s="93">
        <f t="shared" si="4"/>
        <v>0</v>
      </c>
      <c r="N50" s="93">
        <f t="shared" si="5"/>
        <v>0</v>
      </c>
      <c r="O50" s="93">
        <f t="shared" si="0"/>
        <v>0</v>
      </c>
      <c r="P50" s="93">
        <f t="shared" si="1"/>
        <v>0</v>
      </c>
      <c r="Q50" s="73"/>
      <c r="R50" s="73"/>
    </row>
    <row r="51" spans="1:26" ht="27" customHeight="1" x14ac:dyDescent="0.25">
      <c r="A51" s="14" t="str">
        <f>IF(B51&lt;&gt;"", MAX($A$1:A10)+1, "")</f>
        <v/>
      </c>
      <c r="B51" s="62"/>
      <c r="C51" s="82" t="s">
        <v>81</v>
      </c>
      <c r="D51" s="16"/>
      <c r="E51" s="16"/>
      <c r="F51" s="83"/>
      <c r="G51" s="83"/>
      <c r="H51" s="84"/>
      <c r="I51" s="84"/>
      <c r="J51" s="84"/>
      <c r="K51" s="84"/>
      <c r="L51" s="85">
        <f>SUM(L12:L50)</f>
        <v>0</v>
      </c>
      <c r="M51" s="85">
        <f t="shared" ref="M51:P51" si="7">SUM(M12:M50)</f>
        <v>0</v>
      </c>
      <c r="N51" s="85">
        <f t="shared" si="7"/>
        <v>0</v>
      </c>
      <c r="O51" s="85">
        <f t="shared" si="7"/>
        <v>0</v>
      </c>
      <c r="P51" s="85">
        <f t="shared" si="7"/>
        <v>0</v>
      </c>
    </row>
    <row r="52" spans="1:26" s="51" customFormat="1" ht="54.75" customHeight="1" x14ac:dyDescent="0.2">
      <c r="A52" s="108" t="s">
        <v>130</v>
      </c>
      <c r="B52" s="109"/>
      <c r="C52" s="109"/>
      <c r="D52" s="109"/>
      <c r="E52" s="109"/>
      <c r="F52" s="109"/>
      <c r="G52" s="109"/>
      <c r="H52" s="109"/>
      <c r="I52" s="109"/>
      <c r="J52" s="109"/>
      <c r="K52" s="109"/>
      <c r="L52" s="109"/>
      <c r="M52" s="109"/>
      <c r="N52" s="109"/>
      <c r="O52" s="109"/>
      <c r="P52" s="86"/>
      <c r="Q52" s="86"/>
      <c r="R52" s="86"/>
      <c r="S52" s="86"/>
      <c r="T52" s="86"/>
      <c r="U52" s="86"/>
      <c r="V52" s="86"/>
      <c r="W52" s="86"/>
      <c r="X52" s="86"/>
      <c r="Y52" s="86"/>
      <c r="Z52" s="86"/>
    </row>
    <row r="53" spans="1:26" x14ac:dyDescent="0.2">
      <c r="C53" s="24"/>
      <c r="F53" s="51"/>
      <c r="L53" s="25"/>
      <c r="N53" s="26"/>
      <c r="O53" s="27"/>
    </row>
    <row r="54" spans="1:26" x14ac:dyDescent="0.2">
      <c r="C54" s="24"/>
      <c r="F54" s="51"/>
      <c r="L54" s="25"/>
      <c r="N54" s="26"/>
      <c r="O54" s="26"/>
      <c r="P54" s="28"/>
    </row>
    <row r="55" spans="1:26" x14ac:dyDescent="0.2">
      <c r="C55" s="30" t="s">
        <v>82</v>
      </c>
      <c r="F55" s="51"/>
      <c r="L55" s="25"/>
      <c r="N55" s="26"/>
      <c r="O55" s="26"/>
      <c r="P55" s="28"/>
    </row>
    <row r="56" spans="1:26" x14ac:dyDescent="0.2">
      <c r="C56" s="1" t="s">
        <v>83</v>
      </c>
      <c r="F56" s="51"/>
      <c r="L56" s="25"/>
      <c r="N56" s="26"/>
      <c r="O56" s="26"/>
      <c r="P56" s="28"/>
    </row>
  </sheetData>
  <mergeCells count="9">
    <mergeCell ref="A52:O52"/>
    <mergeCell ref="D2:O2"/>
    <mergeCell ref="A9:A10"/>
    <mergeCell ref="B9:B10"/>
    <mergeCell ref="C9:C10"/>
    <mergeCell ref="D9:D10"/>
    <mergeCell ref="E9:E10"/>
    <mergeCell ref="F9:K9"/>
    <mergeCell ref="L9:P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5AF01-64CB-4A55-B472-506AD15E2FC1}">
  <dimension ref="A1:T93"/>
  <sheetViews>
    <sheetView tabSelected="1" topLeftCell="A51" workbookViewId="0">
      <selection activeCell="H85" sqref="H85:P85"/>
    </sheetView>
  </sheetViews>
  <sheetFormatPr defaultRowHeight="12.75" x14ac:dyDescent="0.25"/>
  <cols>
    <col min="1" max="1" width="7.7109375" style="23" customWidth="1"/>
    <col min="2" max="2" width="8.85546875" style="23" customWidth="1"/>
    <col min="3" max="3" width="46" style="31" customWidth="1"/>
    <col min="4" max="4" width="6" style="23" customWidth="1"/>
    <col min="5" max="5" width="8" style="1" customWidth="1"/>
    <col min="6" max="16" width="12" style="1" customWidth="1"/>
    <col min="17" max="16384" width="9.140625" style="1"/>
  </cols>
  <sheetData>
    <row r="1" spans="1:17" x14ac:dyDescent="0.25">
      <c r="A1" s="52"/>
      <c r="B1" s="52"/>
      <c r="C1" s="1"/>
      <c r="D1" s="5" t="s">
        <v>178</v>
      </c>
      <c r="E1" s="11"/>
      <c r="G1" s="53"/>
      <c r="H1" s="11"/>
      <c r="I1" s="11"/>
      <c r="J1" s="11"/>
      <c r="K1" s="11"/>
      <c r="L1" s="11"/>
      <c r="M1" s="11"/>
      <c r="N1" s="11"/>
      <c r="O1" s="11"/>
    </row>
    <row r="2" spans="1:17" x14ac:dyDescent="0.25">
      <c r="A2" s="52"/>
      <c r="B2" s="52"/>
      <c r="C2" s="54"/>
      <c r="D2" s="113" t="s">
        <v>33</v>
      </c>
      <c r="E2" s="110"/>
      <c r="F2" s="110"/>
      <c r="G2" s="110"/>
      <c r="H2" s="110"/>
      <c r="I2" s="110"/>
      <c r="J2" s="110"/>
      <c r="K2" s="110"/>
      <c r="L2" s="110"/>
      <c r="M2" s="110"/>
      <c r="N2" s="110"/>
      <c r="O2" s="110"/>
    </row>
    <row r="3" spans="1:17" x14ac:dyDescent="0.25">
      <c r="A3" s="52"/>
      <c r="B3" s="52"/>
      <c r="C3" s="54"/>
      <c r="D3" s="55"/>
      <c r="E3" s="9"/>
      <c r="F3" s="11"/>
      <c r="G3" s="5"/>
      <c r="H3" s="53"/>
      <c r="I3" s="11"/>
      <c r="J3" s="11"/>
      <c r="K3" s="11"/>
      <c r="L3" s="11"/>
      <c r="M3" s="11"/>
      <c r="N3" s="11"/>
      <c r="O3" s="11"/>
      <c r="P3" s="11"/>
    </row>
    <row r="4" spans="1:17" x14ac:dyDescent="0.2">
      <c r="A4" s="5" t="s">
        <v>4</v>
      </c>
      <c r="B4" s="6"/>
      <c r="C4" s="7"/>
      <c r="D4" s="34"/>
      <c r="E4" s="5"/>
      <c r="F4" s="9"/>
      <c r="G4" s="9"/>
      <c r="H4" s="9"/>
      <c r="I4" s="9"/>
      <c r="J4" s="10"/>
      <c r="K4" s="10"/>
      <c r="L4" s="10"/>
      <c r="M4" s="10"/>
      <c r="N4" s="10"/>
    </row>
    <row r="5" spans="1:17" x14ac:dyDescent="0.2">
      <c r="A5" s="5" t="s">
        <v>5</v>
      </c>
      <c r="B5" s="6"/>
      <c r="C5" s="7"/>
      <c r="D5" s="34"/>
      <c r="E5" s="5"/>
      <c r="F5" s="9"/>
      <c r="G5" s="9"/>
      <c r="H5" s="9"/>
      <c r="I5" s="9"/>
      <c r="J5" s="10"/>
      <c r="K5" s="10"/>
      <c r="L5" s="10"/>
      <c r="M5" s="10"/>
      <c r="N5" s="10"/>
    </row>
    <row r="6" spans="1:17" x14ac:dyDescent="0.2">
      <c r="A6" s="5"/>
      <c r="B6" s="5"/>
      <c r="C6" s="6"/>
      <c r="D6" s="7"/>
      <c r="E6" s="8"/>
      <c r="F6" s="34"/>
      <c r="G6" s="5"/>
      <c r="H6" s="9"/>
      <c r="I6" s="9"/>
      <c r="J6" s="9"/>
      <c r="K6" s="9"/>
      <c r="L6" s="10"/>
      <c r="M6" s="10"/>
      <c r="N6" s="10"/>
      <c r="O6" s="10"/>
      <c r="P6" s="10"/>
    </row>
    <row r="7" spans="1:17" x14ac:dyDescent="0.2">
      <c r="A7" s="1"/>
      <c r="B7" s="1"/>
      <c r="C7" s="11" t="s">
        <v>179</v>
      </c>
      <c r="D7" s="56"/>
      <c r="E7" s="8"/>
      <c r="F7" s="34"/>
      <c r="G7" s="10"/>
      <c r="H7" s="9"/>
      <c r="I7" s="9"/>
      <c r="J7" s="9"/>
      <c r="K7" s="9"/>
      <c r="M7" s="11" t="s">
        <v>43</v>
      </c>
      <c r="N7" s="11"/>
      <c r="O7" s="57">
        <f>SUM(P88)</f>
        <v>0</v>
      </c>
      <c r="P7" s="58" t="s">
        <v>44</v>
      </c>
    </row>
    <row r="8" spans="1:17" x14ac:dyDescent="0.2">
      <c r="A8" s="55"/>
      <c r="B8" s="55"/>
      <c r="C8" s="1"/>
      <c r="D8" s="55"/>
      <c r="E8" s="59"/>
      <c r="F8" s="11"/>
      <c r="G8" s="11"/>
      <c r="H8" s="11"/>
      <c r="I8" s="11"/>
      <c r="J8" s="11"/>
      <c r="K8" s="11"/>
      <c r="L8" s="10"/>
      <c r="N8" s="11"/>
      <c r="O8" s="10"/>
      <c r="P8" s="10"/>
    </row>
    <row r="9" spans="1:17" ht="12.75" customHeight="1" x14ac:dyDescent="0.25">
      <c r="A9" s="111" t="s">
        <v>20</v>
      </c>
      <c r="B9" s="111" t="s">
        <v>45</v>
      </c>
      <c r="C9" s="111" t="s">
        <v>46</v>
      </c>
      <c r="D9" s="112" t="s">
        <v>47</v>
      </c>
      <c r="E9" s="112" t="s">
        <v>48</v>
      </c>
      <c r="F9" s="111" t="s">
        <v>49</v>
      </c>
      <c r="G9" s="111"/>
      <c r="H9" s="111"/>
      <c r="I9" s="111"/>
      <c r="J9" s="111"/>
      <c r="K9" s="111"/>
      <c r="L9" s="111" t="s">
        <v>50</v>
      </c>
      <c r="M9" s="111"/>
      <c r="N9" s="111"/>
      <c r="O9" s="111"/>
      <c r="P9" s="111"/>
    </row>
    <row r="10" spans="1:17" ht="79.5" customHeight="1" x14ac:dyDescent="0.25">
      <c r="A10" s="111"/>
      <c r="B10" s="111"/>
      <c r="C10" s="111"/>
      <c r="D10" s="112"/>
      <c r="E10" s="112"/>
      <c r="F10" s="60" t="s">
        <v>51</v>
      </c>
      <c r="G10" s="60" t="s">
        <v>52</v>
      </c>
      <c r="H10" s="60" t="s">
        <v>53</v>
      </c>
      <c r="I10" s="60" t="s">
        <v>27</v>
      </c>
      <c r="J10" s="60" t="s">
        <v>28</v>
      </c>
      <c r="K10" s="60" t="s">
        <v>54</v>
      </c>
      <c r="L10" s="60" t="s">
        <v>55</v>
      </c>
      <c r="M10" s="60" t="s">
        <v>26</v>
      </c>
      <c r="N10" s="60" t="s">
        <v>27</v>
      </c>
      <c r="O10" s="60" t="s">
        <v>56</v>
      </c>
      <c r="P10" s="60" t="s">
        <v>57</v>
      </c>
    </row>
    <row r="11" spans="1:17" s="70" customFormat="1" x14ac:dyDescent="0.25">
      <c r="A11" s="14" t="str">
        <f>IF(B11&lt;&gt;"", MAX($A$1:A10)+1, "")</f>
        <v/>
      </c>
      <c r="B11" s="62"/>
      <c r="C11" s="97" t="s">
        <v>180</v>
      </c>
      <c r="D11" s="89"/>
      <c r="E11" s="90"/>
      <c r="F11" s="91"/>
      <c r="G11" s="91"/>
      <c r="H11" s="72"/>
      <c r="I11" s="92"/>
      <c r="J11" s="96"/>
      <c r="K11" s="93"/>
      <c r="L11" s="93"/>
      <c r="M11" s="93"/>
      <c r="N11" s="93"/>
      <c r="O11" s="93"/>
      <c r="P11" s="93"/>
    </row>
    <row r="12" spans="1:17" s="70" customFormat="1" ht="25.5" x14ac:dyDescent="0.25">
      <c r="A12" s="14">
        <f>IF(B12&lt;&gt;"", MAX($A$1:A11)+1, "")</f>
        <v>1</v>
      </c>
      <c r="B12" s="62" t="s">
        <v>181</v>
      </c>
      <c r="C12" s="95" t="s">
        <v>182</v>
      </c>
      <c r="D12" s="89" t="s">
        <v>137</v>
      </c>
      <c r="E12" s="90">
        <v>50</v>
      </c>
      <c r="F12" s="91"/>
      <c r="G12" s="91"/>
      <c r="H12" s="72">
        <f>F12*G12</f>
        <v>0</v>
      </c>
      <c r="I12" s="92"/>
      <c r="J12" s="96"/>
      <c r="K12" s="93">
        <f t="shared" ref="K12:K74" si="0">SUM(H12:J12)</f>
        <v>0</v>
      </c>
      <c r="L12" s="93">
        <f t="shared" ref="L12:L74" si="1">SUM(E12*F12)</f>
        <v>0</v>
      </c>
      <c r="M12" s="93">
        <f t="shared" ref="M12:M74" si="2">SUM(E12*H12)</f>
        <v>0</v>
      </c>
      <c r="N12" s="93">
        <f t="shared" ref="N12:N74" si="3">SUM(E12*I12)</f>
        <v>0</v>
      </c>
      <c r="O12" s="93">
        <f t="shared" ref="O12:O74" si="4">SUM(E12*J12)</f>
        <v>0</v>
      </c>
      <c r="P12" s="93">
        <f t="shared" ref="P12:P74" si="5">SUM(M12:O12)</f>
        <v>0</v>
      </c>
      <c r="Q12" s="73"/>
    </row>
    <row r="13" spans="1:17" s="70" customFormat="1" ht="25.5" x14ac:dyDescent="0.25">
      <c r="A13" s="14">
        <f>IF(B13&lt;&gt;"", MAX($A$1:A12)+1, "")</f>
        <v>2</v>
      </c>
      <c r="B13" s="62" t="s">
        <v>181</v>
      </c>
      <c r="C13" s="95" t="s">
        <v>183</v>
      </c>
      <c r="D13" s="89" t="s">
        <v>137</v>
      </c>
      <c r="E13" s="90">
        <v>50</v>
      </c>
      <c r="F13" s="91"/>
      <c r="G13" s="91"/>
      <c r="H13" s="72">
        <f t="shared" ref="H13:H76" si="6">F13*G13</f>
        <v>0</v>
      </c>
      <c r="I13" s="92"/>
      <c r="J13" s="96"/>
      <c r="K13" s="93">
        <f t="shared" si="0"/>
        <v>0</v>
      </c>
      <c r="L13" s="93">
        <f t="shared" si="1"/>
        <v>0</v>
      </c>
      <c r="M13" s="93">
        <f t="shared" si="2"/>
        <v>0</v>
      </c>
      <c r="N13" s="93">
        <f t="shared" si="3"/>
        <v>0</v>
      </c>
      <c r="O13" s="93">
        <f t="shared" si="4"/>
        <v>0</v>
      </c>
      <c r="P13" s="93">
        <f t="shared" si="5"/>
        <v>0</v>
      </c>
      <c r="Q13" s="73"/>
    </row>
    <row r="14" spans="1:17" s="70" customFormat="1" ht="25.5" x14ac:dyDescent="0.25">
      <c r="A14" s="14">
        <f>IF(B14&lt;&gt;"", MAX($A$1:A13)+1, "")</f>
        <v>3</v>
      </c>
      <c r="B14" s="62" t="s">
        <v>181</v>
      </c>
      <c r="C14" s="95" t="s">
        <v>184</v>
      </c>
      <c r="D14" s="89" t="s">
        <v>135</v>
      </c>
      <c r="E14" s="90">
        <v>5</v>
      </c>
      <c r="F14" s="91"/>
      <c r="G14" s="91"/>
      <c r="H14" s="72">
        <f t="shared" si="6"/>
        <v>0</v>
      </c>
      <c r="I14" s="92"/>
      <c r="J14" s="96"/>
      <c r="K14" s="93">
        <f t="shared" si="0"/>
        <v>0</v>
      </c>
      <c r="L14" s="93">
        <f t="shared" si="1"/>
        <v>0</v>
      </c>
      <c r="M14" s="93">
        <f t="shared" si="2"/>
        <v>0</v>
      </c>
      <c r="N14" s="93">
        <f t="shared" si="3"/>
        <v>0</v>
      </c>
      <c r="O14" s="93">
        <f t="shared" si="4"/>
        <v>0</v>
      </c>
      <c r="P14" s="93">
        <f t="shared" si="5"/>
        <v>0</v>
      </c>
      <c r="Q14" s="73"/>
    </row>
    <row r="15" spans="1:17" s="70" customFormat="1" ht="25.5" x14ac:dyDescent="0.25">
      <c r="A15" s="14">
        <f>IF(B15&lt;&gt;"", MAX($A$1:A14)+1, "")</f>
        <v>4</v>
      </c>
      <c r="B15" s="62" t="s">
        <v>181</v>
      </c>
      <c r="C15" s="95" t="s">
        <v>185</v>
      </c>
      <c r="D15" s="89" t="s">
        <v>135</v>
      </c>
      <c r="E15" s="90">
        <v>5</v>
      </c>
      <c r="F15" s="91"/>
      <c r="G15" s="91"/>
      <c r="H15" s="72">
        <f t="shared" si="6"/>
        <v>0</v>
      </c>
      <c r="I15" s="92"/>
      <c r="J15" s="96"/>
      <c r="K15" s="93">
        <f t="shared" si="0"/>
        <v>0</v>
      </c>
      <c r="L15" s="93">
        <f t="shared" si="1"/>
        <v>0</v>
      </c>
      <c r="M15" s="93">
        <f t="shared" si="2"/>
        <v>0</v>
      </c>
      <c r="N15" s="93">
        <f t="shared" si="3"/>
        <v>0</v>
      </c>
      <c r="O15" s="93">
        <f t="shared" si="4"/>
        <v>0</v>
      </c>
      <c r="P15" s="93">
        <f t="shared" si="5"/>
        <v>0</v>
      </c>
      <c r="Q15" s="73"/>
    </row>
    <row r="16" spans="1:17" s="70" customFormat="1" ht="25.5" x14ac:dyDescent="0.25">
      <c r="A16" s="14">
        <f>IF(B16&lt;&gt;"", MAX($A$1:A15)+1, "")</f>
        <v>5</v>
      </c>
      <c r="B16" s="62" t="s">
        <v>181</v>
      </c>
      <c r="C16" s="95" t="s">
        <v>186</v>
      </c>
      <c r="D16" s="89" t="s">
        <v>135</v>
      </c>
      <c r="E16" s="90">
        <v>5</v>
      </c>
      <c r="F16" s="91"/>
      <c r="G16" s="91"/>
      <c r="H16" s="72">
        <f t="shared" si="6"/>
        <v>0</v>
      </c>
      <c r="I16" s="92"/>
      <c r="J16" s="96"/>
      <c r="K16" s="93">
        <f t="shared" si="0"/>
        <v>0</v>
      </c>
      <c r="L16" s="93">
        <f t="shared" si="1"/>
        <v>0</v>
      </c>
      <c r="M16" s="93">
        <f t="shared" si="2"/>
        <v>0</v>
      </c>
      <c r="N16" s="93">
        <f t="shared" si="3"/>
        <v>0</v>
      </c>
      <c r="O16" s="93">
        <f t="shared" si="4"/>
        <v>0</v>
      </c>
      <c r="P16" s="93">
        <f t="shared" si="5"/>
        <v>0</v>
      </c>
      <c r="Q16" s="73"/>
    </row>
    <row r="17" spans="1:17" s="70" customFormat="1" ht="25.5" x14ac:dyDescent="0.25">
      <c r="A17" s="14">
        <f>IF(B17&lt;&gt;"", MAX($A$1:A16)+1, "")</f>
        <v>6</v>
      </c>
      <c r="B17" s="62" t="s">
        <v>181</v>
      </c>
      <c r="C17" s="95" t="s">
        <v>187</v>
      </c>
      <c r="D17" s="89" t="s">
        <v>135</v>
      </c>
      <c r="E17" s="90">
        <v>5</v>
      </c>
      <c r="F17" s="91"/>
      <c r="G17" s="91"/>
      <c r="H17" s="72">
        <f t="shared" si="6"/>
        <v>0</v>
      </c>
      <c r="I17" s="92"/>
      <c r="J17" s="96"/>
      <c r="K17" s="93">
        <f t="shared" si="0"/>
        <v>0</v>
      </c>
      <c r="L17" s="93">
        <f t="shared" si="1"/>
        <v>0</v>
      </c>
      <c r="M17" s="93">
        <f t="shared" si="2"/>
        <v>0</v>
      </c>
      <c r="N17" s="93">
        <f t="shared" si="3"/>
        <v>0</v>
      </c>
      <c r="O17" s="93">
        <f t="shared" si="4"/>
        <v>0</v>
      </c>
      <c r="P17" s="93">
        <f t="shared" si="5"/>
        <v>0</v>
      </c>
      <c r="Q17" s="73"/>
    </row>
    <row r="18" spans="1:17" s="70" customFormat="1" x14ac:dyDescent="0.25">
      <c r="A18" s="14">
        <f>IF(B18&lt;&gt;"", MAX($A$1:A17)+1, "")</f>
        <v>7</v>
      </c>
      <c r="B18" s="62" t="s">
        <v>181</v>
      </c>
      <c r="C18" s="95" t="s">
        <v>188</v>
      </c>
      <c r="D18" s="89" t="s">
        <v>70</v>
      </c>
      <c r="E18" s="90">
        <v>0.5</v>
      </c>
      <c r="F18" s="91"/>
      <c r="G18" s="91"/>
      <c r="H18" s="72">
        <f t="shared" si="6"/>
        <v>0</v>
      </c>
      <c r="I18" s="92"/>
      <c r="J18" s="96"/>
      <c r="K18" s="93">
        <f t="shared" si="0"/>
        <v>0</v>
      </c>
      <c r="L18" s="93">
        <f t="shared" si="1"/>
        <v>0</v>
      </c>
      <c r="M18" s="93">
        <f t="shared" si="2"/>
        <v>0</v>
      </c>
      <c r="N18" s="93">
        <f t="shared" si="3"/>
        <v>0</v>
      </c>
      <c r="O18" s="93">
        <f t="shared" si="4"/>
        <v>0</v>
      </c>
      <c r="P18" s="93">
        <f t="shared" si="5"/>
        <v>0</v>
      </c>
      <c r="Q18" s="73"/>
    </row>
    <row r="19" spans="1:17" s="70" customFormat="1" x14ac:dyDescent="0.25">
      <c r="A19" s="14">
        <f>IF(B19&lt;&gt;"", MAX($A$1:A18)+1, "")</f>
        <v>8</v>
      </c>
      <c r="B19" s="62" t="s">
        <v>181</v>
      </c>
      <c r="C19" s="95" t="s">
        <v>189</v>
      </c>
      <c r="D19" s="89" t="s">
        <v>135</v>
      </c>
      <c r="E19" s="90">
        <v>1</v>
      </c>
      <c r="F19" s="91"/>
      <c r="G19" s="91"/>
      <c r="H19" s="72">
        <f t="shared" si="6"/>
        <v>0</v>
      </c>
      <c r="I19" s="92"/>
      <c r="J19" s="96"/>
      <c r="K19" s="93">
        <f t="shared" si="0"/>
        <v>0</v>
      </c>
      <c r="L19" s="93">
        <f t="shared" si="1"/>
        <v>0</v>
      </c>
      <c r="M19" s="93">
        <f t="shared" si="2"/>
        <v>0</v>
      </c>
      <c r="N19" s="93">
        <f t="shared" si="3"/>
        <v>0</v>
      </c>
      <c r="O19" s="93">
        <f t="shared" si="4"/>
        <v>0</v>
      </c>
      <c r="P19" s="93">
        <f t="shared" si="5"/>
        <v>0</v>
      </c>
      <c r="Q19" s="73"/>
    </row>
    <row r="20" spans="1:17" s="70" customFormat="1" ht="25.5" x14ac:dyDescent="0.25">
      <c r="A20" s="14">
        <f>IF(B20&lt;&gt;"", MAX($A$1:A19)+1, "")</f>
        <v>9</v>
      </c>
      <c r="B20" s="62" t="s">
        <v>181</v>
      </c>
      <c r="C20" s="95" t="s">
        <v>190</v>
      </c>
      <c r="D20" s="89" t="s">
        <v>135</v>
      </c>
      <c r="E20" s="90">
        <v>1</v>
      </c>
      <c r="F20" s="91"/>
      <c r="G20" s="91"/>
      <c r="H20" s="72">
        <f t="shared" si="6"/>
        <v>0</v>
      </c>
      <c r="I20" s="92"/>
      <c r="J20" s="96"/>
      <c r="K20" s="93">
        <f t="shared" si="0"/>
        <v>0</v>
      </c>
      <c r="L20" s="93">
        <f t="shared" si="1"/>
        <v>0</v>
      </c>
      <c r="M20" s="93">
        <f t="shared" si="2"/>
        <v>0</v>
      </c>
      <c r="N20" s="93">
        <f t="shared" si="3"/>
        <v>0</v>
      </c>
      <c r="O20" s="93">
        <f t="shared" si="4"/>
        <v>0</v>
      </c>
      <c r="P20" s="93">
        <f t="shared" si="5"/>
        <v>0</v>
      </c>
      <c r="Q20" s="73"/>
    </row>
    <row r="21" spans="1:17" s="70" customFormat="1" ht="25.5" x14ac:dyDescent="0.25">
      <c r="A21" s="14">
        <f>IF(B21&lt;&gt;"", MAX($A$1:A20)+1, "")</f>
        <v>10</v>
      </c>
      <c r="B21" s="62" t="s">
        <v>181</v>
      </c>
      <c r="C21" s="95" t="s">
        <v>191</v>
      </c>
      <c r="D21" s="89" t="s">
        <v>137</v>
      </c>
      <c r="E21" s="90">
        <v>10</v>
      </c>
      <c r="F21" s="91"/>
      <c r="G21" s="91"/>
      <c r="H21" s="72">
        <f t="shared" si="6"/>
        <v>0</v>
      </c>
      <c r="I21" s="92"/>
      <c r="J21" s="96"/>
      <c r="K21" s="93">
        <f t="shared" si="0"/>
        <v>0</v>
      </c>
      <c r="L21" s="93">
        <f t="shared" si="1"/>
        <v>0</v>
      </c>
      <c r="M21" s="93">
        <f t="shared" si="2"/>
        <v>0</v>
      </c>
      <c r="N21" s="93">
        <f t="shared" si="3"/>
        <v>0</v>
      </c>
      <c r="O21" s="93">
        <f t="shared" si="4"/>
        <v>0</v>
      </c>
      <c r="P21" s="93">
        <f t="shared" si="5"/>
        <v>0</v>
      </c>
      <c r="Q21" s="73"/>
    </row>
    <row r="22" spans="1:17" s="70" customFormat="1" ht="25.5" x14ac:dyDescent="0.25">
      <c r="A22" s="14">
        <f>IF(B22&lt;&gt;"", MAX($A$1:A21)+1, "")</f>
        <v>11</v>
      </c>
      <c r="B22" s="62" t="s">
        <v>181</v>
      </c>
      <c r="C22" s="95" t="s">
        <v>192</v>
      </c>
      <c r="D22" s="89" t="s">
        <v>135</v>
      </c>
      <c r="E22" s="90">
        <v>1</v>
      </c>
      <c r="F22" s="91"/>
      <c r="G22" s="91"/>
      <c r="H22" s="72">
        <f t="shared" si="6"/>
        <v>0</v>
      </c>
      <c r="I22" s="92"/>
      <c r="J22" s="96"/>
      <c r="K22" s="93">
        <f t="shared" si="0"/>
        <v>0</v>
      </c>
      <c r="L22" s="93">
        <f t="shared" si="1"/>
        <v>0</v>
      </c>
      <c r="M22" s="93">
        <f t="shared" si="2"/>
        <v>0</v>
      </c>
      <c r="N22" s="93">
        <f t="shared" si="3"/>
        <v>0</v>
      </c>
      <c r="O22" s="93">
        <f t="shared" si="4"/>
        <v>0</v>
      </c>
      <c r="P22" s="93">
        <f t="shared" si="5"/>
        <v>0</v>
      </c>
      <c r="Q22" s="73"/>
    </row>
    <row r="23" spans="1:17" s="70" customFormat="1" x14ac:dyDescent="0.25">
      <c r="A23" s="14">
        <f>IF(B23&lt;&gt;"", MAX($A$1:A22)+1, "")</f>
        <v>12</v>
      </c>
      <c r="B23" s="62" t="s">
        <v>181</v>
      </c>
      <c r="C23" s="95" t="s">
        <v>193</v>
      </c>
      <c r="D23" s="89" t="s">
        <v>135</v>
      </c>
      <c r="E23" s="90">
        <v>1</v>
      </c>
      <c r="F23" s="91"/>
      <c r="G23" s="91"/>
      <c r="H23" s="72">
        <f t="shared" si="6"/>
        <v>0</v>
      </c>
      <c r="I23" s="92"/>
      <c r="J23" s="96"/>
      <c r="K23" s="93">
        <f t="shared" si="0"/>
        <v>0</v>
      </c>
      <c r="L23" s="93">
        <f t="shared" si="1"/>
        <v>0</v>
      </c>
      <c r="M23" s="93">
        <f t="shared" si="2"/>
        <v>0</v>
      </c>
      <c r="N23" s="93">
        <f t="shared" si="3"/>
        <v>0</v>
      </c>
      <c r="O23" s="93">
        <f t="shared" si="4"/>
        <v>0</v>
      </c>
      <c r="P23" s="93">
        <f t="shared" si="5"/>
        <v>0</v>
      </c>
      <c r="Q23" s="73"/>
    </row>
    <row r="24" spans="1:17" s="70" customFormat="1" ht="25.5" x14ac:dyDescent="0.25">
      <c r="A24" s="14">
        <f>IF(B24&lt;&gt;"", MAX($A$1:A23)+1, "")</f>
        <v>13</v>
      </c>
      <c r="B24" s="62" t="s">
        <v>181</v>
      </c>
      <c r="C24" s="95" t="s">
        <v>194</v>
      </c>
      <c r="D24" s="89" t="s">
        <v>135</v>
      </c>
      <c r="E24" s="90">
        <v>1</v>
      </c>
      <c r="F24" s="91"/>
      <c r="G24" s="91"/>
      <c r="H24" s="72">
        <f t="shared" si="6"/>
        <v>0</v>
      </c>
      <c r="I24" s="92"/>
      <c r="J24" s="96"/>
      <c r="K24" s="93">
        <f t="shared" si="0"/>
        <v>0</v>
      </c>
      <c r="L24" s="93">
        <f t="shared" si="1"/>
        <v>0</v>
      </c>
      <c r="M24" s="93">
        <f t="shared" si="2"/>
        <v>0</v>
      </c>
      <c r="N24" s="93">
        <f t="shared" si="3"/>
        <v>0</v>
      </c>
      <c r="O24" s="93">
        <f t="shared" si="4"/>
        <v>0</v>
      </c>
      <c r="P24" s="93">
        <f t="shared" si="5"/>
        <v>0</v>
      </c>
      <c r="Q24" s="73"/>
    </row>
    <row r="25" spans="1:17" s="70" customFormat="1" ht="25.5" x14ac:dyDescent="0.25">
      <c r="A25" s="14">
        <f>IF(B25&lt;&gt;"", MAX($A$1:A24)+1, "")</f>
        <v>14</v>
      </c>
      <c r="B25" s="62" t="s">
        <v>181</v>
      </c>
      <c r="C25" s="95" t="s">
        <v>195</v>
      </c>
      <c r="D25" s="89" t="s">
        <v>135</v>
      </c>
      <c r="E25" s="90">
        <v>1</v>
      </c>
      <c r="F25" s="91"/>
      <c r="G25" s="91"/>
      <c r="H25" s="72">
        <f t="shared" si="6"/>
        <v>0</v>
      </c>
      <c r="I25" s="92"/>
      <c r="J25" s="96"/>
      <c r="K25" s="93">
        <f t="shared" si="0"/>
        <v>0</v>
      </c>
      <c r="L25" s="93">
        <f t="shared" si="1"/>
        <v>0</v>
      </c>
      <c r="M25" s="93">
        <f t="shared" si="2"/>
        <v>0</v>
      </c>
      <c r="N25" s="93">
        <f t="shared" si="3"/>
        <v>0</v>
      </c>
      <c r="O25" s="93">
        <f t="shared" si="4"/>
        <v>0</v>
      </c>
      <c r="P25" s="93">
        <f t="shared" si="5"/>
        <v>0</v>
      </c>
      <c r="Q25" s="73"/>
    </row>
    <row r="26" spans="1:17" s="70" customFormat="1" x14ac:dyDescent="0.25">
      <c r="A26" s="14">
        <f>IF(B26&lt;&gt;"", MAX($A$1:A25)+1, "")</f>
        <v>15</v>
      </c>
      <c r="B26" s="62" t="s">
        <v>181</v>
      </c>
      <c r="C26" s="95" t="s">
        <v>196</v>
      </c>
      <c r="D26" s="89" t="s">
        <v>135</v>
      </c>
      <c r="E26" s="90">
        <v>1</v>
      </c>
      <c r="F26" s="91"/>
      <c r="G26" s="91"/>
      <c r="H26" s="72">
        <f t="shared" si="6"/>
        <v>0</v>
      </c>
      <c r="I26" s="92"/>
      <c r="J26" s="96"/>
      <c r="K26" s="93">
        <f t="shared" si="0"/>
        <v>0</v>
      </c>
      <c r="L26" s="93">
        <f t="shared" si="1"/>
        <v>0</v>
      </c>
      <c r="M26" s="93">
        <f t="shared" si="2"/>
        <v>0</v>
      </c>
      <c r="N26" s="93">
        <f t="shared" si="3"/>
        <v>0</v>
      </c>
      <c r="O26" s="93">
        <f t="shared" si="4"/>
        <v>0</v>
      </c>
      <c r="P26" s="93">
        <f t="shared" si="5"/>
        <v>0</v>
      </c>
      <c r="Q26" s="73"/>
    </row>
    <row r="27" spans="1:17" s="70" customFormat="1" ht="25.5" x14ac:dyDescent="0.25">
      <c r="A27" s="14">
        <f>IF(B27&lt;&gt;"", MAX($A$1:A26)+1, "")</f>
        <v>16</v>
      </c>
      <c r="B27" s="62" t="s">
        <v>181</v>
      </c>
      <c r="C27" s="95" t="s">
        <v>197</v>
      </c>
      <c r="D27" s="89" t="s">
        <v>135</v>
      </c>
      <c r="E27" s="90">
        <v>1</v>
      </c>
      <c r="F27" s="91"/>
      <c r="G27" s="91"/>
      <c r="H27" s="72">
        <f t="shared" si="6"/>
        <v>0</v>
      </c>
      <c r="I27" s="92"/>
      <c r="J27" s="96"/>
      <c r="K27" s="93">
        <f t="shared" si="0"/>
        <v>0</v>
      </c>
      <c r="L27" s="93">
        <f t="shared" si="1"/>
        <v>0</v>
      </c>
      <c r="M27" s="93">
        <f t="shared" si="2"/>
        <v>0</v>
      </c>
      <c r="N27" s="93">
        <f t="shared" si="3"/>
        <v>0</v>
      </c>
      <c r="O27" s="93">
        <f t="shared" si="4"/>
        <v>0</v>
      </c>
      <c r="P27" s="93">
        <f t="shared" si="5"/>
        <v>0</v>
      </c>
      <c r="Q27" s="73"/>
    </row>
    <row r="28" spans="1:17" s="70" customFormat="1" x14ac:dyDescent="0.25">
      <c r="A28" s="14">
        <f>IF(B28&lt;&gt;"", MAX($A$1:A27)+1, "")</f>
        <v>17</v>
      </c>
      <c r="B28" s="62" t="s">
        <v>181</v>
      </c>
      <c r="C28" s="95" t="s">
        <v>198</v>
      </c>
      <c r="D28" s="89" t="s">
        <v>135</v>
      </c>
      <c r="E28" s="90">
        <v>1</v>
      </c>
      <c r="F28" s="91"/>
      <c r="G28" s="91"/>
      <c r="H28" s="72">
        <f t="shared" si="6"/>
        <v>0</v>
      </c>
      <c r="I28" s="92"/>
      <c r="J28" s="96"/>
      <c r="K28" s="93">
        <f t="shared" si="0"/>
        <v>0</v>
      </c>
      <c r="L28" s="93">
        <f t="shared" si="1"/>
        <v>0</v>
      </c>
      <c r="M28" s="93">
        <f t="shared" si="2"/>
        <v>0</v>
      </c>
      <c r="N28" s="93">
        <f t="shared" si="3"/>
        <v>0</v>
      </c>
      <c r="O28" s="93">
        <f t="shared" si="4"/>
        <v>0</v>
      </c>
      <c r="P28" s="93">
        <f t="shared" si="5"/>
        <v>0</v>
      </c>
      <c r="Q28" s="73"/>
    </row>
    <row r="29" spans="1:17" s="70" customFormat="1" x14ac:dyDescent="0.25">
      <c r="A29" s="14">
        <f>IF(B29&lt;&gt;"", MAX($A$1:A28)+1, "")</f>
        <v>18</v>
      </c>
      <c r="B29" s="62" t="s">
        <v>181</v>
      </c>
      <c r="C29" s="95" t="s">
        <v>199</v>
      </c>
      <c r="D29" s="89" t="s">
        <v>135</v>
      </c>
      <c r="E29" s="90">
        <v>1</v>
      </c>
      <c r="F29" s="91"/>
      <c r="G29" s="91"/>
      <c r="H29" s="72">
        <f t="shared" si="6"/>
        <v>0</v>
      </c>
      <c r="I29" s="92"/>
      <c r="J29" s="96"/>
      <c r="K29" s="93">
        <f t="shared" si="0"/>
        <v>0</v>
      </c>
      <c r="L29" s="93">
        <f t="shared" si="1"/>
        <v>0</v>
      </c>
      <c r="M29" s="93">
        <f t="shared" si="2"/>
        <v>0</v>
      </c>
      <c r="N29" s="93">
        <f t="shared" si="3"/>
        <v>0</v>
      </c>
      <c r="O29" s="93">
        <f t="shared" si="4"/>
        <v>0</v>
      </c>
      <c r="P29" s="93">
        <f t="shared" si="5"/>
        <v>0</v>
      </c>
      <c r="Q29" s="73"/>
    </row>
    <row r="30" spans="1:17" s="70" customFormat="1" x14ac:dyDescent="0.25">
      <c r="A30" s="14">
        <f>IF(B30&lt;&gt;"", MAX($A$1:A29)+1, "")</f>
        <v>19</v>
      </c>
      <c r="B30" s="62" t="s">
        <v>181</v>
      </c>
      <c r="C30" s="95" t="s">
        <v>200</v>
      </c>
      <c r="D30" s="89" t="s">
        <v>135</v>
      </c>
      <c r="E30" s="90">
        <v>1</v>
      </c>
      <c r="F30" s="91"/>
      <c r="G30" s="91"/>
      <c r="H30" s="72">
        <f t="shared" si="6"/>
        <v>0</v>
      </c>
      <c r="I30" s="92"/>
      <c r="J30" s="96"/>
      <c r="K30" s="93">
        <f t="shared" si="0"/>
        <v>0</v>
      </c>
      <c r="L30" s="93">
        <f t="shared" si="1"/>
        <v>0</v>
      </c>
      <c r="M30" s="93">
        <f t="shared" si="2"/>
        <v>0</v>
      </c>
      <c r="N30" s="93">
        <f t="shared" si="3"/>
        <v>0</v>
      </c>
      <c r="O30" s="93">
        <f t="shared" si="4"/>
        <v>0</v>
      </c>
      <c r="P30" s="93">
        <f t="shared" si="5"/>
        <v>0</v>
      </c>
      <c r="Q30" s="73"/>
    </row>
    <row r="31" spans="1:17" s="70" customFormat="1" x14ac:dyDescent="0.25">
      <c r="A31" s="14">
        <f>IF(B31&lt;&gt;"", MAX($A$1:A30)+1, "")</f>
        <v>20</v>
      </c>
      <c r="B31" s="62" t="s">
        <v>181</v>
      </c>
      <c r="C31" s="95" t="s">
        <v>201</v>
      </c>
      <c r="D31" s="89" t="s">
        <v>135</v>
      </c>
      <c r="E31" s="90">
        <v>1</v>
      </c>
      <c r="F31" s="91"/>
      <c r="G31" s="91"/>
      <c r="H31" s="72">
        <f t="shared" si="6"/>
        <v>0</v>
      </c>
      <c r="I31" s="92"/>
      <c r="J31" s="96"/>
      <c r="K31" s="93">
        <f t="shared" si="0"/>
        <v>0</v>
      </c>
      <c r="L31" s="93">
        <f t="shared" si="1"/>
        <v>0</v>
      </c>
      <c r="M31" s="93">
        <f t="shared" si="2"/>
        <v>0</v>
      </c>
      <c r="N31" s="93">
        <f t="shared" si="3"/>
        <v>0</v>
      </c>
      <c r="O31" s="93">
        <f t="shared" si="4"/>
        <v>0</v>
      </c>
      <c r="P31" s="93">
        <f t="shared" si="5"/>
        <v>0</v>
      </c>
      <c r="Q31" s="73"/>
    </row>
    <row r="32" spans="1:17" s="70" customFormat="1" x14ac:dyDescent="0.25">
      <c r="A32" s="14">
        <f>IF(B32&lt;&gt;"", MAX($A$1:A31)+1, "")</f>
        <v>21</v>
      </c>
      <c r="B32" s="62" t="s">
        <v>181</v>
      </c>
      <c r="C32" s="95" t="s">
        <v>202</v>
      </c>
      <c r="D32" s="89" t="s">
        <v>135</v>
      </c>
      <c r="E32" s="90">
        <v>1</v>
      </c>
      <c r="F32" s="91"/>
      <c r="G32" s="91"/>
      <c r="H32" s="72">
        <f t="shared" si="6"/>
        <v>0</v>
      </c>
      <c r="I32" s="92"/>
      <c r="J32" s="96"/>
      <c r="K32" s="93">
        <f t="shared" si="0"/>
        <v>0</v>
      </c>
      <c r="L32" s="93">
        <f t="shared" si="1"/>
        <v>0</v>
      </c>
      <c r="M32" s="93">
        <f t="shared" si="2"/>
        <v>0</v>
      </c>
      <c r="N32" s="93">
        <f t="shared" si="3"/>
        <v>0</v>
      </c>
      <c r="O32" s="93">
        <f t="shared" si="4"/>
        <v>0</v>
      </c>
      <c r="P32" s="93">
        <f t="shared" si="5"/>
        <v>0</v>
      </c>
      <c r="Q32" s="73"/>
    </row>
    <row r="33" spans="1:17" s="70" customFormat="1" x14ac:dyDescent="0.25">
      <c r="A33" s="14" t="str">
        <f>IF(B33&lt;&gt;"", MAX($A$1:A32)+1, "")</f>
        <v/>
      </c>
      <c r="B33" s="62"/>
      <c r="C33" s="97" t="s">
        <v>203</v>
      </c>
      <c r="D33" s="89"/>
      <c r="E33" s="90"/>
      <c r="F33" s="91"/>
      <c r="G33" s="91"/>
      <c r="H33" s="72"/>
      <c r="I33" s="92"/>
      <c r="J33" s="96"/>
      <c r="K33" s="93"/>
      <c r="L33" s="93"/>
      <c r="M33" s="93"/>
      <c r="N33" s="93"/>
      <c r="O33" s="93"/>
      <c r="P33" s="93"/>
      <c r="Q33" s="73"/>
    </row>
    <row r="34" spans="1:17" s="70" customFormat="1" ht="25.5" x14ac:dyDescent="0.25">
      <c r="A34" s="14">
        <f>IF(B34&lt;&gt;"", MAX($A$1:A33)+1, "")</f>
        <v>22</v>
      </c>
      <c r="B34" s="62" t="s">
        <v>181</v>
      </c>
      <c r="C34" s="95" t="s">
        <v>204</v>
      </c>
      <c r="D34" s="89" t="s">
        <v>135</v>
      </c>
      <c r="E34" s="90">
        <v>1</v>
      </c>
      <c r="F34" s="91"/>
      <c r="G34" s="91"/>
      <c r="H34" s="72">
        <f t="shared" si="6"/>
        <v>0</v>
      </c>
      <c r="I34" s="92"/>
      <c r="J34" s="96"/>
      <c r="K34" s="93">
        <f t="shared" si="0"/>
        <v>0</v>
      </c>
      <c r="L34" s="93">
        <f t="shared" si="1"/>
        <v>0</v>
      </c>
      <c r="M34" s="93">
        <f t="shared" si="2"/>
        <v>0</v>
      </c>
      <c r="N34" s="93">
        <f t="shared" si="3"/>
        <v>0</v>
      </c>
      <c r="O34" s="93">
        <f t="shared" si="4"/>
        <v>0</v>
      </c>
      <c r="P34" s="93">
        <f t="shared" si="5"/>
        <v>0</v>
      </c>
      <c r="Q34" s="73"/>
    </row>
    <row r="35" spans="1:17" s="70" customFormat="1" ht="25.5" x14ac:dyDescent="0.25">
      <c r="A35" s="14">
        <f>IF(B35&lt;&gt;"", MAX($A$1:A34)+1, "")</f>
        <v>23</v>
      </c>
      <c r="B35" s="62" t="s">
        <v>181</v>
      </c>
      <c r="C35" s="95" t="s">
        <v>205</v>
      </c>
      <c r="D35" s="89" t="s">
        <v>135</v>
      </c>
      <c r="E35" s="90">
        <v>2</v>
      </c>
      <c r="F35" s="91"/>
      <c r="G35" s="91"/>
      <c r="H35" s="72">
        <f t="shared" si="6"/>
        <v>0</v>
      </c>
      <c r="I35" s="92"/>
      <c r="J35" s="96"/>
      <c r="K35" s="93">
        <f t="shared" si="0"/>
        <v>0</v>
      </c>
      <c r="L35" s="93">
        <f t="shared" si="1"/>
        <v>0</v>
      </c>
      <c r="M35" s="93">
        <f t="shared" si="2"/>
        <v>0</v>
      </c>
      <c r="N35" s="93">
        <f t="shared" si="3"/>
        <v>0</v>
      </c>
      <c r="O35" s="93">
        <f t="shared" si="4"/>
        <v>0</v>
      </c>
      <c r="P35" s="93">
        <f t="shared" si="5"/>
        <v>0</v>
      </c>
      <c r="Q35" s="73"/>
    </row>
    <row r="36" spans="1:17" s="70" customFormat="1" x14ac:dyDescent="0.25">
      <c r="A36" s="14">
        <f>IF(B36&lt;&gt;"", MAX($A$1:A35)+1, "")</f>
        <v>24</v>
      </c>
      <c r="B36" s="62" t="s">
        <v>181</v>
      </c>
      <c r="C36" s="95" t="s">
        <v>206</v>
      </c>
      <c r="D36" s="89" t="s">
        <v>90</v>
      </c>
      <c r="E36" s="90">
        <v>45</v>
      </c>
      <c r="F36" s="91"/>
      <c r="G36" s="91"/>
      <c r="H36" s="72">
        <f t="shared" si="6"/>
        <v>0</v>
      </c>
      <c r="I36" s="92"/>
      <c r="J36" s="96"/>
      <c r="K36" s="93">
        <f t="shared" si="0"/>
        <v>0</v>
      </c>
      <c r="L36" s="93">
        <f t="shared" si="1"/>
        <v>0</v>
      </c>
      <c r="M36" s="93">
        <f t="shared" si="2"/>
        <v>0</v>
      </c>
      <c r="N36" s="93">
        <f t="shared" si="3"/>
        <v>0</v>
      </c>
      <c r="O36" s="93">
        <f t="shared" si="4"/>
        <v>0</v>
      </c>
      <c r="P36" s="93">
        <f t="shared" si="5"/>
        <v>0</v>
      </c>
      <c r="Q36" s="73"/>
    </row>
    <row r="37" spans="1:17" s="70" customFormat="1" x14ac:dyDescent="0.25">
      <c r="A37" s="14">
        <f>IF(B37&lt;&gt;"", MAX($A$1:A36)+1, "")</f>
        <v>25</v>
      </c>
      <c r="B37" s="62" t="s">
        <v>181</v>
      </c>
      <c r="C37" s="95" t="s">
        <v>207</v>
      </c>
      <c r="D37" s="89" t="s">
        <v>90</v>
      </c>
      <c r="E37" s="90">
        <v>1</v>
      </c>
      <c r="F37" s="91"/>
      <c r="G37" s="91"/>
      <c r="H37" s="72">
        <f t="shared" si="6"/>
        <v>0</v>
      </c>
      <c r="I37" s="92"/>
      <c r="J37" s="96"/>
      <c r="K37" s="93">
        <f t="shared" si="0"/>
        <v>0</v>
      </c>
      <c r="L37" s="93">
        <f t="shared" si="1"/>
        <v>0</v>
      </c>
      <c r="M37" s="93">
        <f t="shared" si="2"/>
        <v>0</v>
      </c>
      <c r="N37" s="93">
        <f t="shared" si="3"/>
        <v>0</v>
      </c>
      <c r="O37" s="93">
        <f t="shared" si="4"/>
        <v>0</v>
      </c>
      <c r="P37" s="93">
        <f t="shared" si="5"/>
        <v>0</v>
      </c>
      <c r="Q37" s="73"/>
    </row>
    <row r="38" spans="1:17" s="70" customFormat="1" x14ac:dyDescent="0.25">
      <c r="A38" s="14">
        <f>IF(B38&lt;&gt;"", MAX($A$1:A37)+1, "")</f>
        <v>26</v>
      </c>
      <c r="B38" s="62" t="s">
        <v>181</v>
      </c>
      <c r="C38" s="95" t="s">
        <v>208</v>
      </c>
      <c r="D38" s="89" t="s">
        <v>90</v>
      </c>
      <c r="E38" s="90">
        <v>2</v>
      </c>
      <c r="F38" s="91"/>
      <c r="G38" s="91"/>
      <c r="H38" s="72">
        <f t="shared" si="6"/>
        <v>0</v>
      </c>
      <c r="I38" s="92"/>
      <c r="J38" s="96"/>
      <c r="K38" s="93">
        <f t="shared" si="0"/>
        <v>0</v>
      </c>
      <c r="L38" s="93">
        <f t="shared" si="1"/>
        <v>0</v>
      </c>
      <c r="M38" s="93">
        <f t="shared" si="2"/>
        <v>0</v>
      </c>
      <c r="N38" s="93">
        <f t="shared" si="3"/>
        <v>0</v>
      </c>
      <c r="O38" s="93">
        <f t="shared" si="4"/>
        <v>0</v>
      </c>
      <c r="P38" s="93">
        <f t="shared" si="5"/>
        <v>0</v>
      </c>
      <c r="Q38" s="73"/>
    </row>
    <row r="39" spans="1:17" s="70" customFormat="1" x14ac:dyDescent="0.25">
      <c r="A39" s="14">
        <f>IF(B39&lt;&gt;"", MAX($A$1:A38)+1, "")</f>
        <v>27</v>
      </c>
      <c r="B39" s="62" t="s">
        <v>181</v>
      </c>
      <c r="C39" s="95" t="s">
        <v>209</v>
      </c>
      <c r="D39" s="89" t="s">
        <v>90</v>
      </c>
      <c r="E39" s="90">
        <v>1</v>
      </c>
      <c r="F39" s="91"/>
      <c r="G39" s="91"/>
      <c r="H39" s="72">
        <f t="shared" si="6"/>
        <v>0</v>
      </c>
      <c r="I39" s="92"/>
      <c r="J39" s="96"/>
      <c r="K39" s="93">
        <f t="shared" si="0"/>
        <v>0</v>
      </c>
      <c r="L39" s="93">
        <f t="shared" si="1"/>
        <v>0</v>
      </c>
      <c r="M39" s="93">
        <f t="shared" si="2"/>
        <v>0</v>
      </c>
      <c r="N39" s="93">
        <f t="shared" si="3"/>
        <v>0</v>
      </c>
      <c r="O39" s="93">
        <f t="shared" si="4"/>
        <v>0</v>
      </c>
      <c r="P39" s="93">
        <f t="shared" si="5"/>
        <v>0</v>
      </c>
      <c r="Q39" s="73"/>
    </row>
    <row r="40" spans="1:17" s="70" customFormat="1" ht="25.5" x14ac:dyDescent="0.25">
      <c r="A40" s="14">
        <f>IF(B40&lt;&gt;"", MAX($A$1:A39)+1, "")</f>
        <v>28</v>
      </c>
      <c r="B40" s="62" t="s">
        <v>181</v>
      </c>
      <c r="C40" s="95" t="s">
        <v>210</v>
      </c>
      <c r="D40" s="89" t="s">
        <v>90</v>
      </c>
      <c r="E40" s="90">
        <v>4</v>
      </c>
      <c r="F40" s="91"/>
      <c r="G40" s="91"/>
      <c r="H40" s="72">
        <f t="shared" si="6"/>
        <v>0</v>
      </c>
      <c r="I40" s="92"/>
      <c r="J40" s="96"/>
      <c r="K40" s="93">
        <f t="shared" si="0"/>
        <v>0</v>
      </c>
      <c r="L40" s="93">
        <f t="shared" si="1"/>
        <v>0</v>
      </c>
      <c r="M40" s="93">
        <f t="shared" si="2"/>
        <v>0</v>
      </c>
      <c r="N40" s="93">
        <f t="shared" si="3"/>
        <v>0</v>
      </c>
      <c r="O40" s="93">
        <f t="shared" si="4"/>
        <v>0</v>
      </c>
      <c r="P40" s="93">
        <f t="shared" si="5"/>
        <v>0</v>
      </c>
      <c r="Q40" s="73"/>
    </row>
    <row r="41" spans="1:17" s="70" customFormat="1" ht="25.5" x14ac:dyDescent="0.25">
      <c r="A41" s="14">
        <f>IF(B41&lt;&gt;"", MAX($A$1:A40)+1, "")</f>
        <v>29</v>
      </c>
      <c r="B41" s="62" t="s">
        <v>181</v>
      </c>
      <c r="C41" s="95" t="s">
        <v>211</v>
      </c>
      <c r="D41" s="89" t="s">
        <v>90</v>
      </c>
      <c r="E41" s="90">
        <v>1</v>
      </c>
      <c r="F41" s="91"/>
      <c r="G41" s="91"/>
      <c r="H41" s="72">
        <f t="shared" si="6"/>
        <v>0</v>
      </c>
      <c r="I41" s="92"/>
      <c r="J41" s="96"/>
      <c r="K41" s="93">
        <f t="shared" si="0"/>
        <v>0</v>
      </c>
      <c r="L41" s="93">
        <f t="shared" si="1"/>
        <v>0</v>
      </c>
      <c r="M41" s="93">
        <f t="shared" si="2"/>
        <v>0</v>
      </c>
      <c r="N41" s="93">
        <f t="shared" si="3"/>
        <v>0</v>
      </c>
      <c r="O41" s="93">
        <f t="shared" si="4"/>
        <v>0</v>
      </c>
      <c r="P41" s="93">
        <f t="shared" si="5"/>
        <v>0</v>
      </c>
      <c r="Q41" s="73"/>
    </row>
    <row r="42" spans="1:17" s="70" customFormat="1" ht="25.5" x14ac:dyDescent="0.25">
      <c r="A42" s="14">
        <f>IF(B42&lt;&gt;"", MAX($A$1:A41)+1, "")</f>
        <v>30</v>
      </c>
      <c r="B42" s="62" t="s">
        <v>181</v>
      </c>
      <c r="C42" s="95" t="s">
        <v>212</v>
      </c>
      <c r="D42" s="89" t="s">
        <v>90</v>
      </c>
      <c r="E42" s="90">
        <v>1</v>
      </c>
      <c r="F42" s="91"/>
      <c r="G42" s="91"/>
      <c r="H42" s="72">
        <f t="shared" si="6"/>
        <v>0</v>
      </c>
      <c r="I42" s="92"/>
      <c r="J42" s="96"/>
      <c r="K42" s="93">
        <f t="shared" si="0"/>
        <v>0</v>
      </c>
      <c r="L42" s="93">
        <f t="shared" si="1"/>
        <v>0</v>
      </c>
      <c r="M42" s="93">
        <f t="shared" si="2"/>
        <v>0</v>
      </c>
      <c r="N42" s="93">
        <f t="shared" si="3"/>
        <v>0</v>
      </c>
      <c r="O42" s="93">
        <f t="shared" si="4"/>
        <v>0</v>
      </c>
      <c r="P42" s="93">
        <f t="shared" si="5"/>
        <v>0</v>
      </c>
      <c r="Q42" s="73"/>
    </row>
    <row r="43" spans="1:17" s="70" customFormat="1" ht="25.5" x14ac:dyDescent="0.25">
      <c r="A43" s="14">
        <f>IF(B43&lt;&gt;"", MAX($A$1:A42)+1, "")</f>
        <v>31</v>
      </c>
      <c r="B43" s="62" t="s">
        <v>181</v>
      </c>
      <c r="C43" s="95" t="s">
        <v>213</v>
      </c>
      <c r="D43" s="89" t="s">
        <v>90</v>
      </c>
      <c r="E43" s="90">
        <v>1</v>
      </c>
      <c r="F43" s="91"/>
      <c r="G43" s="91"/>
      <c r="H43" s="72">
        <f t="shared" si="6"/>
        <v>0</v>
      </c>
      <c r="I43" s="92"/>
      <c r="J43" s="96"/>
      <c r="K43" s="93">
        <f t="shared" si="0"/>
        <v>0</v>
      </c>
      <c r="L43" s="93">
        <f t="shared" si="1"/>
        <v>0</v>
      </c>
      <c r="M43" s="93">
        <f t="shared" si="2"/>
        <v>0</v>
      </c>
      <c r="N43" s="93">
        <f t="shared" si="3"/>
        <v>0</v>
      </c>
      <c r="O43" s="93">
        <f t="shared" si="4"/>
        <v>0</v>
      </c>
      <c r="P43" s="93">
        <f t="shared" si="5"/>
        <v>0</v>
      </c>
      <c r="Q43" s="73"/>
    </row>
    <row r="44" spans="1:17" s="70" customFormat="1" ht="25.5" x14ac:dyDescent="0.25">
      <c r="A44" s="14">
        <f>IF(B44&lt;&gt;"", MAX($A$1:A43)+1, "")</f>
        <v>32</v>
      </c>
      <c r="B44" s="62" t="s">
        <v>181</v>
      </c>
      <c r="C44" s="95" t="s">
        <v>214</v>
      </c>
      <c r="D44" s="89" t="s">
        <v>90</v>
      </c>
      <c r="E44" s="90">
        <v>2</v>
      </c>
      <c r="F44" s="91"/>
      <c r="G44" s="91"/>
      <c r="H44" s="72">
        <f t="shared" si="6"/>
        <v>0</v>
      </c>
      <c r="I44" s="92"/>
      <c r="J44" s="96"/>
      <c r="K44" s="93">
        <f t="shared" si="0"/>
        <v>0</v>
      </c>
      <c r="L44" s="93">
        <f t="shared" si="1"/>
        <v>0</v>
      </c>
      <c r="M44" s="93">
        <f t="shared" si="2"/>
        <v>0</v>
      </c>
      <c r="N44" s="93">
        <f t="shared" si="3"/>
        <v>0</v>
      </c>
      <c r="O44" s="93">
        <f t="shared" si="4"/>
        <v>0</v>
      </c>
      <c r="P44" s="93">
        <f t="shared" si="5"/>
        <v>0</v>
      </c>
      <c r="Q44" s="73"/>
    </row>
    <row r="45" spans="1:17" s="70" customFormat="1" ht="25.5" x14ac:dyDescent="0.25">
      <c r="A45" s="14">
        <f>IF(B45&lt;&gt;"", MAX($A$1:A44)+1, "")</f>
        <v>33</v>
      </c>
      <c r="B45" s="62" t="s">
        <v>181</v>
      </c>
      <c r="C45" s="95" t="s">
        <v>215</v>
      </c>
      <c r="D45" s="89" t="s">
        <v>90</v>
      </c>
      <c r="E45" s="90">
        <v>1</v>
      </c>
      <c r="F45" s="91"/>
      <c r="G45" s="91"/>
      <c r="H45" s="72">
        <f t="shared" si="6"/>
        <v>0</v>
      </c>
      <c r="I45" s="92"/>
      <c r="J45" s="96"/>
      <c r="K45" s="93">
        <f t="shared" si="0"/>
        <v>0</v>
      </c>
      <c r="L45" s="93">
        <f t="shared" si="1"/>
        <v>0</v>
      </c>
      <c r="M45" s="93">
        <f t="shared" si="2"/>
        <v>0</v>
      </c>
      <c r="N45" s="93">
        <f t="shared" si="3"/>
        <v>0</v>
      </c>
      <c r="O45" s="93">
        <f t="shared" si="4"/>
        <v>0</v>
      </c>
      <c r="P45" s="93">
        <f t="shared" si="5"/>
        <v>0</v>
      </c>
      <c r="Q45" s="73"/>
    </row>
    <row r="46" spans="1:17" s="70" customFormat="1" ht="25.5" x14ac:dyDescent="0.25">
      <c r="A46" s="14">
        <f>IF(B46&lt;&gt;"", MAX($A$1:A45)+1, "")</f>
        <v>34</v>
      </c>
      <c r="B46" s="62" t="s">
        <v>181</v>
      </c>
      <c r="C46" s="95" t="s">
        <v>216</v>
      </c>
      <c r="D46" s="89" t="s">
        <v>90</v>
      </c>
      <c r="E46" s="90">
        <v>1</v>
      </c>
      <c r="F46" s="91"/>
      <c r="G46" s="91"/>
      <c r="H46" s="72">
        <f t="shared" si="6"/>
        <v>0</v>
      </c>
      <c r="I46" s="92"/>
      <c r="J46" s="96"/>
      <c r="K46" s="93">
        <f t="shared" si="0"/>
        <v>0</v>
      </c>
      <c r="L46" s="93">
        <f t="shared" si="1"/>
        <v>0</v>
      </c>
      <c r="M46" s="93">
        <f t="shared" si="2"/>
        <v>0</v>
      </c>
      <c r="N46" s="93">
        <f t="shared" si="3"/>
        <v>0</v>
      </c>
      <c r="O46" s="93">
        <f t="shared" si="4"/>
        <v>0</v>
      </c>
      <c r="P46" s="93">
        <f t="shared" si="5"/>
        <v>0</v>
      </c>
      <c r="Q46" s="73"/>
    </row>
    <row r="47" spans="1:17" s="70" customFormat="1" ht="25.5" x14ac:dyDescent="0.25">
      <c r="A47" s="14">
        <f>IF(B47&lt;&gt;"", MAX($A$1:A46)+1, "")</f>
        <v>35</v>
      </c>
      <c r="B47" s="62" t="s">
        <v>181</v>
      </c>
      <c r="C47" s="95" t="s">
        <v>217</v>
      </c>
      <c r="D47" s="89" t="s">
        <v>90</v>
      </c>
      <c r="E47" s="90">
        <v>7</v>
      </c>
      <c r="F47" s="91"/>
      <c r="G47" s="91"/>
      <c r="H47" s="72">
        <f t="shared" si="6"/>
        <v>0</v>
      </c>
      <c r="I47" s="92"/>
      <c r="J47" s="96"/>
      <c r="K47" s="93">
        <f t="shared" si="0"/>
        <v>0</v>
      </c>
      <c r="L47" s="93">
        <f t="shared" si="1"/>
        <v>0</v>
      </c>
      <c r="M47" s="93">
        <f t="shared" si="2"/>
        <v>0</v>
      </c>
      <c r="N47" s="93">
        <f t="shared" si="3"/>
        <v>0</v>
      </c>
      <c r="O47" s="93">
        <f t="shared" si="4"/>
        <v>0</v>
      </c>
      <c r="P47" s="93">
        <f t="shared" si="5"/>
        <v>0</v>
      </c>
      <c r="Q47" s="73"/>
    </row>
    <row r="48" spans="1:17" s="70" customFormat="1" ht="25.5" x14ac:dyDescent="0.25">
      <c r="A48" s="14">
        <f>IF(B48&lt;&gt;"", MAX($A$1:A47)+1, "")</f>
        <v>36</v>
      </c>
      <c r="B48" s="62" t="s">
        <v>181</v>
      </c>
      <c r="C48" s="95" t="s">
        <v>218</v>
      </c>
      <c r="D48" s="89" t="s">
        <v>90</v>
      </c>
      <c r="E48" s="90">
        <v>1</v>
      </c>
      <c r="F48" s="91"/>
      <c r="G48" s="91"/>
      <c r="H48" s="72">
        <f t="shared" si="6"/>
        <v>0</v>
      </c>
      <c r="I48" s="92"/>
      <c r="J48" s="96"/>
      <c r="K48" s="93">
        <f t="shared" si="0"/>
        <v>0</v>
      </c>
      <c r="L48" s="93">
        <f t="shared" si="1"/>
        <v>0</v>
      </c>
      <c r="M48" s="93">
        <f t="shared" si="2"/>
        <v>0</v>
      </c>
      <c r="N48" s="93">
        <f t="shared" si="3"/>
        <v>0</v>
      </c>
      <c r="O48" s="93">
        <f t="shared" si="4"/>
        <v>0</v>
      </c>
      <c r="P48" s="93">
        <f t="shared" si="5"/>
        <v>0</v>
      </c>
      <c r="Q48" s="73"/>
    </row>
    <row r="49" spans="1:17" s="70" customFormat="1" x14ac:dyDescent="0.25">
      <c r="A49" s="14">
        <f>IF(B49&lt;&gt;"", MAX($A$1:A48)+1, "")</f>
        <v>37</v>
      </c>
      <c r="B49" s="62" t="s">
        <v>181</v>
      </c>
      <c r="C49" s="95" t="s">
        <v>219</v>
      </c>
      <c r="D49" s="89" t="s">
        <v>90</v>
      </c>
      <c r="E49" s="90">
        <v>2</v>
      </c>
      <c r="F49" s="91"/>
      <c r="G49" s="91"/>
      <c r="H49" s="72">
        <f t="shared" si="6"/>
        <v>0</v>
      </c>
      <c r="I49" s="92"/>
      <c r="J49" s="96"/>
      <c r="K49" s="93">
        <f t="shared" si="0"/>
        <v>0</v>
      </c>
      <c r="L49" s="93">
        <f t="shared" si="1"/>
        <v>0</v>
      </c>
      <c r="M49" s="93">
        <f t="shared" si="2"/>
        <v>0</v>
      </c>
      <c r="N49" s="93">
        <f t="shared" si="3"/>
        <v>0</v>
      </c>
      <c r="O49" s="93">
        <f t="shared" si="4"/>
        <v>0</v>
      </c>
      <c r="P49" s="93">
        <f t="shared" si="5"/>
        <v>0</v>
      </c>
      <c r="Q49" s="73"/>
    </row>
    <row r="50" spans="1:17" s="70" customFormat="1" x14ac:dyDescent="0.25">
      <c r="A50" s="14">
        <f>IF(B50&lt;&gt;"", MAX($A$1:A49)+1, "")</f>
        <v>38</v>
      </c>
      <c r="B50" s="62" t="s">
        <v>181</v>
      </c>
      <c r="C50" s="95" t="s">
        <v>220</v>
      </c>
      <c r="D50" s="89" t="s">
        <v>90</v>
      </c>
      <c r="E50" s="90">
        <v>1</v>
      </c>
      <c r="F50" s="91"/>
      <c r="G50" s="91"/>
      <c r="H50" s="72">
        <f t="shared" si="6"/>
        <v>0</v>
      </c>
      <c r="I50" s="92"/>
      <c r="J50" s="96"/>
      <c r="K50" s="93">
        <f t="shared" si="0"/>
        <v>0</v>
      </c>
      <c r="L50" s="93">
        <f t="shared" si="1"/>
        <v>0</v>
      </c>
      <c r="M50" s="93">
        <f t="shared" si="2"/>
        <v>0</v>
      </c>
      <c r="N50" s="93">
        <f t="shared" si="3"/>
        <v>0</v>
      </c>
      <c r="O50" s="93">
        <f t="shared" si="4"/>
        <v>0</v>
      </c>
      <c r="P50" s="93">
        <f t="shared" si="5"/>
        <v>0</v>
      </c>
      <c r="Q50" s="73"/>
    </row>
    <row r="51" spans="1:17" s="70" customFormat="1" x14ac:dyDescent="0.25">
      <c r="A51" s="14">
        <f>IF(B51&lt;&gt;"", MAX($A$1:A50)+1, "")</f>
        <v>39</v>
      </c>
      <c r="B51" s="62" t="s">
        <v>181</v>
      </c>
      <c r="C51" s="95" t="s">
        <v>221</v>
      </c>
      <c r="D51" s="89" t="s">
        <v>137</v>
      </c>
      <c r="E51" s="90">
        <v>1</v>
      </c>
      <c r="F51" s="91"/>
      <c r="G51" s="91"/>
      <c r="H51" s="72">
        <f t="shared" si="6"/>
        <v>0</v>
      </c>
      <c r="I51" s="92"/>
      <c r="J51" s="96"/>
      <c r="K51" s="93">
        <f t="shared" si="0"/>
        <v>0</v>
      </c>
      <c r="L51" s="93">
        <f t="shared" si="1"/>
        <v>0</v>
      </c>
      <c r="M51" s="93">
        <f t="shared" si="2"/>
        <v>0</v>
      </c>
      <c r="N51" s="93">
        <f t="shared" si="3"/>
        <v>0</v>
      </c>
      <c r="O51" s="93">
        <f t="shared" si="4"/>
        <v>0</v>
      </c>
      <c r="P51" s="93">
        <f t="shared" si="5"/>
        <v>0</v>
      </c>
      <c r="Q51" s="73"/>
    </row>
    <row r="52" spans="1:17" s="70" customFormat="1" x14ac:dyDescent="0.25">
      <c r="A52" s="14">
        <f>IF(B52&lt;&gt;"", MAX($A$1:A51)+1, "")</f>
        <v>40</v>
      </c>
      <c r="B52" s="62" t="s">
        <v>181</v>
      </c>
      <c r="C52" s="95" t="s">
        <v>222</v>
      </c>
      <c r="D52" s="89" t="s">
        <v>137</v>
      </c>
      <c r="E52" s="90">
        <v>1</v>
      </c>
      <c r="F52" s="91"/>
      <c r="G52" s="91"/>
      <c r="H52" s="72">
        <f t="shared" si="6"/>
        <v>0</v>
      </c>
      <c r="I52" s="92"/>
      <c r="J52" s="96"/>
      <c r="K52" s="93">
        <f t="shared" si="0"/>
        <v>0</v>
      </c>
      <c r="L52" s="93">
        <f t="shared" si="1"/>
        <v>0</v>
      </c>
      <c r="M52" s="93">
        <f t="shared" si="2"/>
        <v>0</v>
      </c>
      <c r="N52" s="93">
        <f t="shared" si="3"/>
        <v>0</v>
      </c>
      <c r="O52" s="93">
        <f t="shared" si="4"/>
        <v>0</v>
      </c>
      <c r="P52" s="93">
        <f t="shared" si="5"/>
        <v>0</v>
      </c>
      <c r="Q52" s="73"/>
    </row>
    <row r="53" spans="1:17" s="70" customFormat="1" x14ac:dyDescent="0.25">
      <c r="A53" s="14">
        <f>IF(B53&lt;&gt;"", MAX($A$1:A52)+1, "")</f>
        <v>41</v>
      </c>
      <c r="B53" s="62" t="s">
        <v>181</v>
      </c>
      <c r="C53" s="95" t="s">
        <v>223</v>
      </c>
      <c r="D53" s="89" t="s">
        <v>137</v>
      </c>
      <c r="E53" s="90">
        <v>4</v>
      </c>
      <c r="F53" s="91"/>
      <c r="G53" s="91"/>
      <c r="H53" s="72">
        <f t="shared" si="6"/>
        <v>0</v>
      </c>
      <c r="I53" s="92"/>
      <c r="J53" s="96"/>
      <c r="K53" s="93">
        <f t="shared" si="0"/>
        <v>0</v>
      </c>
      <c r="L53" s="93">
        <f t="shared" si="1"/>
        <v>0</v>
      </c>
      <c r="M53" s="93">
        <f t="shared" si="2"/>
        <v>0</v>
      </c>
      <c r="N53" s="93">
        <f t="shared" si="3"/>
        <v>0</v>
      </c>
      <c r="O53" s="93">
        <f t="shared" si="4"/>
        <v>0</v>
      </c>
      <c r="P53" s="93">
        <f t="shared" si="5"/>
        <v>0</v>
      </c>
      <c r="Q53" s="73"/>
    </row>
    <row r="54" spans="1:17" s="70" customFormat="1" x14ac:dyDescent="0.25">
      <c r="A54" s="14">
        <f>IF(B54&lt;&gt;"", MAX($A$1:A53)+1, "")</f>
        <v>42</v>
      </c>
      <c r="B54" s="62" t="s">
        <v>181</v>
      </c>
      <c r="C54" s="95" t="s">
        <v>224</v>
      </c>
      <c r="D54" s="89" t="s">
        <v>137</v>
      </c>
      <c r="E54" s="90">
        <v>7</v>
      </c>
      <c r="F54" s="91"/>
      <c r="G54" s="91"/>
      <c r="H54" s="72">
        <f t="shared" si="6"/>
        <v>0</v>
      </c>
      <c r="I54" s="92"/>
      <c r="J54" s="96"/>
      <c r="K54" s="93">
        <f t="shared" si="0"/>
        <v>0</v>
      </c>
      <c r="L54" s="93">
        <f t="shared" si="1"/>
        <v>0</v>
      </c>
      <c r="M54" s="93">
        <f t="shared" si="2"/>
        <v>0</v>
      </c>
      <c r="N54" s="93">
        <f t="shared" si="3"/>
        <v>0</v>
      </c>
      <c r="O54" s="93">
        <f t="shared" si="4"/>
        <v>0</v>
      </c>
      <c r="P54" s="93">
        <f t="shared" si="5"/>
        <v>0</v>
      </c>
      <c r="Q54" s="73"/>
    </row>
    <row r="55" spans="1:17" s="70" customFormat="1" x14ac:dyDescent="0.25">
      <c r="A55" s="14">
        <f>IF(B55&lt;&gt;"", MAX($A$1:A54)+1, "")</f>
        <v>43</v>
      </c>
      <c r="B55" s="62" t="s">
        <v>181</v>
      </c>
      <c r="C55" s="95" t="s">
        <v>225</v>
      </c>
      <c r="D55" s="89" t="s">
        <v>90</v>
      </c>
      <c r="E55" s="90">
        <v>11</v>
      </c>
      <c r="F55" s="91"/>
      <c r="G55" s="91"/>
      <c r="H55" s="72">
        <f t="shared" si="6"/>
        <v>0</v>
      </c>
      <c r="I55" s="92"/>
      <c r="J55" s="96"/>
      <c r="K55" s="93">
        <f t="shared" si="0"/>
        <v>0</v>
      </c>
      <c r="L55" s="93">
        <f t="shared" si="1"/>
        <v>0</v>
      </c>
      <c r="M55" s="93">
        <f t="shared" si="2"/>
        <v>0</v>
      </c>
      <c r="N55" s="93">
        <f t="shared" si="3"/>
        <v>0</v>
      </c>
      <c r="O55" s="93">
        <f t="shared" si="4"/>
        <v>0</v>
      </c>
      <c r="P55" s="93">
        <f t="shared" si="5"/>
        <v>0</v>
      </c>
      <c r="Q55" s="73"/>
    </row>
    <row r="56" spans="1:17" s="70" customFormat="1" x14ac:dyDescent="0.25">
      <c r="A56" s="14">
        <f>IF(B56&lt;&gt;"", MAX($A$1:A55)+1, "")</f>
        <v>44</v>
      </c>
      <c r="B56" s="62" t="s">
        <v>181</v>
      </c>
      <c r="C56" s="95" t="s">
        <v>226</v>
      </c>
      <c r="D56" s="89" t="s">
        <v>137</v>
      </c>
      <c r="E56" s="90">
        <v>4</v>
      </c>
      <c r="F56" s="91"/>
      <c r="G56" s="91"/>
      <c r="H56" s="72">
        <f t="shared" si="6"/>
        <v>0</v>
      </c>
      <c r="I56" s="92"/>
      <c r="J56" s="96"/>
      <c r="K56" s="93">
        <f t="shared" si="0"/>
        <v>0</v>
      </c>
      <c r="L56" s="93">
        <f t="shared" si="1"/>
        <v>0</v>
      </c>
      <c r="M56" s="93">
        <f t="shared" si="2"/>
        <v>0</v>
      </c>
      <c r="N56" s="93">
        <f t="shared" si="3"/>
        <v>0</v>
      </c>
      <c r="O56" s="93">
        <f t="shared" si="4"/>
        <v>0</v>
      </c>
      <c r="P56" s="93">
        <f t="shared" si="5"/>
        <v>0</v>
      </c>
      <c r="Q56" s="73"/>
    </row>
    <row r="57" spans="1:17" s="70" customFormat="1" x14ac:dyDescent="0.25">
      <c r="A57" s="14">
        <f>IF(B57&lt;&gt;"", MAX($A$1:A56)+1, "")</f>
        <v>45</v>
      </c>
      <c r="B57" s="62" t="s">
        <v>181</v>
      </c>
      <c r="C57" s="95" t="s">
        <v>227</v>
      </c>
      <c r="D57" s="89" t="s">
        <v>137</v>
      </c>
      <c r="E57" s="90">
        <v>7</v>
      </c>
      <c r="F57" s="91"/>
      <c r="G57" s="91"/>
      <c r="H57" s="72">
        <f t="shared" si="6"/>
        <v>0</v>
      </c>
      <c r="I57" s="92"/>
      <c r="J57" s="96"/>
      <c r="K57" s="93">
        <f t="shared" si="0"/>
        <v>0</v>
      </c>
      <c r="L57" s="93">
        <f t="shared" si="1"/>
        <v>0</v>
      </c>
      <c r="M57" s="93">
        <f t="shared" si="2"/>
        <v>0</v>
      </c>
      <c r="N57" s="93">
        <f t="shared" si="3"/>
        <v>0</v>
      </c>
      <c r="O57" s="93">
        <f t="shared" si="4"/>
        <v>0</v>
      </c>
      <c r="P57" s="93">
        <f t="shared" si="5"/>
        <v>0</v>
      </c>
      <c r="Q57" s="73"/>
    </row>
    <row r="58" spans="1:17" s="70" customFormat="1" x14ac:dyDescent="0.25">
      <c r="A58" s="14">
        <f>IF(B58&lt;&gt;"", MAX($A$1:A57)+1, "")</f>
        <v>46</v>
      </c>
      <c r="B58" s="62" t="s">
        <v>181</v>
      </c>
      <c r="C58" s="95" t="s">
        <v>228</v>
      </c>
      <c r="D58" s="89" t="s">
        <v>137</v>
      </c>
      <c r="E58" s="90">
        <v>18</v>
      </c>
      <c r="F58" s="91"/>
      <c r="G58" s="91"/>
      <c r="H58" s="72">
        <f t="shared" si="6"/>
        <v>0</v>
      </c>
      <c r="I58" s="92"/>
      <c r="J58" s="96"/>
      <c r="K58" s="93">
        <f t="shared" si="0"/>
        <v>0</v>
      </c>
      <c r="L58" s="93">
        <f t="shared" si="1"/>
        <v>0</v>
      </c>
      <c r="M58" s="93">
        <f t="shared" si="2"/>
        <v>0</v>
      </c>
      <c r="N58" s="93">
        <f t="shared" si="3"/>
        <v>0</v>
      </c>
      <c r="O58" s="93">
        <f t="shared" si="4"/>
        <v>0</v>
      </c>
      <c r="P58" s="93">
        <f t="shared" si="5"/>
        <v>0</v>
      </c>
      <c r="Q58" s="73"/>
    </row>
    <row r="59" spans="1:17" s="70" customFormat="1" x14ac:dyDescent="0.25">
      <c r="A59" s="14">
        <f>IF(B59&lt;&gt;"", MAX($A$1:A58)+1, "")</f>
        <v>47</v>
      </c>
      <c r="B59" s="62" t="s">
        <v>181</v>
      </c>
      <c r="C59" s="95" t="s">
        <v>229</v>
      </c>
      <c r="D59" s="89" t="s">
        <v>137</v>
      </c>
      <c r="E59" s="90">
        <v>13</v>
      </c>
      <c r="F59" s="91"/>
      <c r="G59" s="91"/>
      <c r="H59" s="72">
        <f t="shared" si="6"/>
        <v>0</v>
      </c>
      <c r="I59" s="92"/>
      <c r="J59" s="96"/>
      <c r="K59" s="93">
        <f t="shared" si="0"/>
        <v>0</v>
      </c>
      <c r="L59" s="93">
        <f t="shared" si="1"/>
        <v>0</v>
      </c>
      <c r="M59" s="93">
        <f t="shared" si="2"/>
        <v>0</v>
      </c>
      <c r="N59" s="93">
        <f t="shared" si="3"/>
        <v>0</v>
      </c>
      <c r="O59" s="93">
        <f t="shared" si="4"/>
        <v>0</v>
      </c>
      <c r="P59" s="93">
        <f t="shared" si="5"/>
        <v>0</v>
      </c>
      <c r="Q59" s="73"/>
    </row>
    <row r="60" spans="1:17" s="70" customFormat="1" x14ac:dyDescent="0.25">
      <c r="A60" s="14">
        <f>IF(B60&lt;&gt;"", MAX($A$1:A59)+1, "")</f>
        <v>48</v>
      </c>
      <c r="B60" s="62" t="s">
        <v>181</v>
      </c>
      <c r="C60" s="95" t="s">
        <v>230</v>
      </c>
      <c r="D60" s="89" t="s">
        <v>137</v>
      </c>
      <c r="E60" s="90">
        <v>3</v>
      </c>
      <c r="F60" s="91"/>
      <c r="G60" s="91"/>
      <c r="H60" s="72">
        <f t="shared" si="6"/>
        <v>0</v>
      </c>
      <c r="I60" s="92"/>
      <c r="J60" s="96"/>
      <c r="K60" s="93">
        <f t="shared" si="0"/>
        <v>0</v>
      </c>
      <c r="L60" s="93">
        <f t="shared" si="1"/>
        <v>0</v>
      </c>
      <c r="M60" s="93">
        <f t="shared" si="2"/>
        <v>0</v>
      </c>
      <c r="N60" s="93">
        <f t="shared" si="3"/>
        <v>0</v>
      </c>
      <c r="O60" s="93">
        <f t="shared" si="4"/>
        <v>0</v>
      </c>
      <c r="P60" s="93">
        <f t="shared" si="5"/>
        <v>0</v>
      </c>
      <c r="Q60" s="73"/>
    </row>
    <row r="61" spans="1:17" s="70" customFormat="1" x14ac:dyDescent="0.25">
      <c r="A61" s="14">
        <f>IF(B61&lt;&gt;"", MAX($A$1:A60)+1, "")</f>
        <v>49</v>
      </c>
      <c r="B61" s="62" t="s">
        <v>181</v>
      </c>
      <c r="C61" s="95" t="s">
        <v>231</v>
      </c>
      <c r="D61" s="89" t="s">
        <v>137</v>
      </c>
      <c r="E61" s="90">
        <v>1</v>
      </c>
      <c r="F61" s="91"/>
      <c r="G61" s="91"/>
      <c r="H61" s="72">
        <f t="shared" si="6"/>
        <v>0</v>
      </c>
      <c r="I61" s="92"/>
      <c r="J61" s="96"/>
      <c r="K61" s="93">
        <f t="shared" si="0"/>
        <v>0</v>
      </c>
      <c r="L61" s="93">
        <f t="shared" si="1"/>
        <v>0</v>
      </c>
      <c r="M61" s="93">
        <f t="shared" si="2"/>
        <v>0</v>
      </c>
      <c r="N61" s="93">
        <f t="shared" si="3"/>
        <v>0</v>
      </c>
      <c r="O61" s="93">
        <f t="shared" si="4"/>
        <v>0</v>
      </c>
      <c r="P61" s="93">
        <f t="shared" si="5"/>
        <v>0</v>
      </c>
      <c r="Q61" s="73"/>
    </row>
    <row r="62" spans="1:17" s="70" customFormat="1" x14ac:dyDescent="0.25">
      <c r="A62" s="14">
        <f>IF(B62&lt;&gt;"", MAX($A$1:A61)+1, "")</f>
        <v>50</v>
      </c>
      <c r="B62" s="62" t="s">
        <v>181</v>
      </c>
      <c r="C62" s="95" t="s">
        <v>232</v>
      </c>
      <c r="D62" s="89" t="s">
        <v>90</v>
      </c>
      <c r="E62" s="90">
        <v>1</v>
      </c>
      <c r="F62" s="91"/>
      <c r="G62" s="91"/>
      <c r="H62" s="72">
        <f t="shared" si="6"/>
        <v>0</v>
      </c>
      <c r="I62" s="92"/>
      <c r="J62" s="96"/>
      <c r="K62" s="93">
        <f t="shared" si="0"/>
        <v>0</v>
      </c>
      <c r="L62" s="93">
        <f t="shared" si="1"/>
        <v>0</v>
      </c>
      <c r="M62" s="93">
        <f t="shared" si="2"/>
        <v>0</v>
      </c>
      <c r="N62" s="93">
        <f t="shared" si="3"/>
        <v>0</v>
      </c>
      <c r="O62" s="93">
        <f t="shared" si="4"/>
        <v>0</v>
      </c>
      <c r="P62" s="93">
        <f t="shared" si="5"/>
        <v>0</v>
      </c>
      <c r="Q62" s="73"/>
    </row>
    <row r="63" spans="1:17" s="70" customFormat="1" x14ac:dyDescent="0.25">
      <c r="A63" s="14">
        <f>IF(B63&lt;&gt;"", MAX($A$1:A62)+1, "")</f>
        <v>51</v>
      </c>
      <c r="B63" s="62" t="s">
        <v>181</v>
      </c>
      <c r="C63" s="95" t="s">
        <v>233</v>
      </c>
      <c r="D63" s="89" t="s">
        <v>90</v>
      </c>
      <c r="E63" s="90">
        <v>7</v>
      </c>
      <c r="F63" s="91"/>
      <c r="G63" s="91"/>
      <c r="H63" s="72">
        <f t="shared" si="6"/>
        <v>0</v>
      </c>
      <c r="I63" s="92"/>
      <c r="J63" s="96"/>
      <c r="K63" s="93">
        <f t="shared" si="0"/>
        <v>0</v>
      </c>
      <c r="L63" s="93">
        <f t="shared" si="1"/>
        <v>0</v>
      </c>
      <c r="M63" s="93">
        <f t="shared" si="2"/>
        <v>0</v>
      </c>
      <c r="N63" s="93">
        <f t="shared" si="3"/>
        <v>0</v>
      </c>
      <c r="O63" s="93">
        <f t="shared" si="4"/>
        <v>0</v>
      </c>
      <c r="P63" s="93">
        <f t="shared" si="5"/>
        <v>0</v>
      </c>
      <c r="Q63" s="73"/>
    </row>
    <row r="64" spans="1:17" s="70" customFormat="1" x14ac:dyDescent="0.25">
      <c r="A64" s="14">
        <f>IF(B64&lt;&gt;"", MAX($A$1:A63)+1, "")</f>
        <v>52</v>
      </c>
      <c r="B64" s="62" t="s">
        <v>181</v>
      </c>
      <c r="C64" s="95" t="s">
        <v>234</v>
      </c>
      <c r="D64" s="89" t="s">
        <v>90</v>
      </c>
      <c r="E64" s="90">
        <v>1</v>
      </c>
      <c r="F64" s="91"/>
      <c r="G64" s="91"/>
      <c r="H64" s="72">
        <f t="shared" si="6"/>
        <v>0</v>
      </c>
      <c r="I64" s="92"/>
      <c r="J64" s="96"/>
      <c r="K64" s="93">
        <f t="shared" si="0"/>
        <v>0</v>
      </c>
      <c r="L64" s="93">
        <f t="shared" si="1"/>
        <v>0</v>
      </c>
      <c r="M64" s="93">
        <f t="shared" si="2"/>
        <v>0</v>
      </c>
      <c r="N64" s="93">
        <f t="shared" si="3"/>
        <v>0</v>
      </c>
      <c r="O64" s="93">
        <f t="shared" si="4"/>
        <v>0</v>
      </c>
      <c r="P64" s="93">
        <f t="shared" si="5"/>
        <v>0</v>
      </c>
      <c r="Q64" s="73"/>
    </row>
    <row r="65" spans="1:17" s="70" customFormat="1" x14ac:dyDescent="0.25">
      <c r="A65" s="14">
        <f>IF(B65&lt;&gt;"", MAX($A$1:A64)+1, "")</f>
        <v>53</v>
      </c>
      <c r="B65" s="62" t="s">
        <v>181</v>
      </c>
      <c r="C65" s="95" t="s">
        <v>235</v>
      </c>
      <c r="D65" s="89" t="s">
        <v>90</v>
      </c>
      <c r="E65" s="90">
        <v>1</v>
      </c>
      <c r="F65" s="91"/>
      <c r="G65" s="91"/>
      <c r="H65" s="72">
        <f t="shared" si="6"/>
        <v>0</v>
      </c>
      <c r="I65" s="92"/>
      <c r="J65" s="96"/>
      <c r="K65" s="93">
        <f t="shared" si="0"/>
        <v>0</v>
      </c>
      <c r="L65" s="93">
        <f t="shared" si="1"/>
        <v>0</v>
      </c>
      <c r="M65" s="93">
        <f t="shared" si="2"/>
        <v>0</v>
      </c>
      <c r="N65" s="93">
        <f t="shared" si="3"/>
        <v>0</v>
      </c>
      <c r="O65" s="93">
        <f t="shared" si="4"/>
        <v>0</v>
      </c>
      <c r="P65" s="93">
        <f t="shared" si="5"/>
        <v>0</v>
      </c>
      <c r="Q65" s="73"/>
    </row>
    <row r="66" spans="1:17" s="70" customFormat="1" x14ac:dyDescent="0.25">
      <c r="A66" s="14">
        <f>IF(B66&lt;&gt;"", MAX($A$1:A65)+1, "")</f>
        <v>54</v>
      </c>
      <c r="B66" s="62" t="s">
        <v>181</v>
      </c>
      <c r="C66" s="95" t="s">
        <v>236</v>
      </c>
      <c r="D66" s="89" t="s">
        <v>90</v>
      </c>
      <c r="E66" s="90">
        <v>1</v>
      </c>
      <c r="F66" s="91"/>
      <c r="G66" s="91"/>
      <c r="H66" s="72">
        <f t="shared" si="6"/>
        <v>0</v>
      </c>
      <c r="I66" s="92"/>
      <c r="J66" s="96"/>
      <c r="K66" s="93">
        <f t="shared" si="0"/>
        <v>0</v>
      </c>
      <c r="L66" s="93">
        <f t="shared" si="1"/>
        <v>0</v>
      </c>
      <c r="M66" s="93">
        <f t="shared" si="2"/>
        <v>0</v>
      </c>
      <c r="N66" s="93">
        <f t="shared" si="3"/>
        <v>0</v>
      </c>
      <c r="O66" s="93">
        <f t="shared" si="4"/>
        <v>0</v>
      </c>
      <c r="P66" s="93">
        <f t="shared" si="5"/>
        <v>0</v>
      </c>
      <c r="Q66" s="73"/>
    </row>
    <row r="67" spans="1:17" s="70" customFormat="1" x14ac:dyDescent="0.25">
      <c r="A67" s="14">
        <f>IF(B67&lt;&gt;"", MAX($A$1:A66)+1, "")</f>
        <v>55</v>
      </c>
      <c r="B67" s="62" t="s">
        <v>181</v>
      </c>
      <c r="C67" s="95" t="s">
        <v>237</v>
      </c>
      <c r="D67" s="89" t="s">
        <v>90</v>
      </c>
      <c r="E67" s="90">
        <v>1</v>
      </c>
      <c r="F67" s="91"/>
      <c r="G67" s="91"/>
      <c r="H67" s="72">
        <f t="shared" si="6"/>
        <v>0</v>
      </c>
      <c r="I67" s="92"/>
      <c r="J67" s="96"/>
      <c r="K67" s="93">
        <f t="shared" si="0"/>
        <v>0</v>
      </c>
      <c r="L67" s="93">
        <f t="shared" si="1"/>
        <v>0</v>
      </c>
      <c r="M67" s="93">
        <f t="shared" si="2"/>
        <v>0</v>
      </c>
      <c r="N67" s="93">
        <f t="shared" si="3"/>
        <v>0</v>
      </c>
      <c r="O67" s="93">
        <f t="shared" si="4"/>
        <v>0</v>
      </c>
      <c r="P67" s="93">
        <f t="shared" si="5"/>
        <v>0</v>
      </c>
      <c r="Q67" s="73"/>
    </row>
    <row r="68" spans="1:17" s="70" customFormat="1" x14ac:dyDescent="0.25">
      <c r="A68" s="14">
        <f>IF(B68&lt;&gt;"", MAX($A$1:A67)+1, "")</f>
        <v>56</v>
      </c>
      <c r="B68" s="62" t="s">
        <v>181</v>
      </c>
      <c r="C68" s="95" t="s">
        <v>238</v>
      </c>
      <c r="D68" s="89" t="s">
        <v>90</v>
      </c>
      <c r="E68" s="90">
        <v>2</v>
      </c>
      <c r="F68" s="91"/>
      <c r="G68" s="91"/>
      <c r="H68" s="72">
        <f t="shared" si="6"/>
        <v>0</v>
      </c>
      <c r="I68" s="92"/>
      <c r="J68" s="96"/>
      <c r="K68" s="93">
        <f t="shared" si="0"/>
        <v>0</v>
      </c>
      <c r="L68" s="93">
        <f t="shared" si="1"/>
        <v>0</v>
      </c>
      <c r="M68" s="93">
        <f t="shared" si="2"/>
        <v>0</v>
      </c>
      <c r="N68" s="93">
        <f t="shared" si="3"/>
        <v>0</v>
      </c>
      <c r="O68" s="93">
        <f t="shared" si="4"/>
        <v>0</v>
      </c>
      <c r="P68" s="93">
        <f t="shared" si="5"/>
        <v>0</v>
      </c>
      <c r="Q68" s="73"/>
    </row>
    <row r="69" spans="1:17" s="70" customFormat="1" x14ac:dyDescent="0.25">
      <c r="A69" s="14">
        <f>IF(B69&lt;&gt;"", MAX($A$1:A68)+1, "")</f>
        <v>57</v>
      </c>
      <c r="B69" s="62" t="s">
        <v>181</v>
      </c>
      <c r="C69" s="95" t="s">
        <v>239</v>
      </c>
      <c r="D69" s="89" t="s">
        <v>90</v>
      </c>
      <c r="E69" s="90">
        <v>5</v>
      </c>
      <c r="F69" s="91"/>
      <c r="G69" s="91"/>
      <c r="H69" s="72">
        <f t="shared" si="6"/>
        <v>0</v>
      </c>
      <c r="I69" s="92"/>
      <c r="J69" s="96"/>
      <c r="K69" s="93">
        <f t="shared" si="0"/>
        <v>0</v>
      </c>
      <c r="L69" s="93">
        <f t="shared" si="1"/>
        <v>0</v>
      </c>
      <c r="M69" s="93">
        <f t="shared" si="2"/>
        <v>0</v>
      </c>
      <c r="N69" s="93">
        <f t="shared" si="3"/>
        <v>0</v>
      </c>
      <c r="O69" s="93">
        <f t="shared" si="4"/>
        <v>0</v>
      </c>
      <c r="P69" s="93">
        <f t="shared" si="5"/>
        <v>0</v>
      </c>
      <c r="Q69" s="73"/>
    </row>
    <row r="70" spans="1:17" s="70" customFormat="1" ht="25.5" x14ac:dyDescent="0.25">
      <c r="A70" s="14">
        <f>IF(B70&lt;&gt;"", MAX($A$1:A69)+1, "")</f>
        <v>58</v>
      </c>
      <c r="B70" s="62" t="s">
        <v>181</v>
      </c>
      <c r="C70" s="95" t="s">
        <v>240</v>
      </c>
      <c r="D70" s="89" t="s">
        <v>90</v>
      </c>
      <c r="E70" s="90">
        <v>1</v>
      </c>
      <c r="F70" s="91"/>
      <c r="G70" s="91"/>
      <c r="H70" s="72">
        <f t="shared" si="6"/>
        <v>0</v>
      </c>
      <c r="I70" s="92"/>
      <c r="J70" s="96"/>
      <c r="K70" s="93">
        <f t="shared" si="0"/>
        <v>0</v>
      </c>
      <c r="L70" s="93">
        <f t="shared" si="1"/>
        <v>0</v>
      </c>
      <c r="M70" s="93">
        <f t="shared" si="2"/>
        <v>0</v>
      </c>
      <c r="N70" s="93">
        <f t="shared" si="3"/>
        <v>0</v>
      </c>
      <c r="O70" s="93">
        <f t="shared" si="4"/>
        <v>0</v>
      </c>
      <c r="P70" s="93">
        <f t="shared" si="5"/>
        <v>0</v>
      </c>
      <c r="Q70" s="73"/>
    </row>
    <row r="71" spans="1:17" s="70" customFormat="1" x14ac:dyDescent="0.25">
      <c r="A71" s="14">
        <f>IF(B71&lt;&gt;"", MAX($A$1:A70)+1, "")</f>
        <v>59</v>
      </c>
      <c r="B71" s="62" t="s">
        <v>181</v>
      </c>
      <c r="C71" s="95" t="s">
        <v>241</v>
      </c>
      <c r="D71" s="89" t="s">
        <v>90</v>
      </c>
      <c r="E71" s="90">
        <v>13</v>
      </c>
      <c r="F71" s="91"/>
      <c r="G71" s="91"/>
      <c r="H71" s="72">
        <f t="shared" si="6"/>
        <v>0</v>
      </c>
      <c r="I71" s="92"/>
      <c r="J71" s="96"/>
      <c r="K71" s="93">
        <f t="shared" si="0"/>
        <v>0</v>
      </c>
      <c r="L71" s="93">
        <f t="shared" si="1"/>
        <v>0</v>
      </c>
      <c r="M71" s="93">
        <f t="shared" si="2"/>
        <v>0</v>
      </c>
      <c r="N71" s="93">
        <f t="shared" si="3"/>
        <v>0</v>
      </c>
      <c r="O71" s="93">
        <f t="shared" si="4"/>
        <v>0</v>
      </c>
      <c r="P71" s="93">
        <f t="shared" si="5"/>
        <v>0</v>
      </c>
      <c r="Q71" s="73"/>
    </row>
    <row r="72" spans="1:17" s="70" customFormat="1" x14ac:dyDescent="0.25">
      <c r="A72" s="14">
        <f>IF(B72&lt;&gt;"", MAX($A$1:A71)+1, "")</f>
        <v>60</v>
      </c>
      <c r="B72" s="62" t="s">
        <v>181</v>
      </c>
      <c r="C72" s="95" t="s">
        <v>242</v>
      </c>
      <c r="D72" s="89" t="s">
        <v>62</v>
      </c>
      <c r="E72" s="90">
        <v>45</v>
      </c>
      <c r="F72" s="91"/>
      <c r="G72" s="91"/>
      <c r="H72" s="72">
        <f t="shared" si="6"/>
        <v>0</v>
      </c>
      <c r="I72" s="92"/>
      <c r="J72" s="96"/>
      <c r="K72" s="93">
        <f t="shared" si="0"/>
        <v>0</v>
      </c>
      <c r="L72" s="93">
        <f t="shared" si="1"/>
        <v>0</v>
      </c>
      <c r="M72" s="93">
        <f t="shared" si="2"/>
        <v>0</v>
      </c>
      <c r="N72" s="93">
        <f t="shared" si="3"/>
        <v>0</v>
      </c>
      <c r="O72" s="93">
        <f t="shared" si="4"/>
        <v>0</v>
      </c>
      <c r="P72" s="93">
        <f t="shared" si="5"/>
        <v>0</v>
      </c>
      <c r="Q72" s="73"/>
    </row>
    <row r="73" spans="1:17" s="70" customFormat="1" x14ac:dyDescent="0.25">
      <c r="A73" s="14">
        <f>IF(B73&lt;&gt;"", MAX($A$1:A72)+1, "")</f>
        <v>61</v>
      </c>
      <c r="B73" s="62" t="s">
        <v>181</v>
      </c>
      <c r="C73" s="95" t="s">
        <v>243</v>
      </c>
      <c r="D73" s="89" t="s">
        <v>135</v>
      </c>
      <c r="E73" s="90">
        <v>1</v>
      </c>
      <c r="F73" s="91"/>
      <c r="G73" s="91"/>
      <c r="H73" s="72">
        <f t="shared" si="6"/>
        <v>0</v>
      </c>
      <c r="I73" s="92"/>
      <c r="J73" s="96"/>
      <c r="K73" s="93">
        <f t="shared" si="0"/>
        <v>0</v>
      </c>
      <c r="L73" s="93">
        <f t="shared" si="1"/>
        <v>0</v>
      </c>
      <c r="M73" s="93">
        <f t="shared" si="2"/>
        <v>0</v>
      </c>
      <c r="N73" s="93">
        <f t="shared" si="3"/>
        <v>0</v>
      </c>
      <c r="O73" s="93">
        <f t="shared" si="4"/>
        <v>0</v>
      </c>
      <c r="P73" s="93">
        <f t="shared" si="5"/>
        <v>0</v>
      </c>
      <c r="Q73" s="73"/>
    </row>
    <row r="74" spans="1:17" s="70" customFormat="1" ht="25.5" x14ac:dyDescent="0.25">
      <c r="A74" s="14">
        <f>IF(B74&lt;&gt;"", MAX($A$1:A73)+1, "")</f>
        <v>62</v>
      </c>
      <c r="B74" s="62" t="s">
        <v>181</v>
      </c>
      <c r="C74" s="95" t="s">
        <v>244</v>
      </c>
      <c r="D74" s="89" t="s">
        <v>135</v>
      </c>
      <c r="E74" s="90">
        <v>1</v>
      </c>
      <c r="F74" s="91"/>
      <c r="G74" s="91"/>
      <c r="H74" s="72">
        <f t="shared" si="6"/>
        <v>0</v>
      </c>
      <c r="I74" s="92"/>
      <c r="J74" s="96"/>
      <c r="K74" s="93">
        <f t="shared" si="0"/>
        <v>0</v>
      </c>
      <c r="L74" s="93">
        <f t="shared" si="1"/>
        <v>0</v>
      </c>
      <c r="M74" s="93">
        <f t="shared" si="2"/>
        <v>0</v>
      </c>
      <c r="N74" s="93">
        <f t="shared" si="3"/>
        <v>0</v>
      </c>
      <c r="O74" s="93">
        <f t="shared" si="4"/>
        <v>0</v>
      </c>
      <c r="P74" s="93">
        <f t="shared" si="5"/>
        <v>0</v>
      </c>
      <c r="Q74" s="73"/>
    </row>
    <row r="75" spans="1:17" s="70" customFormat="1" ht="25.5" x14ac:dyDescent="0.25">
      <c r="A75" s="14">
        <f>IF(B75&lt;&gt;"", MAX($A$1:A74)+1, "")</f>
        <v>63</v>
      </c>
      <c r="B75" s="62" t="s">
        <v>181</v>
      </c>
      <c r="C75" s="95" t="s">
        <v>245</v>
      </c>
      <c r="D75" s="89" t="s">
        <v>135</v>
      </c>
      <c r="E75" s="90">
        <v>1</v>
      </c>
      <c r="F75" s="91"/>
      <c r="G75" s="91"/>
      <c r="H75" s="72">
        <f t="shared" si="6"/>
        <v>0</v>
      </c>
      <c r="I75" s="92"/>
      <c r="J75" s="96"/>
      <c r="K75" s="93">
        <f t="shared" ref="K75:K87" si="7">SUM(H75:J75)</f>
        <v>0</v>
      </c>
      <c r="L75" s="93">
        <f t="shared" ref="L75:L87" si="8">SUM(E75*F75)</f>
        <v>0</v>
      </c>
      <c r="M75" s="93">
        <f t="shared" ref="M75:M87" si="9">SUM(E75*H75)</f>
        <v>0</v>
      </c>
      <c r="N75" s="93">
        <f t="shared" ref="N75:N87" si="10">SUM(E75*I75)</f>
        <v>0</v>
      </c>
      <c r="O75" s="93">
        <f t="shared" ref="O75:O87" si="11">SUM(E75*J75)</f>
        <v>0</v>
      </c>
      <c r="P75" s="93">
        <f t="shared" ref="P75:P87" si="12">SUM(M75:O75)</f>
        <v>0</v>
      </c>
      <c r="Q75" s="73"/>
    </row>
    <row r="76" spans="1:17" s="70" customFormat="1" x14ac:dyDescent="0.25">
      <c r="A76" s="14">
        <f>IF(B76&lt;&gt;"", MAX($A$1:A75)+1, "")</f>
        <v>64</v>
      </c>
      <c r="B76" s="62" t="s">
        <v>181</v>
      </c>
      <c r="C76" s="95" t="s">
        <v>246</v>
      </c>
      <c r="D76" s="89" t="s">
        <v>135</v>
      </c>
      <c r="E76" s="90">
        <v>1</v>
      </c>
      <c r="F76" s="91"/>
      <c r="G76" s="91"/>
      <c r="H76" s="72">
        <f t="shared" si="6"/>
        <v>0</v>
      </c>
      <c r="I76" s="92"/>
      <c r="J76" s="96"/>
      <c r="K76" s="93">
        <f t="shared" si="7"/>
        <v>0</v>
      </c>
      <c r="L76" s="93">
        <f t="shared" si="8"/>
        <v>0</v>
      </c>
      <c r="M76" s="93">
        <f t="shared" si="9"/>
        <v>0</v>
      </c>
      <c r="N76" s="93">
        <f t="shared" si="10"/>
        <v>0</v>
      </c>
      <c r="O76" s="93">
        <f t="shared" si="11"/>
        <v>0</v>
      </c>
      <c r="P76" s="93">
        <f t="shared" si="12"/>
        <v>0</v>
      </c>
      <c r="Q76" s="73"/>
    </row>
    <row r="77" spans="1:17" s="70" customFormat="1" ht="25.5" x14ac:dyDescent="0.25">
      <c r="A77" s="14">
        <f>IF(B77&lt;&gt;"", MAX($A$1:A76)+1, "")</f>
        <v>65</v>
      </c>
      <c r="B77" s="62" t="s">
        <v>181</v>
      </c>
      <c r="C77" s="95" t="s">
        <v>247</v>
      </c>
      <c r="D77" s="89" t="s">
        <v>135</v>
      </c>
      <c r="E77" s="90">
        <v>1</v>
      </c>
      <c r="F77" s="91"/>
      <c r="G77" s="91"/>
      <c r="H77" s="72">
        <f t="shared" ref="H77:H87" si="13">F77*G77</f>
        <v>0</v>
      </c>
      <c r="I77" s="92"/>
      <c r="J77" s="96"/>
      <c r="K77" s="93">
        <f t="shared" si="7"/>
        <v>0</v>
      </c>
      <c r="L77" s="93">
        <f t="shared" si="8"/>
        <v>0</v>
      </c>
      <c r="M77" s="93">
        <f t="shared" si="9"/>
        <v>0</v>
      </c>
      <c r="N77" s="93">
        <f t="shared" si="10"/>
        <v>0</v>
      </c>
      <c r="O77" s="93">
        <f t="shared" si="11"/>
        <v>0</v>
      </c>
      <c r="P77" s="93">
        <f t="shared" si="12"/>
        <v>0</v>
      </c>
      <c r="Q77" s="73"/>
    </row>
    <row r="78" spans="1:17" s="70" customFormat="1" ht="25.5" x14ac:dyDescent="0.25">
      <c r="A78" s="14">
        <f>IF(B78&lt;&gt;"", MAX($A$1:A77)+1, "")</f>
        <v>66</v>
      </c>
      <c r="B78" s="62" t="s">
        <v>181</v>
      </c>
      <c r="C78" s="95" t="s">
        <v>248</v>
      </c>
      <c r="D78" s="89" t="s">
        <v>135</v>
      </c>
      <c r="E78" s="90">
        <v>1</v>
      </c>
      <c r="F78" s="91"/>
      <c r="G78" s="91"/>
      <c r="H78" s="72">
        <f t="shared" si="13"/>
        <v>0</v>
      </c>
      <c r="I78" s="92"/>
      <c r="J78" s="96"/>
      <c r="K78" s="93">
        <f t="shared" si="7"/>
        <v>0</v>
      </c>
      <c r="L78" s="93">
        <f t="shared" si="8"/>
        <v>0</v>
      </c>
      <c r="M78" s="93">
        <f t="shared" si="9"/>
        <v>0</v>
      </c>
      <c r="N78" s="93">
        <f t="shared" si="10"/>
        <v>0</v>
      </c>
      <c r="O78" s="93">
        <f t="shared" si="11"/>
        <v>0</v>
      </c>
      <c r="P78" s="93">
        <f t="shared" si="12"/>
        <v>0</v>
      </c>
      <c r="Q78" s="73"/>
    </row>
    <row r="79" spans="1:17" s="70" customFormat="1" x14ac:dyDescent="0.25">
      <c r="A79" s="14">
        <f>IF(B79&lt;&gt;"", MAX($A$1:A78)+1, "")</f>
        <v>67</v>
      </c>
      <c r="B79" s="62" t="s">
        <v>181</v>
      </c>
      <c r="C79" s="95" t="s">
        <v>249</v>
      </c>
      <c r="D79" s="89" t="s">
        <v>135</v>
      </c>
      <c r="E79" s="90">
        <v>1</v>
      </c>
      <c r="F79" s="91"/>
      <c r="G79" s="91"/>
      <c r="H79" s="72">
        <f t="shared" si="13"/>
        <v>0</v>
      </c>
      <c r="I79" s="92"/>
      <c r="J79" s="96"/>
      <c r="K79" s="93">
        <f t="shared" si="7"/>
        <v>0</v>
      </c>
      <c r="L79" s="93">
        <f t="shared" si="8"/>
        <v>0</v>
      </c>
      <c r="M79" s="93">
        <f t="shared" si="9"/>
        <v>0</v>
      </c>
      <c r="N79" s="93">
        <f t="shared" si="10"/>
        <v>0</v>
      </c>
      <c r="O79" s="93">
        <f t="shared" si="11"/>
        <v>0</v>
      </c>
      <c r="P79" s="93">
        <f t="shared" si="12"/>
        <v>0</v>
      </c>
      <c r="Q79" s="73"/>
    </row>
    <row r="80" spans="1:17" s="70" customFormat="1" ht="25.5" x14ac:dyDescent="0.25">
      <c r="A80" s="14">
        <f>IF(B80&lt;&gt;"", MAX($A$1:A79)+1, "")</f>
        <v>68</v>
      </c>
      <c r="B80" s="62" t="s">
        <v>181</v>
      </c>
      <c r="C80" s="95" t="s">
        <v>197</v>
      </c>
      <c r="D80" s="89" t="s">
        <v>135</v>
      </c>
      <c r="E80" s="90">
        <v>1</v>
      </c>
      <c r="F80" s="91"/>
      <c r="G80" s="91"/>
      <c r="H80" s="72">
        <f t="shared" si="13"/>
        <v>0</v>
      </c>
      <c r="I80" s="92"/>
      <c r="J80" s="96"/>
      <c r="K80" s="93">
        <f t="shared" si="7"/>
        <v>0</v>
      </c>
      <c r="L80" s="93">
        <f t="shared" si="8"/>
        <v>0</v>
      </c>
      <c r="M80" s="93">
        <f t="shared" si="9"/>
        <v>0</v>
      </c>
      <c r="N80" s="93">
        <f t="shared" si="10"/>
        <v>0</v>
      </c>
      <c r="O80" s="93">
        <f t="shared" si="11"/>
        <v>0</v>
      </c>
      <c r="P80" s="93">
        <f t="shared" si="12"/>
        <v>0</v>
      </c>
      <c r="Q80" s="73"/>
    </row>
    <row r="81" spans="1:20" s="70" customFormat="1" ht="25.5" x14ac:dyDescent="0.25">
      <c r="A81" s="14">
        <f>IF(B81&lt;&gt;"", MAX($A$1:A80)+1, "")</f>
        <v>69</v>
      </c>
      <c r="B81" s="62" t="s">
        <v>181</v>
      </c>
      <c r="C81" s="95" t="s">
        <v>250</v>
      </c>
      <c r="D81" s="89" t="s">
        <v>135</v>
      </c>
      <c r="E81" s="90">
        <v>1</v>
      </c>
      <c r="F81" s="91"/>
      <c r="G81" s="91"/>
      <c r="H81" s="72">
        <f t="shared" si="13"/>
        <v>0</v>
      </c>
      <c r="I81" s="92"/>
      <c r="J81" s="96"/>
      <c r="K81" s="93">
        <f t="shared" si="7"/>
        <v>0</v>
      </c>
      <c r="L81" s="93">
        <f t="shared" si="8"/>
        <v>0</v>
      </c>
      <c r="M81" s="93">
        <f t="shared" si="9"/>
        <v>0</v>
      </c>
      <c r="N81" s="93">
        <f t="shared" si="10"/>
        <v>0</v>
      </c>
      <c r="O81" s="93">
        <f t="shared" si="11"/>
        <v>0</v>
      </c>
      <c r="P81" s="93">
        <f t="shared" si="12"/>
        <v>0</v>
      </c>
      <c r="Q81" s="73"/>
    </row>
    <row r="82" spans="1:20" s="70" customFormat="1" x14ac:dyDescent="0.25">
      <c r="A82" s="14">
        <f>IF(B82&lt;&gt;"", MAX($A$1:A81)+1, "")</f>
        <v>70</v>
      </c>
      <c r="B82" s="62" t="s">
        <v>181</v>
      </c>
      <c r="C82" s="95" t="s">
        <v>198</v>
      </c>
      <c r="D82" s="89" t="s">
        <v>135</v>
      </c>
      <c r="E82" s="90">
        <v>1</v>
      </c>
      <c r="F82" s="91"/>
      <c r="G82" s="91"/>
      <c r="H82" s="72">
        <f t="shared" si="13"/>
        <v>0</v>
      </c>
      <c r="I82" s="92"/>
      <c r="J82" s="96"/>
      <c r="K82" s="93">
        <f t="shared" si="7"/>
        <v>0</v>
      </c>
      <c r="L82" s="93">
        <f t="shared" si="8"/>
        <v>0</v>
      </c>
      <c r="M82" s="93">
        <f t="shared" si="9"/>
        <v>0</v>
      </c>
      <c r="N82" s="93">
        <f t="shared" si="10"/>
        <v>0</v>
      </c>
      <c r="O82" s="93">
        <f t="shared" si="11"/>
        <v>0</v>
      </c>
      <c r="P82" s="93">
        <f t="shared" si="12"/>
        <v>0</v>
      </c>
      <c r="Q82" s="73"/>
    </row>
    <row r="83" spans="1:20" s="70" customFormat="1" x14ac:dyDescent="0.25">
      <c r="A83" s="14">
        <f>IF(B83&lt;&gt;"", MAX($A$1:A82)+1, "")</f>
        <v>71</v>
      </c>
      <c r="B83" s="62" t="s">
        <v>181</v>
      </c>
      <c r="C83" s="95" t="s">
        <v>199</v>
      </c>
      <c r="D83" s="89" t="s">
        <v>135</v>
      </c>
      <c r="E83" s="90">
        <v>1</v>
      </c>
      <c r="F83" s="91"/>
      <c r="G83" s="91"/>
      <c r="H83" s="72">
        <f t="shared" si="13"/>
        <v>0</v>
      </c>
      <c r="I83" s="92"/>
      <c r="J83" s="96"/>
      <c r="K83" s="93">
        <f t="shared" si="7"/>
        <v>0</v>
      </c>
      <c r="L83" s="93">
        <f t="shared" si="8"/>
        <v>0</v>
      </c>
      <c r="M83" s="93">
        <f t="shared" si="9"/>
        <v>0</v>
      </c>
      <c r="N83" s="93">
        <f t="shared" si="10"/>
        <v>0</v>
      </c>
      <c r="O83" s="93">
        <f t="shared" si="11"/>
        <v>0</v>
      </c>
      <c r="P83" s="93">
        <f t="shared" si="12"/>
        <v>0</v>
      </c>
      <c r="Q83" s="73"/>
    </row>
    <row r="84" spans="1:20" s="70" customFormat="1" x14ac:dyDescent="0.25">
      <c r="A84" s="14">
        <f>IF(B84&lt;&gt;"", MAX($A$1:A83)+1, "")</f>
        <v>72</v>
      </c>
      <c r="B84" s="62" t="s">
        <v>181</v>
      </c>
      <c r="C84" s="95" t="s">
        <v>200</v>
      </c>
      <c r="D84" s="89" t="s">
        <v>135</v>
      </c>
      <c r="E84" s="90">
        <v>1</v>
      </c>
      <c r="F84" s="91"/>
      <c r="G84" s="91"/>
      <c r="H84" s="72">
        <f t="shared" si="13"/>
        <v>0</v>
      </c>
      <c r="I84" s="92"/>
      <c r="J84" s="96"/>
      <c r="K84" s="93">
        <f t="shared" si="7"/>
        <v>0</v>
      </c>
      <c r="L84" s="93">
        <f t="shared" si="8"/>
        <v>0</v>
      </c>
      <c r="M84" s="93">
        <f t="shared" si="9"/>
        <v>0</v>
      </c>
      <c r="N84" s="93">
        <f t="shared" si="10"/>
        <v>0</v>
      </c>
      <c r="O84" s="93">
        <f t="shared" si="11"/>
        <v>0</v>
      </c>
      <c r="P84" s="93">
        <f t="shared" si="12"/>
        <v>0</v>
      </c>
      <c r="Q84" s="73"/>
    </row>
    <row r="85" spans="1:20" s="70" customFormat="1" x14ac:dyDescent="0.25">
      <c r="A85" s="14" t="str">
        <f>IF(B85&lt;&gt;"", MAX($A$1:A84)+1, "")</f>
        <v/>
      </c>
      <c r="B85" s="62"/>
      <c r="C85" s="97" t="s">
        <v>251</v>
      </c>
      <c r="D85" s="89"/>
      <c r="E85" s="90"/>
      <c r="F85" s="91"/>
      <c r="G85" s="91"/>
      <c r="H85" s="72" t="s">
        <v>279</v>
      </c>
      <c r="I85" s="92"/>
      <c r="J85" s="96"/>
      <c r="K85" s="93"/>
      <c r="L85" s="93"/>
      <c r="M85" s="93"/>
      <c r="N85" s="93"/>
      <c r="O85" s="93"/>
      <c r="P85" s="93"/>
      <c r="Q85" s="73"/>
    </row>
    <row r="86" spans="1:20" s="70" customFormat="1" ht="25.5" x14ac:dyDescent="0.25">
      <c r="A86" s="14">
        <f>IF(B86&lt;&gt;"", MAX($A$1:A85)+1, "")</f>
        <v>73</v>
      </c>
      <c r="B86" s="62" t="s">
        <v>181</v>
      </c>
      <c r="C86" s="95" t="s">
        <v>252</v>
      </c>
      <c r="D86" s="89" t="s">
        <v>135</v>
      </c>
      <c r="E86" s="90">
        <v>1</v>
      </c>
      <c r="F86" s="91"/>
      <c r="G86" s="91"/>
      <c r="H86" s="72">
        <f t="shared" si="13"/>
        <v>0</v>
      </c>
      <c r="I86" s="92"/>
      <c r="J86" s="96"/>
      <c r="K86" s="93">
        <f t="shared" si="7"/>
        <v>0</v>
      </c>
      <c r="L86" s="93">
        <f t="shared" si="8"/>
        <v>0</v>
      </c>
      <c r="M86" s="93">
        <f t="shared" si="9"/>
        <v>0</v>
      </c>
      <c r="N86" s="93">
        <f t="shared" si="10"/>
        <v>0</v>
      </c>
      <c r="O86" s="93">
        <f t="shared" si="11"/>
        <v>0</v>
      </c>
      <c r="P86" s="93">
        <f t="shared" si="12"/>
        <v>0</v>
      </c>
      <c r="Q86" s="73"/>
    </row>
    <row r="87" spans="1:20" s="70" customFormat="1" ht="25.5" x14ac:dyDescent="0.25">
      <c r="A87" s="14">
        <f>IF(B87&lt;&gt;"", MAX($A$1:A86)+1, "")</f>
        <v>74</v>
      </c>
      <c r="B87" s="62" t="s">
        <v>181</v>
      </c>
      <c r="C87" s="95" t="s">
        <v>253</v>
      </c>
      <c r="D87" s="89" t="s">
        <v>135</v>
      </c>
      <c r="E87" s="90">
        <v>4</v>
      </c>
      <c r="F87" s="91"/>
      <c r="G87" s="91"/>
      <c r="H87" s="72">
        <f t="shared" si="13"/>
        <v>0</v>
      </c>
      <c r="I87" s="92"/>
      <c r="J87" s="96"/>
      <c r="K87" s="93">
        <f t="shared" si="7"/>
        <v>0</v>
      </c>
      <c r="L87" s="93">
        <f t="shared" si="8"/>
        <v>0</v>
      </c>
      <c r="M87" s="93">
        <f t="shared" si="9"/>
        <v>0</v>
      </c>
      <c r="N87" s="93">
        <f t="shared" si="10"/>
        <v>0</v>
      </c>
      <c r="O87" s="93">
        <f t="shared" si="11"/>
        <v>0</v>
      </c>
      <c r="P87" s="93">
        <f t="shared" si="12"/>
        <v>0</v>
      </c>
      <c r="Q87" s="73"/>
    </row>
    <row r="88" spans="1:20" ht="27" customHeight="1" x14ac:dyDescent="0.25">
      <c r="A88" s="14" t="str">
        <f>IF(B88&lt;&gt;"", MAX($A$1:A10)+1, "")</f>
        <v/>
      </c>
      <c r="B88" s="62"/>
      <c r="C88" s="82" t="s">
        <v>81</v>
      </c>
      <c r="D88" s="16"/>
      <c r="E88" s="16"/>
      <c r="F88" s="83"/>
      <c r="G88" s="83"/>
      <c r="H88" s="84"/>
      <c r="I88" s="84"/>
      <c r="J88" s="84"/>
      <c r="K88" s="84"/>
      <c r="L88" s="85">
        <f>SUM(L11:L87)</f>
        <v>0</v>
      </c>
      <c r="M88" s="85">
        <f t="shared" ref="M88:P88" si="14">SUM(M11:M87)</f>
        <v>0</v>
      </c>
      <c r="N88" s="85">
        <f t="shared" si="14"/>
        <v>0</v>
      </c>
      <c r="O88" s="85">
        <f t="shared" si="14"/>
        <v>0</v>
      </c>
      <c r="P88" s="85">
        <f t="shared" si="14"/>
        <v>0</v>
      </c>
    </row>
    <row r="89" spans="1:20" s="51" customFormat="1" ht="54.75" customHeight="1" x14ac:dyDescent="0.2">
      <c r="A89" s="108" t="s">
        <v>130</v>
      </c>
      <c r="B89" s="109"/>
      <c r="C89" s="109"/>
      <c r="D89" s="109"/>
      <c r="E89" s="109"/>
      <c r="F89" s="109"/>
      <c r="G89" s="109"/>
      <c r="H89" s="109"/>
      <c r="I89" s="109"/>
      <c r="J89" s="109"/>
      <c r="K89" s="109"/>
      <c r="L89" s="109"/>
      <c r="M89" s="109"/>
      <c r="N89" s="109"/>
      <c r="O89" s="109"/>
      <c r="P89" s="86"/>
      <c r="Q89" s="86"/>
      <c r="R89" s="86"/>
      <c r="S89" s="86"/>
      <c r="T89" s="86"/>
    </row>
    <row r="90" spans="1:20" x14ac:dyDescent="0.2">
      <c r="C90" s="24"/>
      <c r="F90" s="51"/>
      <c r="L90" s="25"/>
      <c r="N90" s="26"/>
      <c r="O90" s="27"/>
    </row>
    <row r="91" spans="1:20" x14ac:dyDescent="0.2">
      <c r="C91" s="24"/>
      <c r="F91" s="51"/>
      <c r="L91" s="25"/>
      <c r="N91" s="26"/>
      <c r="O91" s="26"/>
      <c r="P91" s="28"/>
    </row>
    <row r="92" spans="1:20" x14ac:dyDescent="0.2">
      <c r="C92" s="30" t="s">
        <v>39</v>
      </c>
      <c r="F92" s="51"/>
      <c r="L92" s="25"/>
      <c r="N92" s="26"/>
      <c r="O92" s="26"/>
      <c r="P92" s="28"/>
    </row>
    <row r="93" spans="1:20" x14ac:dyDescent="0.2">
      <c r="C93" s="1" t="s">
        <v>83</v>
      </c>
      <c r="F93" s="51"/>
      <c r="L93" s="25"/>
      <c r="N93" s="26"/>
      <c r="O93" s="26"/>
      <c r="P93" s="28"/>
    </row>
  </sheetData>
  <mergeCells count="9">
    <mergeCell ref="A89:O89"/>
    <mergeCell ref="D2:O2"/>
    <mergeCell ref="A9:A10"/>
    <mergeCell ref="B9:B10"/>
    <mergeCell ref="C9:C10"/>
    <mergeCell ref="D9:D10"/>
    <mergeCell ref="E9:E10"/>
    <mergeCell ref="F9:K9"/>
    <mergeCell ref="L9:P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9F7B1-01CB-4FAB-84EA-DD86CFE91F0F}">
  <dimension ref="A1:Z35"/>
  <sheetViews>
    <sheetView workbookViewId="0">
      <selection activeCell="I25" sqref="I25"/>
    </sheetView>
  </sheetViews>
  <sheetFormatPr defaultRowHeight="12.75" x14ac:dyDescent="0.25"/>
  <cols>
    <col min="1" max="1" width="7.7109375" style="23" customWidth="1"/>
    <col min="2" max="2" width="8.85546875" style="23" customWidth="1"/>
    <col min="3" max="3" width="45.5703125" style="31" customWidth="1"/>
    <col min="4" max="4" width="6" style="23" customWidth="1"/>
    <col min="5" max="5" width="8" style="1" customWidth="1"/>
    <col min="6" max="16" width="12" style="1" customWidth="1"/>
    <col min="17" max="16384" width="9.140625" style="1"/>
  </cols>
  <sheetData>
    <row r="1" spans="1:18" x14ac:dyDescent="0.25">
      <c r="A1" s="52"/>
      <c r="B1" s="52"/>
      <c r="C1" s="1"/>
      <c r="D1" s="5" t="s">
        <v>254</v>
      </c>
      <c r="E1" s="11"/>
      <c r="G1" s="53"/>
      <c r="H1" s="11"/>
      <c r="I1" s="11"/>
      <c r="J1" s="11"/>
      <c r="K1" s="11"/>
      <c r="L1" s="11"/>
      <c r="M1" s="11"/>
      <c r="N1" s="11"/>
      <c r="O1" s="11"/>
    </row>
    <row r="2" spans="1:18" x14ac:dyDescent="0.25">
      <c r="A2" s="52"/>
      <c r="B2" s="52"/>
      <c r="C2" s="54"/>
      <c r="D2" s="110" t="s">
        <v>34</v>
      </c>
      <c r="E2" s="110"/>
      <c r="F2" s="110"/>
      <c r="G2" s="110"/>
      <c r="H2" s="110"/>
      <c r="I2" s="110"/>
      <c r="J2" s="110"/>
      <c r="K2" s="110"/>
      <c r="L2" s="110"/>
      <c r="M2" s="110"/>
      <c r="N2" s="110"/>
      <c r="O2" s="110"/>
    </row>
    <row r="3" spans="1:18" x14ac:dyDescent="0.25">
      <c r="A3" s="52"/>
      <c r="B3" s="52"/>
      <c r="C3" s="54"/>
      <c r="D3" s="55"/>
      <c r="E3" s="9"/>
      <c r="F3" s="11"/>
      <c r="G3" s="5"/>
      <c r="H3" s="53"/>
      <c r="I3" s="11"/>
      <c r="J3" s="11"/>
      <c r="K3" s="11"/>
      <c r="L3" s="11"/>
      <c r="M3" s="11"/>
      <c r="N3" s="11"/>
      <c r="O3" s="11"/>
      <c r="P3" s="11"/>
    </row>
    <row r="4" spans="1:18" x14ac:dyDescent="0.2">
      <c r="A4" s="5" t="s">
        <v>4</v>
      </c>
      <c r="B4" s="6"/>
      <c r="C4" s="7"/>
      <c r="D4" s="34"/>
      <c r="E4" s="5"/>
      <c r="F4" s="9"/>
      <c r="G4" s="9"/>
      <c r="H4" s="9"/>
      <c r="I4" s="9"/>
      <c r="J4" s="10"/>
      <c r="K4" s="10"/>
      <c r="L4" s="10"/>
      <c r="M4" s="10"/>
      <c r="N4" s="10"/>
    </row>
    <row r="5" spans="1:18" x14ac:dyDescent="0.2">
      <c r="A5" s="5" t="s">
        <v>5</v>
      </c>
      <c r="B5" s="6"/>
      <c r="C5" s="7"/>
      <c r="D5" s="34"/>
      <c r="E5" s="5"/>
      <c r="F5" s="9"/>
      <c r="G5" s="9"/>
      <c r="H5" s="9"/>
      <c r="I5" s="9"/>
      <c r="J5" s="10"/>
      <c r="K5" s="10"/>
      <c r="L5" s="10"/>
      <c r="M5" s="10"/>
      <c r="N5" s="10"/>
    </row>
    <row r="6" spans="1:18" x14ac:dyDescent="0.2">
      <c r="A6" s="5"/>
      <c r="B6" s="5"/>
      <c r="C6" s="6"/>
      <c r="D6" s="7"/>
      <c r="E6" s="8"/>
      <c r="F6" s="34"/>
      <c r="G6" s="5"/>
      <c r="H6" s="9"/>
      <c r="I6" s="9"/>
      <c r="J6" s="9"/>
      <c r="K6" s="9"/>
      <c r="L6" s="10"/>
      <c r="M6" s="10"/>
      <c r="N6" s="10"/>
      <c r="O6" s="10"/>
      <c r="P6" s="10"/>
    </row>
    <row r="7" spans="1:18" x14ac:dyDescent="0.2">
      <c r="A7" s="1"/>
      <c r="B7" s="1"/>
      <c r="C7" s="11" t="s">
        <v>276</v>
      </c>
      <c r="D7" s="56"/>
      <c r="E7" s="8"/>
      <c r="F7" s="34"/>
      <c r="G7" s="10"/>
      <c r="H7" s="9"/>
      <c r="I7" s="9"/>
      <c r="J7" s="9"/>
      <c r="K7" s="9"/>
      <c r="M7" s="11" t="s">
        <v>43</v>
      </c>
      <c r="N7" s="11"/>
      <c r="O7" s="57">
        <f>SUM(P30)</f>
        <v>0</v>
      </c>
      <c r="P7" s="58" t="s">
        <v>44</v>
      </c>
    </row>
    <row r="8" spans="1:18" x14ac:dyDescent="0.2">
      <c r="A8" s="55"/>
      <c r="B8" s="55"/>
      <c r="C8" s="1"/>
      <c r="D8" s="55"/>
      <c r="E8" s="59"/>
      <c r="F8" s="11"/>
      <c r="G8" s="11"/>
      <c r="H8" s="11"/>
      <c r="I8" s="11"/>
      <c r="J8" s="11"/>
      <c r="K8" s="11"/>
      <c r="L8" s="10"/>
      <c r="N8" s="11"/>
      <c r="O8" s="10"/>
      <c r="P8" s="10"/>
    </row>
    <row r="9" spans="1:18" x14ac:dyDescent="0.25">
      <c r="A9" s="111" t="s">
        <v>20</v>
      </c>
      <c r="B9" s="111" t="s">
        <v>45</v>
      </c>
      <c r="C9" s="111" t="s">
        <v>46</v>
      </c>
      <c r="D9" s="112" t="s">
        <v>47</v>
      </c>
      <c r="E9" s="112" t="s">
        <v>48</v>
      </c>
      <c r="F9" s="111" t="s">
        <v>49</v>
      </c>
      <c r="G9" s="111"/>
      <c r="H9" s="111"/>
      <c r="I9" s="111"/>
      <c r="J9" s="111"/>
      <c r="K9" s="111"/>
      <c r="L9" s="111" t="s">
        <v>50</v>
      </c>
      <c r="M9" s="111"/>
      <c r="N9" s="111"/>
      <c r="O9" s="111"/>
      <c r="P9" s="111"/>
    </row>
    <row r="10" spans="1:18" ht="75.75" x14ac:dyDescent="0.25">
      <c r="A10" s="111"/>
      <c r="B10" s="111"/>
      <c r="C10" s="111"/>
      <c r="D10" s="112"/>
      <c r="E10" s="112"/>
      <c r="F10" s="60" t="s">
        <v>51</v>
      </c>
      <c r="G10" s="60" t="s">
        <v>52</v>
      </c>
      <c r="H10" s="60" t="s">
        <v>53</v>
      </c>
      <c r="I10" s="60" t="s">
        <v>27</v>
      </c>
      <c r="J10" s="60" t="s">
        <v>28</v>
      </c>
      <c r="K10" s="60" t="s">
        <v>54</v>
      </c>
      <c r="L10" s="60" t="s">
        <v>55</v>
      </c>
      <c r="M10" s="60" t="s">
        <v>26</v>
      </c>
      <c r="N10" s="60" t="s">
        <v>27</v>
      </c>
      <c r="O10" s="60" t="s">
        <v>56</v>
      </c>
      <c r="P10" s="60" t="s">
        <v>57</v>
      </c>
    </row>
    <row r="11" spans="1:18" s="70" customFormat="1" x14ac:dyDescent="0.25">
      <c r="A11" s="14" t="str">
        <f>IF(B11&lt;&gt;"", MAX($A$1:A10)+1, "")</f>
        <v/>
      </c>
      <c r="B11" s="62"/>
      <c r="C11" s="97" t="s">
        <v>255</v>
      </c>
      <c r="D11" s="89"/>
      <c r="E11" s="90"/>
      <c r="F11" s="91"/>
      <c r="G11" s="91"/>
      <c r="H11" s="72"/>
      <c r="I11" s="92"/>
      <c r="J11" s="96"/>
      <c r="K11" s="93"/>
      <c r="L11" s="93"/>
      <c r="M11" s="93"/>
      <c r="N11" s="93"/>
      <c r="O11" s="93"/>
      <c r="P11" s="93"/>
      <c r="Q11" s="73"/>
      <c r="R11" s="73"/>
    </row>
    <row r="12" spans="1:18" s="70" customFormat="1" ht="25.5" x14ac:dyDescent="0.25">
      <c r="A12" s="14">
        <f>IF(B12&lt;&gt;"", MAX($A$1:A11)+1, "")</f>
        <v>1</v>
      </c>
      <c r="B12" s="62" t="s">
        <v>256</v>
      </c>
      <c r="C12" s="95" t="s">
        <v>257</v>
      </c>
      <c r="D12" s="89" t="s">
        <v>137</v>
      </c>
      <c r="E12" s="90">
        <v>5</v>
      </c>
      <c r="F12" s="91"/>
      <c r="G12" s="91"/>
      <c r="H12" s="72">
        <f>F12*G12</f>
        <v>0</v>
      </c>
      <c r="I12" s="92"/>
      <c r="J12" s="96"/>
      <c r="K12" s="93">
        <f t="shared" ref="K12:K29" si="0">SUM(H12:J12)</f>
        <v>0</v>
      </c>
      <c r="L12" s="93">
        <f t="shared" ref="L12:L29" si="1">SUM(E12*F12)</f>
        <v>0</v>
      </c>
      <c r="M12" s="93">
        <f t="shared" ref="M12:M29" si="2">SUM(E12*H12)</f>
        <v>0</v>
      </c>
      <c r="N12" s="93">
        <f t="shared" ref="N12:N29" si="3">SUM(E12*I12)</f>
        <v>0</v>
      </c>
      <c r="O12" s="93">
        <f t="shared" ref="O12:O29" si="4">SUM(E12*J12)</f>
        <v>0</v>
      </c>
      <c r="P12" s="93">
        <f t="shared" ref="P12:P29" si="5">SUM(M12:O12)</f>
        <v>0</v>
      </c>
      <c r="Q12" s="73"/>
      <c r="R12" s="73"/>
    </row>
    <row r="13" spans="1:18" s="70" customFormat="1" x14ac:dyDescent="0.25">
      <c r="A13" s="14">
        <f>IF(B13&lt;&gt;"", MAX($A$1:A12)+1, "")</f>
        <v>2</v>
      </c>
      <c r="B13" s="62" t="s">
        <v>256</v>
      </c>
      <c r="C13" s="95" t="s">
        <v>258</v>
      </c>
      <c r="D13" s="89" t="s">
        <v>142</v>
      </c>
      <c r="E13" s="90">
        <v>1</v>
      </c>
      <c r="F13" s="91"/>
      <c r="G13" s="91"/>
      <c r="H13" s="72">
        <f t="shared" ref="H13:H29" si="6">F13*G13</f>
        <v>0</v>
      </c>
      <c r="I13" s="92"/>
      <c r="J13" s="96"/>
      <c r="K13" s="93">
        <f t="shared" si="0"/>
        <v>0</v>
      </c>
      <c r="L13" s="93">
        <f t="shared" si="1"/>
        <v>0</v>
      </c>
      <c r="M13" s="93">
        <f t="shared" si="2"/>
        <v>0</v>
      </c>
      <c r="N13" s="93">
        <f t="shared" si="3"/>
        <v>0</v>
      </c>
      <c r="O13" s="93">
        <f t="shared" si="4"/>
        <v>0</v>
      </c>
      <c r="P13" s="93">
        <f t="shared" si="5"/>
        <v>0</v>
      </c>
      <c r="Q13" s="73"/>
      <c r="R13" s="73"/>
    </row>
    <row r="14" spans="1:18" s="70" customFormat="1" x14ac:dyDescent="0.25">
      <c r="A14" s="14">
        <f>IF(B14&lt;&gt;"", MAX($A$1:A13)+1, "")</f>
        <v>3</v>
      </c>
      <c r="B14" s="62" t="s">
        <v>256</v>
      </c>
      <c r="C14" s="95" t="s">
        <v>259</v>
      </c>
      <c r="D14" s="89" t="s">
        <v>142</v>
      </c>
      <c r="E14" s="90">
        <v>2</v>
      </c>
      <c r="F14" s="91"/>
      <c r="G14" s="91"/>
      <c r="H14" s="72">
        <f t="shared" si="6"/>
        <v>0</v>
      </c>
      <c r="I14" s="92"/>
      <c r="J14" s="96"/>
      <c r="K14" s="93">
        <f t="shared" si="0"/>
        <v>0</v>
      </c>
      <c r="L14" s="93">
        <f t="shared" si="1"/>
        <v>0</v>
      </c>
      <c r="M14" s="93">
        <f t="shared" si="2"/>
        <v>0</v>
      </c>
      <c r="N14" s="93">
        <f t="shared" si="3"/>
        <v>0</v>
      </c>
      <c r="O14" s="93">
        <f t="shared" si="4"/>
        <v>0</v>
      </c>
      <c r="P14" s="93">
        <f t="shared" si="5"/>
        <v>0</v>
      </c>
      <c r="Q14" s="73"/>
      <c r="R14" s="73"/>
    </row>
    <row r="15" spans="1:18" s="70" customFormat="1" x14ac:dyDescent="0.25">
      <c r="A15" s="14">
        <f>IF(B15&lt;&gt;"", MAX($A$1:A14)+1, "")</f>
        <v>4</v>
      </c>
      <c r="B15" s="62" t="s">
        <v>256</v>
      </c>
      <c r="C15" s="95" t="s">
        <v>260</v>
      </c>
      <c r="D15" s="89" t="s">
        <v>142</v>
      </c>
      <c r="E15" s="90">
        <v>2</v>
      </c>
      <c r="F15" s="91"/>
      <c r="G15" s="91"/>
      <c r="H15" s="72">
        <f t="shared" si="6"/>
        <v>0</v>
      </c>
      <c r="I15" s="92"/>
      <c r="J15" s="96"/>
      <c r="K15" s="93">
        <f t="shared" si="0"/>
        <v>0</v>
      </c>
      <c r="L15" s="93">
        <f t="shared" si="1"/>
        <v>0</v>
      </c>
      <c r="M15" s="93">
        <f t="shared" si="2"/>
        <v>0</v>
      </c>
      <c r="N15" s="93">
        <f t="shared" si="3"/>
        <v>0</v>
      </c>
      <c r="O15" s="93">
        <f t="shared" si="4"/>
        <v>0</v>
      </c>
      <c r="P15" s="93">
        <f t="shared" si="5"/>
        <v>0</v>
      </c>
      <c r="Q15" s="73"/>
      <c r="R15" s="73"/>
    </row>
    <row r="16" spans="1:18" s="70" customFormat="1" x14ac:dyDescent="0.25">
      <c r="A16" s="14">
        <f>IF(B16&lt;&gt;"", MAX($A$1:A15)+1, "")</f>
        <v>5</v>
      </c>
      <c r="B16" s="62" t="s">
        <v>256</v>
      </c>
      <c r="C16" s="95" t="s">
        <v>261</v>
      </c>
      <c r="D16" s="89" t="s">
        <v>142</v>
      </c>
      <c r="E16" s="90">
        <v>2</v>
      </c>
      <c r="F16" s="91"/>
      <c r="G16" s="91"/>
      <c r="H16" s="72">
        <f t="shared" si="6"/>
        <v>0</v>
      </c>
      <c r="I16" s="92"/>
      <c r="J16" s="96"/>
      <c r="K16" s="93">
        <f t="shared" si="0"/>
        <v>0</v>
      </c>
      <c r="L16" s="93">
        <f t="shared" si="1"/>
        <v>0</v>
      </c>
      <c r="M16" s="93">
        <f t="shared" si="2"/>
        <v>0</v>
      </c>
      <c r="N16" s="93">
        <f t="shared" si="3"/>
        <v>0</v>
      </c>
      <c r="O16" s="93">
        <f t="shared" si="4"/>
        <v>0</v>
      </c>
      <c r="P16" s="93">
        <f t="shared" si="5"/>
        <v>0</v>
      </c>
      <c r="Q16" s="73"/>
      <c r="R16" s="73"/>
    </row>
    <row r="17" spans="1:26" s="70" customFormat="1" x14ac:dyDescent="0.25">
      <c r="A17" s="14">
        <f>IF(B17&lt;&gt;"", MAX($A$1:A16)+1, "")</f>
        <v>6</v>
      </c>
      <c r="B17" s="62" t="s">
        <v>256</v>
      </c>
      <c r="C17" s="95" t="s">
        <v>262</v>
      </c>
      <c r="D17" s="89" t="s">
        <v>137</v>
      </c>
      <c r="E17" s="90">
        <v>5</v>
      </c>
      <c r="F17" s="91"/>
      <c r="G17" s="91"/>
      <c r="H17" s="72">
        <f t="shared" si="6"/>
        <v>0</v>
      </c>
      <c r="I17" s="92"/>
      <c r="J17" s="96"/>
      <c r="K17" s="93">
        <f t="shared" si="0"/>
        <v>0</v>
      </c>
      <c r="L17" s="93">
        <f t="shared" si="1"/>
        <v>0</v>
      </c>
      <c r="M17" s="93">
        <f t="shared" si="2"/>
        <v>0</v>
      </c>
      <c r="N17" s="93">
        <f t="shared" si="3"/>
        <v>0</v>
      </c>
      <c r="O17" s="93">
        <f t="shared" si="4"/>
        <v>0</v>
      </c>
      <c r="P17" s="93">
        <f t="shared" si="5"/>
        <v>0</v>
      </c>
      <c r="Q17" s="73"/>
      <c r="R17" s="73"/>
    </row>
    <row r="18" spans="1:26" s="70" customFormat="1" x14ac:dyDescent="0.25">
      <c r="A18" s="14">
        <f>IF(B18&lt;&gt;"", MAX($A$1:A17)+1, "")</f>
        <v>7</v>
      </c>
      <c r="B18" s="62" t="s">
        <v>256</v>
      </c>
      <c r="C18" s="95" t="s">
        <v>263</v>
      </c>
      <c r="D18" s="89" t="s">
        <v>264</v>
      </c>
      <c r="E18" s="90">
        <v>2</v>
      </c>
      <c r="F18" s="91"/>
      <c r="G18" s="91"/>
      <c r="H18" s="72">
        <f t="shared" si="6"/>
        <v>0</v>
      </c>
      <c r="I18" s="92"/>
      <c r="J18" s="96"/>
      <c r="K18" s="93">
        <f t="shared" si="0"/>
        <v>0</v>
      </c>
      <c r="L18" s="93">
        <f t="shared" si="1"/>
        <v>0</v>
      </c>
      <c r="M18" s="93">
        <f t="shared" si="2"/>
        <v>0</v>
      </c>
      <c r="N18" s="93">
        <f t="shared" si="3"/>
        <v>0</v>
      </c>
      <c r="O18" s="93">
        <f t="shared" si="4"/>
        <v>0</v>
      </c>
      <c r="P18" s="93">
        <f t="shared" si="5"/>
        <v>0</v>
      </c>
      <c r="Q18" s="73"/>
      <c r="R18" s="73"/>
    </row>
    <row r="19" spans="1:26" s="70" customFormat="1" ht="25.5" x14ac:dyDescent="0.25">
      <c r="A19" s="14">
        <f>IF(B19&lt;&gt;"", MAX($A$1:A18)+1, "")</f>
        <v>8</v>
      </c>
      <c r="B19" s="62" t="s">
        <v>256</v>
      </c>
      <c r="C19" s="95" t="s">
        <v>265</v>
      </c>
      <c r="D19" s="89" t="s">
        <v>167</v>
      </c>
      <c r="E19" s="90">
        <v>3</v>
      </c>
      <c r="F19" s="91"/>
      <c r="G19" s="91"/>
      <c r="H19" s="72">
        <f t="shared" si="6"/>
        <v>0</v>
      </c>
      <c r="I19" s="92"/>
      <c r="J19" s="96"/>
      <c r="K19" s="93">
        <f t="shared" si="0"/>
        <v>0</v>
      </c>
      <c r="L19" s="93">
        <f t="shared" si="1"/>
        <v>0</v>
      </c>
      <c r="M19" s="93">
        <f t="shared" si="2"/>
        <v>0</v>
      </c>
      <c r="N19" s="93">
        <f t="shared" si="3"/>
        <v>0</v>
      </c>
      <c r="O19" s="93">
        <f t="shared" si="4"/>
        <v>0</v>
      </c>
      <c r="P19" s="93">
        <f t="shared" si="5"/>
        <v>0</v>
      </c>
      <c r="Q19" s="73"/>
      <c r="R19" s="73"/>
    </row>
    <row r="20" spans="1:26" s="70" customFormat="1" ht="25.5" x14ac:dyDescent="0.25">
      <c r="A20" s="14">
        <f>IF(B20&lt;&gt;"", MAX($A$1:A19)+1, "")</f>
        <v>9</v>
      </c>
      <c r="B20" s="62" t="s">
        <v>256</v>
      </c>
      <c r="C20" s="95" t="s">
        <v>266</v>
      </c>
      <c r="D20" s="89" t="s">
        <v>167</v>
      </c>
      <c r="E20" s="90">
        <v>1</v>
      </c>
      <c r="F20" s="91"/>
      <c r="G20" s="91"/>
      <c r="H20" s="72">
        <f t="shared" si="6"/>
        <v>0</v>
      </c>
      <c r="I20" s="92"/>
      <c r="J20" s="96"/>
      <c r="K20" s="93">
        <f t="shared" si="0"/>
        <v>0</v>
      </c>
      <c r="L20" s="93">
        <f t="shared" si="1"/>
        <v>0</v>
      </c>
      <c r="M20" s="93">
        <f t="shared" si="2"/>
        <v>0</v>
      </c>
      <c r="N20" s="93">
        <f t="shared" si="3"/>
        <v>0</v>
      </c>
      <c r="O20" s="93">
        <f t="shared" si="4"/>
        <v>0</v>
      </c>
      <c r="P20" s="93">
        <f t="shared" si="5"/>
        <v>0</v>
      </c>
      <c r="Q20" s="73"/>
      <c r="R20" s="73"/>
    </row>
    <row r="21" spans="1:26" s="70" customFormat="1" x14ac:dyDescent="0.25">
      <c r="A21" s="14">
        <f>IF(B21&lt;&gt;"", MAX($A$1:A20)+1, "")</f>
        <v>10</v>
      </c>
      <c r="B21" s="62" t="s">
        <v>256</v>
      </c>
      <c r="C21" s="98" t="s">
        <v>267</v>
      </c>
      <c r="D21" s="89" t="s">
        <v>167</v>
      </c>
      <c r="E21" s="90">
        <v>1</v>
      </c>
      <c r="F21" s="91"/>
      <c r="G21" s="91"/>
      <c r="H21" s="72">
        <f t="shared" si="6"/>
        <v>0</v>
      </c>
      <c r="I21" s="92"/>
      <c r="J21" s="96"/>
      <c r="K21" s="93">
        <f t="shared" si="0"/>
        <v>0</v>
      </c>
      <c r="L21" s="93">
        <f t="shared" si="1"/>
        <v>0</v>
      </c>
      <c r="M21" s="93">
        <f t="shared" si="2"/>
        <v>0</v>
      </c>
      <c r="N21" s="93">
        <f t="shared" si="3"/>
        <v>0</v>
      </c>
      <c r="O21" s="93">
        <f t="shared" si="4"/>
        <v>0</v>
      </c>
      <c r="P21" s="93">
        <f t="shared" si="5"/>
        <v>0</v>
      </c>
      <c r="Q21" s="73"/>
      <c r="R21" s="73"/>
    </row>
    <row r="22" spans="1:26" s="70" customFormat="1" x14ac:dyDescent="0.25">
      <c r="A22" s="14"/>
      <c r="B22" s="62"/>
      <c r="C22" s="97" t="s">
        <v>268</v>
      </c>
      <c r="D22" s="89"/>
      <c r="E22" s="90"/>
      <c r="F22" s="91"/>
      <c r="G22" s="91"/>
      <c r="H22" s="72"/>
      <c r="I22" s="92"/>
      <c r="J22" s="96"/>
      <c r="K22" s="93"/>
      <c r="L22" s="93"/>
      <c r="M22" s="93"/>
      <c r="N22" s="93"/>
      <c r="O22" s="93"/>
      <c r="P22" s="93"/>
      <c r="Q22" s="73"/>
      <c r="R22" s="73"/>
    </row>
    <row r="23" spans="1:26" s="70" customFormat="1" x14ac:dyDescent="0.25">
      <c r="A23" s="14">
        <f>IF(B23&lt;&gt;"", MAX($A$1:A22)+1, "")</f>
        <v>11</v>
      </c>
      <c r="B23" s="62" t="s">
        <v>256</v>
      </c>
      <c r="C23" s="95" t="s">
        <v>269</v>
      </c>
      <c r="D23" s="89" t="s">
        <v>137</v>
      </c>
      <c r="E23" s="90">
        <v>5</v>
      </c>
      <c r="F23" s="91"/>
      <c r="G23" s="91"/>
      <c r="H23" s="72">
        <f t="shared" si="6"/>
        <v>0</v>
      </c>
      <c r="I23" s="92"/>
      <c r="J23" s="96"/>
      <c r="K23" s="93">
        <f t="shared" si="0"/>
        <v>0</v>
      </c>
      <c r="L23" s="93">
        <f t="shared" si="1"/>
        <v>0</v>
      </c>
      <c r="M23" s="93">
        <f t="shared" si="2"/>
        <v>0</v>
      </c>
      <c r="N23" s="93">
        <f t="shared" si="3"/>
        <v>0</v>
      </c>
      <c r="O23" s="93">
        <f t="shared" si="4"/>
        <v>0</v>
      </c>
      <c r="P23" s="93">
        <f t="shared" si="5"/>
        <v>0</v>
      </c>
      <c r="Q23" s="73"/>
      <c r="R23" s="73"/>
    </row>
    <row r="24" spans="1:26" s="70" customFormat="1" x14ac:dyDescent="0.25">
      <c r="A24" s="14">
        <f>IF(B24&lt;&gt;"", MAX($A$1:A23)+1, "")</f>
        <v>12</v>
      </c>
      <c r="B24" s="62" t="s">
        <v>256</v>
      </c>
      <c r="C24" s="95" t="s">
        <v>270</v>
      </c>
      <c r="D24" s="89" t="s">
        <v>271</v>
      </c>
      <c r="E24" s="90">
        <v>1</v>
      </c>
      <c r="F24" s="91"/>
      <c r="G24" s="91"/>
      <c r="H24" s="72">
        <f t="shared" si="6"/>
        <v>0</v>
      </c>
      <c r="I24" s="92"/>
      <c r="J24" s="96"/>
      <c r="K24" s="93">
        <f t="shared" si="0"/>
        <v>0</v>
      </c>
      <c r="L24" s="93">
        <f t="shared" si="1"/>
        <v>0</v>
      </c>
      <c r="M24" s="93">
        <f t="shared" si="2"/>
        <v>0</v>
      </c>
      <c r="N24" s="93">
        <f t="shared" si="3"/>
        <v>0</v>
      </c>
      <c r="O24" s="93">
        <f t="shared" si="4"/>
        <v>0</v>
      </c>
      <c r="P24" s="93">
        <f t="shared" si="5"/>
        <v>0</v>
      </c>
      <c r="Q24" s="73"/>
      <c r="R24" s="73"/>
    </row>
    <row r="25" spans="1:26" s="70" customFormat="1" ht="38.25" x14ac:dyDescent="0.25">
      <c r="A25" s="14">
        <f>IF(B25&lt;&gt;"", MAX($A$1:A24)+1, "")</f>
        <v>13</v>
      </c>
      <c r="B25" s="62" t="s">
        <v>256</v>
      </c>
      <c r="C25" s="95" t="s">
        <v>272</v>
      </c>
      <c r="D25" s="89" t="s">
        <v>167</v>
      </c>
      <c r="E25" s="90">
        <v>1</v>
      </c>
      <c r="F25" s="91"/>
      <c r="G25" s="91"/>
      <c r="H25" s="72">
        <f t="shared" si="6"/>
        <v>0</v>
      </c>
      <c r="I25" s="92"/>
      <c r="J25" s="96"/>
      <c r="K25" s="93">
        <f t="shared" si="0"/>
        <v>0</v>
      </c>
      <c r="L25" s="93">
        <f t="shared" si="1"/>
        <v>0</v>
      </c>
      <c r="M25" s="93">
        <f t="shared" si="2"/>
        <v>0</v>
      </c>
      <c r="N25" s="93">
        <f t="shared" si="3"/>
        <v>0</v>
      </c>
      <c r="O25" s="93">
        <f t="shared" si="4"/>
        <v>0</v>
      </c>
      <c r="P25" s="93">
        <f t="shared" si="5"/>
        <v>0</v>
      </c>
      <c r="Q25" s="73"/>
      <c r="R25" s="73"/>
    </row>
    <row r="26" spans="1:26" s="70" customFormat="1" x14ac:dyDescent="0.25">
      <c r="A26" s="14">
        <f>IF(B26&lt;&gt;"", MAX($A$1:A25)+1, "")</f>
        <v>14</v>
      </c>
      <c r="B26" s="62" t="s">
        <v>256</v>
      </c>
      <c r="C26" s="95" t="s">
        <v>273</v>
      </c>
      <c r="D26" s="89" t="s">
        <v>167</v>
      </c>
      <c r="E26" s="90">
        <v>1</v>
      </c>
      <c r="F26" s="91"/>
      <c r="G26" s="91"/>
      <c r="H26" s="72">
        <f t="shared" si="6"/>
        <v>0</v>
      </c>
      <c r="I26" s="92"/>
      <c r="J26" s="96"/>
      <c r="K26" s="93">
        <f t="shared" si="0"/>
        <v>0</v>
      </c>
      <c r="L26" s="93">
        <f t="shared" si="1"/>
        <v>0</v>
      </c>
      <c r="M26" s="93">
        <f t="shared" si="2"/>
        <v>0</v>
      </c>
      <c r="N26" s="93">
        <f t="shared" si="3"/>
        <v>0</v>
      </c>
      <c r="O26" s="93">
        <f t="shared" si="4"/>
        <v>0</v>
      </c>
      <c r="P26" s="93">
        <f t="shared" si="5"/>
        <v>0</v>
      </c>
      <c r="Q26" s="73"/>
      <c r="R26" s="73"/>
    </row>
    <row r="27" spans="1:26" s="70" customFormat="1" x14ac:dyDescent="0.25">
      <c r="A27" s="14" t="str">
        <f>IF(B27&lt;&gt;"", MAX($A$1:A26)+1, "")</f>
        <v/>
      </c>
      <c r="B27" s="62"/>
      <c r="C27" s="97" t="s">
        <v>274</v>
      </c>
      <c r="D27" s="89"/>
      <c r="E27" s="90"/>
      <c r="F27" s="91"/>
      <c r="G27" s="91"/>
      <c r="H27" s="72"/>
      <c r="I27" s="92"/>
      <c r="J27" s="96"/>
      <c r="K27" s="93"/>
      <c r="L27" s="93"/>
      <c r="M27" s="93"/>
      <c r="N27" s="93"/>
      <c r="O27" s="93"/>
      <c r="P27" s="93"/>
      <c r="Q27" s="73"/>
      <c r="R27" s="73"/>
    </row>
    <row r="28" spans="1:26" s="70" customFormat="1" ht="25.5" x14ac:dyDescent="0.25">
      <c r="A28" s="14">
        <f>IF(B28&lt;&gt;"", MAX($A$1:A27)+1, "")</f>
        <v>15</v>
      </c>
      <c r="B28" s="62" t="s">
        <v>256</v>
      </c>
      <c r="C28" s="95" t="s">
        <v>275</v>
      </c>
      <c r="D28" s="89" t="s">
        <v>167</v>
      </c>
      <c r="E28" s="90">
        <v>1</v>
      </c>
      <c r="F28" s="91"/>
      <c r="G28" s="91"/>
      <c r="H28" s="72">
        <f t="shared" si="6"/>
        <v>0</v>
      </c>
      <c r="I28" s="92"/>
      <c r="J28" s="96"/>
      <c r="K28" s="93">
        <f t="shared" si="0"/>
        <v>0</v>
      </c>
      <c r="L28" s="93">
        <f t="shared" si="1"/>
        <v>0</v>
      </c>
      <c r="M28" s="93">
        <f t="shared" si="2"/>
        <v>0</v>
      </c>
      <c r="N28" s="93">
        <f t="shared" si="3"/>
        <v>0</v>
      </c>
      <c r="O28" s="93">
        <f t="shared" si="4"/>
        <v>0</v>
      </c>
      <c r="P28" s="93">
        <f t="shared" si="5"/>
        <v>0</v>
      </c>
      <c r="Q28" s="73"/>
      <c r="R28" s="73"/>
    </row>
    <row r="29" spans="1:26" s="70" customFormat="1" ht="25.5" x14ac:dyDescent="0.25">
      <c r="A29" s="14">
        <f>IF(B29&lt;&gt;"", MAX($A$1:A28)+1, "")</f>
        <v>16</v>
      </c>
      <c r="B29" s="62" t="s">
        <v>256</v>
      </c>
      <c r="C29" s="95" t="s">
        <v>277</v>
      </c>
      <c r="D29" s="89" t="s">
        <v>167</v>
      </c>
      <c r="E29" s="90">
        <v>1</v>
      </c>
      <c r="F29" s="91"/>
      <c r="G29" s="91"/>
      <c r="H29" s="72">
        <f t="shared" si="6"/>
        <v>0</v>
      </c>
      <c r="I29" s="92"/>
      <c r="J29" s="96"/>
      <c r="K29" s="93">
        <f t="shared" si="0"/>
        <v>0</v>
      </c>
      <c r="L29" s="93">
        <f t="shared" si="1"/>
        <v>0</v>
      </c>
      <c r="M29" s="93">
        <f t="shared" si="2"/>
        <v>0</v>
      </c>
      <c r="N29" s="93">
        <f t="shared" si="3"/>
        <v>0</v>
      </c>
      <c r="O29" s="93">
        <f t="shared" si="4"/>
        <v>0</v>
      </c>
      <c r="P29" s="93">
        <f t="shared" si="5"/>
        <v>0</v>
      </c>
      <c r="Q29" s="73"/>
      <c r="R29" s="73"/>
    </row>
    <row r="30" spans="1:26" ht="25.5" x14ac:dyDescent="0.25">
      <c r="A30" s="14" t="str">
        <f>IF(B30&lt;&gt;"", MAX($A$1:A10)+1, "")</f>
        <v/>
      </c>
      <c r="B30" s="62"/>
      <c r="C30" s="82" t="s">
        <v>81</v>
      </c>
      <c r="D30" s="16"/>
      <c r="E30" s="16"/>
      <c r="F30" s="83"/>
      <c r="G30" s="83"/>
      <c r="H30" s="84"/>
      <c r="I30" s="84"/>
      <c r="J30" s="84"/>
      <c r="K30" s="84"/>
      <c r="L30" s="85">
        <f>SUM(L11:L29)</f>
        <v>0</v>
      </c>
      <c r="M30" s="85">
        <f t="shared" ref="M30:P30" si="7">SUM(M11:M29)</f>
        <v>0</v>
      </c>
      <c r="N30" s="85">
        <f t="shared" si="7"/>
        <v>0</v>
      </c>
      <c r="O30" s="85">
        <f t="shared" si="7"/>
        <v>0</v>
      </c>
      <c r="P30" s="85">
        <f t="shared" si="7"/>
        <v>0</v>
      </c>
    </row>
    <row r="31" spans="1:26" s="51" customFormat="1" ht="50.25" customHeight="1" x14ac:dyDescent="0.2">
      <c r="A31" s="108" t="s">
        <v>130</v>
      </c>
      <c r="B31" s="109"/>
      <c r="C31" s="109"/>
      <c r="D31" s="109"/>
      <c r="E31" s="109"/>
      <c r="F31" s="109"/>
      <c r="G31" s="109"/>
      <c r="H31" s="109"/>
      <c r="I31" s="109"/>
      <c r="J31" s="109"/>
      <c r="K31" s="109"/>
      <c r="L31" s="109"/>
      <c r="M31" s="109"/>
      <c r="N31" s="109"/>
      <c r="O31" s="109"/>
      <c r="P31" s="86"/>
      <c r="Q31" s="86"/>
      <c r="R31" s="86"/>
      <c r="S31" s="86"/>
      <c r="T31" s="86"/>
      <c r="U31" s="86"/>
      <c r="V31" s="86"/>
      <c r="W31" s="86"/>
      <c r="X31" s="86"/>
      <c r="Y31" s="86"/>
      <c r="Z31" s="86"/>
    </row>
    <row r="32" spans="1:26" x14ac:dyDescent="0.2">
      <c r="C32" s="24"/>
      <c r="F32" s="51"/>
      <c r="L32" s="25"/>
      <c r="N32" s="26"/>
      <c r="O32" s="27"/>
    </row>
    <row r="33" spans="3:16" x14ac:dyDescent="0.2">
      <c r="C33" s="24"/>
      <c r="F33" s="51"/>
      <c r="L33" s="25"/>
      <c r="N33" s="26"/>
      <c r="O33" s="26"/>
      <c r="P33" s="28"/>
    </row>
    <row r="34" spans="3:16" x14ac:dyDescent="0.2">
      <c r="C34" s="30" t="s">
        <v>39</v>
      </c>
      <c r="F34" s="51"/>
      <c r="L34" s="25"/>
      <c r="N34" s="26"/>
      <c r="O34" s="26"/>
      <c r="P34" s="28"/>
    </row>
    <row r="35" spans="3:16" x14ac:dyDescent="0.2">
      <c r="C35" s="1" t="s">
        <v>40</v>
      </c>
      <c r="F35" s="51"/>
      <c r="L35" s="25"/>
      <c r="N35" s="26"/>
      <c r="O35" s="26"/>
      <c r="P35" s="28"/>
    </row>
  </sheetData>
  <mergeCells count="9">
    <mergeCell ref="A31:O31"/>
    <mergeCell ref="D2:O2"/>
    <mergeCell ref="A9:A10"/>
    <mergeCell ref="B9:B10"/>
    <mergeCell ref="C9:C10"/>
    <mergeCell ref="D9:D10"/>
    <mergeCell ref="E9:E10"/>
    <mergeCell ref="F9:K9"/>
    <mergeCell ref="L9:P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Koptāme</vt:lpstr>
      <vt:lpstr>Kopsavilkums</vt:lpstr>
      <vt:lpstr>1</vt:lpstr>
      <vt:lpstr>2</vt:lpstr>
      <vt:lpstr>3</vt:lpstr>
      <vt:lpstr>4</vt:lpstr>
      <vt:lpstr>5</vt:lpstr>
      <vt:lpstr>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Ieva Vilne</dc:creator>
  <cp:lastModifiedBy>Ilze Ieva Vilne</cp:lastModifiedBy>
  <dcterms:created xsi:type="dcterms:W3CDTF">2026-06-25T06:16:26Z</dcterms:created>
  <dcterms:modified xsi:type="dcterms:W3CDTF">2026-07-22T13:04:21Z</dcterms:modified>
</cp:coreProperties>
</file>