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fs-02\iepirkumu_dala\Iepirkumi 2026.gads\Iepirkumu procedūras\Laura\Atklāts konkurss\124_2026_Rehabilitācijas un fizioterapijas mazvērtīgā inventāra piegāde_apspriede līdz 24.07\4_Nolikums\"/>
    </mc:Choice>
  </mc:AlternateContent>
  <xr:revisionPtr revIDLastSave="0" documentId="8_{F560B378-DF7D-4334-BE83-2A442917076B}" xr6:coauthVersionLast="47" xr6:coauthVersionMax="47" xr10:uidLastSave="{00000000-0000-0000-0000-000000000000}"/>
  <bookViews>
    <workbookView xWindow="-108" yWindow="-108" windowWidth="23256" windowHeight="12576" tabRatio="941" firstSheet="1" activeTab="34" xr2:uid="{00000000-000D-0000-FFFF-FFFF00000000}"/>
  </bookViews>
  <sheets>
    <sheet name="SATURS" sheetId="62" r:id="rId1"/>
    <sheet name="1." sheetId="4" r:id="rId2"/>
    <sheet name="2." sheetId="63" r:id="rId3"/>
    <sheet name="3." sheetId="64" r:id="rId4"/>
    <sheet name="4." sheetId="93" r:id="rId5"/>
    <sheet name="5." sheetId="66" r:id="rId6"/>
    <sheet name="6." sheetId="67" r:id="rId7"/>
    <sheet name="7." sheetId="68" r:id="rId8"/>
    <sheet name="8." sheetId="69" r:id="rId9"/>
    <sheet name="9." sheetId="70" r:id="rId10"/>
    <sheet name="10." sheetId="72" r:id="rId11"/>
    <sheet name="11." sheetId="73" r:id="rId12"/>
    <sheet name="12." sheetId="74" r:id="rId13"/>
    <sheet name="13." sheetId="75" r:id="rId14"/>
    <sheet name="14." sheetId="76" r:id="rId15"/>
    <sheet name="15." sheetId="77" r:id="rId16"/>
    <sheet name="16." sheetId="78" r:id="rId17"/>
    <sheet name="17." sheetId="79" r:id="rId18"/>
    <sheet name="18." sheetId="80" r:id="rId19"/>
    <sheet name="19." sheetId="81" r:id="rId20"/>
    <sheet name="20." sheetId="82" r:id="rId21"/>
    <sheet name="21." sheetId="83" r:id="rId22"/>
    <sheet name="22." sheetId="84" r:id="rId23"/>
    <sheet name="23." sheetId="85" r:id="rId24"/>
    <sheet name="24." sheetId="86" r:id="rId25"/>
    <sheet name="25." sheetId="87" r:id="rId26"/>
    <sheet name="26." sheetId="88" r:id="rId27"/>
    <sheet name="27." sheetId="89" r:id="rId28"/>
    <sheet name="28." sheetId="90" r:id="rId29"/>
    <sheet name="29." sheetId="91" r:id="rId30"/>
    <sheet name="30." sheetId="46" r:id="rId31"/>
    <sheet name="31." sheetId="94" r:id="rId32"/>
    <sheet name="32." sheetId="95" r:id="rId33"/>
    <sheet name="33." sheetId="96" r:id="rId34"/>
    <sheet name="34." sheetId="97" r:id="rId3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9" i="97" l="1"/>
  <c r="A28" i="97"/>
  <c r="A26" i="97"/>
  <c r="A25" i="97"/>
  <c r="A24" i="97"/>
  <c r="A22" i="97"/>
  <c r="F37" i="4"/>
  <c r="G30" i="64"/>
  <c r="G33" i="72"/>
  <c r="G37" i="76"/>
  <c r="G36" i="77"/>
  <c r="G37" i="78"/>
  <c r="G32" i="82"/>
  <c r="G33" i="88"/>
  <c r="G35" i="89"/>
  <c r="G33" i="90"/>
  <c r="G32" i="91"/>
  <c r="G32" i="46"/>
  <c r="G37" i="94"/>
  <c r="G31" i="95"/>
  <c r="G33" i="96"/>
  <c r="A32" i="96"/>
  <c r="A31" i="96"/>
  <c r="C16" i="96"/>
  <c r="C15" i="96"/>
  <c r="C14" i="96"/>
  <c r="C13" i="96"/>
  <c r="C12" i="96"/>
  <c r="C11" i="96"/>
  <c r="C9" i="96"/>
  <c r="C8" i="96"/>
  <c r="A30" i="95" l="1"/>
  <c r="C16" i="95"/>
  <c r="C15" i="95"/>
  <c r="C14" i="95"/>
  <c r="C13" i="95"/>
  <c r="C12" i="95"/>
  <c r="C11" i="95"/>
  <c r="C9" i="95"/>
  <c r="C8" i="95"/>
  <c r="G31" i="73" l="1"/>
  <c r="A30" i="73"/>
  <c r="A28" i="73"/>
  <c r="A27" i="73"/>
  <c r="A26" i="73"/>
  <c r="A25" i="73"/>
  <c r="A24" i="73"/>
  <c r="A23" i="73"/>
  <c r="A34" i="89" l="1"/>
  <c r="A27" i="89"/>
  <c r="A26" i="89"/>
  <c r="A25" i="89"/>
  <c r="A24" i="89"/>
  <c r="A32" i="89"/>
  <c r="A27" i="88"/>
  <c r="A28" i="88"/>
  <c r="A29" i="88"/>
  <c r="A30" i="88"/>
  <c r="A30" i="85"/>
  <c r="A30" i="84"/>
  <c r="A28" i="82"/>
  <c r="A29" i="82"/>
  <c r="A30" i="82"/>
  <c r="A31" i="82"/>
  <c r="A23" i="82"/>
  <c r="A24" i="82"/>
  <c r="A25" i="82"/>
  <c r="A27" i="82"/>
  <c r="A31" i="4"/>
  <c r="A32" i="4"/>
  <c r="A33" i="4"/>
  <c r="A34" i="4"/>
  <c r="A35" i="4"/>
  <c r="A36" i="4"/>
  <c r="A36" i="94"/>
  <c r="A34" i="94"/>
  <c r="A35" i="94"/>
  <c r="A35" i="78"/>
  <c r="A36" i="78"/>
  <c r="A33" i="77"/>
  <c r="A34" i="77"/>
  <c r="A35" i="77"/>
  <c r="A36" i="76"/>
  <c r="A33" i="76"/>
  <c r="A32" i="76"/>
  <c r="G30" i="68" l="1"/>
  <c r="G29" i="93"/>
  <c r="G31" i="87" l="1"/>
  <c r="G35" i="86"/>
  <c r="G32" i="80"/>
  <c r="G33" i="81"/>
  <c r="G34" i="75"/>
  <c r="G38" i="74"/>
  <c r="G33" i="70"/>
  <c r="G32" i="69"/>
  <c r="G32" i="67"/>
  <c r="G32" i="66"/>
  <c r="A27" i="94"/>
  <c r="A28" i="94"/>
  <c r="A29" i="94"/>
  <c r="A30" i="94"/>
  <c r="A31" i="94"/>
  <c r="A31" i="46"/>
  <c r="A25" i="90" l="1"/>
  <c r="A26" i="90"/>
  <c r="A27" i="90"/>
  <c r="A28" i="90"/>
  <c r="A29" i="90"/>
  <c r="A30" i="90"/>
  <c r="A33" i="94" l="1"/>
  <c r="A26" i="94"/>
  <c r="A25" i="94"/>
  <c r="A24" i="94"/>
  <c r="A22" i="94"/>
  <c r="C16" i="46"/>
  <c r="C15" i="46"/>
  <c r="C14" i="46"/>
  <c r="C13" i="46"/>
  <c r="C12" i="46"/>
  <c r="C11" i="46"/>
  <c r="C9" i="46"/>
  <c r="C8" i="46"/>
  <c r="A31" i="91"/>
  <c r="A30" i="91"/>
  <c r="A28" i="91"/>
  <c r="A27" i="91"/>
  <c r="A26" i="91"/>
  <c r="A25" i="91"/>
  <c r="A24" i="91"/>
  <c r="A22" i="91"/>
  <c r="A32" i="90"/>
  <c r="A24" i="90"/>
  <c r="A22" i="90"/>
  <c r="A31" i="89"/>
  <c r="A30" i="89"/>
  <c r="A29" i="89"/>
  <c r="A28" i="89"/>
  <c r="A22" i="89"/>
  <c r="A32" i="88"/>
  <c r="A26" i="88"/>
  <c r="A25" i="88"/>
  <c r="A24" i="88"/>
  <c r="A22" i="88"/>
  <c r="A30" i="87"/>
  <c r="A27" i="87"/>
  <c r="A26" i="87"/>
  <c r="A25" i="87"/>
  <c r="A24" i="87"/>
  <c r="A22" i="87"/>
  <c r="A34" i="86"/>
  <c r="A32" i="86"/>
  <c r="A31" i="86"/>
  <c r="A30" i="86"/>
  <c r="A29" i="86"/>
  <c r="A28" i="86"/>
  <c r="A27" i="86"/>
  <c r="A26" i="86"/>
  <c r="A25" i="86"/>
  <c r="A24" i="86"/>
  <c r="A22" i="86"/>
  <c r="G33" i="85"/>
  <c r="A32" i="85"/>
  <c r="A29" i="85"/>
  <c r="A28" i="85"/>
  <c r="A27" i="85"/>
  <c r="A26" i="85"/>
  <c r="A25" i="85"/>
  <c r="A24" i="85"/>
  <c r="A22" i="85"/>
  <c r="G33" i="84"/>
  <c r="A32" i="84"/>
  <c r="A29" i="84"/>
  <c r="A28" i="84"/>
  <c r="A27" i="84"/>
  <c r="A26" i="84"/>
  <c r="A25" i="84"/>
  <c r="A24" i="84"/>
  <c r="A22" i="84"/>
  <c r="G32" i="83"/>
  <c r="A31" i="83"/>
  <c r="A29" i="83"/>
  <c r="A28" i="83"/>
  <c r="A27" i="83"/>
  <c r="A26" i="83"/>
  <c r="A25" i="83"/>
  <c r="A24" i="83"/>
  <c r="A22" i="83"/>
  <c r="A22" i="82"/>
  <c r="A32" i="81"/>
  <c r="A29" i="81"/>
  <c r="A28" i="81"/>
  <c r="A27" i="81"/>
  <c r="A26" i="81"/>
  <c r="A25" i="81"/>
  <c r="A24" i="81"/>
  <c r="A22" i="81"/>
  <c r="A31" i="80"/>
  <c r="A29" i="80"/>
  <c r="A28" i="80"/>
  <c r="A27" i="80"/>
  <c r="A26" i="80"/>
  <c r="A25" i="80"/>
  <c r="A24" i="80"/>
  <c r="A22" i="80"/>
  <c r="G33" i="79"/>
  <c r="A32" i="79"/>
  <c r="A30" i="79"/>
  <c r="A29" i="79"/>
  <c r="A28" i="79"/>
  <c r="A27" i="79"/>
  <c r="A26" i="79"/>
  <c r="A25" i="79"/>
  <c r="A24" i="79"/>
  <c r="A22" i="79"/>
  <c r="A34" i="78"/>
  <c r="A33" i="78"/>
  <c r="A31" i="78"/>
  <c r="A30" i="78"/>
  <c r="A29" i="78"/>
  <c r="A28" i="78"/>
  <c r="A27" i="78"/>
  <c r="A26" i="78"/>
  <c r="A25" i="78"/>
  <c r="A24" i="78"/>
  <c r="A22" i="78"/>
  <c r="A32" i="77"/>
  <c r="A31" i="77"/>
  <c r="A29" i="77"/>
  <c r="A28" i="77"/>
  <c r="A27" i="77"/>
  <c r="A26" i="77"/>
  <c r="A25" i="77"/>
  <c r="A24" i="77"/>
  <c r="A22" i="77"/>
  <c r="A35" i="76"/>
  <c r="A34" i="76"/>
  <c r="A30" i="76"/>
  <c r="A29" i="76"/>
  <c r="A28" i="76"/>
  <c r="A27" i="76"/>
  <c r="A26" i="76"/>
  <c r="A25" i="76"/>
  <c r="A24" i="76"/>
  <c r="A22" i="76"/>
  <c r="A33" i="75"/>
  <c r="A31" i="75"/>
  <c r="A30" i="75"/>
  <c r="A29" i="75"/>
  <c r="A28" i="75"/>
  <c r="A27" i="75"/>
  <c r="A26" i="75"/>
  <c r="A25" i="75"/>
  <c r="A24" i="75"/>
  <c r="A22" i="75"/>
  <c r="A37" i="74"/>
  <c r="A36" i="74"/>
  <c r="A35" i="74"/>
  <c r="A34" i="74"/>
  <c r="A32" i="74"/>
  <c r="A31" i="74"/>
  <c r="A30" i="74"/>
  <c r="A29" i="74"/>
  <c r="A28" i="74"/>
  <c r="A27" i="74"/>
  <c r="A26" i="74"/>
  <c r="A25" i="74"/>
  <c r="A24" i="74"/>
  <c r="A22" i="74"/>
  <c r="A32" i="72"/>
  <c r="A31" i="72"/>
  <c r="A29" i="72"/>
  <c r="A28" i="72"/>
  <c r="A27" i="72"/>
  <c r="A26" i="72"/>
  <c r="A25" i="72"/>
  <c r="A24" i="72"/>
  <c r="A22" i="72"/>
  <c r="A32" i="70"/>
  <c r="A30" i="70"/>
  <c r="A29" i="70"/>
  <c r="A28" i="70"/>
  <c r="A27" i="70"/>
  <c r="A26" i="70"/>
  <c r="A25" i="70"/>
  <c r="A24" i="70"/>
  <c r="A22" i="70"/>
  <c r="A31" i="69"/>
  <c r="A29" i="69"/>
  <c r="A28" i="69"/>
  <c r="A27" i="69"/>
  <c r="A26" i="69"/>
  <c r="A25" i="69"/>
  <c r="A24" i="69"/>
  <c r="A22" i="69"/>
  <c r="A29" i="68"/>
  <c r="A27" i="68"/>
  <c r="A26" i="68"/>
  <c r="A25" i="68"/>
  <c r="A24" i="68"/>
  <c r="A22" i="68"/>
  <c r="A31" i="67"/>
  <c r="A29" i="67"/>
  <c r="A28" i="67"/>
  <c r="A27" i="67"/>
  <c r="A26" i="67"/>
  <c r="A25" i="67"/>
  <c r="A24" i="67"/>
  <c r="A22" i="67"/>
  <c r="A31" i="66"/>
  <c r="A29" i="66"/>
  <c r="A28" i="66"/>
  <c r="A27" i="66"/>
  <c r="A26" i="66"/>
  <c r="A25" i="66"/>
  <c r="A24" i="66"/>
  <c r="A22" i="66"/>
  <c r="A28" i="93"/>
  <c r="A26" i="93"/>
  <c r="A25" i="93"/>
  <c r="A24" i="93"/>
  <c r="A22" i="93"/>
  <c r="A29" i="64"/>
  <c r="A28" i="64"/>
  <c r="A26" i="64"/>
  <c r="A25" i="64"/>
  <c r="A24" i="64"/>
  <c r="A22" i="64"/>
  <c r="G31" i="63"/>
  <c r="A30" i="63"/>
  <c r="A28" i="63"/>
  <c r="A27" i="63"/>
  <c r="A26" i="63"/>
  <c r="A25" i="63"/>
  <c r="A24" i="63"/>
  <c r="A22" i="63"/>
  <c r="A30" i="4"/>
  <c r="A28" i="4"/>
  <c r="A27" i="4"/>
  <c r="A26" i="4"/>
  <c r="A25" i="4"/>
  <c r="A24" i="4"/>
  <c r="A22" i="4"/>
</calcChain>
</file>

<file path=xl/sharedStrings.xml><?xml version="1.0" encoding="utf-8"?>
<sst xmlns="http://schemas.openxmlformats.org/spreadsheetml/2006/main" count="2033" uniqueCount="370">
  <si>
    <t>Piegāde 4 nedēļu laikā no pasūtījuma;</t>
  </si>
  <si>
    <t>* Pretendenta tehniskajā piedāvājumā norāda Preces ražotāju un modeli atbilstošos parametrus;</t>
  </si>
  <si>
    <t>Paredzamais daudzums tiek izmantots pretendentu finanšu piedāvājumu objektīvai vērtēšanai. Līgumi tiek slēgti par vienas vienības cenu, nosakot visa iepirkuma kopējo apjomu naudas izteiksmē un nenosakot katras pozīcijas apjomu.</t>
  </si>
  <si>
    <t>Preces nosaukums, veicamās funkcijas, tehniskās prasības</t>
  </si>
  <si>
    <t>Pretendenta piedāvātie parametri*</t>
  </si>
  <si>
    <t>Atsauce uz informatīvo materiālu**</t>
  </si>
  <si>
    <t>Paredzamais daudzums (gab.):</t>
  </si>
  <si>
    <t>1 vienības cena bez PVN, EUR:</t>
  </si>
  <si>
    <t>Veicamās funkcijas:</t>
  </si>
  <si>
    <t xml:space="preserve">Tehniskās prasības: </t>
  </si>
  <si>
    <t>EKK:</t>
  </si>
  <si>
    <t>Konfigurācijas:</t>
  </si>
  <si>
    <t>1)</t>
  </si>
  <si>
    <t>2)</t>
  </si>
  <si>
    <t>3)</t>
  </si>
  <si>
    <t>4)</t>
  </si>
  <si>
    <t>5)</t>
  </si>
  <si>
    <t>6)</t>
  </si>
  <si>
    <t>7)</t>
  </si>
  <si>
    <t>Nr.p.k.</t>
  </si>
  <si>
    <t>1</t>
  </si>
  <si>
    <t>2</t>
  </si>
  <si>
    <t>3</t>
  </si>
  <si>
    <t>4</t>
  </si>
  <si>
    <t>5</t>
  </si>
  <si>
    <t>Pēc pasūtītāja pieprasījuma piegādātājam jānodrošina Preces paraugs;</t>
  </si>
  <si>
    <t xml:space="preserve">Finanšu piedāvājumā pretendentam jāietver visi izdevumi un izmaksas, kas saistītas ar Preces piegādi un transportu; </t>
  </si>
  <si>
    <t>6</t>
  </si>
  <si>
    <t>7</t>
  </si>
  <si>
    <t>8</t>
  </si>
  <si>
    <t>Daudzreizlietojams</t>
  </si>
  <si>
    <t xml:space="preserve">Tehniskā specifikācija/Tehniskais-finanšu piedāvājums </t>
  </si>
  <si>
    <t>8)</t>
  </si>
  <si>
    <t>9)</t>
  </si>
  <si>
    <t>9</t>
  </si>
  <si>
    <t>10</t>
  </si>
  <si>
    <t xml:space="preserve">Preces modelis, kods, ražotājs: </t>
  </si>
  <si>
    <t>11</t>
  </si>
  <si>
    <t>Pretendenta piedāvātie parametri*:</t>
  </si>
  <si>
    <t>12</t>
  </si>
  <si>
    <t>13</t>
  </si>
  <si>
    <t>2.</t>
  </si>
  <si>
    <t>Nesatur lateksu</t>
  </si>
  <si>
    <t>Elastīga</t>
  </si>
  <si>
    <t xml:space="preserve">Veicamas funkcijas: </t>
  </si>
  <si>
    <t>Paredzēts tīrīšanai un dezinfekcijai</t>
  </si>
  <si>
    <t>Informatīvais attēls:</t>
  </si>
  <si>
    <t>Informatīvs attēls</t>
  </si>
  <si>
    <t>Visas piedāvātās Preces ir jaunas (ražotas ne vēlāk kā 12 mēnešu laikā no pasūtījuma brīža), iepriekš nelietotas un nesatur iepriekš lietotas vai atjaunotas sastāvdaļas vai komponentes;</t>
  </si>
  <si>
    <t>**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t>
  </si>
  <si>
    <t>Piedāvājumam jāpievieno Preces ražotāja izsniegta autorizācijas vēstule, kas apliecina, ka pretendents tiesīgs izplatīt un nodrošināt servisu (ja paredzēts) piedāvātai Precei Latvijas Republikā;</t>
  </si>
  <si>
    <t xml:space="preserve">Adatu bumbiņu piemēro masāžai, pirkstu tvēriena vingrināšanai, asinsrites un jūtības veicināšanai pēc ķirurģiskām operācijām </t>
  </si>
  <si>
    <t>Ar vairākam mīkstam adatiņām</t>
  </si>
  <si>
    <t>Viegli tīrama, var dezinficēt</t>
  </si>
  <si>
    <t>Preces modelis, kods, ražotājs:</t>
  </si>
  <si>
    <t>Vienības cena bez PVN, EUR:</t>
  </si>
  <si>
    <t>Švambumba</t>
  </si>
  <si>
    <t>Švambumba paredzēta pirkstu, roku un apakšdelnas muskuļu trenēšanai, palīdz samazināt spriedzi</t>
  </si>
  <si>
    <t>Mīksta</t>
  </si>
  <si>
    <t>Var regulēt bumbas iekšējo spiedienu un izmērus</t>
  </si>
  <si>
    <t>Komplektā ar sūkni</t>
  </si>
  <si>
    <t>Fizioterapijas rullis paredzēts funkcionālam treniņam, veicina līdzsvara attīstību un mugurkaula stabilizāciju</t>
  </si>
  <si>
    <t>Piepūšams ar gaisu</t>
  </si>
  <si>
    <t>Viegli tīrams, var dezinficēt</t>
  </si>
  <si>
    <t>Ruļļa krāsu saskaņot ar pasūtītāju</t>
  </si>
  <si>
    <t>Smaguma aproces paredzētas rokām un potītēm, lai palielinātu slodzi trenēšanas laikā</t>
  </si>
  <si>
    <t>Aproces fiksācija ar līplentes palīdzību</t>
  </si>
  <si>
    <t>Iespējams regulēt aproces diametru</t>
  </si>
  <si>
    <t>Svars 1 kg</t>
  </si>
  <si>
    <t>Maksimālā slodze ne mazāk kā 200 kg</t>
  </si>
  <si>
    <t>Apļveida gumija paredzēta dažādu ķermeņa muskuļu grupu stiprināšanai, stiepšanai un rehabilitācijai</t>
  </si>
  <si>
    <t>Apļveida</t>
  </si>
  <si>
    <t>Rollers</t>
  </si>
  <si>
    <t>Rollers palīdz atslābināt muskuļus - fascijas pēc fiziskajiem treniņiem pašmasāžas veidā</t>
  </si>
  <si>
    <t>Izgatavots no ādu nekairinoša materiāla</t>
  </si>
  <si>
    <t>10.</t>
  </si>
  <si>
    <t>Vingrošanas paklājs</t>
  </si>
  <si>
    <t>Profesionālais vingrošanas paklājs fizioterapijas un rehabilitācijas nodarbībām</t>
  </si>
  <si>
    <t>Izmēri (garums x platums) 185 x 60 cm ± 5%, augstums vismaz 1,5 cm</t>
  </si>
  <si>
    <t>Šūnveida struktūra, 90 % sastāv no gaisa</t>
  </si>
  <si>
    <t>Profilēta virsma no abām pusēm, kas nodrošina ķermeņa siltuma atstarošanu un novērš slīdēšanu</t>
  </si>
  <si>
    <t>Slodzes dēļ neveidojas "atmiņas bedrītes"</t>
  </si>
  <si>
    <t>Paredzēts mazgāšanai un dezinfekcijai</t>
  </si>
  <si>
    <t>Ar antibakteriālo pārklājumu</t>
  </si>
  <si>
    <t>Pieejamas dažādās krāsās, pirms piegādes krāsu saskaņot ar pasūtītāju</t>
  </si>
  <si>
    <t>11.</t>
  </si>
  <si>
    <t>Profesionālā vingrošanas bumba fizioterapijas un rehabilitācijas nodarbībām</t>
  </si>
  <si>
    <t>Viegli tīrama un dezinficējama</t>
  </si>
  <si>
    <t>12.</t>
  </si>
  <si>
    <t>Bumba izgatavota no izturīga un elastīga materiāla</t>
  </si>
  <si>
    <t>13.</t>
  </si>
  <si>
    <t>14.</t>
  </si>
  <si>
    <t>Svars 0,5 kg</t>
  </si>
  <si>
    <t>15.</t>
  </si>
  <si>
    <t>16.</t>
  </si>
  <si>
    <t>Paredzēta dažādu ķermeņa muskuļu grupu stiprināšanai, stiepšanai un rehabilitācijai</t>
  </si>
  <si>
    <t>Stipras pretestības</t>
  </si>
  <si>
    <t>17.</t>
  </si>
  <si>
    <t>18.</t>
  </si>
  <si>
    <t>19.</t>
  </si>
  <si>
    <t>Pirkstu trenažieris</t>
  </si>
  <si>
    <t xml:space="preserve">Trenažieris pirkstu trenešanai, kas ļauj vingrot ar katru pirkstu atsevišķi </t>
  </si>
  <si>
    <t xml:space="preserve">Forma ergonomiska </t>
  </si>
  <si>
    <t>Pieejamas dažādas pretestības konfigurācijas</t>
  </si>
  <si>
    <t>20.</t>
  </si>
  <si>
    <t>21.</t>
  </si>
  <si>
    <t>Plastmasas adatu bumbiņa paredzēta masāžas iedarbībai uz cilvēka akupunktūriem punktiem</t>
  </si>
  <si>
    <t>Metāla stieples gredzeni paredzēti roku pirkstu masāžai</t>
  </si>
  <si>
    <t>Su Džok masāžas bumbiņa vai analogs</t>
  </si>
  <si>
    <t>22.</t>
  </si>
  <si>
    <t>23.</t>
  </si>
  <si>
    <t>24.</t>
  </si>
  <si>
    <t>25.</t>
  </si>
  <si>
    <t xml:space="preserve">Informatīvs attēls
</t>
  </si>
  <si>
    <t>1.</t>
  </si>
  <si>
    <t>3.</t>
  </si>
  <si>
    <t>4.</t>
  </si>
  <si>
    <t>5.</t>
  </si>
  <si>
    <t>6.</t>
  </si>
  <si>
    <t>29.</t>
  </si>
  <si>
    <t>7.</t>
  </si>
  <si>
    <t>Ola gēla saspiežama</t>
  </si>
  <si>
    <t>Rehabilitācijas un fizioterapijas mazvērtīgā inventāra piegāde</t>
  </si>
  <si>
    <t>SATURS</t>
  </si>
  <si>
    <t>Daļa</t>
  </si>
  <si>
    <t>Nosaukums</t>
  </si>
  <si>
    <t>Rullis pilatēm</t>
  </si>
  <si>
    <t>Rullis fizioterapijas</t>
  </si>
  <si>
    <t>Rullis masāžas dubultais</t>
  </si>
  <si>
    <t>Bumba masāžas ovāla</t>
  </si>
  <si>
    <t xml:space="preserve">Rullis masāžas </t>
  </si>
  <si>
    <t>Bumba masāžas gredzenu</t>
  </si>
  <si>
    <t>Platforma līdzsvara</t>
  </si>
  <si>
    <t>Disks pronācijas/supinācijas</t>
  </si>
  <si>
    <t>Treniņtīkls rokas terapijai</t>
  </si>
  <si>
    <t>Treniņlaukums tapu pusapļa</t>
  </si>
  <si>
    <t>Tests 9 caurumiņu tapu</t>
  </si>
  <si>
    <t>Trīse pleca</t>
  </si>
  <si>
    <t>Pamatne pozicionēšanas rokas terapijai</t>
  </si>
  <si>
    <t>KOPĒJĀ CENA bez PVN, EUR:</t>
  </si>
  <si>
    <t>Dezinficējams</t>
  </si>
  <si>
    <t>Bumba masāžas adatu</t>
  </si>
  <si>
    <t>8.</t>
  </si>
  <si>
    <t>9.</t>
  </si>
  <si>
    <t>Aproce svara</t>
  </si>
  <si>
    <t>Gumija vingrošanas</t>
  </si>
  <si>
    <t>26.</t>
  </si>
  <si>
    <t>27.</t>
  </si>
  <si>
    <t>28.</t>
  </si>
  <si>
    <t>30.</t>
  </si>
  <si>
    <t>31.</t>
  </si>
  <si>
    <t>Diametrs 80 mm</t>
  </si>
  <si>
    <t>Diametrs 100 mm</t>
  </si>
  <si>
    <t>Ovālveida</t>
  </si>
  <si>
    <t>Paredzamais daudzums (pāri):</t>
  </si>
  <si>
    <t>Paredzamais daudzums (kaste):</t>
  </si>
  <si>
    <t>Svara izturība ne mazāk kā 1,6 kg</t>
  </si>
  <si>
    <t>Atslābina saspringtus, sāpīgus muskuļus</t>
  </si>
  <si>
    <t>Informatīvs attēls Thera Band vai analogs</t>
  </si>
  <si>
    <t>Mazina muskuļu sasprindzinājumu un vispārēju saspringumu, vienlaikus veicinot asins un limfas cirkulāciju un stimulējot vielmaiņu.</t>
  </si>
  <si>
    <r>
      <t xml:space="preserve">Svars 500 g </t>
    </r>
    <r>
      <rPr>
        <sz val="10"/>
        <rFont val="Calibri"/>
        <family val="2"/>
        <charset val="186"/>
      </rPr>
      <t>±</t>
    </r>
    <r>
      <rPr>
        <sz val="10"/>
        <rFont val="Times New Roman"/>
        <family val="1"/>
      </rPr>
      <t xml:space="preserve"> 10 g</t>
    </r>
  </si>
  <si>
    <t>Muskuļu atslābināšanai un spriedzes samazināšanai, asinsrites uzlabošanai.</t>
  </si>
  <si>
    <r>
      <t xml:space="preserve">Diametrs 18 cm </t>
    </r>
    <r>
      <rPr>
        <sz val="10"/>
        <rFont val="Calibri"/>
        <family val="2"/>
        <charset val="186"/>
      </rPr>
      <t>±</t>
    </r>
    <r>
      <rPr>
        <sz val="10"/>
        <rFont val="Times New Roman"/>
        <family val="1"/>
      </rPr>
      <t xml:space="preserve"> 5 cm</t>
    </r>
  </si>
  <si>
    <t>Rullis iesācējiem un pieredzējušiem pilašu veikšanai</t>
  </si>
  <si>
    <t>Komplektā 2 gredzeni</t>
  </si>
  <si>
    <r>
      <t xml:space="preserve">Garums 32 </t>
    </r>
    <r>
      <rPr>
        <sz val="10"/>
        <rFont val="Calibri"/>
        <family val="2"/>
        <charset val="186"/>
      </rPr>
      <t>±</t>
    </r>
    <r>
      <rPr>
        <sz val="10"/>
        <rFont val="Times New Roman"/>
        <family val="1"/>
      </rPr>
      <t xml:space="preserve"> 3 cm</t>
    </r>
  </si>
  <si>
    <r>
      <t xml:space="preserve">Diametrs 13 </t>
    </r>
    <r>
      <rPr>
        <sz val="10"/>
        <rFont val="Calibri"/>
        <family val="2"/>
        <charset val="186"/>
      </rPr>
      <t>±</t>
    </r>
    <r>
      <rPr>
        <sz val="10"/>
        <rFont val="Times New Roman"/>
        <family val="1"/>
      </rPr>
      <t xml:space="preserve"> 3 cm</t>
    </r>
  </si>
  <si>
    <r>
      <t xml:space="preserve">Garums 90 cm </t>
    </r>
    <r>
      <rPr>
        <sz val="10"/>
        <rFont val="Calibri"/>
        <family val="2"/>
        <charset val="186"/>
      </rPr>
      <t>±</t>
    </r>
    <r>
      <rPr>
        <sz val="10"/>
        <rFont val="Times New Roman"/>
        <family val="1"/>
      </rPr>
      <t xml:space="preserve"> 1 cm</t>
    </r>
  </si>
  <si>
    <t>Kustību koordinācijai un rehabilitācijai.</t>
  </si>
  <si>
    <t>Atslābināt muskuļu saspringumu.</t>
  </si>
  <si>
    <t>Materiāls putu un ABS-plastmasa</t>
  </si>
  <si>
    <t>Neslīdoša virsma</t>
  </si>
  <si>
    <t>Materiāls plastmasa</t>
  </si>
  <si>
    <r>
      <t xml:space="preserve">Biezums 8 </t>
    </r>
    <r>
      <rPr>
        <sz val="10"/>
        <rFont val="Calibri"/>
        <family val="2"/>
        <charset val="186"/>
      </rPr>
      <t>±</t>
    </r>
    <r>
      <rPr>
        <sz val="10"/>
        <rFont val="Times New Roman"/>
        <family val="1"/>
      </rPr>
      <t xml:space="preserve"> 3 cm</t>
    </r>
  </si>
  <si>
    <t>Spēka, līdzsvara un ķermeņa stājas vingrinājumiem.</t>
  </si>
  <si>
    <r>
      <t xml:space="preserve">Platums 7 </t>
    </r>
    <r>
      <rPr>
        <sz val="10"/>
        <rFont val="Calibri"/>
        <family val="2"/>
        <charset val="186"/>
      </rPr>
      <t>±</t>
    </r>
    <r>
      <rPr>
        <sz val="10"/>
        <rFont val="Times New Roman"/>
        <family val="1"/>
      </rPr>
      <t xml:space="preserve"> 2 cm</t>
    </r>
  </si>
  <si>
    <t>Gumija stiepšanas gara</t>
  </si>
  <si>
    <t>Bumba vingrošanas Ø75</t>
  </si>
  <si>
    <t>Bumba vingrošanas Ø22</t>
  </si>
  <si>
    <t>Bumba vingrošanas Ø96</t>
  </si>
  <si>
    <t>Bumba vingrošanas Ø16</t>
  </si>
  <si>
    <t>Komplektā pumpis</t>
  </si>
  <si>
    <t>Bumbas diametrs: Ø96 ± 1 cm</t>
  </si>
  <si>
    <t>Satveršanas izturības un augšējās ekstremitātes stabilizācijas veicināšanai.</t>
  </si>
  <si>
    <t>Pieejami vairāki pretestības līmeņi</t>
  </si>
  <si>
    <r>
      <t xml:space="preserve">Garums 30 cm </t>
    </r>
    <r>
      <rPr>
        <sz val="10"/>
        <rFont val="Calibri"/>
        <family val="2"/>
        <charset val="186"/>
      </rPr>
      <t>±</t>
    </r>
    <r>
      <rPr>
        <sz val="10"/>
        <rFont val="Times New Roman"/>
        <family val="1"/>
      </rPr>
      <t xml:space="preserve"> 1 cm</t>
    </r>
  </si>
  <si>
    <t>Fizioterapijas rullis mazs</t>
  </si>
  <si>
    <t>Rokas-acu koordinācijas uzlabošanai.</t>
  </si>
  <si>
    <r>
      <t xml:space="preserve">Garums 18 </t>
    </r>
    <r>
      <rPr>
        <sz val="10"/>
        <rFont val="Calibri"/>
        <family val="2"/>
        <charset val="186"/>
      </rPr>
      <t>±</t>
    </r>
    <r>
      <rPr>
        <sz val="10"/>
        <rFont val="Times New Roman"/>
        <family val="1"/>
      </rPr>
      <t xml:space="preserve"> 3 cm</t>
    </r>
  </si>
  <si>
    <t>Konusu komplekts</t>
  </si>
  <si>
    <t>Komplektā ne mazāk kā 6 dažāda diametra konusi</t>
  </si>
  <si>
    <t>Rokas pronācijas un supinācijas trenēšanai</t>
  </si>
  <si>
    <t>Aprīkots ar ergonomisku rokturi ērtai satveršanai</t>
  </si>
  <si>
    <t>Diska ārējais materiāls neslīdošs</t>
  </si>
  <si>
    <t>Rokas fleksijas, ekstenzijas, opozīcijas, supinācijas kustību trenēšanai</t>
  </si>
  <si>
    <t>Pretestības regulācijai var mainīt pirkstu ievietošanas dziļumu</t>
  </si>
  <si>
    <t>Pretestība ļoti vāja</t>
  </si>
  <si>
    <r>
      <t xml:space="preserve">Diametrs 35 </t>
    </r>
    <r>
      <rPr>
        <sz val="10"/>
        <rFont val="Calibri"/>
        <family val="2"/>
        <charset val="186"/>
      </rPr>
      <t>±</t>
    </r>
    <r>
      <rPr>
        <sz val="10"/>
        <rFont val="Times New Roman"/>
        <family val="1"/>
      </rPr>
      <t xml:space="preserve"> 1 cm</t>
    </r>
  </si>
  <si>
    <t>Treniņtīkls rokas terapijai dzeltens</t>
  </si>
  <si>
    <t>Maksimālā slodze ne mazāk kā 120 kg</t>
  </si>
  <si>
    <t>Pusapļa treniņlaukums aprīkots ar tapām</t>
  </si>
  <si>
    <t>Komplektā ne mazāk kā 40 tapas</t>
  </si>
  <si>
    <t>Motorikas un attīstīšanai un neirokognitīvo traucējumu diagnosticēšanai</t>
  </si>
  <si>
    <t>Testa laukums aprīkots ar 9 tapām</t>
  </si>
  <si>
    <t>Testa laukums ar iestrādātiem 9 urbumiem</t>
  </si>
  <si>
    <t>Pamatne pozicionēšanas labās rokas terapijai</t>
  </si>
  <si>
    <t>Pamatne pozicionēšanas kreisās rokas terapijai</t>
  </si>
  <si>
    <t>Rokas pirkstu un īkšķu abdukcijas un izliekuma trenēšanai</t>
  </si>
  <si>
    <t>Bumbas diametrs: Ø 75 ± 1 cm</t>
  </si>
  <si>
    <t>Cilindriska forma</t>
  </si>
  <si>
    <t>Maksimālā slodze ne mazāk kā 150 kg</t>
  </si>
  <si>
    <t>Materiāls dabiskais kaučuks, antibakteriāls</t>
  </si>
  <si>
    <t>Materiāls gumija</t>
  </si>
  <si>
    <t>Svara izturība vismaz 120 kg</t>
  </si>
  <si>
    <t>Tekstūra ar mazām neasām adatiņām</t>
  </si>
  <si>
    <t>Gumija cilpas veidolā</t>
  </si>
  <si>
    <t>14</t>
  </si>
  <si>
    <t xml:space="preserve">Svara izturība līdz ne mazāk kā 10 kg </t>
  </si>
  <si>
    <t>Dzeltens trenažieris rokas, svara izturība 2.5 kg ± 0,3 kg</t>
  </si>
  <si>
    <t>Piegāde 16 nedēļu laikā no pasūtījuma;</t>
  </si>
  <si>
    <t xml:space="preserve">Tapas ne mazāk kā 3 dažādos </t>
  </si>
  <si>
    <t>Komplektā ar piepūšanas sūkni</t>
  </si>
  <si>
    <t>Secīga 11 cilpu sistēma</t>
  </si>
  <si>
    <t>Diametrs 15 cm ± 5 cm</t>
  </si>
  <si>
    <t>Garums 30 cm ± 5 cm</t>
  </si>
  <si>
    <t>Komplektā ar piepūšanas aprīkojumu</t>
  </si>
  <si>
    <t>Sarkans trenažieris rokas, svara izturība 4.5 kg ± 0,3 kg</t>
  </si>
  <si>
    <t>Trenažieris rokas U tipa</t>
  </si>
  <si>
    <t>Bumbiņu diametrs 29 cm ± 1 cm un vienādas</t>
  </si>
  <si>
    <t>Garums 16 cm ± 1 cm</t>
  </si>
  <si>
    <t>Diametrs 6 cm ± 1 cm garumā un 4 cm ± 1 cm platumā</t>
  </si>
  <si>
    <t>Dažādas pretestības</t>
  </si>
  <si>
    <t>Dzeltena, ļoti mīksta</t>
  </si>
  <si>
    <t>Sarkana, mīksta</t>
  </si>
  <si>
    <t>Fiksācijas gredzens nodrošina drošu ierīces izmantošanu</t>
  </si>
  <si>
    <t>Dzeltena mazas pretestības gumija, 1.4 kg ± 0,2 kg</t>
  </si>
  <si>
    <t>Sarkana mazas pretestības gumija, 1.7 kg ± 0,2 kg</t>
  </si>
  <si>
    <t>Zila lielas pretestības gumija, 2.6 kg ± 0,2 kg</t>
  </si>
  <si>
    <t>Zaļa lielas pretestības gumija, 2.1 kg ± 0,2 kg</t>
  </si>
  <si>
    <t>Roku un plaukstu stabilu nostiprināšanu nodrošina jostu fiksācija ar velkro vai pogām</t>
  </si>
  <si>
    <t>Izturīgas jostu stiprināšanas vietas</t>
  </si>
  <si>
    <t>Izgatavots no polipropilēna vai līdzvērtīga materiāla</t>
  </si>
  <si>
    <t>Bumba vingrošanas vidēja</t>
  </si>
  <si>
    <t>Pleca locītavu diapazona veiktspējas atgūšanai</t>
  </si>
  <si>
    <t>Konstrukcija paredzēta aizāķēšanai pie zviedru sienas</t>
  </si>
  <si>
    <t>Ergonomiski rokturi</t>
  </si>
  <si>
    <t>Konuss rokas terapijai</t>
  </si>
  <si>
    <t>Svara izturība no 1,3 līdz 2,5 kg ± 0,2 kg</t>
  </si>
  <si>
    <t>Platums: 12 ± 2 cm</t>
  </si>
  <si>
    <t>Platums: 5 ± 2 cm</t>
  </si>
  <si>
    <t>Bumbas diametrs Ø 6 cm ± 2 cm</t>
  </si>
  <si>
    <t>Materiāls rokturu no koka vai cita, kas izturīgs pret dezinfekcijas līdzekļiem</t>
  </si>
  <si>
    <t>Materiāls izturīgs</t>
  </si>
  <si>
    <t>Treniņlaukums satur ne mazāk kā 3 spraudņu joslas</t>
  </si>
  <si>
    <t>Rokas terapijai, rehabilitācijai, kognitīvo funkciju treniņam</t>
  </si>
  <si>
    <t>Tapu diametri iekļaujas robežās no 1 līdz 6 mm vai plašāk</t>
  </si>
  <si>
    <t>Vingrošanas trīsei krāsu sadalījums vai numerācija kustību diapazonos (vai citādāka indikācija)</t>
  </si>
  <si>
    <t>Izmantojams iekštelpās, āra apstākļos un saskarē ar ūdeni</t>
  </si>
  <si>
    <r>
      <t xml:space="preserve">Garums 35 </t>
    </r>
    <r>
      <rPr>
        <sz val="10"/>
        <rFont val="Calibri"/>
        <family val="2"/>
        <charset val="186"/>
      </rPr>
      <t>±</t>
    </r>
    <r>
      <rPr>
        <sz val="10"/>
        <rFont val="Times New Roman"/>
        <family val="1"/>
      </rPr>
      <t xml:space="preserve"> 5 cm</t>
    </r>
  </si>
  <si>
    <t>Garums: 2 ± 2 m</t>
  </si>
  <si>
    <t>Bumbas svars: 150 g ± 5 g</t>
  </si>
  <si>
    <t>(identifikācijas Nr. PSKUS 2022/81)</t>
  </si>
  <si>
    <t>Nolikuma</t>
  </si>
  <si>
    <t xml:space="preserve">2. pielikums </t>
  </si>
  <si>
    <t>3.daļa "Bumba masāžas adatu"</t>
  </si>
  <si>
    <t>2.pozicīja "Rullis masāžas dubultais''</t>
  </si>
  <si>
    <t>4.pozicīja "Bumba masāžas ovāla"</t>
  </si>
  <si>
    <t>5.pozicīja "Rullis masāžas"</t>
  </si>
  <si>
    <t>6.pozicīja"Rullis pilatēm"</t>
  </si>
  <si>
    <t>8.pozicīja"Rullis fizioterapijas"</t>
  </si>
  <si>
    <t>9.pozicīja "Platforma līdzsvara"</t>
  </si>
  <si>
    <t>10.pozicīja "Aproce svara"</t>
  </si>
  <si>
    <t>12.pozicīja"Gumija stiepšanas gara"</t>
  </si>
  <si>
    <t>13.pozicīja "Bumba vingrošanas Ø75"</t>
  </si>
  <si>
    <t>14.pozicīja"Gumija vingrošanas"</t>
  </si>
  <si>
    <t>Dzeltena, gumija vingrošanai ļoti vājas pretestības</t>
  </si>
  <si>
    <t>Sarkana, gumija vingrošanai vājas pretestības</t>
  </si>
  <si>
    <t>Zaļa, gumija vingrošanai vidējas pretestības</t>
  </si>
  <si>
    <t>Zila, gumija vingrošanai vidēji stipras pretestības</t>
  </si>
  <si>
    <t>Melna, gumija vingrošanai stipras pretestības</t>
  </si>
  <si>
    <t>15.pozicīja "Ola gēla saspiežama"</t>
  </si>
  <si>
    <t>Zaļa - vidēja</t>
  </si>
  <si>
    <t>Zila - stipra</t>
  </si>
  <si>
    <t>Melna - īpaši stipra</t>
  </si>
  <si>
    <t>16.pozicīja  "Trenažieris rokas U tipa"</t>
  </si>
  <si>
    <t>Zaļš trenažieris rokas, svara izturība 6.8 kg ± 0,3 kg</t>
  </si>
  <si>
    <t>Zils trenažieris rokas, svara izturība 11.3 kg ± 0,3 kg</t>
  </si>
  <si>
    <t>17.pozicīja "Konuss rokas terapijai"</t>
  </si>
  <si>
    <t>18.pozicīja  "Disks pronācijas/supinācijas"</t>
  </si>
  <si>
    <t>19.pozicīja "Treniņtīkls rokas terapijai"</t>
  </si>
  <si>
    <t>24.pozicīja "Treniņlaukums tapu pusapļa"</t>
  </si>
  <si>
    <t>25.pozicīja "Tests 9 caurumiņu tapu"</t>
  </si>
  <si>
    <t>28.pozicīja  "Trīse pleca"</t>
  </si>
  <si>
    <t>29.pozicīja "Pamatne pozicionēšanas rokas terapijai"</t>
  </si>
  <si>
    <t>30.pozicīja  "Švambumba"</t>
  </si>
  <si>
    <t>Vingrošanas gumija ar cilpveida sistēmu</t>
  </si>
  <si>
    <t>31.pozicīja "Vingrošanas gumija ar cilpveida sistēmu"</t>
  </si>
  <si>
    <t>Gumija sarkana, vājas pretestības</t>
  </si>
  <si>
    <t>Gumija dzeltena,  ļoti vājas pretestības</t>
  </si>
  <si>
    <t>Gumija zaļa, vidējas pretestības</t>
  </si>
  <si>
    <t>Gumija zila, vidēji stipras pretestības</t>
  </si>
  <si>
    <r>
      <t xml:space="preserve">Garums 80 cm ± 2 cm, diametrs 20 cm </t>
    </r>
    <r>
      <rPr>
        <sz val="10"/>
        <rFont val="Calibri"/>
        <family val="2"/>
        <charset val="186"/>
      </rPr>
      <t>±</t>
    </r>
    <r>
      <rPr>
        <sz val="10"/>
        <rFont val="Times New Roman"/>
        <family val="1"/>
      </rPr>
      <t xml:space="preserve"> 2 cm</t>
    </r>
  </si>
  <si>
    <r>
      <t xml:space="preserve">Dzeltens, pretestība 0.7kg </t>
    </r>
    <r>
      <rPr>
        <sz val="10"/>
        <rFont val="Calibri"/>
        <family val="2"/>
        <charset val="186"/>
      </rPr>
      <t>±</t>
    </r>
    <r>
      <rPr>
        <sz val="10"/>
        <rFont val="Times New Roman"/>
        <family val="1"/>
        <charset val="186"/>
      </rPr>
      <t xml:space="preserve"> 0.2kg</t>
    </r>
  </si>
  <si>
    <t>Sarkans, pretestība 1.4kg ± 0.2kg</t>
  </si>
  <si>
    <t>Zaļš, pretestība 2.3kg ± 0.2kg</t>
  </si>
  <si>
    <t>Zils, pretestība 3.2kg ± 0.2kg</t>
  </si>
  <si>
    <t>Melns, pretestība 4.1kg ± 0.2kg</t>
  </si>
  <si>
    <t>Hanteles</t>
  </si>
  <si>
    <t>Hantele 0.5 kg</t>
  </si>
  <si>
    <t>Hantelei ir gumijots/ neopropēna pārklājums vai līdzvērtīgs pārklajums</t>
  </si>
  <si>
    <t>Iespējams pasūtīt 1 hanteli</t>
  </si>
  <si>
    <t>Hanteles paredzētas rokām, lai nostiprina muskuļus un uzlabotu fizisko formu.</t>
  </si>
  <si>
    <t>1.pozicīja "Hanteles"</t>
  </si>
  <si>
    <t>Hantele 1 kg</t>
  </si>
  <si>
    <t>Hantele 1,5 kg</t>
  </si>
  <si>
    <t>Hantele 2 kg</t>
  </si>
  <si>
    <t>Hantele 3 kg</t>
  </si>
  <si>
    <t>Hantele 4 kg</t>
  </si>
  <si>
    <t>Hantele 5 kg</t>
  </si>
  <si>
    <t>20.pozicīja  "Pirkstu trenažieris"</t>
  </si>
  <si>
    <t>21.pozicīja "Fizioterapijas rullis mazs"</t>
  </si>
  <si>
    <t xml:space="preserve">Bumba vingrošanas vidēja Ø16 </t>
  </si>
  <si>
    <t>22.pozicīja "Bumba vingrošanas vidēja Ø16 "</t>
  </si>
  <si>
    <t>23.pozicīja "Bumba vingrošanas Ø96"</t>
  </si>
  <si>
    <t>27.pozicīja  "Vingrošanas paklājs"</t>
  </si>
  <si>
    <t>11.pozicīja "Rollers"</t>
  </si>
  <si>
    <t>32.</t>
  </si>
  <si>
    <t>Vingrošanas nūja fizisko aktivitāšu un vingrošanas nodarbībām.</t>
  </si>
  <si>
    <t>Gluda, bez plaisām, skabargām, asām malām vai citiem defektiem</t>
  </si>
  <si>
    <t>Materiālam jābūt piemērotam lietošanai sporta telpās un viegli kopjamam</t>
  </si>
  <si>
    <t>Koksne, vai cits izturīgs un drošs materiāls</t>
  </si>
  <si>
    <t>Garums no 130cm +/- 10cm</t>
  </si>
  <si>
    <t>Vingrošanas nūja</t>
  </si>
  <si>
    <t>32.pozicīja  "Vingrošanas nūja"</t>
  </si>
  <si>
    <t>Diametrs 20-30mm</t>
  </si>
  <si>
    <t>33.pozicīja  "Zviedru siena"</t>
  </si>
  <si>
    <t>33.</t>
  </si>
  <si>
    <t>Zviedru siena</t>
  </si>
  <si>
    <t>Zviedru siena paredzēta vingrošanas nodarbību nodrošināšanai sporta, izglītības vai rehabilitācijas iestādēs.</t>
  </si>
  <si>
    <t>Pievilkšanās daļa</t>
  </si>
  <si>
    <t>Visi stiprinājumi un skrūves nāk komplekta</t>
  </si>
  <si>
    <t>Informātivais attēls</t>
  </si>
  <si>
    <t>Augstums: 2500 mm  ±50 mm.</t>
  </si>
  <si>
    <t>Materiāls: bērza finieris vai līdzvērtīgs materiāls</t>
  </si>
  <si>
    <t>10)</t>
  </si>
  <si>
    <r>
      <t xml:space="preserve">Piedāvājumam jāpievieno piedāvātas Preces EK atbilstības deklarācijas kopija atbilstoši regulas 2017/745 prasībām un CE sertifikāta kopija (ja ražotājs noteicis ierīču klasi: I klases sterilas ierīces un I klases ierīces ar mērīšanas funkciju, IIa, IIb vai III klases ierīces), norādot attiecīgajā ailē medicīnas ierīces klasi saskaņā ar EK atbilstības deklarācijas datiem - </t>
    </r>
    <r>
      <rPr>
        <sz val="10"/>
        <color theme="1"/>
        <rFont val="Times New Roman"/>
        <family val="1"/>
        <charset val="186"/>
      </rPr>
      <t>ja attiecas;</t>
    </r>
  </si>
  <si>
    <t>Daudzreiz lietojamam piedāvātajām Precēm garantijas termiņš (nosaka Pretendents) ir ___ (______________) mēneši no pavadzīmes-rēķina abpusējas parakstīšanas brīža, bet ne mazāk kā 12 mēneši;</t>
  </si>
  <si>
    <t>Materiāls sintētiskā gumija vai līdzvērtīgs materiāls</t>
  </si>
  <si>
    <t>34.pozicīja "Bumba masāžas"</t>
  </si>
  <si>
    <t>34.</t>
  </si>
  <si>
    <t>Bumba masāžas</t>
  </si>
  <si>
    <t>7.pozicīja "Masāžas gredzens"</t>
  </si>
  <si>
    <t>Masāžas gredzens</t>
  </si>
  <si>
    <t>Nodrošina lokālu masāžu, veicina asinsrites stimulāciju un palīdz mazināt muskuļu sasprindzinājumu.</t>
  </si>
  <si>
    <t>Garums: 5 ± 0,5 m</t>
  </si>
  <si>
    <t>Viena konusa svars ne vairāk kā 70 g</t>
  </si>
  <si>
    <t>Bumbas diametrs: Ø16 ± 3 cm</t>
  </si>
  <si>
    <t>Bumbas diametrs: Ø23 ± 2 cm</t>
  </si>
  <si>
    <t>Bumba vingrošanas Ø23</t>
  </si>
  <si>
    <t>26.pozicīja "Bumba vingrošanas Ø23"</t>
  </si>
  <si>
    <t>Polsterējums izgatavots no mākslīgās ādas vai cita sviedrus neuzsūcoša un viegli dezinficējama materiāla</t>
  </si>
  <si>
    <t>Platums: 800 mm  ±100 mm.</t>
  </si>
  <si>
    <t>Pakāpienu attālums (starp centru līnijām): 160 mm ±20 mm.</t>
  </si>
  <si>
    <t>Zils, vieglas pretestības</t>
  </si>
  <si>
    <t>Rehabilitācijas un fizioterapijas mazvērtīgā inventāra piegāde (ID Nr. PSKUS 2026/124)</t>
  </si>
  <si>
    <t>Tehniskās specifikācijas aktualizācijas datums 09.07.2026.</t>
  </si>
  <si>
    <t>Piedāvātajām Precēm garantijas termiņš (nosaka Pretendents) ir ___ (______________) mēneši no pavadzīmes-rēķina abpusējas parakstīšanas brīža, bet ne mazāk kā 12 mēneši;</t>
  </si>
  <si>
    <t>Tehniskās specifikācijas aktualizācijas datums 28.07.2026.</t>
  </si>
  <si>
    <r>
      <t xml:space="preserve">Diametrs 38 </t>
    </r>
    <r>
      <rPr>
        <sz val="10"/>
        <rFont val="Calibri"/>
        <family val="2"/>
        <charset val="186"/>
      </rPr>
      <t>±</t>
    </r>
    <r>
      <rPr>
        <sz val="10"/>
        <rFont val="Times New Roman"/>
        <family val="1"/>
      </rPr>
      <t xml:space="preserve"> 4 cm</t>
    </r>
  </si>
  <si>
    <r>
      <t xml:space="preserve">Diametrs ne mazāk kā 32 mm </t>
    </r>
    <r>
      <rPr>
        <sz val="10"/>
        <rFont val="Calibri"/>
        <family val="2"/>
        <charset val="186"/>
      </rPr>
      <t>līdz ne vairāk kā 45mm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</si>
</sst>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Ls-426]\ * #,##0.00_-;\-[$Ls-426]\ * #,##0.00_-;_-[$Ls-426]\ * &quot;-&quot;??_-;_-@_-"/>
    <numFmt numFmtId="166" formatCode="#,##0.00\ &quot;€&quot;"/>
  </numFmts>
  <fonts count="3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0"/>
      <color theme="1"/>
      <name val="Times New Roman"/>
      <family val="1"/>
      <charset val="186"/>
    </font>
    <font>
      <u/>
      <sz val="11"/>
      <color theme="10"/>
      <name val="Calibri"/>
      <family val="2"/>
      <scheme val="minor"/>
    </font>
    <font>
      <sz val="10"/>
      <name val="Times New Roman"/>
      <family val="1"/>
      <charset val="186"/>
    </font>
    <font>
      <b/>
      <sz val="10"/>
      <name val="Times New Roman"/>
      <family val="1"/>
      <charset val="186"/>
    </font>
    <font>
      <b/>
      <sz val="10"/>
      <color theme="1"/>
      <name val="Times New Roman"/>
      <family val="1"/>
      <charset val="186"/>
    </font>
    <font>
      <b/>
      <sz val="12"/>
      <name val="Times New Roman"/>
      <family val="1"/>
    </font>
    <font>
      <b/>
      <sz val="10"/>
      <name val="Times New Roman"/>
      <family val="1"/>
    </font>
    <font>
      <sz val="10"/>
      <name val="Times New Roman"/>
      <family val="1"/>
    </font>
    <font>
      <b/>
      <i/>
      <sz val="10"/>
      <name val="Times New Roman"/>
      <family val="1"/>
    </font>
    <font>
      <sz val="10"/>
      <name val="Arial"/>
      <family val="2"/>
      <charset val="186"/>
    </font>
    <font>
      <sz val="10"/>
      <name val="Calibri"/>
      <family val="2"/>
      <charset val="186"/>
    </font>
    <font>
      <sz val="10"/>
      <color theme="1"/>
      <name val="Times New Roman"/>
      <family val="1"/>
    </font>
    <font>
      <b/>
      <sz val="12"/>
      <name val="Times New Roman"/>
      <family val="1"/>
      <charset val="186"/>
    </font>
    <font>
      <sz val="11"/>
      <color theme="1"/>
      <name val="Times New Roman"/>
      <family val="1"/>
      <charset val="186"/>
    </font>
    <font>
      <b/>
      <i/>
      <sz val="12"/>
      <color theme="1"/>
      <name val="Times New Roman"/>
      <family val="1"/>
      <charset val="186"/>
    </font>
    <font>
      <b/>
      <sz val="11"/>
      <color theme="1"/>
      <name val="Times New Roman"/>
      <family val="1"/>
      <charset val="186"/>
    </font>
    <font>
      <b/>
      <i/>
      <sz val="10"/>
      <name val="Times New Roman"/>
      <family val="1"/>
      <charset val="186"/>
    </font>
    <font>
      <sz val="11"/>
      <color theme="1"/>
      <name val="Calibri"/>
      <family val="2"/>
      <scheme val="minor"/>
    </font>
    <font>
      <sz val="10"/>
      <name val="Times New Roman"/>
      <family val="2"/>
      <charset val="186"/>
    </font>
    <font>
      <sz val="11"/>
      <color indexed="8"/>
      <name val="Calibri"/>
      <family val="2"/>
      <charset val="186"/>
    </font>
    <font>
      <u/>
      <sz val="11"/>
      <color theme="10"/>
      <name val="Calibri"/>
      <family val="2"/>
      <charset val="186"/>
      <scheme val="minor"/>
    </font>
    <font>
      <b/>
      <sz val="11"/>
      <color theme="1"/>
      <name val="Calibri"/>
      <family val="2"/>
      <charset val="186"/>
      <scheme val="minor"/>
    </font>
    <font>
      <sz val="11"/>
      <color theme="1"/>
      <name val="Symbol"/>
      <family val="1"/>
      <charset val="2"/>
    </font>
    <font>
      <b/>
      <sz val="12"/>
      <color rgb="FF572924"/>
      <name val="Times New Roman"/>
      <family val="1"/>
    </font>
    <font>
      <sz val="12"/>
      <color rgb="FF572924"/>
      <name val="Times New Roman"/>
      <family val="1"/>
    </font>
    <font>
      <sz val="12"/>
      <color rgb="FF333333"/>
      <name val="Times New Roman"/>
      <family val="1"/>
    </font>
    <font>
      <b/>
      <sz val="11"/>
      <name val="Times New Roman"/>
      <family val="1"/>
      <charset val="186"/>
    </font>
    <font>
      <sz val="8"/>
      <name val="Calibri"/>
      <family val="2"/>
      <scheme val="minor"/>
    </font>
    <font>
      <b/>
      <sz val="14"/>
      <color theme="1"/>
      <name val="Times New Roman"/>
      <family val="1"/>
      <charset val="186"/>
    </font>
    <font>
      <sz val="11"/>
      <name val="Times New Roman"/>
      <family val="1"/>
      <charset val="186"/>
    </font>
    <font>
      <i/>
      <sz val="12"/>
      <color theme="1"/>
      <name val="Times New Roman"/>
      <family val="1"/>
      <charset val="186"/>
    </font>
    <font>
      <b/>
      <i/>
      <sz val="12"/>
      <name val="Times New Roman"/>
      <family val="1"/>
      <charset val="186"/>
    </font>
  </fonts>
  <fills count="7">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indexed="64"/>
      </right>
      <top/>
      <bottom style="thin">
        <color indexed="64"/>
      </bottom>
      <diagonal/>
    </border>
    <border>
      <left/>
      <right style="thin">
        <color indexed="64"/>
      </right>
      <top style="thin">
        <color indexed="64"/>
      </top>
      <bottom/>
      <diagonal/>
    </border>
    <border>
      <left style="thin">
        <color auto="1"/>
      </left>
      <right/>
      <top/>
      <bottom/>
      <diagonal/>
    </border>
    <border>
      <left/>
      <right/>
      <top style="thin">
        <color indexed="64"/>
      </top>
      <bottom/>
      <diagonal/>
    </border>
  </borders>
  <cellStyleXfs count="32">
    <xf numFmtId="0" fontId="0" fillId="0" borderId="0"/>
    <xf numFmtId="164" fontId="3" fillId="0" borderId="0" applyFont="0" applyFill="0" applyBorder="0" applyAlignment="0" applyProtection="0"/>
    <xf numFmtId="0" fontId="6" fillId="0" borderId="0" applyNumberFormat="0" applyFill="0" applyBorder="0" applyAlignment="0" applyProtection="0"/>
    <xf numFmtId="165" fontId="5" fillId="0" borderId="0">
      <alignment vertical="center" wrapText="1"/>
    </xf>
    <xf numFmtId="0" fontId="14" fillId="0" borderId="0"/>
    <xf numFmtId="0" fontId="1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0" fontId="22" fillId="0" borderId="0"/>
    <xf numFmtId="164" fontId="1" fillId="0" borderId="0" applyFont="0" applyFill="0" applyBorder="0" applyAlignment="0" applyProtection="0"/>
    <xf numFmtId="0" fontId="1" fillId="0" borderId="0"/>
    <xf numFmtId="0" fontId="22" fillId="0" borderId="0"/>
    <xf numFmtId="0" fontId="1" fillId="0" borderId="0"/>
    <xf numFmtId="164" fontId="22"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0" fontId="2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0" fontId="1" fillId="0" borderId="0"/>
    <xf numFmtId="0" fontId="1" fillId="0" borderId="0"/>
    <xf numFmtId="9" fontId="24" fillId="0" borderId="0" applyFont="0" applyFill="0" applyBorder="0" applyAlignment="0" applyProtection="0"/>
    <xf numFmtId="9" fontId="24" fillId="0" borderId="0" applyFont="0" applyFill="0" applyBorder="0" applyAlignment="0" applyProtection="0"/>
    <xf numFmtId="43" fontId="22" fillId="0" borderId="0" applyFont="0" applyFill="0" applyBorder="0" applyAlignment="0" applyProtection="0"/>
    <xf numFmtId="0" fontId="25" fillId="0" borderId="0" applyNumberFormat="0" applyFill="0" applyBorder="0" applyAlignment="0" applyProtection="0"/>
  </cellStyleXfs>
  <cellXfs count="213">
    <xf numFmtId="0" fontId="0" fillId="0" borderId="0" xfId="0"/>
    <xf numFmtId="0" fontId="7" fillId="0" borderId="5" xfId="3" quotePrefix="1" applyNumberFormat="1" applyFont="1" applyBorder="1" applyAlignment="1">
      <alignment horizontal="left" vertical="top" wrapText="1"/>
    </xf>
    <xf numFmtId="0" fontId="8" fillId="2" borderId="6" xfId="3" applyNumberFormat="1" applyFont="1" applyFill="1" applyBorder="1" applyAlignment="1">
      <alignment horizontal="center" vertical="center" wrapText="1"/>
    </xf>
    <xf numFmtId="0" fontId="10" fillId="3" borderId="2" xfId="3" applyNumberFormat="1" applyFont="1" applyFill="1" applyBorder="1" applyAlignment="1">
      <alignment horizontal="left" vertical="top" wrapText="1"/>
    </xf>
    <xf numFmtId="0" fontId="7" fillId="0" borderId="4" xfId="4" applyFont="1" applyBorder="1" applyAlignment="1">
      <alignment horizontal="left" vertical="top" wrapText="1"/>
    </xf>
    <xf numFmtId="0" fontId="12" fillId="0" borderId="4" xfId="4" applyFont="1" applyBorder="1" applyAlignment="1">
      <alignment horizontal="left" vertical="top" wrapText="1"/>
    </xf>
    <xf numFmtId="0" fontId="16" fillId="0" borderId="4" xfId="4" applyFont="1" applyBorder="1" applyAlignment="1">
      <alignment horizontal="left" vertical="top" wrapText="1"/>
    </xf>
    <xf numFmtId="0" fontId="8" fillId="0" borderId="7" xfId="0" quotePrefix="1" applyFont="1" applyBorder="1" applyAlignment="1">
      <alignment horizontal="right" vertical="top" wrapText="1"/>
    </xf>
    <xf numFmtId="0" fontId="5" fillId="0" borderId="1" xfId="0" applyFont="1" applyBorder="1" applyAlignment="1">
      <alignment vertical="center" wrapText="1"/>
    </xf>
    <xf numFmtId="0" fontId="13" fillId="4" borderId="2" xfId="3" quotePrefix="1" applyNumberFormat="1" applyFont="1" applyFill="1" applyBorder="1">
      <alignment vertical="center" wrapText="1"/>
    </xf>
    <xf numFmtId="164" fontId="8" fillId="4" borderId="1" xfId="1" quotePrefix="1" applyFont="1" applyFill="1" applyBorder="1" applyAlignment="1">
      <alignment vertical="top" wrapText="1"/>
    </xf>
    <xf numFmtId="0" fontId="8" fillId="4" borderId="2" xfId="4" quotePrefix="1" applyFont="1" applyFill="1" applyBorder="1" applyAlignment="1">
      <alignment vertical="top" wrapText="1"/>
    </xf>
    <xf numFmtId="0" fontId="8" fillId="4" borderId="3" xfId="4" quotePrefix="1" applyFont="1" applyFill="1" applyBorder="1" applyAlignment="1">
      <alignment vertical="top" wrapText="1"/>
    </xf>
    <xf numFmtId="0" fontId="8" fillId="4" borderId="4" xfId="4" quotePrefix="1" applyFont="1" applyFill="1" applyBorder="1" applyAlignment="1">
      <alignment horizontal="right" vertical="top"/>
    </xf>
    <xf numFmtId="0" fontId="7" fillId="0" borderId="1" xfId="3" quotePrefix="1" applyNumberFormat="1" applyFont="1" applyBorder="1" applyAlignment="1">
      <alignment horizontal="center" vertical="center" wrapText="1"/>
    </xf>
    <xf numFmtId="0" fontId="13" fillId="4" borderId="1" xfId="3" quotePrefix="1" applyNumberFormat="1" applyFont="1" applyFill="1" applyBorder="1">
      <alignment vertical="center" wrapText="1"/>
    </xf>
    <xf numFmtId="0" fontId="7" fillId="0" borderId="4" xfId="4" quotePrefix="1" applyFont="1" applyBorder="1" applyAlignment="1">
      <alignment horizontal="left" vertical="top" wrapText="1"/>
    </xf>
    <xf numFmtId="49" fontId="7" fillId="0" borderId="4" xfId="3" quotePrefix="1" applyNumberFormat="1" applyFont="1" applyBorder="1" applyAlignment="1" applyProtection="1">
      <alignment horizontal="left" vertical="center" wrapText="1"/>
      <protection locked="0"/>
    </xf>
    <xf numFmtId="0" fontId="13" fillId="4" borderId="1" xfId="3" quotePrefix="1" applyNumberFormat="1" applyFont="1" applyFill="1" applyBorder="1" applyAlignment="1">
      <alignment horizontal="center" vertical="center" wrapText="1"/>
    </xf>
    <xf numFmtId="0" fontId="14" fillId="0" borderId="0" xfId="4" applyAlignment="1">
      <alignment wrapText="1"/>
    </xf>
    <xf numFmtId="0" fontId="0" fillId="0" borderId="0" xfId="0" applyAlignment="1">
      <alignment wrapText="1"/>
    </xf>
    <xf numFmtId="0" fontId="5" fillId="0" borderId="0" xfId="3" applyNumberFormat="1" applyAlignment="1">
      <alignment horizontal="left" vertical="center" wrapText="1"/>
    </xf>
    <xf numFmtId="0" fontId="13" fillId="4" borderId="3" xfId="3" quotePrefix="1" applyNumberFormat="1" applyFont="1" applyFill="1" applyBorder="1">
      <alignment vertical="center" wrapText="1"/>
    </xf>
    <xf numFmtId="0" fontId="13" fillId="4" borderId="4" xfId="3" quotePrefix="1" applyNumberFormat="1" applyFont="1" applyFill="1" applyBorder="1">
      <alignment vertical="center" wrapText="1"/>
    </xf>
    <xf numFmtId="0" fontId="8" fillId="5" borderId="1" xfId="3" applyNumberFormat="1" applyFont="1" applyFill="1" applyBorder="1" applyAlignment="1">
      <alignment horizontal="center" vertical="center" wrapText="1"/>
    </xf>
    <xf numFmtId="0" fontId="12" fillId="0" borderId="1" xfId="5" applyFont="1" applyBorder="1" applyAlignment="1">
      <alignment horizontal="left" vertical="top" wrapText="1"/>
    </xf>
    <xf numFmtId="0" fontId="10" fillId="2" borderId="2" xfId="3" applyNumberFormat="1" applyFont="1" applyFill="1" applyBorder="1" applyAlignment="1">
      <alignment horizontal="left" vertical="top" wrapText="1"/>
    </xf>
    <xf numFmtId="0" fontId="11" fillId="2" borderId="2" xfId="3" applyNumberFormat="1" applyFont="1" applyFill="1" applyBorder="1" applyAlignment="1">
      <alignment horizontal="center" vertical="center" wrapText="1"/>
    </xf>
    <xf numFmtId="0" fontId="11" fillId="2" borderId="3" xfId="3" applyNumberFormat="1" applyFont="1" applyFill="1" applyBorder="1" applyAlignment="1">
      <alignment horizontal="center" vertical="center" wrapText="1"/>
    </xf>
    <xf numFmtId="0" fontId="11" fillId="2" borderId="4" xfId="3" applyNumberFormat="1" applyFont="1" applyFill="1" applyBorder="1" applyAlignment="1">
      <alignment horizontal="center" vertical="center" wrapText="1"/>
    </xf>
    <xf numFmtId="0" fontId="13" fillId="4" borderId="2" xfId="3" quotePrefix="1" applyNumberFormat="1" applyFont="1" applyFill="1" applyBorder="1" applyAlignment="1">
      <alignment horizontal="left" vertical="center" wrapText="1"/>
    </xf>
    <xf numFmtId="0" fontId="13" fillId="4" borderId="3" xfId="3" quotePrefix="1" applyNumberFormat="1" applyFont="1" applyFill="1" applyBorder="1" applyAlignment="1">
      <alignment horizontal="left" vertical="center" wrapText="1"/>
    </xf>
    <xf numFmtId="0" fontId="13" fillId="4" borderId="4" xfId="3" quotePrefix="1" applyNumberFormat="1" applyFont="1" applyFill="1" applyBorder="1" applyAlignment="1">
      <alignment horizontal="left" vertical="center" wrapText="1"/>
    </xf>
    <xf numFmtId="0" fontId="12" fillId="0" borderId="10" xfId="14" applyFont="1" applyBorder="1" applyAlignment="1">
      <alignment horizontal="left" vertical="top" wrapText="1"/>
    </xf>
    <xf numFmtId="0" fontId="12" fillId="0" borderId="4" xfId="5" applyFont="1" applyBorder="1" applyAlignment="1">
      <alignment horizontal="left" vertical="top" wrapText="1"/>
    </xf>
    <xf numFmtId="0" fontId="12" fillId="0" borderId="9" xfId="5" applyFont="1" applyBorder="1" applyAlignment="1">
      <alignment horizontal="left" vertical="top" wrapText="1"/>
    </xf>
    <xf numFmtId="0" fontId="12" fillId="0" borderId="1" xfId="14" quotePrefix="1" applyFont="1" applyBorder="1" applyAlignment="1">
      <alignment horizontal="left" vertical="top" wrapText="1"/>
    </xf>
    <xf numFmtId="0" fontId="21" fillId="4" borderId="1" xfId="3" quotePrefix="1" applyNumberFormat="1" applyFont="1" applyFill="1" applyBorder="1" applyAlignment="1">
      <alignment horizontal="center" vertical="center" wrapText="1"/>
    </xf>
    <xf numFmtId="0" fontId="7" fillId="0" borderId="9" xfId="5" applyFont="1" applyBorder="1" applyAlignment="1">
      <alignment horizontal="left" vertical="top" wrapText="1"/>
    </xf>
    <xf numFmtId="0" fontId="23" fillId="0" borderId="9" xfId="5" applyFont="1" applyBorder="1" applyAlignment="1">
      <alignment horizontal="left" vertical="top" wrapText="1"/>
    </xf>
    <xf numFmtId="0" fontId="12" fillId="0" borderId="1" xfId="14" applyFont="1" applyBorder="1" applyAlignment="1">
      <alignment horizontal="left" vertical="top" wrapText="1"/>
    </xf>
    <xf numFmtId="0" fontId="7" fillId="0" borderId="7" xfId="3" quotePrefix="1" applyNumberFormat="1" applyFont="1" applyBorder="1">
      <alignment vertical="center" wrapText="1"/>
    </xf>
    <xf numFmtId="0" fontId="7" fillId="0" borderId="7" xfId="4" applyFont="1" applyBorder="1" applyAlignment="1">
      <alignment horizontal="left" vertical="top" wrapText="1"/>
    </xf>
    <xf numFmtId="2" fontId="7" fillId="0" borderId="4" xfId="3" quotePrefix="1" applyNumberFormat="1" applyFont="1" applyBorder="1" applyAlignment="1" applyProtection="1">
      <alignment horizontal="left" vertical="center" wrapText="1"/>
      <protection locked="0"/>
    </xf>
    <xf numFmtId="0" fontId="13" fillId="4" borderId="3" xfId="3" applyNumberFormat="1" applyFont="1" applyFill="1" applyBorder="1" applyAlignment="1">
      <alignment horizontal="left" vertical="center" wrapText="1"/>
    </xf>
    <xf numFmtId="0" fontId="7" fillId="0" borderId="1" xfId="4" applyFont="1" applyBorder="1" applyAlignment="1">
      <alignment horizontal="left" vertical="top" wrapText="1"/>
    </xf>
    <xf numFmtId="0" fontId="13" fillId="4" borderId="7" xfId="3" quotePrefix="1" applyNumberFormat="1" applyFont="1" applyFill="1" applyBorder="1">
      <alignment vertical="center" wrapText="1"/>
    </xf>
    <xf numFmtId="0" fontId="7" fillId="0" borderId="5" xfId="3" applyNumberFormat="1" applyFont="1" applyBorder="1" applyAlignment="1">
      <alignment horizontal="left" vertical="top" wrapText="1"/>
    </xf>
    <xf numFmtId="0" fontId="20" fillId="0" borderId="1" xfId="0" applyFont="1" applyBorder="1" applyAlignment="1">
      <alignment horizontal="center"/>
    </xf>
    <xf numFmtId="0" fontId="18" fillId="0" borderId="1" xfId="0" applyFont="1" applyBorder="1" applyAlignment="1">
      <alignment horizontal="center"/>
    </xf>
    <xf numFmtId="0" fontId="18" fillId="0" borderId="1" xfId="0" applyFont="1" applyBorder="1" applyAlignment="1">
      <alignment horizontal="left"/>
    </xf>
    <xf numFmtId="49" fontId="5" fillId="0" borderId="0" xfId="4" applyNumberFormat="1" applyFont="1" applyAlignment="1">
      <alignment horizontal="right" vertical="center"/>
    </xf>
    <xf numFmtId="49" fontId="5" fillId="0" borderId="0" xfId="3" applyNumberFormat="1" applyAlignment="1">
      <alignment horizontal="left" vertical="center"/>
    </xf>
    <xf numFmtId="49" fontId="14" fillId="0" borderId="0" xfId="4" applyNumberFormat="1"/>
    <xf numFmtId="49" fontId="5" fillId="4" borderId="2" xfId="4" applyNumberFormat="1" applyFont="1" applyFill="1" applyBorder="1" applyAlignment="1">
      <alignment horizontal="right" vertical="center" wrapText="1"/>
    </xf>
    <xf numFmtId="49" fontId="13" fillId="4" borderId="3" xfId="3" applyNumberFormat="1" applyFont="1" applyFill="1" applyBorder="1" applyAlignment="1">
      <alignment horizontal="right" vertical="center" wrapText="1"/>
    </xf>
    <xf numFmtId="49" fontId="5" fillId="0" borderId="2" xfId="4" applyNumberFormat="1" applyFont="1" applyBorder="1" applyAlignment="1">
      <alignment horizontal="right" vertical="center" wrapText="1"/>
    </xf>
    <xf numFmtId="49" fontId="7" fillId="4" borderId="4" xfId="3" quotePrefix="1" applyNumberFormat="1" applyFont="1" applyFill="1" applyBorder="1" applyAlignment="1" applyProtection="1">
      <alignment horizontal="left" vertical="center" wrapText="1"/>
      <protection locked="0"/>
    </xf>
    <xf numFmtId="49" fontId="14" fillId="0" borderId="2" xfId="4" applyNumberFormat="1" applyBorder="1"/>
    <xf numFmtId="49" fontId="14" fillId="0" borderId="4" xfId="4" applyNumberFormat="1" applyBorder="1"/>
    <xf numFmtId="0" fontId="5" fillId="0" borderId="2" xfId="0" applyFont="1" applyBorder="1" applyAlignment="1">
      <alignment vertical="center" wrapText="1"/>
    </xf>
    <xf numFmtId="0" fontId="0" fillId="0" borderId="0" xfId="0" applyAlignment="1">
      <alignment horizontal="left" vertical="center" indent="4"/>
    </xf>
    <xf numFmtId="0" fontId="27" fillId="0" borderId="0" xfId="0" applyFont="1" applyAlignment="1">
      <alignment horizontal="left" vertical="center" indent="9"/>
    </xf>
    <xf numFmtId="0" fontId="6" fillId="0" borderId="0" xfId="2" applyAlignment="1">
      <alignment vertical="center"/>
    </xf>
    <xf numFmtId="0" fontId="28" fillId="0" borderId="0" xfId="0" applyFont="1" applyAlignment="1">
      <alignment vertical="center"/>
    </xf>
    <xf numFmtId="0" fontId="29" fillId="0" borderId="0" xfId="0" applyFont="1" applyAlignment="1">
      <alignment vertical="center"/>
    </xf>
    <xf numFmtId="0" fontId="30" fillId="0" borderId="0" xfId="0" applyFont="1" applyAlignment="1">
      <alignment vertical="center"/>
    </xf>
    <xf numFmtId="0" fontId="29" fillId="0" borderId="0" xfId="0" applyFont="1" applyAlignment="1">
      <alignment horizontal="left" vertical="center" indent="4"/>
    </xf>
    <xf numFmtId="49" fontId="5" fillId="0" borderId="0" xfId="4" applyNumberFormat="1" applyFont="1" applyAlignment="1">
      <alignment horizontal="right" vertical="center" wrapText="1"/>
    </xf>
    <xf numFmtId="49" fontId="14" fillId="0" borderId="0" xfId="4" applyNumberFormat="1" applyAlignment="1">
      <alignment wrapText="1"/>
    </xf>
    <xf numFmtId="49" fontId="5" fillId="0" borderId="2" xfId="14" applyNumberFormat="1" applyFont="1" applyBorder="1" applyAlignment="1">
      <alignment horizontal="right" vertical="center" wrapText="1"/>
    </xf>
    <xf numFmtId="49" fontId="5" fillId="4" borderId="2" xfId="14" applyNumberFormat="1" applyFont="1" applyFill="1" applyBorder="1" applyAlignment="1">
      <alignment horizontal="right" vertical="center" wrapText="1"/>
    </xf>
    <xf numFmtId="49" fontId="0" fillId="0" borderId="0" xfId="0" applyNumberFormat="1"/>
    <xf numFmtId="0" fontId="16" fillId="0" borderId="5" xfId="4" applyFont="1" applyBorder="1" applyAlignment="1">
      <alignment horizontal="left" vertical="top" wrapText="1"/>
    </xf>
    <xf numFmtId="0" fontId="12" fillId="0" borderId="2" xfId="14" quotePrefix="1" applyFont="1" applyBorder="1" applyAlignment="1">
      <alignment horizontal="left" vertical="top" wrapText="1"/>
    </xf>
    <xf numFmtId="49" fontId="12" fillId="0" borderId="3" xfId="3" applyNumberFormat="1" applyFont="1" applyBorder="1" applyAlignment="1">
      <alignment horizontal="left" vertical="center" wrapText="1"/>
    </xf>
    <xf numFmtId="49" fontId="5" fillId="0" borderId="1" xfId="4" applyNumberFormat="1" applyFont="1" applyBorder="1" applyAlignment="1">
      <alignment horizontal="right" vertical="center" wrapText="1"/>
    </xf>
    <xf numFmtId="49" fontId="7" fillId="0" borderId="1" xfId="3" quotePrefix="1" applyNumberFormat="1" applyFont="1" applyBorder="1" applyAlignment="1" applyProtection="1">
      <alignment horizontal="left" vertical="center" wrapText="1"/>
      <protection locked="0"/>
    </xf>
    <xf numFmtId="0" fontId="12" fillId="0" borderId="7" xfId="5" applyFont="1" applyBorder="1" applyAlignment="1">
      <alignment horizontal="left" vertical="top" wrapText="1"/>
    </xf>
    <xf numFmtId="0" fontId="16" fillId="0" borderId="1" xfId="4" applyFont="1" applyBorder="1" applyAlignment="1">
      <alignment horizontal="left" vertical="top" wrapText="1"/>
    </xf>
    <xf numFmtId="0" fontId="6" fillId="0" borderId="0" xfId="2"/>
    <xf numFmtId="0" fontId="19" fillId="0" borderId="0" xfId="4" applyFont="1" applyAlignment="1">
      <alignment horizontal="center" vertical="center"/>
    </xf>
    <xf numFmtId="0" fontId="18" fillId="0" borderId="0" xfId="0" applyFont="1" applyAlignment="1">
      <alignment horizontal="right"/>
    </xf>
    <xf numFmtId="0" fontId="19" fillId="0" borderId="0" xfId="4" applyFont="1" applyAlignment="1">
      <alignment horizontal="center" vertical="center" wrapText="1"/>
    </xf>
    <xf numFmtId="0" fontId="0" fillId="0" borderId="1" xfId="0" applyBorder="1"/>
    <xf numFmtId="0" fontId="5" fillId="0" borderId="2" xfId="3" applyNumberFormat="1" applyBorder="1" applyAlignment="1">
      <alignment horizontal="center" vertical="center" wrapText="1"/>
    </xf>
    <xf numFmtId="0" fontId="5" fillId="0" borderId="4" xfId="3" applyNumberFormat="1" applyBorder="1" applyAlignment="1">
      <alignment horizontal="center" vertical="center" wrapText="1"/>
    </xf>
    <xf numFmtId="0" fontId="11" fillId="3" borderId="2" xfId="3" applyNumberFormat="1" applyFont="1" applyFill="1" applyBorder="1">
      <alignment vertical="center" wrapText="1"/>
    </xf>
    <xf numFmtId="0" fontId="11" fillId="3" borderId="3" xfId="3" applyNumberFormat="1" applyFont="1" applyFill="1" applyBorder="1">
      <alignment vertical="center" wrapText="1"/>
    </xf>
    <xf numFmtId="0" fontId="11" fillId="3" borderId="4" xfId="3" applyNumberFormat="1" applyFont="1" applyFill="1" applyBorder="1">
      <alignment vertical="center" wrapText="1"/>
    </xf>
    <xf numFmtId="0" fontId="0" fillId="0" borderId="0" xfId="0" quotePrefix="1"/>
    <xf numFmtId="2" fontId="7" fillId="0" borderId="1" xfId="3" quotePrefix="1" applyNumberFormat="1" applyFont="1" applyBorder="1" applyAlignment="1">
      <alignment horizontal="center" vertical="center" wrapText="1"/>
    </xf>
    <xf numFmtId="0" fontId="7" fillId="0" borderId="4" xfId="3" quotePrefix="1" applyNumberFormat="1" applyFont="1" applyBorder="1" applyAlignment="1">
      <alignment horizontal="center" vertical="center" wrapText="1"/>
    </xf>
    <xf numFmtId="0" fontId="0" fillId="0" borderId="0" xfId="0" applyAlignment="1">
      <alignment vertical="center"/>
    </xf>
    <xf numFmtId="0" fontId="7" fillId="6" borderId="1" xfId="3" quotePrefix="1" applyNumberFormat="1" applyFont="1" applyFill="1" applyBorder="1" applyAlignment="1">
      <alignment horizontal="center" vertical="center" wrapText="1"/>
    </xf>
    <xf numFmtId="0" fontId="13" fillId="0" borderId="1" xfId="3" quotePrefix="1" applyNumberFormat="1" applyFont="1" applyBorder="1" applyAlignment="1">
      <alignment horizontal="center" vertical="center" wrapText="1"/>
    </xf>
    <xf numFmtId="0" fontId="7" fillId="0" borderId="2" xfId="4" applyFont="1" applyBorder="1" applyAlignment="1">
      <alignment horizontal="left" vertical="top" wrapText="1"/>
    </xf>
    <xf numFmtId="0" fontId="13" fillId="0" borderId="0" xfId="3" applyNumberFormat="1" applyFont="1" applyAlignment="1">
      <alignment horizontal="center" vertical="center" wrapText="1"/>
    </xf>
    <xf numFmtId="0" fontId="5" fillId="0" borderId="1" xfId="3" applyNumberFormat="1" applyBorder="1" applyAlignment="1">
      <alignment horizontal="center" vertical="center" wrapText="1"/>
    </xf>
    <xf numFmtId="0" fontId="7" fillId="0" borderId="1" xfId="3" quotePrefix="1" applyNumberFormat="1" applyFont="1" applyBorder="1" applyAlignment="1" applyProtection="1">
      <alignment horizontal="left" vertical="center" wrapText="1"/>
      <protection locked="0"/>
    </xf>
    <xf numFmtId="0" fontId="7" fillId="0" borderId="1" xfId="3" quotePrefix="1" applyNumberFormat="1" applyFont="1" applyBorder="1" applyAlignment="1">
      <alignment horizontal="left" vertical="center" wrapText="1"/>
    </xf>
    <xf numFmtId="0" fontId="7" fillId="0" borderId="5" xfId="3" quotePrefix="1" applyNumberFormat="1" applyFont="1" applyBorder="1">
      <alignment vertical="center" wrapText="1"/>
    </xf>
    <xf numFmtId="0" fontId="7" fillId="0" borderId="4" xfId="5" applyFont="1" applyBorder="1" applyAlignment="1">
      <alignment horizontal="left" vertical="top" wrapText="1"/>
    </xf>
    <xf numFmtId="0" fontId="18" fillId="0" borderId="0" xfId="0" applyFont="1"/>
    <xf numFmtId="0" fontId="18" fillId="0" borderId="0" xfId="0" applyFont="1" applyAlignment="1">
      <alignment horizontal="left"/>
    </xf>
    <xf numFmtId="0" fontId="33" fillId="0" borderId="0" xfId="0" applyFont="1" applyAlignment="1">
      <alignment wrapText="1"/>
    </xf>
    <xf numFmtId="49" fontId="14" fillId="4" borderId="2" xfId="4" applyNumberFormat="1" applyFill="1" applyBorder="1"/>
    <xf numFmtId="49" fontId="14" fillId="4" borderId="4" xfId="4" applyNumberFormat="1" applyFill="1" applyBorder="1"/>
    <xf numFmtId="0" fontId="7" fillId="0" borderId="1" xfId="5" applyFont="1" applyBorder="1" applyAlignment="1">
      <alignment horizontal="left" vertical="top" wrapText="1"/>
    </xf>
    <xf numFmtId="0" fontId="7" fillId="0" borderId="7" xfId="5" applyFont="1" applyBorder="1" applyAlignment="1">
      <alignment horizontal="left" vertical="top" wrapText="1"/>
    </xf>
    <xf numFmtId="0" fontId="5" fillId="0" borderId="1" xfId="0" applyFont="1" applyBorder="1"/>
    <xf numFmtId="0" fontId="5" fillId="0" borderId="7" xfId="0" applyFont="1" applyBorder="1" applyAlignment="1">
      <alignment wrapText="1"/>
    </xf>
    <xf numFmtId="0" fontId="5" fillId="0" borderId="7" xfId="0" applyFont="1" applyBorder="1" applyAlignment="1">
      <alignment vertical="top" wrapText="1"/>
    </xf>
    <xf numFmtId="166" fontId="7" fillId="0" borderId="4" xfId="3" quotePrefix="1" applyNumberFormat="1" applyFont="1" applyBorder="1" applyAlignment="1">
      <alignment horizontal="center" vertical="center" wrapText="1"/>
    </xf>
    <xf numFmtId="0" fontId="7" fillId="6" borderId="3" xfId="3" quotePrefix="1" applyNumberFormat="1" applyFont="1" applyFill="1" applyBorder="1" applyAlignment="1">
      <alignment horizontal="left" vertical="top" wrapText="1"/>
    </xf>
    <xf numFmtId="0" fontId="7" fillId="6" borderId="4" xfId="3" quotePrefix="1" applyNumberFormat="1" applyFont="1" applyFill="1" applyBorder="1" applyAlignment="1">
      <alignment horizontal="left" vertical="top" wrapText="1"/>
    </xf>
    <xf numFmtId="0" fontId="7" fillId="0" borderId="2" xfId="3" applyNumberFormat="1" applyFont="1" applyBorder="1" applyAlignment="1">
      <alignment horizontal="right" vertical="top" wrapText="1"/>
    </xf>
    <xf numFmtId="0" fontId="7" fillId="0" borderId="4" xfId="3" applyNumberFormat="1" applyFont="1" applyBorder="1" applyAlignment="1">
      <alignment horizontal="right" vertical="top" wrapText="1"/>
    </xf>
    <xf numFmtId="0" fontId="7" fillId="6" borderId="7" xfId="3" quotePrefix="1" applyNumberFormat="1" applyFont="1" applyFill="1" applyBorder="1" applyAlignment="1">
      <alignment horizontal="left" vertical="top" wrapText="1"/>
    </xf>
    <xf numFmtId="0" fontId="7" fillId="0" borderId="0" xfId="3" quotePrefix="1" applyNumberFormat="1" applyFont="1" applyAlignment="1">
      <alignment vertical="top" wrapText="1"/>
    </xf>
    <xf numFmtId="0" fontId="7" fillId="0" borderId="0" xfId="3" applyNumberFormat="1" applyFont="1" applyAlignment="1">
      <alignment vertical="top" wrapText="1"/>
    </xf>
    <xf numFmtId="0" fontId="7" fillId="0" borderId="4" xfId="3" quotePrefix="1" applyNumberFormat="1" applyFont="1" applyBorder="1" applyAlignment="1" applyProtection="1">
      <alignment horizontal="left" vertical="center" wrapText="1"/>
      <protection locked="0"/>
    </xf>
    <xf numFmtId="0" fontId="33" fillId="0" borderId="0" xfId="0" applyFont="1" applyAlignment="1">
      <alignment horizontal="center"/>
    </xf>
    <xf numFmtId="0" fontId="33" fillId="0" borderId="0" xfId="0" applyFont="1" applyAlignment="1">
      <alignment horizontal="center" wrapText="1"/>
    </xf>
    <xf numFmtId="0" fontId="7" fillId="6" borderId="2" xfId="3" quotePrefix="1" applyNumberFormat="1" applyFont="1" applyFill="1" applyBorder="1" applyAlignment="1">
      <alignment horizontal="left" vertical="top" wrapText="1"/>
    </xf>
    <xf numFmtId="0" fontId="7" fillId="6" borderId="3" xfId="3" quotePrefix="1" applyNumberFormat="1" applyFont="1" applyFill="1" applyBorder="1" applyAlignment="1">
      <alignment horizontal="left" vertical="top" wrapText="1"/>
    </xf>
    <xf numFmtId="0" fontId="7" fillId="6" borderId="4" xfId="3" quotePrefix="1" applyNumberFormat="1" applyFont="1" applyFill="1" applyBorder="1" applyAlignment="1">
      <alignment horizontal="left" vertical="top" wrapText="1"/>
    </xf>
    <xf numFmtId="0" fontId="8" fillId="4" borderId="2" xfId="4" quotePrefix="1" applyFont="1" applyFill="1" applyBorder="1" applyAlignment="1">
      <alignment horizontal="center" vertical="top" wrapText="1"/>
    </xf>
    <xf numFmtId="0" fontId="8" fillId="4" borderId="4" xfId="4" quotePrefix="1" applyFont="1" applyFill="1" applyBorder="1" applyAlignment="1">
      <alignment horizontal="center" vertical="top" wrapText="1"/>
    </xf>
    <xf numFmtId="164" fontId="8" fillId="4" borderId="2" xfId="1" quotePrefix="1" applyFont="1" applyFill="1" applyBorder="1" applyAlignment="1">
      <alignment horizontal="center" vertical="top" wrapText="1"/>
    </xf>
    <xf numFmtId="164" fontId="8" fillId="4" borderId="4" xfId="1" quotePrefix="1" applyFont="1" applyFill="1" applyBorder="1" applyAlignment="1">
      <alignment horizontal="center" vertical="top" wrapText="1"/>
    </xf>
    <xf numFmtId="0" fontId="7" fillId="0" borderId="1" xfId="3" quotePrefix="1" applyNumberFormat="1" applyFont="1" applyBorder="1" applyAlignment="1">
      <alignment horizontal="center" vertical="center" wrapText="1"/>
    </xf>
    <xf numFmtId="2" fontId="0" fillId="0" borderId="2" xfId="0" applyNumberFormat="1" applyBorder="1" applyAlignment="1">
      <alignment horizontal="center" vertical="center"/>
    </xf>
    <xf numFmtId="2" fontId="0" fillId="0" borderId="4" xfId="0" applyNumberFormat="1" applyBorder="1" applyAlignment="1">
      <alignment horizontal="center" vertical="center"/>
    </xf>
    <xf numFmtId="0" fontId="19" fillId="0" borderId="0" xfId="4" applyFont="1" applyAlignment="1">
      <alignment horizontal="center" vertical="center"/>
    </xf>
    <xf numFmtId="49" fontId="14" fillId="0" borderId="0" xfId="4" applyNumberFormat="1"/>
    <xf numFmtId="0" fontId="0" fillId="0" borderId="0" xfId="0"/>
    <xf numFmtId="0" fontId="9" fillId="2" borderId="2" xfId="3" applyNumberFormat="1" applyFont="1" applyFill="1" applyBorder="1" applyAlignment="1">
      <alignment horizontal="center" vertical="center" wrapText="1"/>
    </xf>
    <xf numFmtId="0" fontId="9" fillId="2" borderId="4" xfId="3" applyNumberFormat="1" applyFont="1" applyFill="1" applyBorder="1" applyAlignment="1">
      <alignment horizontal="center" vertical="center" wrapText="1"/>
    </xf>
    <xf numFmtId="0" fontId="5" fillId="0" borderId="2" xfId="3" applyNumberFormat="1" applyBorder="1">
      <alignment vertical="center" wrapText="1"/>
    </xf>
    <xf numFmtId="0" fontId="5" fillId="0" borderId="4" xfId="3" applyNumberFormat="1" applyBorder="1">
      <alignment vertical="center" wrapText="1"/>
    </xf>
    <xf numFmtId="0" fontId="5" fillId="0" borderId="2" xfId="3" applyNumberFormat="1" applyBorder="1" applyAlignment="1">
      <alignment horizontal="center" vertical="center" wrapText="1"/>
    </xf>
    <xf numFmtId="0" fontId="5" fillId="0" borderId="4" xfId="3" applyNumberFormat="1" applyBorder="1" applyAlignment="1">
      <alignment horizontal="center" vertical="center" wrapText="1"/>
    </xf>
    <xf numFmtId="0" fontId="13" fillId="4" borderId="1" xfId="3" quotePrefix="1" applyNumberFormat="1" applyFont="1" applyFill="1" applyBorder="1" applyAlignment="1">
      <alignment horizontal="center" vertical="center" wrapText="1"/>
    </xf>
    <xf numFmtId="2" fontId="0" fillId="0" borderId="1" xfId="0" applyNumberFormat="1" applyBorder="1" applyAlignment="1">
      <alignment horizontal="center" vertical="center"/>
    </xf>
    <xf numFmtId="0" fontId="17" fillId="0" borderId="1" xfId="3" applyNumberFormat="1" applyFont="1" applyBorder="1" applyAlignment="1">
      <alignment horizontal="center" vertical="top" wrapText="1"/>
    </xf>
    <xf numFmtId="49" fontId="7" fillId="0" borderId="2" xfId="3" applyNumberFormat="1" applyFont="1" applyBorder="1" applyAlignment="1">
      <alignment horizontal="right" vertical="top" wrapText="1"/>
    </xf>
    <xf numFmtId="49" fontId="7" fillId="0" borderId="4" xfId="3" applyNumberFormat="1" applyFont="1" applyBorder="1" applyAlignment="1">
      <alignment horizontal="right" vertical="top" wrapText="1"/>
    </xf>
    <xf numFmtId="0" fontId="7" fillId="0" borderId="2" xfId="3" quotePrefix="1" applyNumberFormat="1" applyFont="1" applyBorder="1" applyAlignment="1">
      <alignment horizontal="left" vertical="top" wrapText="1"/>
    </xf>
    <xf numFmtId="0" fontId="7" fillId="0" borderId="3" xfId="3" quotePrefix="1" applyNumberFormat="1" applyFont="1" applyBorder="1" applyAlignment="1">
      <alignment horizontal="left" vertical="top" wrapText="1"/>
    </xf>
    <xf numFmtId="0" fontId="7" fillId="0" borderId="4" xfId="3" quotePrefix="1" applyNumberFormat="1" applyFont="1" applyBorder="1" applyAlignment="1">
      <alignment horizontal="left" vertical="top" wrapText="1"/>
    </xf>
    <xf numFmtId="0" fontId="7" fillId="0" borderId="2" xfId="3" applyNumberFormat="1" applyFont="1" applyBorder="1" applyAlignment="1">
      <alignment horizontal="left" vertical="top" wrapText="1"/>
    </xf>
    <xf numFmtId="0" fontId="7" fillId="0" borderId="3" xfId="3" applyNumberFormat="1" applyFont="1" applyBorder="1" applyAlignment="1">
      <alignment horizontal="left" vertical="top" wrapText="1"/>
    </xf>
    <xf numFmtId="0" fontId="7" fillId="0" borderId="4" xfId="3" applyNumberFormat="1" applyFont="1" applyBorder="1" applyAlignment="1">
      <alignment horizontal="left" vertical="top" wrapText="1"/>
    </xf>
    <xf numFmtId="49" fontId="5" fillId="0" borderId="2" xfId="0" applyNumberFormat="1" applyFont="1" applyBorder="1" applyAlignment="1">
      <alignment horizontal="right" wrapText="1"/>
    </xf>
    <xf numFmtId="49" fontId="5" fillId="0" borderId="4" xfId="0" applyNumberFormat="1" applyFont="1" applyBorder="1" applyAlignment="1">
      <alignment horizontal="right" wrapText="1"/>
    </xf>
    <xf numFmtId="0" fontId="7" fillId="0" borderId="11" xfId="3" quotePrefix="1" applyNumberFormat="1" applyFont="1" applyBorder="1" applyAlignment="1">
      <alignment horizontal="left" vertical="top" wrapText="1"/>
    </xf>
    <xf numFmtId="0" fontId="7" fillId="0" borderId="9" xfId="3" quotePrefix="1" applyNumberFormat="1" applyFont="1" applyBorder="1" applyAlignment="1">
      <alignment horizontal="left" vertical="top" wrapText="1"/>
    </xf>
    <xf numFmtId="49" fontId="17" fillId="3" borderId="2" xfId="3" quotePrefix="1" applyNumberFormat="1" applyFont="1" applyFill="1" applyBorder="1" applyAlignment="1">
      <alignment horizontal="center" vertical="center" wrapText="1"/>
    </xf>
    <xf numFmtId="49" fontId="17" fillId="3" borderId="4" xfId="3" quotePrefix="1" applyNumberFormat="1" applyFont="1" applyFill="1" applyBorder="1" applyAlignment="1">
      <alignment horizontal="center" vertical="center" wrapText="1"/>
    </xf>
    <xf numFmtId="49" fontId="8" fillId="2" borderId="2" xfId="3" applyNumberFormat="1" applyFont="1" applyFill="1" applyBorder="1" applyAlignment="1">
      <alignment horizontal="center" vertical="center" wrapText="1"/>
    </xf>
    <xf numFmtId="49" fontId="8" fillId="2" borderId="4" xfId="3" applyNumberFormat="1" applyFont="1" applyFill="1" applyBorder="1" applyAlignment="1">
      <alignment horizontal="center" vertical="center" wrapText="1"/>
    </xf>
    <xf numFmtId="0" fontId="7" fillId="0" borderId="2" xfId="3" applyNumberFormat="1" applyFont="1" applyBorder="1" applyAlignment="1">
      <alignment horizontal="right" vertical="top" wrapText="1"/>
    </xf>
    <xf numFmtId="0" fontId="7" fillId="0" borderId="4" xfId="3" applyNumberFormat="1" applyFont="1" applyBorder="1" applyAlignment="1">
      <alignment horizontal="right" vertical="top" wrapText="1"/>
    </xf>
    <xf numFmtId="0" fontId="4" fillId="0" borderId="0" xfId="4" applyFont="1" applyAlignment="1">
      <alignment horizontal="center" vertical="center"/>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1" fillId="3" borderId="2" xfId="3" applyNumberFormat="1" applyFont="1" applyFill="1" applyBorder="1" applyAlignment="1">
      <alignment horizontal="center" vertical="center" wrapText="1"/>
    </xf>
    <xf numFmtId="0" fontId="11" fillId="3" borderId="3" xfId="3" applyNumberFormat="1" applyFont="1" applyFill="1" applyBorder="1" applyAlignment="1">
      <alignment horizontal="center" vertical="center" wrapText="1"/>
    </xf>
    <xf numFmtId="0" fontId="11" fillId="3" borderId="4" xfId="3" applyNumberFormat="1" applyFont="1" applyFill="1" applyBorder="1" applyAlignment="1">
      <alignment horizontal="center" vertical="center" wrapText="1"/>
    </xf>
    <xf numFmtId="0" fontId="8" fillId="0" borderId="1" xfId="3" applyNumberFormat="1" applyFont="1" applyBorder="1" applyAlignment="1">
      <alignment horizontal="center" vertical="top" wrapText="1"/>
    </xf>
    <xf numFmtId="0" fontId="6" fillId="0" borderId="2" xfId="2" applyNumberFormat="1" applyFill="1" applyBorder="1" applyAlignment="1">
      <alignment horizontal="center" vertical="center" wrapText="1"/>
    </xf>
    <xf numFmtId="0" fontId="17" fillId="0" borderId="3" xfId="3" applyNumberFormat="1" applyFont="1" applyBorder="1" applyAlignment="1">
      <alignment horizontal="center" vertical="top" wrapText="1"/>
    </xf>
    <xf numFmtId="0" fontId="5" fillId="6" borderId="2" xfId="3" applyNumberFormat="1" applyFill="1" applyBorder="1" applyAlignment="1">
      <alignment horizontal="center" vertical="center" wrapText="1"/>
    </xf>
    <xf numFmtId="0" fontId="5" fillId="6" borderId="4" xfId="3" applyNumberFormat="1" applyFill="1" applyBorder="1" applyAlignment="1">
      <alignment horizontal="center" vertical="center" wrapText="1"/>
    </xf>
    <xf numFmtId="0" fontId="31" fillId="0" borderId="1" xfId="3" applyNumberFormat="1" applyFont="1" applyBorder="1" applyAlignment="1">
      <alignment horizontal="center" vertical="top" wrapText="1"/>
    </xf>
    <xf numFmtId="0" fontId="7" fillId="0" borderId="1" xfId="3" applyNumberFormat="1" applyFont="1" applyBorder="1" applyAlignment="1">
      <alignment horizontal="center" vertical="top" wrapText="1"/>
    </xf>
    <xf numFmtId="0" fontId="6" fillId="0" borderId="1" xfId="2" quotePrefix="1" applyNumberFormat="1" applyFill="1" applyBorder="1" applyAlignment="1">
      <alignment horizontal="center" vertical="center" wrapText="1"/>
    </xf>
    <xf numFmtId="0" fontId="13" fillId="0" borderId="1" xfId="3" quotePrefix="1" applyNumberFormat="1" applyFont="1" applyBorder="1" applyAlignment="1">
      <alignment horizontal="center" vertical="center" wrapText="1"/>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31" fillId="0" borderId="3" xfId="3" applyNumberFormat="1" applyFont="1" applyBorder="1" applyAlignment="1">
      <alignment horizontal="center" vertical="top" wrapText="1"/>
    </xf>
    <xf numFmtId="0" fontId="7" fillId="0" borderId="3" xfId="3" applyNumberFormat="1" applyFont="1" applyBorder="1" applyAlignment="1">
      <alignment horizontal="center" vertical="top" wrapText="1"/>
    </xf>
    <xf numFmtId="0" fontId="5" fillId="0" borderId="2" xfId="3" applyNumberFormat="1" applyBorder="1" applyAlignment="1">
      <alignment horizontal="left" vertical="top" wrapText="1"/>
    </xf>
    <xf numFmtId="0" fontId="5" fillId="0" borderId="4" xfId="3" applyNumberFormat="1" applyBorder="1" applyAlignment="1">
      <alignment horizontal="left" vertical="top" wrapText="1"/>
    </xf>
    <xf numFmtId="0" fontId="7" fillId="0" borderId="1" xfId="3" quotePrefix="1" applyNumberFormat="1" applyFont="1" applyBorder="1" applyAlignment="1">
      <alignment horizontal="left" vertical="top" wrapText="1"/>
    </xf>
    <xf numFmtId="0" fontId="7" fillId="0" borderId="1" xfId="3" applyNumberFormat="1" applyFont="1" applyBorder="1" applyAlignment="1">
      <alignment horizontal="left" vertical="top" wrapText="1"/>
    </xf>
    <xf numFmtId="0" fontId="7" fillId="6" borderId="1" xfId="3" quotePrefix="1" applyNumberFormat="1" applyFont="1" applyFill="1" applyBorder="1" applyAlignment="1">
      <alignment horizontal="center" vertical="top" wrapText="1"/>
    </xf>
    <xf numFmtId="0" fontId="21" fillId="0" borderId="2" xfId="3" quotePrefix="1" applyNumberFormat="1" applyFont="1" applyBorder="1" applyAlignment="1">
      <alignment horizontal="center" vertical="center" wrapText="1"/>
    </xf>
    <xf numFmtId="0" fontId="21" fillId="0" borderId="4" xfId="3" quotePrefix="1" applyNumberFormat="1" applyFont="1" applyBorder="1" applyAlignment="1">
      <alignment horizontal="center" vertical="center" wrapText="1"/>
    </xf>
    <xf numFmtId="0" fontId="21" fillId="4" borderId="2" xfId="3" quotePrefix="1" applyNumberFormat="1" applyFont="1" applyFill="1" applyBorder="1" applyAlignment="1">
      <alignment horizontal="center" vertical="center" wrapText="1"/>
    </xf>
    <xf numFmtId="0" fontId="21" fillId="4" borderId="4" xfId="3" quotePrefix="1" applyNumberFormat="1" applyFont="1" applyFill="1" applyBorder="1" applyAlignment="1">
      <alignment horizontal="center" vertical="center" wrapText="1"/>
    </xf>
    <xf numFmtId="0" fontId="12" fillId="0" borderId="2" xfId="4" applyFont="1" applyBorder="1" applyAlignment="1">
      <alignment horizontal="left" vertical="top" wrapText="1"/>
    </xf>
    <xf numFmtId="0" fontId="0" fillId="0" borderId="4" xfId="0" applyBorder="1" applyAlignment="1">
      <alignment horizontal="left" vertical="top" wrapText="1"/>
    </xf>
    <xf numFmtId="49" fontId="14" fillId="0" borderId="1" xfId="4" applyNumberFormat="1" applyBorder="1"/>
    <xf numFmtId="0" fontId="19" fillId="0" borderId="0" xfId="4" applyFont="1" applyAlignment="1">
      <alignment horizontal="center" vertical="center" wrapText="1"/>
    </xf>
    <xf numFmtId="0" fontId="4" fillId="0" borderId="0" xfId="4" applyFont="1" applyAlignment="1">
      <alignment horizontal="center" vertical="center" wrapText="1"/>
    </xf>
    <xf numFmtId="16" fontId="17" fillId="2" borderId="2" xfId="3" quotePrefix="1" applyNumberFormat="1" applyFont="1" applyFill="1" applyBorder="1" applyAlignment="1">
      <alignment horizontal="center" vertical="center" wrapText="1"/>
    </xf>
    <xf numFmtId="16" fontId="17" fillId="2" borderId="4" xfId="3" quotePrefix="1" applyNumberFormat="1" applyFont="1" applyFill="1" applyBorder="1" applyAlignment="1">
      <alignment horizontal="center" vertical="center" wrapText="1"/>
    </xf>
    <xf numFmtId="0" fontId="8" fillId="5" borderId="2" xfId="3" applyNumberFormat="1" applyFont="1" applyFill="1" applyBorder="1" applyAlignment="1">
      <alignment horizontal="center" vertical="center" wrapText="1"/>
    </xf>
    <xf numFmtId="0" fontId="8" fillId="5" borderId="4" xfId="3" applyNumberFormat="1" applyFont="1" applyFill="1" applyBorder="1" applyAlignment="1">
      <alignment horizontal="center" vertical="center" wrapText="1"/>
    </xf>
    <xf numFmtId="0" fontId="9" fillId="5" borderId="2" xfId="3" applyNumberFormat="1" applyFont="1" applyFill="1" applyBorder="1" applyAlignment="1">
      <alignment horizontal="center" vertical="center" wrapText="1"/>
    </xf>
    <xf numFmtId="0" fontId="9" fillId="5" borderId="4" xfId="3" applyNumberFormat="1" applyFont="1" applyFill="1" applyBorder="1" applyAlignment="1">
      <alignment horizontal="center" vertical="center" wrapText="1"/>
    </xf>
    <xf numFmtId="0" fontId="6" fillId="0" borderId="2" xfId="2" applyNumberFormat="1" applyBorder="1" applyAlignment="1">
      <alignment horizontal="center" vertical="center" wrapText="1"/>
    </xf>
    <xf numFmtId="0" fontId="7" fillId="0" borderId="2" xfId="4" applyFont="1" applyBorder="1" applyAlignment="1">
      <alignment horizontal="center" vertical="top" wrapText="1"/>
    </xf>
    <xf numFmtId="0" fontId="7" fillId="0" borderId="4" xfId="4" applyFont="1" applyBorder="1" applyAlignment="1">
      <alignment horizontal="center" vertical="top" wrapText="1"/>
    </xf>
    <xf numFmtId="0" fontId="34" fillId="0" borderId="1" xfId="0" applyFont="1" applyBorder="1" applyAlignment="1">
      <alignment horizontal="left"/>
    </xf>
    <xf numFmtId="0" fontId="35" fillId="0" borderId="0" xfId="4" applyFont="1" applyAlignment="1">
      <alignment horizontal="center" vertical="center"/>
    </xf>
    <xf numFmtId="0" fontId="36" fillId="0" borderId="0" xfId="4" applyFont="1" applyAlignment="1">
      <alignment horizontal="center" vertical="center"/>
    </xf>
    <xf numFmtId="0" fontId="7" fillId="0" borderId="1" xfId="0" applyFont="1" applyBorder="1"/>
    <xf numFmtId="0" fontId="7" fillId="0" borderId="1" xfId="0" applyFont="1" applyBorder="1" applyAlignment="1">
      <alignment vertical="top" wrapText="1"/>
    </xf>
  </cellXfs>
  <cellStyles count="32">
    <cellStyle name="Comma 2" xfId="30" xr:uid="{00000000-0005-0000-0000-000000000000}"/>
    <cellStyle name="Currency" xfId="1" builtinId="4"/>
    <cellStyle name="Currency 2" xfId="7" xr:uid="{00000000-0005-0000-0000-000002000000}"/>
    <cellStyle name="Currency 2 2" xfId="15" xr:uid="{00000000-0005-0000-0000-000003000000}"/>
    <cellStyle name="Currency 2 2 2" xfId="25" xr:uid="{00000000-0005-0000-0000-000004000000}"/>
    <cellStyle name="Currency 2 3" xfId="11" xr:uid="{00000000-0005-0000-0000-000005000000}"/>
    <cellStyle name="Currency 3" xfId="16" xr:uid="{00000000-0005-0000-0000-000006000000}"/>
    <cellStyle name="Currency 4" xfId="17" xr:uid="{00000000-0005-0000-0000-000007000000}"/>
    <cellStyle name="Currency 4 2" xfId="24" xr:uid="{00000000-0005-0000-0000-000008000000}"/>
    <cellStyle name="Excel Built-in Normal" xfId="18" xr:uid="{00000000-0005-0000-0000-000009000000}"/>
    <cellStyle name="Hyperlink" xfId="2" builtinId="8"/>
    <cellStyle name="Hyperlink 2" xfId="31" xr:uid="{00000000-0005-0000-0000-00000B000000}"/>
    <cellStyle name="Normal" xfId="0" builtinId="0"/>
    <cellStyle name="Normal 2" xfId="4" xr:uid="{00000000-0005-0000-0000-00000D000000}"/>
    <cellStyle name="Normal 2 2" xfId="5" xr:uid="{00000000-0005-0000-0000-00000E000000}"/>
    <cellStyle name="Normal 2 3" xfId="9" xr:uid="{00000000-0005-0000-0000-00000F000000}"/>
    <cellStyle name="Normal 2 3 2" xfId="26" xr:uid="{00000000-0005-0000-0000-000010000000}"/>
    <cellStyle name="Normal 2 3 3" xfId="22" xr:uid="{00000000-0005-0000-0000-000011000000}"/>
    <cellStyle name="Normal 2 4" xfId="14" xr:uid="{00000000-0005-0000-0000-000012000000}"/>
    <cellStyle name="Normal 3" xfId="6" xr:uid="{00000000-0005-0000-0000-000013000000}"/>
    <cellStyle name="Normal 3 2" xfId="13" xr:uid="{00000000-0005-0000-0000-000014000000}"/>
    <cellStyle name="Normal 3 2 2" xfId="27" xr:uid="{00000000-0005-0000-0000-000015000000}"/>
    <cellStyle name="Normal 3 3" xfId="20" xr:uid="{00000000-0005-0000-0000-000016000000}"/>
    <cellStyle name="Normal 4" xfId="3" xr:uid="{00000000-0005-0000-0000-000017000000}"/>
    <cellStyle name="Normal 5" xfId="10" xr:uid="{00000000-0005-0000-0000-000018000000}"/>
    <cellStyle name="Normal 6" xfId="12" xr:uid="{00000000-0005-0000-0000-000019000000}"/>
    <cellStyle name="Percent 2" xfId="8" xr:uid="{00000000-0005-0000-0000-00001A000000}"/>
    <cellStyle name="Percent 2 2" xfId="29" xr:uid="{00000000-0005-0000-0000-00001B000000}"/>
    <cellStyle name="Percent 2 3" xfId="21" xr:uid="{00000000-0005-0000-0000-00001C000000}"/>
    <cellStyle name="Percent 3" xfId="23" xr:uid="{00000000-0005-0000-0000-00001D000000}"/>
    <cellStyle name="Percent 4" xfId="28" xr:uid="{00000000-0005-0000-0000-00001E000000}"/>
    <cellStyle name="Percent 5" xfId="19" xr:uid="{00000000-0005-0000-0000-00001F00000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4.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7.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8.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0.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1.png"/></Relationships>
</file>

<file path=xl/drawings/_rels/drawing32.xml.rels><?xml version="1.0" encoding="UTF-8" standalone="yes"?>
<Relationships xmlns="http://schemas.openxmlformats.org/package/2006/relationships"><Relationship Id="rId2" Type="http://schemas.openxmlformats.org/officeDocument/2006/relationships/image" Target="../media/image33.jpeg"/><Relationship Id="rId1" Type="http://schemas.openxmlformats.org/officeDocument/2006/relationships/image" Target="../media/image3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2</xdr:col>
      <xdr:colOff>1228726</xdr:colOff>
      <xdr:row>27</xdr:row>
      <xdr:rowOff>57150</xdr:rowOff>
    </xdr:from>
    <xdr:to>
      <xdr:col>2</xdr:col>
      <xdr:colOff>3527900</xdr:colOff>
      <xdr:row>27</xdr:row>
      <xdr:rowOff>971550</xdr:rowOff>
    </xdr:to>
    <xdr:pic>
      <xdr:nvPicPr>
        <xdr:cNvPr id="4" name="Attēls 3">
          <a:extLst>
            <a:ext uri="{FF2B5EF4-FFF2-40B4-BE49-F238E27FC236}">
              <a16:creationId xmlns:a16="http://schemas.microsoft.com/office/drawing/2014/main" id="{E3255A62-DA11-CF2F-2CE4-6FE2AB5D4B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47851" y="6819900"/>
          <a:ext cx="2306794" cy="904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215900</xdr:colOff>
      <xdr:row>27</xdr:row>
      <xdr:rowOff>279401</xdr:rowOff>
    </xdr:from>
    <xdr:to>
      <xdr:col>2</xdr:col>
      <xdr:colOff>3255721</xdr:colOff>
      <xdr:row>27</xdr:row>
      <xdr:rowOff>972186</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838200" y="6426201"/>
          <a:ext cx="3043631" cy="685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1461770</xdr:colOff>
      <xdr:row>25</xdr:row>
      <xdr:rowOff>105410</xdr:rowOff>
    </xdr:from>
    <xdr:to>
      <xdr:col>2</xdr:col>
      <xdr:colOff>2458551</xdr:colOff>
      <xdr:row>25</xdr:row>
      <xdr:rowOff>1088475</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2109470" y="5991860"/>
          <a:ext cx="981541" cy="97544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1079500</xdr:colOff>
      <xdr:row>25</xdr:row>
      <xdr:rowOff>177800</xdr:rowOff>
    </xdr:from>
    <xdr:to>
      <xdr:col>2</xdr:col>
      <xdr:colOff>2269847</xdr:colOff>
      <xdr:row>25</xdr:row>
      <xdr:rowOff>873125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srcRect b="27223"/>
        <a:stretch/>
      </xdr:blipFill>
      <xdr:spPr>
        <a:xfrm>
          <a:off x="1727200" y="6064250"/>
          <a:ext cx="1182727" cy="692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625474</xdr:colOff>
      <xdr:row>28</xdr:row>
      <xdr:rowOff>180975</xdr:rowOff>
    </xdr:from>
    <xdr:to>
      <xdr:col>2</xdr:col>
      <xdr:colOff>2060573</xdr:colOff>
      <xdr:row>28</xdr:row>
      <xdr:rowOff>1088054</xdr:rowOff>
    </xdr:to>
    <xdr:pic>
      <xdr:nvPicPr>
        <xdr:cNvPr id="4" name="Picture 3" descr="Masāžas rullis, 16 cm. – medicinaspreces.lv">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47774" y="6765925"/>
          <a:ext cx="1435099" cy="8937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1235075</xdr:colOff>
      <xdr:row>28</xdr:row>
      <xdr:rowOff>41277</xdr:rowOff>
    </xdr:from>
    <xdr:to>
      <xdr:col>2</xdr:col>
      <xdr:colOff>2473603</xdr:colOff>
      <xdr:row>28</xdr:row>
      <xdr:rowOff>970915</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857375" y="6435727"/>
          <a:ext cx="1238528" cy="9334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1082041</xdr:colOff>
      <xdr:row>26</xdr:row>
      <xdr:rowOff>45627</xdr:rowOff>
    </xdr:from>
    <xdr:to>
      <xdr:col>2</xdr:col>
      <xdr:colOff>2461260</xdr:colOff>
      <xdr:row>26</xdr:row>
      <xdr:rowOff>1382885</xdr:rowOff>
    </xdr:to>
    <xdr:pic>
      <xdr:nvPicPr>
        <xdr:cNvPr id="4" name="Picture 3">
          <a:extLst>
            <a:ext uri="{FF2B5EF4-FFF2-40B4-BE49-F238E27FC236}">
              <a16:creationId xmlns:a16="http://schemas.microsoft.com/office/drawing/2014/main" id="{8BE2AF9A-BBF6-4562-9614-5969800216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1" y="6400707"/>
          <a:ext cx="1379219" cy="13372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1012251</xdr:colOff>
      <xdr:row>28</xdr:row>
      <xdr:rowOff>28576</xdr:rowOff>
    </xdr:from>
    <xdr:to>
      <xdr:col>2</xdr:col>
      <xdr:colOff>2686685</xdr:colOff>
      <xdr:row>28</xdr:row>
      <xdr:rowOff>1238513</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1634551" y="6613526"/>
          <a:ext cx="1670624" cy="119342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1044576</xdr:colOff>
      <xdr:row>29</xdr:row>
      <xdr:rowOff>12701</xdr:rowOff>
    </xdr:from>
    <xdr:to>
      <xdr:col>2</xdr:col>
      <xdr:colOff>2610485</xdr:colOff>
      <xdr:row>29</xdr:row>
      <xdr:rowOff>742826</xdr:rowOff>
    </xdr:to>
    <xdr:pic>
      <xdr:nvPicPr>
        <xdr:cNvPr id="4" name="Picture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stretch>
          <a:fillRect/>
        </a:stretch>
      </xdr:blipFill>
      <xdr:spPr>
        <a:xfrm>
          <a:off x="1666876" y="6597651"/>
          <a:ext cx="1562099" cy="72631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1060450</xdr:colOff>
      <xdr:row>28</xdr:row>
      <xdr:rowOff>142876</xdr:rowOff>
    </xdr:from>
    <xdr:to>
      <xdr:col>2</xdr:col>
      <xdr:colOff>2074545</xdr:colOff>
      <xdr:row>28</xdr:row>
      <xdr:rowOff>1069793</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1679575" y="6657976"/>
          <a:ext cx="1025525" cy="92691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1604010</xdr:colOff>
      <xdr:row>27</xdr:row>
      <xdr:rowOff>69850</xdr:rowOff>
    </xdr:from>
    <xdr:to>
      <xdr:col>2</xdr:col>
      <xdr:colOff>2834746</xdr:colOff>
      <xdr:row>27</xdr:row>
      <xdr:rowOff>896691</xdr:rowOff>
    </xdr:to>
    <xdr:pic>
      <xdr:nvPicPr>
        <xdr:cNvPr id="3" name="Picture 2">
          <a:extLst>
            <a:ext uri="{FF2B5EF4-FFF2-40B4-BE49-F238E27FC236}">
              <a16:creationId xmlns:a16="http://schemas.microsoft.com/office/drawing/2014/main" id="{87281B01-A9BF-45F1-848E-1FA6C08BAE0E}"/>
            </a:ext>
          </a:extLst>
        </xdr:cNvPr>
        <xdr:cNvPicPr>
          <a:picLocks noChangeAspect="1"/>
        </xdr:cNvPicPr>
      </xdr:nvPicPr>
      <xdr:blipFill>
        <a:blip xmlns:r="http://schemas.openxmlformats.org/officeDocument/2006/relationships" r:embed="rId1"/>
        <a:stretch>
          <a:fillRect/>
        </a:stretch>
      </xdr:blipFill>
      <xdr:spPr>
        <a:xfrm>
          <a:off x="2234565" y="6506845"/>
          <a:ext cx="1219306" cy="8287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1003300</xdr:colOff>
      <xdr:row>31</xdr:row>
      <xdr:rowOff>84038</xdr:rowOff>
    </xdr:from>
    <xdr:to>
      <xdr:col>2</xdr:col>
      <xdr:colOff>2301240</xdr:colOff>
      <xdr:row>31</xdr:row>
      <xdr:rowOff>1540967</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622425" y="7037288"/>
          <a:ext cx="1292225" cy="146454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1152525</xdr:colOff>
      <xdr:row>30</xdr:row>
      <xdr:rowOff>60325</xdr:rowOff>
    </xdr:from>
    <xdr:to>
      <xdr:col>2</xdr:col>
      <xdr:colOff>2266950</xdr:colOff>
      <xdr:row>30</xdr:row>
      <xdr:rowOff>1169406</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774825" y="6835775"/>
          <a:ext cx="1114425" cy="111352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1778000</xdr:colOff>
      <xdr:row>29</xdr:row>
      <xdr:rowOff>247650</xdr:rowOff>
    </xdr:from>
    <xdr:to>
      <xdr:col>2</xdr:col>
      <xdr:colOff>3679825</xdr:colOff>
      <xdr:row>29</xdr:row>
      <xdr:rowOff>1165225</xdr:rowOff>
    </xdr:to>
    <xdr:pic>
      <xdr:nvPicPr>
        <xdr:cNvPr id="6" name="Picture 5" descr="Graphical user interface, text&#10;&#10;Description automatically generated">
          <a:extLst>
            <a:ext uri="{FF2B5EF4-FFF2-40B4-BE49-F238E27FC236}">
              <a16:creationId xmlns:a16="http://schemas.microsoft.com/office/drawing/2014/main" id="{00000000-0008-0000-0E00-000006000000}"/>
            </a:ext>
          </a:extLst>
        </xdr:cNvPr>
        <xdr:cNvPicPr/>
      </xdr:nvPicPr>
      <xdr:blipFill rotWithShape="1">
        <a:blip xmlns:r="http://schemas.openxmlformats.org/officeDocument/2006/relationships" r:embed="rId1"/>
        <a:srcRect l="37971" t="28391" r="45608" b="53267"/>
        <a:stretch/>
      </xdr:blipFill>
      <xdr:spPr>
        <a:xfrm>
          <a:off x="2425700" y="6686550"/>
          <a:ext cx="1911350" cy="9271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1079498</xdr:colOff>
      <xdr:row>28</xdr:row>
      <xdr:rowOff>53730</xdr:rowOff>
    </xdr:from>
    <xdr:to>
      <xdr:col>2</xdr:col>
      <xdr:colOff>2461016</xdr:colOff>
      <xdr:row>28</xdr:row>
      <xdr:rowOff>683845</xdr:rowOff>
    </xdr:to>
    <xdr:pic>
      <xdr:nvPicPr>
        <xdr:cNvPr id="4" name="Picture 3" descr="Graphical user interface, application&#10;&#10;Description automatically generated">
          <a:extLst>
            <a:ext uri="{FF2B5EF4-FFF2-40B4-BE49-F238E27FC236}">
              <a16:creationId xmlns:a16="http://schemas.microsoft.com/office/drawing/2014/main" id="{00000000-0008-0000-0F00-000004000000}"/>
            </a:ext>
          </a:extLst>
        </xdr:cNvPr>
        <xdr:cNvPicPr/>
      </xdr:nvPicPr>
      <xdr:blipFill rotWithShape="1">
        <a:blip xmlns:r="http://schemas.openxmlformats.org/officeDocument/2006/relationships" r:embed="rId1"/>
        <a:srcRect l="38807" t="22990" r="44036" b="66332"/>
        <a:stretch/>
      </xdr:blipFill>
      <xdr:spPr>
        <a:xfrm>
          <a:off x="1724267" y="6364653"/>
          <a:ext cx="1387233" cy="63011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1419551</xdr:colOff>
      <xdr:row>30</xdr:row>
      <xdr:rowOff>60327</xdr:rowOff>
    </xdr:from>
    <xdr:to>
      <xdr:col>2</xdr:col>
      <xdr:colOff>2612647</xdr:colOff>
      <xdr:row>30</xdr:row>
      <xdr:rowOff>873126</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2041851" y="6645277"/>
          <a:ext cx="1193096" cy="80962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966306</xdr:colOff>
      <xdr:row>29</xdr:row>
      <xdr:rowOff>55219</xdr:rowOff>
    </xdr:from>
    <xdr:to>
      <xdr:col>2</xdr:col>
      <xdr:colOff>2001161</xdr:colOff>
      <xdr:row>29</xdr:row>
      <xdr:rowOff>1046885</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1587502" y="6623328"/>
          <a:ext cx="1021520" cy="100119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1097641</xdr:colOff>
      <xdr:row>28</xdr:row>
      <xdr:rowOff>81644</xdr:rowOff>
    </xdr:from>
    <xdr:to>
      <xdr:col>2</xdr:col>
      <xdr:colOff>2249714</xdr:colOff>
      <xdr:row>28</xdr:row>
      <xdr:rowOff>1201692</xdr:rowOff>
    </xdr:to>
    <xdr:pic>
      <xdr:nvPicPr>
        <xdr:cNvPr id="3" name="Picture 2" descr="Graphical user interface, application&#10;&#10;Description automatically generated">
          <a:extLst>
            <a:ext uri="{FF2B5EF4-FFF2-40B4-BE49-F238E27FC236}">
              <a16:creationId xmlns:a16="http://schemas.microsoft.com/office/drawing/2014/main" id="{00000000-0008-0000-1200-000003000000}"/>
            </a:ext>
          </a:extLst>
        </xdr:cNvPr>
        <xdr:cNvPicPr/>
      </xdr:nvPicPr>
      <xdr:blipFill rotWithShape="1">
        <a:blip xmlns:r="http://schemas.openxmlformats.org/officeDocument/2006/relationships" r:embed="rId1"/>
        <a:srcRect l="55789" t="29123" r="30308" b="43814"/>
        <a:stretch/>
      </xdr:blipFill>
      <xdr:spPr>
        <a:xfrm>
          <a:off x="1750784" y="6531430"/>
          <a:ext cx="1152073" cy="110671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1001346</xdr:colOff>
      <xdr:row>29</xdr:row>
      <xdr:rowOff>131885</xdr:rowOff>
    </xdr:from>
    <xdr:to>
      <xdr:col>2</xdr:col>
      <xdr:colOff>1885461</xdr:colOff>
      <xdr:row>29</xdr:row>
      <xdr:rowOff>835270</xdr:rowOff>
    </xdr:to>
    <xdr:pic>
      <xdr:nvPicPr>
        <xdr:cNvPr id="3" name="Picture 2">
          <a:extLst>
            <a:ext uri="{FF2B5EF4-FFF2-40B4-BE49-F238E27FC236}">
              <a16:creationId xmlns:a16="http://schemas.microsoft.com/office/drawing/2014/main" id="{00000000-0008-0000-1300-000003000000}"/>
            </a:ext>
          </a:extLst>
        </xdr:cNvPr>
        <xdr:cNvPicPr/>
      </xdr:nvPicPr>
      <xdr:blipFill rotWithShape="1">
        <a:blip xmlns:r="http://schemas.openxmlformats.org/officeDocument/2006/relationships" r:embed="rId1"/>
        <a:srcRect l="55152" t="28078" r="27314" b="48093"/>
        <a:stretch/>
      </xdr:blipFill>
      <xdr:spPr>
        <a:xfrm>
          <a:off x="1646115" y="6628423"/>
          <a:ext cx="884115" cy="70338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1076325</xdr:colOff>
      <xdr:row>24</xdr:row>
      <xdr:rowOff>152400</xdr:rowOff>
    </xdr:from>
    <xdr:to>
      <xdr:col>2</xdr:col>
      <xdr:colOff>2570738</xdr:colOff>
      <xdr:row>24</xdr:row>
      <xdr:rowOff>1601827</xdr:rowOff>
    </xdr:to>
    <xdr:pic>
      <xdr:nvPicPr>
        <xdr:cNvPr id="6" name="Picture 1">
          <a:extLst>
            <a:ext uri="{FF2B5EF4-FFF2-40B4-BE49-F238E27FC236}">
              <a16:creationId xmlns:a16="http://schemas.microsoft.com/office/drawing/2014/main" id="{7A6B73F5-ACD6-43DE-8AAC-AB7B2F8DA15C}"/>
            </a:ext>
          </a:extLst>
        </xdr:cNvPr>
        <xdr:cNvPicPr>
          <a:picLocks noChangeAspect="1"/>
        </xdr:cNvPicPr>
      </xdr:nvPicPr>
      <xdr:blipFill>
        <a:blip xmlns:r="http://schemas.openxmlformats.org/officeDocument/2006/relationships" r:embed="rId1"/>
        <a:stretch>
          <a:fillRect/>
        </a:stretch>
      </xdr:blipFill>
      <xdr:spPr>
        <a:xfrm>
          <a:off x="1695450" y="6096000"/>
          <a:ext cx="1505843" cy="144942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1263650</xdr:colOff>
      <xdr:row>28</xdr:row>
      <xdr:rowOff>139700</xdr:rowOff>
    </xdr:from>
    <xdr:to>
      <xdr:col>2</xdr:col>
      <xdr:colOff>3220001</xdr:colOff>
      <xdr:row>28</xdr:row>
      <xdr:rowOff>896176</xdr:rowOff>
    </xdr:to>
    <xdr:pic>
      <xdr:nvPicPr>
        <xdr:cNvPr id="2" name="Picture 3">
          <a:extLst>
            <a:ext uri="{FF2B5EF4-FFF2-40B4-BE49-F238E27FC236}">
              <a16:creationId xmlns:a16="http://schemas.microsoft.com/office/drawing/2014/main" id="{35897EBA-5F20-4A56-9D24-011B22B201B4}"/>
            </a:ext>
          </a:extLst>
        </xdr:cNvPr>
        <xdr:cNvPicPr>
          <a:picLocks noChangeAspect="1"/>
        </xdr:cNvPicPr>
      </xdr:nvPicPr>
      <xdr:blipFill>
        <a:blip xmlns:r="http://schemas.openxmlformats.org/officeDocument/2006/relationships" r:embed="rId1"/>
        <a:stretch>
          <a:fillRect/>
        </a:stretch>
      </xdr:blipFill>
      <xdr:spPr>
        <a:xfrm>
          <a:off x="1882775" y="6845300"/>
          <a:ext cx="1960161" cy="74695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1190625</xdr:colOff>
      <xdr:row>29</xdr:row>
      <xdr:rowOff>28575</xdr:rowOff>
    </xdr:from>
    <xdr:to>
      <xdr:col>2</xdr:col>
      <xdr:colOff>2345117</xdr:colOff>
      <xdr:row>29</xdr:row>
      <xdr:rowOff>1200150</xdr:rowOff>
    </xdr:to>
    <xdr:pic>
      <xdr:nvPicPr>
        <xdr:cNvPr id="2" name="Picture 3" descr="Spirit Ball putu bumba 16cm | FYSIOLINE - TRENAŽIERI UN AKSESUĀRI,  REHABILITĀCIJA, FARMĀCIJA, Ice Power">
          <a:extLst>
            <a:ext uri="{FF2B5EF4-FFF2-40B4-BE49-F238E27FC236}">
              <a16:creationId xmlns:a16="http://schemas.microsoft.com/office/drawing/2014/main" id="{9C963BFF-8332-410A-A84F-8E36768C57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0" y="7086600"/>
          <a:ext cx="1165922" cy="1162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1287656</xdr:colOff>
      <xdr:row>29</xdr:row>
      <xdr:rowOff>38100</xdr:rowOff>
    </xdr:from>
    <xdr:to>
      <xdr:col>2</xdr:col>
      <xdr:colOff>2611756</xdr:colOff>
      <xdr:row>29</xdr:row>
      <xdr:rowOff>1312111</xdr:rowOff>
    </xdr:to>
    <xdr:pic>
      <xdr:nvPicPr>
        <xdr:cNvPr id="2" name="Picture 4">
          <a:extLst>
            <a:ext uri="{FF2B5EF4-FFF2-40B4-BE49-F238E27FC236}">
              <a16:creationId xmlns:a16="http://schemas.microsoft.com/office/drawing/2014/main" id="{07000A5C-ED61-4A9A-82D1-3C9FAB5E8A2D}"/>
            </a:ext>
          </a:extLst>
        </xdr:cNvPr>
        <xdr:cNvPicPr>
          <a:picLocks noChangeAspect="1"/>
        </xdr:cNvPicPr>
      </xdr:nvPicPr>
      <xdr:blipFill>
        <a:blip xmlns:r="http://schemas.openxmlformats.org/officeDocument/2006/relationships" r:embed="rId1"/>
        <a:stretch>
          <a:fillRect/>
        </a:stretch>
      </xdr:blipFill>
      <xdr:spPr>
        <a:xfrm>
          <a:off x="1906781" y="7086600"/>
          <a:ext cx="1331720" cy="127020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1136650</xdr:colOff>
      <xdr:row>31</xdr:row>
      <xdr:rowOff>152400</xdr:rowOff>
    </xdr:from>
    <xdr:to>
      <xdr:col>2</xdr:col>
      <xdr:colOff>1962785</xdr:colOff>
      <xdr:row>31</xdr:row>
      <xdr:rowOff>1043940</xdr:rowOff>
    </xdr:to>
    <xdr:pic>
      <xdr:nvPicPr>
        <xdr:cNvPr id="2" name="Picture 1">
          <a:extLst>
            <a:ext uri="{FF2B5EF4-FFF2-40B4-BE49-F238E27FC236}">
              <a16:creationId xmlns:a16="http://schemas.microsoft.com/office/drawing/2014/main" id="{00000000-0008-0000-1800-000002000000}"/>
            </a:ext>
          </a:extLst>
        </xdr:cNvPr>
        <xdr:cNvPicPr/>
      </xdr:nvPicPr>
      <xdr:blipFill rotWithShape="1">
        <a:blip xmlns:r="http://schemas.openxmlformats.org/officeDocument/2006/relationships" r:embed="rId1"/>
        <a:srcRect l="54986" t="28683" r="27564" b="43665"/>
        <a:stretch/>
      </xdr:blipFill>
      <xdr:spPr>
        <a:xfrm>
          <a:off x="1784350" y="6813550"/>
          <a:ext cx="812800" cy="895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1022350</xdr:colOff>
      <xdr:row>27</xdr:row>
      <xdr:rowOff>44450</xdr:rowOff>
    </xdr:from>
    <xdr:to>
      <xdr:col>2</xdr:col>
      <xdr:colOff>2133600</xdr:colOff>
      <xdr:row>27</xdr:row>
      <xdr:rowOff>974090</xdr:rowOff>
    </xdr:to>
    <xdr:pic>
      <xdr:nvPicPr>
        <xdr:cNvPr id="3" name="Picture 2">
          <a:extLst>
            <a:ext uri="{FF2B5EF4-FFF2-40B4-BE49-F238E27FC236}">
              <a16:creationId xmlns:a16="http://schemas.microsoft.com/office/drawing/2014/main" id="{00000000-0008-0000-1900-000003000000}"/>
            </a:ext>
          </a:extLst>
        </xdr:cNvPr>
        <xdr:cNvPicPr/>
      </xdr:nvPicPr>
      <xdr:blipFill rotWithShape="1">
        <a:blip xmlns:r="http://schemas.openxmlformats.org/officeDocument/2006/relationships" r:embed="rId1"/>
        <a:srcRect l="37948" t="22324" r="43734" b="54230"/>
        <a:stretch/>
      </xdr:blipFill>
      <xdr:spPr>
        <a:xfrm>
          <a:off x="1670050" y="6153150"/>
          <a:ext cx="1111250" cy="9334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1276350</xdr:colOff>
      <xdr:row>29</xdr:row>
      <xdr:rowOff>88901</xdr:rowOff>
    </xdr:from>
    <xdr:to>
      <xdr:col>2</xdr:col>
      <xdr:colOff>2453640</xdr:colOff>
      <xdr:row>29</xdr:row>
      <xdr:rowOff>1198409</xdr:rowOff>
    </xdr:to>
    <xdr:pic>
      <xdr:nvPicPr>
        <xdr:cNvPr id="2" name="Picture 5" descr="Vingrošanas bumbas Togu Redondo Ball 22cm Blue - Ksenukai.lv">
          <a:extLst>
            <a:ext uri="{FF2B5EF4-FFF2-40B4-BE49-F238E27FC236}">
              <a16:creationId xmlns:a16="http://schemas.microsoft.com/office/drawing/2014/main" id="{6EB287AC-3432-4011-8B24-11BACF5723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5475" y="7118351"/>
          <a:ext cx="1171575" cy="11095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1114425</xdr:colOff>
      <xdr:row>31</xdr:row>
      <xdr:rowOff>47626</xdr:rowOff>
    </xdr:from>
    <xdr:to>
      <xdr:col>2</xdr:col>
      <xdr:colOff>3065614</xdr:colOff>
      <xdr:row>31</xdr:row>
      <xdr:rowOff>1235076</xdr:rowOff>
    </xdr:to>
    <xdr:pic>
      <xdr:nvPicPr>
        <xdr:cNvPr id="2" name="Picture 2">
          <a:extLst>
            <a:ext uri="{FF2B5EF4-FFF2-40B4-BE49-F238E27FC236}">
              <a16:creationId xmlns:a16="http://schemas.microsoft.com/office/drawing/2014/main" id="{18C26425-39B8-4C9A-8732-06B72BC17858}"/>
            </a:ext>
          </a:extLst>
        </xdr:cNvPr>
        <xdr:cNvPicPr>
          <a:picLocks noChangeAspect="1"/>
        </xdr:cNvPicPr>
      </xdr:nvPicPr>
      <xdr:blipFill>
        <a:blip xmlns:r="http://schemas.openxmlformats.org/officeDocument/2006/relationships" r:embed="rId1"/>
        <a:stretch>
          <a:fillRect/>
        </a:stretch>
      </xdr:blipFill>
      <xdr:spPr>
        <a:xfrm>
          <a:off x="1733550" y="7410451"/>
          <a:ext cx="1966429" cy="117792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1016000</xdr:colOff>
      <xdr:row>29</xdr:row>
      <xdr:rowOff>69850</xdr:rowOff>
    </xdr:from>
    <xdr:to>
      <xdr:col>2</xdr:col>
      <xdr:colOff>2112727</xdr:colOff>
      <xdr:row>29</xdr:row>
      <xdr:rowOff>1315609</xdr:rowOff>
    </xdr:to>
    <xdr:pic>
      <xdr:nvPicPr>
        <xdr:cNvPr id="3" name="Picture 2">
          <a:extLst>
            <a:ext uri="{FF2B5EF4-FFF2-40B4-BE49-F238E27FC236}">
              <a16:creationId xmlns:a16="http://schemas.microsoft.com/office/drawing/2014/main" id="{00000000-0008-0000-1C00-000003000000}"/>
            </a:ext>
          </a:extLst>
        </xdr:cNvPr>
        <xdr:cNvPicPr/>
      </xdr:nvPicPr>
      <xdr:blipFill rotWithShape="1">
        <a:blip xmlns:r="http://schemas.openxmlformats.org/officeDocument/2006/relationships" r:embed="rId1"/>
        <a:srcRect l="34945" t="33054" r="53429" b="45293"/>
        <a:stretch/>
      </xdr:blipFill>
      <xdr:spPr>
        <a:xfrm>
          <a:off x="1637196" y="6447459"/>
          <a:ext cx="1104347" cy="123051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1114425</xdr:colOff>
      <xdr:row>27</xdr:row>
      <xdr:rowOff>79376</xdr:rowOff>
    </xdr:from>
    <xdr:to>
      <xdr:col>2</xdr:col>
      <xdr:colOff>2743200</xdr:colOff>
      <xdr:row>27</xdr:row>
      <xdr:rowOff>1729741</xdr:rowOff>
    </xdr:to>
    <xdr:pic>
      <xdr:nvPicPr>
        <xdr:cNvPr id="3" name="Picture 2">
          <a:extLst>
            <a:ext uri="{FF2B5EF4-FFF2-40B4-BE49-F238E27FC236}">
              <a16:creationId xmlns:a16="http://schemas.microsoft.com/office/drawing/2014/main" id="{00000000-0008-0000-1D00-000003000000}"/>
            </a:ext>
          </a:extLst>
        </xdr:cNvPr>
        <xdr:cNvPicPr/>
      </xdr:nvPicPr>
      <xdr:blipFill rotWithShape="1">
        <a:blip xmlns:r="http://schemas.openxmlformats.org/officeDocument/2006/relationships" r:embed="rId1"/>
        <a:srcRect l="55035" t="26311" r="27517" b="44563"/>
        <a:stretch/>
      </xdr:blipFill>
      <xdr:spPr>
        <a:xfrm>
          <a:off x="1733550" y="6594476"/>
          <a:ext cx="1628775" cy="1644650"/>
        </a:xfrm>
        <a:prstGeom prst="rect">
          <a:avLst/>
        </a:prstGeom>
        <a:noFill/>
        <a:ln>
          <a:noFill/>
          <a:prstDash/>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1214120</xdr:colOff>
      <xdr:row>28</xdr:row>
      <xdr:rowOff>181610</xdr:rowOff>
    </xdr:from>
    <xdr:to>
      <xdr:col>2</xdr:col>
      <xdr:colOff>2168353</xdr:colOff>
      <xdr:row>28</xdr:row>
      <xdr:rowOff>817172</xdr:rowOff>
    </xdr:to>
    <xdr:pic>
      <xdr:nvPicPr>
        <xdr:cNvPr id="7" name="Picture 6">
          <a:extLst>
            <a:ext uri="{FF2B5EF4-FFF2-40B4-BE49-F238E27FC236}">
              <a16:creationId xmlns:a16="http://schemas.microsoft.com/office/drawing/2014/main" id="{00000000-0008-0000-1F00-000007000000}"/>
            </a:ext>
          </a:extLst>
        </xdr:cNvPr>
        <xdr:cNvPicPr>
          <a:picLocks noChangeAspect="1"/>
        </xdr:cNvPicPr>
      </xdr:nvPicPr>
      <xdr:blipFill>
        <a:blip xmlns:r="http://schemas.openxmlformats.org/officeDocument/2006/relationships" r:embed="rId1"/>
        <a:stretch>
          <a:fillRect/>
        </a:stretch>
      </xdr:blipFill>
      <xdr:spPr>
        <a:xfrm>
          <a:off x="1893570" y="7350760"/>
          <a:ext cx="954233" cy="627942"/>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1174750</xdr:colOff>
      <xdr:row>30</xdr:row>
      <xdr:rowOff>95250</xdr:rowOff>
    </xdr:from>
    <xdr:to>
      <xdr:col>2</xdr:col>
      <xdr:colOff>2663825</xdr:colOff>
      <xdr:row>30</xdr:row>
      <xdr:rowOff>987425</xdr:rowOff>
    </xdr:to>
    <xdr:pic>
      <xdr:nvPicPr>
        <xdr:cNvPr id="2" name="Picture 1" descr="Graphical user interface, website&#10;&#10;Description automatically generated">
          <a:extLst>
            <a:ext uri="{FF2B5EF4-FFF2-40B4-BE49-F238E27FC236}">
              <a16:creationId xmlns:a16="http://schemas.microsoft.com/office/drawing/2014/main" id="{00000000-0008-0000-2200-000002000000}"/>
            </a:ext>
          </a:extLst>
        </xdr:cNvPr>
        <xdr:cNvPicPr/>
      </xdr:nvPicPr>
      <xdr:blipFill rotWithShape="1">
        <a:blip xmlns:r="http://schemas.openxmlformats.org/officeDocument/2006/relationships" r:embed="rId1"/>
        <a:srcRect l="28421" t="39000" r="51618" b="37750"/>
        <a:stretch/>
      </xdr:blipFill>
      <xdr:spPr>
        <a:xfrm>
          <a:off x="1822450" y="6534150"/>
          <a:ext cx="1485900" cy="88900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87629</xdr:colOff>
      <xdr:row>28</xdr:row>
      <xdr:rowOff>209550</xdr:rowOff>
    </xdr:from>
    <xdr:to>
      <xdr:col>2</xdr:col>
      <xdr:colOff>1356359</xdr:colOff>
      <xdr:row>28</xdr:row>
      <xdr:rowOff>1616075</xdr:rowOff>
    </xdr:to>
    <xdr:pic>
      <xdr:nvPicPr>
        <xdr:cNvPr id="2" name="Picture 1" descr="20180823_152338">
          <a:extLst>
            <a:ext uri="{FF2B5EF4-FFF2-40B4-BE49-F238E27FC236}">
              <a16:creationId xmlns:a16="http://schemas.microsoft.com/office/drawing/2014/main" id="{9D3C9D5B-8187-478B-84F8-0FAFF7840E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429" y="8162925"/>
          <a:ext cx="1274445" cy="1406525"/>
        </a:xfrm>
        <a:prstGeom prst="rect">
          <a:avLst/>
        </a:prstGeom>
        <a:noFill/>
      </xdr:spPr>
    </xdr:pic>
    <xdr:clientData/>
  </xdr:twoCellAnchor>
  <xdr:twoCellAnchor editAs="oneCell">
    <xdr:from>
      <xdr:col>2</xdr:col>
      <xdr:colOff>1676400</xdr:colOff>
      <xdr:row>28</xdr:row>
      <xdr:rowOff>177165</xdr:rowOff>
    </xdr:from>
    <xdr:to>
      <xdr:col>2</xdr:col>
      <xdr:colOff>2929890</xdr:colOff>
      <xdr:row>28</xdr:row>
      <xdr:rowOff>1619250</xdr:rowOff>
    </xdr:to>
    <xdr:pic>
      <xdr:nvPicPr>
        <xdr:cNvPr id="3" name="Picture 2" descr="20180823_152356">
          <a:extLst>
            <a:ext uri="{FF2B5EF4-FFF2-40B4-BE49-F238E27FC236}">
              <a16:creationId xmlns:a16="http://schemas.microsoft.com/office/drawing/2014/main" id="{8E14E28B-55F9-4D19-AE28-72DF3919588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15137"/>
        <a:stretch>
          <a:fillRect/>
        </a:stretch>
      </xdr:blipFill>
      <xdr:spPr bwMode="auto">
        <a:xfrm>
          <a:off x="2362200" y="8130540"/>
          <a:ext cx="1253490" cy="1434465"/>
        </a:xfrm>
        <a:prstGeom prst="rect">
          <a:avLst/>
        </a:prstGeom>
        <a:noFill/>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1096011</xdr:colOff>
      <xdr:row>25</xdr:row>
      <xdr:rowOff>18603</xdr:rowOff>
    </xdr:from>
    <xdr:to>
      <xdr:col>2</xdr:col>
      <xdr:colOff>2453640</xdr:colOff>
      <xdr:row>25</xdr:row>
      <xdr:rowOff>1327914</xdr:rowOff>
    </xdr:to>
    <xdr:pic>
      <xdr:nvPicPr>
        <xdr:cNvPr id="2" name="Picture 1" descr="SU-DŽOK masāžas bumbiņa + divi masāžas gredzeni | Medicīnas preču veikals">
          <a:extLst>
            <a:ext uri="{FF2B5EF4-FFF2-40B4-BE49-F238E27FC236}">
              <a16:creationId xmlns:a16="http://schemas.microsoft.com/office/drawing/2014/main" id="{F19C36B7-1827-4DD5-8682-19CDB9BEEB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9931" y="5230683"/>
          <a:ext cx="1357629" cy="1309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38"/>
  <sheetViews>
    <sheetView topLeftCell="A16" workbookViewId="0">
      <selection activeCell="C31" sqref="C31"/>
    </sheetView>
  </sheetViews>
  <sheetFormatPr defaultColWidth="9.109375" defaultRowHeight="13.8" x14ac:dyDescent="0.25"/>
  <cols>
    <col min="1" max="1" width="9.109375" style="103"/>
    <col min="2" max="2" width="7.109375" style="103" customWidth="1"/>
    <col min="3" max="3" width="52.44140625" style="103" customWidth="1"/>
    <col min="4" max="16384" width="9.109375" style="103"/>
  </cols>
  <sheetData>
    <row r="2" spans="2:5" ht="39.75" customHeight="1" x14ac:dyDescent="0.3">
      <c r="B2" s="123" t="s">
        <v>364</v>
      </c>
      <c r="C2" s="123"/>
      <c r="D2" s="105"/>
      <c r="E2" s="105"/>
    </row>
    <row r="3" spans="2:5" ht="17.399999999999999" x14ac:dyDescent="0.3">
      <c r="B3" s="122" t="s">
        <v>123</v>
      </c>
      <c r="C3" s="122"/>
      <c r="D3" s="122"/>
      <c r="E3" s="122"/>
    </row>
    <row r="4" spans="2:5" x14ac:dyDescent="0.25">
      <c r="B4" s="104"/>
      <c r="C4" s="104"/>
    </row>
    <row r="5" spans="2:5" x14ac:dyDescent="0.25">
      <c r="B5" s="48" t="s">
        <v>124</v>
      </c>
      <c r="C5" s="48" t="s">
        <v>125</v>
      </c>
    </row>
    <row r="6" spans="2:5" x14ac:dyDescent="0.25">
      <c r="B6" s="49">
        <v>1</v>
      </c>
      <c r="C6" s="50" t="s">
        <v>307</v>
      </c>
    </row>
    <row r="7" spans="2:5" x14ac:dyDescent="0.25">
      <c r="B7" s="49">
        <v>2</v>
      </c>
      <c r="C7" s="50" t="s">
        <v>128</v>
      </c>
    </row>
    <row r="8" spans="2:5" x14ac:dyDescent="0.25">
      <c r="B8" s="49">
        <v>3</v>
      </c>
      <c r="C8" s="50" t="s">
        <v>141</v>
      </c>
    </row>
    <row r="9" spans="2:5" x14ac:dyDescent="0.25">
      <c r="B9" s="49">
        <v>4</v>
      </c>
      <c r="C9" s="50" t="s">
        <v>129</v>
      </c>
    </row>
    <row r="10" spans="2:5" x14ac:dyDescent="0.25">
      <c r="B10" s="49">
        <v>5</v>
      </c>
      <c r="C10" s="50" t="s">
        <v>130</v>
      </c>
    </row>
    <row r="11" spans="2:5" x14ac:dyDescent="0.25">
      <c r="B11" s="49">
        <v>6</v>
      </c>
      <c r="C11" s="50" t="s">
        <v>126</v>
      </c>
    </row>
    <row r="12" spans="2:5" x14ac:dyDescent="0.25">
      <c r="B12" s="49">
        <v>7</v>
      </c>
      <c r="C12" s="50" t="s">
        <v>131</v>
      </c>
    </row>
    <row r="13" spans="2:5" x14ac:dyDescent="0.25">
      <c r="B13" s="49">
        <v>8</v>
      </c>
      <c r="C13" s="50" t="s">
        <v>127</v>
      </c>
    </row>
    <row r="14" spans="2:5" x14ac:dyDescent="0.25">
      <c r="B14" s="49">
        <v>9</v>
      </c>
      <c r="C14" s="50" t="s">
        <v>132</v>
      </c>
    </row>
    <row r="15" spans="2:5" x14ac:dyDescent="0.25">
      <c r="B15" s="49">
        <v>10</v>
      </c>
      <c r="C15" s="50" t="s">
        <v>144</v>
      </c>
    </row>
    <row r="16" spans="2:5" x14ac:dyDescent="0.25">
      <c r="B16" s="49">
        <v>11</v>
      </c>
      <c r="C16" s="50" t="s">
        <v>72</v>
      </c>
    </row>
    <row r="17" spans="2:3" x14ac:dyDescent="0.25">
      <c r="B17" s="49">
        <v>12</v>
      </c>
      <c r="C17" s="50" t="s">
        <v>176</v>
      </c>
    </row>
    <row r="18" spans="2:3" x14ac:dyDescent="0.25">
      <c r="B18" s="49">
        <v>13</v>
      </c>
      <c r="C18" s="50" t="s">
        <v>177</v>
      </c>
    </row>
    <row r="19" spans="2:3" x14ac:dyDescent="0.25">
      <c r="B19" s="49">
        <v>14</v>
      </c>
      <c r="C19" s="50" t="s">
        <v>145</v>
      </c>
    </row>
    <row r="20" spans="2:3" x14ac:dyDescent="0.25">
      <c r="B20" s="49">
        <v>15</v>
      </c>
      <c r="C20" s="50" t="s">
        <v>121</v>
      </c>
    </row>
    <row r="21" spans="2:3" x14ac:dyDescent="0.25">
      <c r="B21" s="49">
        <v>16</v>
      </c>
      <c r="C21" s="50" t="s">
        <v>227</v>
      </c>
    </row>
    <row r="22" spans="2:3" x14ac:dyDescent="0.25">
      <c r="B22" s="49">
        <v>17</v>
      </c>
      <c r="C22" s="50" t="s">
        <v>246</v>
      </c>
    </row>
    <row r="23" spans="2:3" x14ac:dyDescent="0.25">
      <c r="B23" s="49">
        <v>18</v>
      </c>
      <c r="C23" s="50" t="s">
        <v>133</v>
      </c>
    </row>
    <row r="24" spans="2:3" x14ac:dyDescent="0.25">
      <c r="B24" s="49">
        <v>19</v>
      </c>
      <c r="C24" s="50" t="s">
        <v>134</v>
      </c>
    </row>
    <row r="25" spans="2:3" x14ac:dyDescent="0.25">
      <c r="B25" s="49">
        <v>20</v>
      </c>
      <c r="C25" s="50" t="s">
        <v>100</v>
      </c>
    </row>
    <row r="26" spans="2:3" x14ac:dyDescent="0.25">
      <c r="B26" s="49">
        <v>21</v>
      </c>
      <c r="C26" s="50" t="s">
        <v>186</v>
      </c>
    </row>
    <row r="27" spans="2:3" x14ac:dyDescent="0.25">
      <c r="B27" s="49">
        <v>22</v>
      </c>
      <c r="C27" s="50" t="s">
        <v>321</v>
      </c>
    </row>
    <row r="28" spans="2:3" x14ac:dyDescent="0.25">
      <c r="B28" s="49">
        <v>23</v>
      </c>
      <c r="C28" s="50" t="s">
        <v>179</v>
      </c>
    </row>
    <row r="29" spans="2:3" x14ac:dyDescent="0.25">
      <c r="B29" s="49">
        <v>24</v>
      </c>
      <c r="C29" s="50" t="s">
        <v>135</v>
      </c>
    </row>
    <row r="30" spans="2:3" x14ac:dyDescent="0.25">
      <c r="B30" s="49">
        <v>25</v>
      </c>
      <c r="C30" s="50" t="s">
        <v>136</v>
      </c>
    </row>
    <row r="31" spans="2:3" x14ac:dyDescent="0.25">
      <c r="B31" s="49">
        <v>26</v>
      </c>
      <c r="C31" s="208" t="s">
        <v>358</v>
      </c>
    </row>
    <row r="32" spans="2:3" x14ac:dyDescent="0.25">
      <c r="B32" s="49">
        <v>27</v>
      </c>
      <c r="C32" s="50" t="s">
        <v>76</v>
      </c>
    </row>
    <row r="33" spans="2:3" x14ac:dyDescent="0.25">
      <c r="B33" s="49">
        <v>28</v>
      </c>
      <c r="C33" s="50" t="s">
        <v>137</v>
      </c>
    </row>
    <row r="34" spans="2:3" x14ac:dyDescent="0.25">
      <c r="B34" s="49">
        <v>29</v>
      </c>
      <c r="C34" s="50" t="s">
        <v>138</v>
      </c>
    </row>
    <row r="35" spans="2:3" x14ac:dyDescent="0.25">
      <c r="B35" s="49" t="s">
        <v>149</v>
      </c>
      <c r="C35" s="50" t="s">
        <v>56</v>
      </c>
    </row>
    <row r="36" spans="2:3" x14ac:dyDescent="0.25">
      <c r="B36" s="49" t="s">
        <v>150</v>
      </c>
      <c r="C36" s="50" t="s">
        <v>295</v>
      </c>
    </row>
    <row r="37" spans="2:3" x14ac:dyDescent="0.25">
      <c r="B37" s="49" t="s">
        <v>326</v>
      </c>
      <c r="C37" s="50" t="s">
        <v>332</v>
      </c>
    </row>
    <row r="38" spans="2:3" x14ac:dyDescent="0.25">
      <c r="B38" s="49" t="s">
        <v>336</v>
      </c>
      <c r="C38" s="50" t="s">
        <v>337</v>
      </c>
    </row>
  </sheetData>
  <mergeCells count="2">
    <mergeCell ref="B3:E3"/>
    <mergeCell ref="B2: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1"/>
  <sheetViews>
    <sheetView zoomScaleNormal="100" workbookViewId="0">
      <selection activeCell="C12" sqref="C12:G12"/>
    </sheetView>
  </sheetViews>
  <sheetFormatPr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33203125" customWidth="1"/>
    <col min="10" max="10" width="12.6640625" customWidth="1"/>
    <col min="11" max="11" width="20.44140625" customWidth="1"/>
  </cols>
  <sheetData>
    <row r="1" spans="1:7" ht="15" customHeight="1" x14ac:dyDescent="0.3">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312</v>
      </c>
      <c r="B6" s="134"/>
      <c r="C6" s="134"/>
      <c r="D6" s="134"/>
      <c r="E6" s="134"/>
      <c r="F6" s="134"/>
      <c r="G6" s="134"/>
    </row>
    <row r="7" spans="1:7" ht="15" customHeight="1" x14ac:dyDescent="0.3">
      <c r="A7" s="81"/>
      <c r="B7" s="81"/>
      <c r="C7" s="209" t="s">
        <v>365</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28.8"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56"/>
      <c r="E16" s="156"/>
      <c r="F16" s="156"/>
      <c r="G16" s="157"/>
    </row>
    <row r="17" spans="1:7" ht="44.4" customHeight="1" x14ac:dyDescent="0.3">
      <c r="A17" s="162" t="s">
        <v>344</v>
      </c>
      <c r="B17" s="163"/>
      <c r="C17" s="124" t="s">
        <v>345</v>
      </c>
      <c r="D17" s="125"/>
      <c r="E17" s="125"/>
      <c r="F17" s="125"/>
      <c r="G17" s="126"/>
    </row>
    <row r="18" spans="1:7" ht="15.6" x14ac:dyDescent="0.3">
      <c r="C18" s="1"/>
      <c r="D18" s="145"/>
      <c r="E18" s="145"/>
      <c r="F18" s="145"/>
      <c r="G18" s="145"/>
    </row>
    <row r="19" spans="1:7" ht="14.4" customHeight="1" x14ac:dyDescent="0.3">
      <c r="A19" s="160" t="s">
        <v>19</v>
      </c>
      <c r="B19" s="161"/>
      <c r="C19" s="2" t="s">
        <v>3</v>
      </c>
      <c r="D19" s="137" t="s">
        <v>4</v>
      </c>
      <c r="E19" s="138"/>
      <c r="F19" s="137" t="s">
        <v>5</v>
      </c>
      <c r="G19" s="138"/>
    </row>
    <row r="20" spans="1:7" ht="15.6" x14ac:dyDescent="0.3">
      <c r="A20" s="158" t="s">
        <v>114</v>
      </c>
      <c r="B20" s="159"/>
      <c r="C20" s="3" t="s">
        <v>307</v>
      </c>
      <c r="D20" s="87"/>
      <c r="E20" s="88"/>
      <c r="F20" s="88"/>
      <c r="G20" s="89"/>
    </row>
    <row r="21" spans="1:7" x14ac:dyDescent="0.3">
      <c r="A21" s="54"/>
      <c r="B21" s="55"/>
      <c r="C21" s="9" t="s">
        <v>8</v>
      </c>
      <c r="D21" s="22"/>
      <c r="E21" s="22"/>
      <c r="F21" s="22"/>
      <c r="G21" s="23"/>
    </row>
    <row r="22" spans="1:7" ht="26.4" x14ac:dyDescent="0.3">
      <c r="A22" s="56" t="str">
        <f>$A$20</f>
        <v>1.</v>
      </c>
      <c r="B22" s="17" t="s">
        <v>20</v>
      </c>
      <c r="C22" s="4" t="s">
        <v>311</v>
      </c>
      <c r="D22" s="141"/>
      <c r="E22" s="142"/>
      <c r="F22" s="141"/>
      <c r="G22" s="142"/>
    </row>
    <row r="23" spans="1:7" x14ac:dyDescent="0.3">
      <c r="A23" s="54"/>
      <c r="B23" s="55"/>
      <c r="C23" s="9" t="s">
        <v>9</v>
      </c>
      <c r="D23" s="22"/>
      <c r="E23" s="22"/>
      <c r="F23" s="22"/>
      <c r="G23" s="23"/>
    </row>
    <row r="24" spans="1:7" ht="17.399999999999999" customHeight="1" x14ac:dyDescent="0.3">
      <c r="A24" s="56" t="str">
        <f>$A$20</f>
        <v>1.</v>
      </c>
      <c r="B24" s="17" t="s">
        <v>21</v>
      </c>
      <c r="C24" s="5" t="s">
        <v>309</v>
      </c>
      <c r="D24" s="139"/>
      <c r="E24" s="140"/>
      <c r="F24" s="141"/>
      <c r="G24" s="142"/>
    </row>
    <row r="25" spans="1:7" x14ac:dyDescent="0.3">
      <c r="A25" s="56" t="str">
        <f t="shared" ref="A25:A28" si="0">$A$20</f>
        <v>1.</v>
      </c>
      <c r="B25" s="17" t="s">
        <v>22</v>
      </c>
      <c r="C25" s="5" t="s">
        <v>30</v>
      </c>
      <c r="D25" s="139"/>
      <c r="E25" s="140"/>
      <c r="F25" s="141"/>
      <c r="G25" s="142"/>
    </row>
    <row r="26" spans="1:7" x14ac:dyDescent="0.3">
      <c r="A26" s="56" t="str">
        <f t="shared" si="0"/>
        <v>1.</v>
      </c>
      <c r="B26" s="17" t="s">
        <v>23</v>
      </c>
      <c r="C26" s="5" t="s">
        <v>310</v>
      </c>
      <c r="D26" s="139"/>
      <c r="E26" s="140"/>
      <c r="F26" s="141"/>
      <c r="G26" s="142"/>
    </row>
    <row r="27" spans="1:7" x14ac:dyDescent="0.3">
      <c r="A27" s="56" t="str">
        <f t="shared" si="0"/>
        <v>1.</v>
      </c>
      <c r="B27" s="17" t="s">
        <v>24</v>
      </c>
      <c r="C27" s="6" t="s">
        <v>140</v>
      </c>
      <c r="D27" s="139"/>
      <c r="E27" s="140"/>
      <c r="F27" s="141"/>
      <c r="G27" s="142"/>
    </row>
    <row r="28" spans="1:7" ht="86.1" customHeight="1" x14ac:dyDescent="0.3">
      <c r="A28" s="56" t="str">
        <f t="shared" si="0"/>
        <v>1.</v>
      </c>
      <c r="B28" s="17" t="s">
        <v>27</v>
      </c>
      <c r="C28" s="73" t="s">
        <v>47</v>
      </c>
      <c r="D28" s="141"/>
      <c r="E28" s="142"/>
      <c r="F28" s="141"/>
      <c r="G28" s="142"/>
    </row>
    <row r="29" spans="1:7" ht="27" customHeight="1" x14ac:dyDescent="0.3">
      <c r="A29" s="54"/>
      <c r="B29" s="55"/>
      <c r="C29" s="46" t="s">
        <v>11</v>
      </c>
      <c r="D29" s="143" t="s">
        <v>6</v>
      </c>
      <c r="E29" s="143"/>
      <c r="F29" s="143" t="s">
        <v>7</v>
      </c>
      <c r="G29" s="143"/>
    </row>
    <row r="30" spans="1:7" x14ac:dyDescent="0.3">
      <c r="A30" s="56" t="str">
        <f>$A$20</f>
        <v>1.</v>
      </c>
      <c r="B30" s="17" t="s">
        <v>28</v>
      </c>
      <c r="C30" s="60" t="s">
        <v>308</v>
      </c>
      <c r="D30" s="131">
        <v>10</v>
      </c>
      <c r="E30" s="131"/>
      <c r="F30" s="144"/>
      <c r="G30" s="144"/>
    </row>
    <row r="31" spans="1:7" x14ac:dyDescent="0.3">
      <c r="A31" s="56" t="str">
        <f t="shared" ref="A31:A36" si="1">$A$20</f>
        <v>1.</v>
      </c>
      <c r="B31" s="17" t="s">
        <v>29</v>
      </c>
      <c r="C31" s="60" t="s">
        <v>313</v>
      </c>
      <c r="D31" s="131">
        <v>10</v>
      </c>
      <c r="E31" s="131"/>
      <c r="F31" s="132"/>
      <c r="G31" s="133"/>
    </row>
    <row r="32" spans="1:7" x14ac:dyDescent="0.3">
      <c r="A32" s="56" t="str">
        <f t="shared" si="1"/>
        <v>1.</v>
      </c>
      <c r="B32" s="17" t="s">
        <v>34</v>
      </c>
      <c r="C32" s="60" t="s">
        <v>314</v>
      </c>
      <c r="D32" s="131">
        <v>10</v>
      </c>
      <c r="E32" s="131"/>
      <c r="F32" s="132"/>
      <c r="G32" s="133"/>
    </row>
    <row r="33" spans="1:8" x14ac:dyDescent="0.3">
      <c r="A33" s="56" t="str">
        <f t="shared" si="1"/>
        <v>1.</v>
      </c>
      <c r="B33" s="17" t="s">
        <v>35</v>
      </c>
      <c r="C33" s="60" t="s">
        <v>315</v>
      </c>
      <c r="D33" s="131">
        <v>10</v>
      </c>
      <c r="E33" s="131"/>
      <c r="F33" s="132"/>
      <c r="G33" s="133"/>
    </row>
    <row r="34" spans="1:8" x14ac:dyDescent="0.3">
      <c r="A34" s="56" t="str">
        <f t="shared" si="1"/>
        <v>1.</v>
      </c>
      <c r="B34" s="17" t="s">
        <v>37</v>
      </c>
      <c r="C34" s="60" t="s">
        <v>316</v>
      </c>
      <c r="D34" s="131">
        <v>10</v>
      </c>
      <c r="E34" s="131"/>
      <c r="F34" s="132"/>
      <c r="G34" s="133"/>
    </row>
    <row r="35" spans="1:8" x14ac:dyDescent="0.3">
      <c r="A35" s="56" t="str">
        <f t="shared" si="1"/>
        <v>1.</v>
      </c>
      <c r="B35" s="17" t="s">
        <v>39</v>
      </c>
      <c r="C35" s="60" t="s">
        <v>317</v>
      </c>
      <c r="D35" s="131">
        <v>10</v>
      </c>
      <c r="E35" s="131"/>
      <c r="F35" s="132"/>
      <c r="G35" s="133"/>
    </row>
    <row r="36" spans="1:8" x14ac:dyDescent="0.3">
      <c r="A36" s="56" t="str">
        <f t="shared" si="1"/>
        <v>1.</v>
      </c>
      <c r="B36" s="17" t="s">
        <v>40</v>
      </c>
      <c r="C36" s="60" t="s">
        <v>318</v>
      </c>
      <c r="D36" s="131">
        <v>10</v>
      </c>
      <c r="E36" s="131"/>
      <c r="F36" s="132"/>
      <c r="G36" s="133"/>
    </row>
    <row r="37" spans="1:8" x14ac:dyDescent="0.3">
      <c r="A37" s="54"/>
      <c r="B37" s="57"/>
      <c r="C37" s="11"/>
      <c r="D37" s="127" t="s">
        <v>139</v>
      </c>
      <c r="E37" s="128"/>
      <c r="F37" s="129">
        <f>(F30*D30)+(F31*D31)+(F32*D32)+(F33*D33)+(F34*D34)+(F35*D35)+(F36*D36)</f>
        <v>0</v>
      </c>
      <c r="G37" s="130"/>
    </row>
    <row r="38" spans="1:8" x14ac:dyDescent="0.3">
      <c r="A38" s="58"/>
      <c r="B38" s="59"/>
      <c r="C38" s="7" t="s">
        <v>10</v>
      </c>
      <c r="D38" s="165">
        <v>23121</v>
      </c>
      <c r="E38" s="166"/>
      <c r="F38" s="166"/>
      <c r="G38" s="167"/>
    </row>
    <row r="39" spans="1:8" x14ac:dyDescent="0.3">
      <c r="A39" s="135"/>
      <c r="B39" s="135"/>
      <c r="D39" s="136"/>
      <c r="E39" s="136"/>
      <c r="F39" s="136"/>
      <c r="G39" s="136"/>
    </row>
    <row r="41" spans="1:8" x14ac:dyDescent="0.3">
      <c r="H41" s="34"/>
    </row>
  </sheetData>
  <mergeCells count="63">
    <mergeCell ref="A4:G4"/>
    <mergeCell ref="A5:G5"/>
    <mergeCell ref="A3:G3"/>
    <mergeCell ref="D38:G38"/>
    <mergeCell ref="D25:E25"/>
    <mergeCell ref="F25:G25"/>
    <mergeCell ref="D27:E27"/>
    <mergeCell ref="F27:G27"/>
    <mergeCell ref="C12:G12"/>
    <mergeCell ref="C13:G13"/>
    <mergeCell ref="D26:E26"/>
    <mergeCell ref="D28:E28"/>
    <mergeCell ref="F26:G26"/>
    <mergeCell ref="F28:G28"/>
    <mergeCell ref="D29:E29"/>
    <mergeCell ref="D30:E30"/>
    <mergeCell ref="A20:B20"/>
    <mergeCell ref="A11:B11"/>
    <mergeCell ref="A12:B12"/>
    <mergeCell ref="A13:B13"/>
    <mergeCell ref="A14:B14"/>
    <mergeCell ref="A15:B15"/>
    <mergeCell ref="A16:B16"/>
    <mergeCell ref="A19:B19"/>
    <mergeCell ref="A17:B17"/>
    <mergeCell ref="C9:G9"/>
    <mergeCell ref="A10:B10"/>
    <mergeCell ref="C10:G10"/>
    <mergeCell ref="C16:G16"/>
    <mergeCell ref="C14:G14"/>
    <mergeCell ref="C15:G15"/>
    <mergeCell ref="C11:G11"/>
    <mergeCell ref="A6:G6"/>
    <mergeCell ref="A39:B39"/>
    <mergeCell ref="D39:E39"/>
    <mergeCell ref="D19:E19"/>
    <mergeCell ref="F39:G39"/>
    <mergeCell ref="D24:E24"/>
    <mergeCell ref="F24:G24"/>
    <mergeCell ref="F29:G29"/>
    <mergeCell ref="F30:G30"/>
    <mergeCell ref="F19:G19"/>
    <mergeCell ref="D22:E22"/>
    <mergeCell ref="F22:G22"/>
    <mergeCell ref="D18:G18"/>
    <mergeCell ref="A8:B8"/>
    <mergeCell ref="C8:G8"/>
    <mergeCell ref="A9:B9"/>
    <mergeCell ref="C17:G17"/>
    <mergeCell ref="D37:E37"/>
    <mergeCell ref="F37:G37"/>
    <mergeCell ref="D36:E36"/>
    <mergeCell ref="F31:G31"/>
    <mergeCell ref="F32:G32"/>
    <mergeCell ref="F33:G33"/>
    <mergeCell ref="F34:G34"/>
    <mergeCell ref="F35:G35"/>
    <mergeCell ref="F36:G36"/>
    <mergeCell ref="D31:E31"/>
    <mergeCell ref="D32:E32"/>
    <mergeCell ref="D33:E33"/>
    <mergeCell ref="D34:E34"/>
    <mergeCell ref="D35:E35"/>
  </mergeCells>
  <phoneticPr fontId="32" type="noConversion"/>
  <pageMargins left="0.7" right="0.7" top="0.75" bottom="0.75" header="0.3" footer="0.3"/>
  <pageSetup paperSize="9" orientation="portrait" horizontalDpi="300" verticalDpi="300" r:id="rId1"/>
  <ignoredErrors>
    <ignoredError sqref="B22:B2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3"/>
  <sheetViews>
    <sheetView workbookViewId="0">
      <selection activeCell="C16" sqref="C16:G16"/>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265</v>
      </c>
      <c r="B6" s="134"/>
      <c r="C6" s="134"/>
      <c r="D6" s="134"/>
      <c r="E6" s="134"/>
      <c r="F6" s="134"/>
      <c r="G6" s="134"/>
    </row>
    <row r="7" spans="1:7" ht="15" customHeight="1" x14ac:dyDescent="0.3">
      <c r="A7" s="81"/>
      <c r="B7" s="81"/>
      <c r="C7" s="209" t="s">
        <v>365</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39.75"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49"/>
      <c r="E12" s="149"/>
      <c r="F12" s="149"/>
      <c r="G12" s="150"/>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7" ht="27.75" customHeight="1" x14ac:dyDescent="0.3">
      <c r="A17" s="162" t="s">
        <v>344</v>
      </c>
      <c r="B17" s="163"/>
      <c r="C17" s="124" t="s">
        <v>345</v>
      </c>
      <c r="D17" s="125"/>
      <c r="E17" s="125"/>
      <c r="F17" s="125"/>
      <c r="G17" s="126"/>
    </row>
    <row r="18" spans="1:7" x14ac:dyDescent="0.3">
      <c r="C18" s="1"/>
      <c r="D18" s="47"/>
      <c r="E18" s="47"/>
      <c r="F18" s="47"/>
      <c r="G18" s="47"/>
    </row>
    <row r="19" spans="1:7" x14ac:dyDescent="0.3">
      <c r="A19" s="160" t="s">
        <v>19</v>
      </c>
      <c r="B19" s="161"/>
      <c r="C19" s="2" t="s">
        <v>3</v>
      </c>
      <c r="D19" s="137" t="s">
        <v>4</v>
      </c>
      <c r="E19" s="138"/>
      <c r="F19" s="137" t="s">
        <v>5</v>
      </c>
      <c r="G19" s="138"/>
    </row>
    <row r="20" spans="1:7" ht="15.6" x14ac:dyDescent="0.3">
      <c r="A20" s="158" t="s">
        <v>41</v>
      </c>
      <c r="B20" s="159"/>
      <c r="C20" s="3" t="s">
        <v>128</v>
      </c>
      <c r="D20" s="168"/>
      <c r="E20" s="169"/>
      <c r="F20" s="169"/>
      <c r="G20" s="170"/>
    </row>
    <row r="21" spans="1:7" x14ac:dyDescent="0.3">
      <c r="A21" s="54"/>
      <c r="B21" s="55"/>
      <c r="C21" s="9" t="s">
        <v>8</v>
      </c>
      <c r="D21" s="22"/>
      <c r="E21" s="22"/>
      <c r="F21" s="22"/>
      <c r="G21" s="23"/>
    </row>
    <row r="22" spans="1:7" ht="26.4" x14ac:dyDescent="0.3">
      <c r="A22" s="56" t="str">
        <f>$A$20</f>
        <v>2.</v>
      </c>
      <c r="B22" s="17" t="s">
        <v>20</v>
      </c>
      <c r="C22" s="4" t="s">
        <v>159</v>
      </c>
      <c r="D22" s="141"/>
      <c r="E22" s="142"/>
      <c r="F22" s="141"/>
      <c r="G22" s="142"/>
    </row>
    <row r="23" spans="1:7" x14ac:dyDescent="0.3">
      <c r="A23" s="54"/>
      <c r="B23" s="55"/>
      <c r="C23" s="9" t="s">
        <v>9</v>
      </c>
      <c r="D23" s="22"/>
      <c r="E23" s="22"/>
      <c r="F23" s="22"/>
      <c r="G23" s="23"/>
    </row>
    <row r="24" spans="1:7" x14ac:dyDescent="0.3">
      <c r="A24" s="56" t="str">
        <f>$A$20</f>
        <v>2.</v>
      </c>
      <c r="B24" s="17" t="s">
        <v>20</v>
      </c>
      <c r="C24" s="5" t="s">
        <v>30</v>
      </c>
      <c r="D24" s="141"/>
      <c r="E24" s="142"/>
      <c r="F24" s="141"/>
      <c r="G24" s="142"/>
    </row>
    <row r="25" spans="1:7" x14ac:dyDescent="0.3">
      <c r="A25" s="56" t="str">
        <f>$A$20</f>
        <v>2.</v>
      </c>
      <c r="B25" s="17" t="s">
        <v>21</v>
      </c>
      <c r="C25" s="5" t="s">
        <v>160</v>
      </c>
      <c r="D25" s="141"/>
      <c r="E25" s="142"/>
      <c r="F25" s="141"/>
      <c r="G25" s="142"/>
    </row>
    <row r="26" spans="1:7" x14ac:dyDescent="0.3">
      <c r="A26" s="56" t="str">
        <f>$A$20</f>
        <v>2.</v>
      </c>
      <c r="B26" s="17" t="s">
        <v>22</v>
      </c>
      <c r="C26" s="5" t="s">
        <v>228</v>
      </c>
      <c r="D26" s="141"/>
      <c r="E26" s="142"/>
      <c r="F26" s="141"/>
      <c r="G26" s="142"/>
    </row>
    <row r="27" spans="1:7" x14ac:dyDescent="0.3">
      <c r="A27" s="56" t="str">
        <f>$A$20</f>
        <v>2.</v>
      </c>
      <c r="B27" s="17" t="s">
        <v>23</v>
      </c>
      <c r="C27" s="6" t="s">
        <v>140</v>
      </c>
      <c r="D27" s="141"/>
      <c r="E27" s="142"/>
      <c r="F27" s="141"/>
      <c r="G27" s="142"/>
    </row>
    <row r="28" spans="1:7" ht="93" customHeight="1" x14ac:dyDescent="0.3">
      <c r="A28" s="56" t="str">
        <f>$A$20</f>
        <v>2.</v>
      </c>
      <c r="B28" s="17" t="s">
        <v>24</v>
      </c>
      <c r="C28" s="73" t="s">
        <v>47</v>
      </c>
      <c r="D28" s="141"/>
      <c r="E28" s="142"/>
      <c r="F28" s="141"/>
      <c r="G28" s="142"/>
    </row>
    <row r="29" spans="1:7" ht="41.4" x14ac:dyDescent="0.3">
      <c r="A29" s="54"/>
      <c r="B29" s="55"/>
      <c r="C29" s="46" t="s">
        <v>11</v>
      </c>
      <c r="D29" s="18" t="s">
        <v>38</v>
      </c>
      <c r="E29" s="18" t="s">
        <v>36</v>
      </c>
      <c r="F29" s="18" t="s">
        <v>6</v>
      </c>
      <c r="G29" s="18" t="s">
        <v>7</v>
      </c>
    </row>
    <row r="30" spans="1:7" x14ac:dyDescent="0.3">
      <c r="A30" s="56" t="str">
        <f>$A$20</f>
        <v>2.</v>
      </c>
      <c r="B30" s="17" t="s">
        <v>27</v>
      </c>
      <c r="C30" s="8" t="s">
        <v>128</v>
      </c>
      <c r="D30" s="14"/>
      <c r="E30" s="14"/>
      <c r="F30" s="14">
        <v>4</v>
      </c>
      <c r="G30" s="14"/>
    </row>
    <row r="31" spans="1:7" x14ac:dyDescent="0.3">
      <c r="A31" s="54"/>
      <c r="B31" s="57"/>
      <c r="C31" s="11"/>
      <c r="D31" s="12"/>
      <c r="E31" s="12"/>
      <c r="F31" s="13" t="s">
        <v>139</v>
      </c>
      <c r="G31" s="10">
        <f>SUM(G30*F30)</f>
        <v>0</v>
      </c>
    </row>
    <row r="32" spans="1:7" x14ac:dyDescent="0.3">
      <c r="A32" s="58"/>
      <c r="B32" s="59"/>
      <c r="C32" s="7" t="s">
        <v>10</v>
      </c>
      <c r="D32" s="165">
        <v>23121</v>
      </c>
      <c r="E32" s="166"/>
      <c r="F32" s="166"/>
      <c r="G32" s="167"/>
    </row>
    <row r="33" spans="1:7" x14ac:dyDescent="0.3">
      <c r="A33" s="135"/>
      <c r="B33" s="135"/>
      <c r="D33" s="136"/>
      <c r="E33" s="136"/>
      <c r="F33" s="136"/>
      <c r="G33" s="136"/>
    </row>
  </sheetData>
  <mergeCells count="45">
    <mergeCell ref="A9:B9"/>
    <mergeCell ref="C9:G9"/>
    <mergeCell ref="A3:G3"/>
    <mergeCell ref="A4:G4"/>
    <mergeCell ref="A5:G5"/>
    <mergeCell ref="A8:B8"/>
    <mergeCell ref="C8:G8"/>
    <mergeCell ref="A6:G6"/>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9:B19"/>
    <mergeCell ref="D19:E19"/>
    <mergeCell ref="F19:G19"/>
    <mergeCell ref="A17:B17"/>
    <mergeCell ref="C17:G17"/>
    <mergeCell ref="D24:E24"/>
    <mergeCell ref="F24:G24"/>
    <mergeCell ref="D25:E25"/>
    <mergeCell ref="F25:G25"/>
    <mergeCell ref="A20:B20"/>
    <mergeCell ref="D20:G20"/>
    <mergeCell ref="D22:E22"/>
    <mergeCell ref="F22:G22"/>
    <mergeCell ref="A33:B33"/>
    <mergeCell ref="D33:E33"/>
    <mergeCell ref="F33:G33"/>
    <mergeCell ref="F28:G28"/>
    <mergeCell ref="D28:E28"/>
    <mergeCell ref="F26:G26"/>
    <mergeCell ref="D26:E26"/>
    <mergeCell ref="D27:E27"/>
    <mergeCell ref="F27:G27"/>
    <mergeCell ref="D32:G32"/>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zoomScaleNormal="100" workbookViewId="0">
      <selection activeCell="C7" sqref="C7"/>
    </sheetView>
  </sheetViews>
  <sheetFormatPr defaultColWidth="9.109375" defaultRowHeight="14.4" x14ac:dyDescent="0.3"/>
  <cols>
    <col min="1" max="1" width="2.44140625" style="53" customWidth="1"/>
    <col min="2" max="2" width="3.6640625" style="53" customWidth="1"/>
    <col min="3" max="3" width="55.5546875" customWidth="1"/>
    <col min="4" max="6" width="16" customWidth="1"/>
    <col min="7" max="7" width="16.33203125" customWidth="1"/>
    <col min="8" max="8" width="12.6640625" customWidth="1"/>
    <col min="9" max="9" width="19.33203125" customWidth="1"/>
    <col min="10" max="10" width="12.6640625" customWidth="1"/>
    <col min="11" max="11" width="21"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t="s">
        <v>261</v>
      </c>
      <c r="B5" s="134"/>
      <c r="C5" s="134"/>
      <c r="D5" s="134"/>
      <c r="E5" s="134"/>
      <c r="F5" s="134"/>
      <c r="G5" s="134"/>
    </row>
    <row r="6" spans="1:9" ht="15" customHeight="1" x14ac:dyDescent="0.3">
      <c r="A6" s="134" t="s">
        <v>264</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ht="14.4" customHeight="1" x14ac:dyDescent="0.3">
      <c r="A15" s="146" t="s">
        <v>32</v>
      </c>
      <c r="B15" s="147"/>
      <c r="C15" s="148" t="s">
        <v>25</v>
      </c>
      <c r="D15" s="149"/>
      <c r="E15" s="149"/>
      <c r="F15" s="149"/>
      <c r="G15" s="150"/>
    </row>
    <row r="16" spans="1:9" ht="27.75" customHeight="1" x14ac:dyDescent="0.3">
      <c r="A16" s="146" t="s">
        <v>33</v>
      </c>
      <c r="B16" s="147"/>
      <c r="C16" s="148" t="s">
        <v>2</v>
      </c>
      <c r="D16" s="156"/>
      <c r="E16" s="156"/>
      <c r="F16" s="156"/>
      <c r="G16" s="157"/>
    </row>
    <row r="17" spans="1:7" ht="45" customHeight="1" x14ac:dyDescent="0.3">
      <c r="A17" s="162" t="s">
        <v>344</v>
      </c>
      <c r="B17" s="163"/>
      <c r="C17" s="124" t="s">
        <v>345</v>
      </c>
      <c r="D17" s="125"/>
      <c r="E17" s="125"/>
      <c r="F17" s="125"/>
      <c r="G17" s="126"/>
    </row>
    <row r="18" spans="1:7" ht="15.6" x14ac:dyDescent="0.3">
      <c r="C18" s="1"/>
      <c r="D18" s="145"/>
      <c r="E18" s="145"/>
      <c r="F18" s="145"/>
      <c r="G18" s="145"/>
    </row>
    <row r="19" spans="1:7" ht="15" customHeight="1" x14ac:dyDescent="0.3">
      <c r="A19" s="160" t="s">
        <v>19</v>
      </c>
      <c r="B19" s="161"/>
      <c r="C19" s="2" t="s">
        <v>3</v>
      </c>
      <c r="D19" s="137" t="s">
        <v>4</v>
      </c>
      <c r="E19" s="138"/>
      <c r="F19" s="137" t="s">
        <v>5</v>
      </c>
      <c r="G19" s="138"/>
    </row>
    <row r="20" spans="1:7" ht="15.6" x14ac:dyDescent="0.3">
      <c r="A20" s="158" t="s">
        <v>115</v>
      </c>
      <c r="B20" s="159"/>
      <c r="C20" s="3" t="s">
        <v>141</v>
      </c>
      <c r="D20" s="168"/>
      <c r="E20" s="169"/>
      <c r="F20" s="169"/>
      <c r="G20" s="170"/>
    </row>
    <row r="21" spans="1:7" x14ac:dyDescent="0.3">
      <c r="A21" s="54"/>
      <c r="B21" s="55"/>
      <c r="C21" s="9" t="s">
        <v>8</v>
      </c>
      <c r="D21" s="22"/>
      <c r="E21" s="22"/>
      <c r="F21" s="22"/>
      <c r="G21" s="23"/>
    </row>
    <row r="22" spans="1:7" ht="26.4" x14ac:dyDescent="0.3">
      <c r="A22" s="56" t="str">
        <f>$A$20</f>
        <v>3.</v>
      </c>
      <c r="B22" s="17" t="s">
        <v>20</v>
      </c>
      <c r="C22" s="16" t="s">
        <v>51</v>
      </c>
      <c r="D22" s="141"/>
      <c r="E22" s="142"/>
      <c r="F22" s="141"/>
      <c r="G22" s="142"/>
    </row>
    <row r="23" spans="1:7" x14ac:dyDescent="0.3">
      <c r="A23" s="54"/>
      <c r="B23" s="55"/>
      <c r="C23" s="9" t="s">
        <v>9</v>
      </c>
      <c r="D23" s="22"/>
      <c r="E23" s="22"/>
      <c r="F23" s="22"/>
      <c r="G23" s="23"/>
    </row>
    <row r="24" spans="1:7" x14ac:dyDescent="0.3">
      <c r="A24" s="56" t="str">
        <f>$A$20</f>
        <v>3.</v>
      </c>
      <c r="B24" s="17" t="s">
        <v>21</v>
      </c>
      <c r="C24" s="33" t="s">
        <v>52</v>
      </c>
      <c r="D24" s="141"/>
      <c r="E24" s="142"/>
      <c r="F24" s="141"/>
      <c r="G24" s="142"/>
    </row>
    <row r="25" spans="1:7" x14ac:dyDescent="0.3">
      <c r="A25" s="56" t="str">
        <f>$A$20</f>
        <v>3.</v>
      </c>
      <c r="B25" s="17" t="s">
        <v>22</v>
      </c>
      <c r="C25" s="35" t="s">
        <v>53</v>
      </c>
      <c r="D25" s="141"/>
      <c r="E25" s="142"/>
      <c r="F25" s="141"/>
      <c r="G25" s="142"/>
    </row>
    <row r="26" spans="1:7" ht="96.9" customHeight="1" x14ac:dyDescent="0.3">
      <c r="A26" s="76" t="str">
        <f>$A$20</f>
        <v>3.</v>
      </c>
      <c r="B26" s="77" t="s">
        <v>23</v>
      </c>
      <c r="C26" s="35" t="s">
        <v>46</v>
      </c>
      <c r="D26" s="141"/>
      <c r="E26" s="142"/>
      <c r="F26" s="141"/>
      <c r="G26" s="142"/>
    </row>
    <row r="27" spans="1:7" ht="41.4" x14ac:dyDescent="0.3">
      <c r="A27" s="54"/>
      <c r="B27" s="55"/>
      <c r="C27" s="15" t="s">
        <v>11</v>
      </c>
      <c r="D27" s="18" t="s">
        <v>38</v>
      </c>
      <c r="E27" s="18" t="s">
        <v>36</v>
      </c>
      <c r="F27" s="18" t="s">
        <v>6</v>
      </c>
      <c r="G27" s="18" t="s">
        <v>7</v>
      </c>
    </row>
    <row r="28" spans="1:7" x14ac:dyDescent="0.3">
      <c r="A28" s="76" t="str">
        <f>$A$20</f>
        <v>3.</v>
      </c>
      <c r="B28" s="77" t="s">
        <v>24</v>
      </c>
      <c r="C28" s="8" t="s">
        <v>151</v>
      </c>
      <c r="D28" s="84"/>
      <c r="E28" s="14"/>
      <c r="F28" s="14">
        <v>20</v>
      </c>
      <c r="G28" s="91">
        <v>0</v>
      </c>
    </row>
    <row r="29" spans="1:7" x14ac:dyDescent="0.3">
      <c r="A29" s="76" t="str">
        <f>$A$20</f>
        <v>3.</v>
      </c>
      <c r="B29" s="77" t="s">
        <v>27</v>
      </c>
      <c r="C29" s="8" t="s">
        <v>152</v>
      </c>
      <c r="D29" s="84"/>
      <c r="E29" s="14"/>
      <c r="F29" s="14">
        <v>2</v>
      </c>
      <c r="G29" s="91">
        <v>0</v>
      </c>
    </row>
    <row r="30" spans="1:7" x14ac:dyDescent="0.3">
      <c r="A30" s="54"/>
      <c r="B30" s="57"/>
      <c r="C30" s="11"/>
      <c r="D30" s="12"/>
      <c r="E30" s="12"/>
      <c r="F30" s="13" t="s">
        <v>139</v>
      </c>
      <c r="G30" s="10">
        <f>SUMPRODUCT(F28:F29,G28:G29)</f>
        <v>0</v>
      </c>
    </row>
    <row r="31" spans="1:7" x14ac:dyDescent="0.3">
      <c r="A31" s="58"/>
      <c r="B31" s="59"/>
      <c r="C31" s="7" t="s">
        <v>10</v>
      </c>
      <c r="D31" s="165">
        <v>23121</v>
      </c>
      <c r="E31" s="166"/>
      <c r="F31" s="166"/>
      <c r="G31" s="167"/>
    </row>
    <row r="32" spans="1:7" x14ac:dyDescent="0.3">
      <c r="A32" s="135"/>
      <c r="B32" s="135"/>
      <c r="D32" s="136"/>
      <c r="E32" s="136"/>
      <c r="F32" s="136"/>
      <c r="G32" s="136"/>
    </row>
  </sheetData>
  <mergeCells count="42">
    <mergeCell ref="A9:B9"/>
    <mergeCell ref="C9:G9"/>
    <mergeCell ref="A3:G3"/>
    <mergeCell ref="A4:G4"/>
    <mergeCell ref="A5:G5"/>
    <mergeCell ref="A8:B8"/>
    <mergeCell ref="C8:G8"/>
    <mergeCell ref="A6:G6"/>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9:B19"/>
    <mergeCell ref="D19:E19"/>
    <mergeCell ref="F19:G19"/>
    <mergeCell ref="D18:G18"/>
    <mergeCell ref="A17:B17"/>
    <mergeCell ref="C17:G17"/>
    <mergeCell ref="A20:B20"/>
    <mergeCell ref="D20:G20"/>
    <mergeCell ref="D22:E22"/>
    <mergeCell ref="F22:G22"/>
    <mergeCell ref="D24:E24"/>
    <mergeCell ref="F24:G24"/>
    <mergeCell ref="A32:B32"/>
    <mergeCell ref="D32:E32"/>
    <mergeCell ref="F32:G32"/>
    <mergeCell ref="D25:E25"/>
    <mergeCell ref="F25:G25"/>
    <mergeCell ref="D26:E26"/>
    <mergeCell ref="F26:G26"/>
    <mergeCell ref="D31:G31"/>
  </mergeCells>
  <pageMargins left="0.7" right="0.7" top="0.75" bottom="0.75" header="0.3" footer="0.3"/>
  <pageSetup paperSize="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1"/>
  <sheetViews>
    <sheetView zoomScaleNormal="100" workbookViewId="0">
      <selection activeCell="C7" sqref="C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7.109375" customWidth="1"/>
    <col min="9"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266</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39.75"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7" ht="39.6" customHeight="1" x14ac:dyDescent="0.3">
      <c r="A17" s="162" t="s">
        <v>344</v>
      </c>
      <c r="B17" s="163"/>
      <c r="C17" s="124" t="s">
        <v>345</v>
      </c>
      <c r="D17" s="125"/>
      <c r="E17" s="125"/>
      <c r="F17" s="125"/>
      <c r="G17" s="126"/>
    </row>
    <row r="18" spans="1:7" x14ac:dyDescent="0.3">
      <c r="C18" s="1"/>
      <c r="D18" s="171"/>
      <c r="E18" s="171"/>
      <c r="F18" s="171"/>
      <c r="G18" s="171"/>
    </row>
    <row r="19" spans="1:7" ht="15" customHeight="1" x14ac:dyDescent="0.3">
      <c r="A19" s="160" t="s">
        <v>19</v>
      </c>
      <c r="B19" s="161"/>
      <c r="C19" s="2" t="s">
        <v>3</v>
      </c>
      <c r="D19" s="137" t="s">
        <v>4</v>
      </c>
      <c r="E19" s="138"/>
      <c r="F19" s="137" t="s">
        <v>5</v>
      </c>
      <c r="G19" s="138"/>
    </row>
    <row r="20" spans="1:7" ht="15.6" x14ac:dyDescent="0.3">
      <c r="A20" s="158" t="s">
        <v>116</v>
      </c>
      <c r="B20" s="159"/>
      <c r="C20" s="3" t="s">
        <v>129</v>
      </c>
      <c r="D20" s="168"/>
      <c r="E20" s="169"/>
      <c r="F20" s="169"/>
      <c r="G20" s="170"/>
    </row>
    <row r="21" spans="1:7" x14ac:dyDescent="0.3">
      <c r="A21" s="54"/>
      <c r="B21" s="55"/>
      <c r="C21" s="9" t="s">
        <v>8</v>
      </c>
      <c r="D21" s="22"/>
      <c r="E21" s="22"/>
      <c r="F21" s="22"/>
      <c r="G21" s="23"/>
    </row>
    <row r="22" spans="1:7" ht="26.4" x14ac:dyDescent="0.3">
      <c r="A22" s="56" t="str">
        <f>$A$20</f>
        <v>4.</v>
      </c>
      <c r="B22" s="17" t="s">
        <v>20</v>
      </c>
      <c r="C22" s="16" t="s">
        <v>51</v>
      </c>
      <c r="D22" s="141"/>
      <c r="E22" s="142"/>
      <c r="F22" s="172"/>
      <c r="G22" s="142"/>
    </row>
    <row r="23" spans="1:7" x14ac:dyDescent="0.3">
      <c r="A23" s="54"/>
      <c r="B23" s="55"/>
      <c r="C23" s="9" t="s">
        <v>9</v>
      </c>
      <c r="D23" s="22"/>
      <c r="E23" s="22"/>
      <c r="F23" s="22"/>
      <c r="G23" s="23"/>
    </row>
    <row r="24" spans="1:7" x14ac:dyDescent="0.3">
      <c r="A24" s="56" t="str">
        <f>$A$20</f>
        <v>4.</v>
      </c>
      <c r="B24" s="17" t="s">
        <v>21</v>
      </c>
      <c r="C24" s="33" t="s">
        <v>52</v>
      </c>
      <c r="D24" s="141"/>
      <c r="E24" s="142"/>
      <c r="F24" s="141"/>
      <c r="G24" s="142"/>
    </row>
    <row r="25" spans="1:7" x14ac:dyDescent="0.3">
      <c r="A25" s="56" t="str">
        <f>$A$20</f>
        <v>4.</v>
      </c>
      <c r="B25" s="17" t="s">
        <v>22</v>
      </c>
      <c r="C25" s="35" t="s">
        <v>53</v>
      </c>
      <c r="D25" s="141"/>
      <c r="E25" s="142"/>
      <c r="F25" s="141"/>
      <c r="G25" s="142"/>
    </row>
    <row r="26" spans="1:7" ht="72" customHeight="1" x14ac:dyDescent="0.3">
      <c r="A26" s="76" t="str">
        <f>$A$20</f>
        <v>4.</v>
      </c>
      <c r="B26" s="77" t="s">
        <v>23</v>
      </c>
      <c r="C26" s="35" t="s">
        <v>46</v>
      </c>
      <c r="D26" s="141"/>
      <c r="E26" s="142"/>
      <c r="F26" s="141"/>
      <c r="G26" s="142"/>
    </row>
    <row r="27" spans="1:7" ht="41.4" x14ac:dyDescent="0.3">
      <c r="A27" s="54"/>
      <c r="B27" s="55"/>
      <c r="C27" s="15" t="s">
        <v>11</v>
      </c>
      <c r="D27" s="18" t="s">
        <v>38</v>
      </c>
      <c r="E27" s="18" t="s">
        <v>36</v>
      </c>
      <c r="F27" s="18" t="s">
        <v>6</v>
      </c>
      <c r="G27" s="18" t="s">
        <v>7</v>
      </c>
    </row>
    <row r="28" spans="1:7" x14ac:dyDescent="0.3">
      <c r="A28" s="56" t="str">
        <f>$A$20</f>
        <v>4.</v>
      </c>
      <c r="B28" s="17" t="s">
        <v>24</v>
      </c>
      <c r="C28" s="8" t="s">
        <v>153</v>
      </c>
      <c r="D28" s="8"/>
      <c r="E28" s="14"/>
      <c r="F28" s="14">
        <v>3</v>
      </c>
      <c r="G28" s="14"/>
    </row>
    <row r="29" spans="1:7" x14ac:dyDescent="0.3">
      <c r="A29" s="54"/>
      <c r="B29" s="57"/>
      <c r="C29" s="11"/>
      <c r="D29" s="12"/>
      <c r="E29" s="12"/>
      <c r="F29" s="13" t="s">
        <v>139</v>
      </c>
      <c r="G29" s="10">
        <f>G28*F28</f>
        <v>0</v>
      </c>
    </row>
    <row r="30" spans="1:7" x14ac:dyDescent="0.3">
      <c r="A30" s="58"/>
      <c r="B30" s="59"/>
      <c r="C30" s="7" t="s">
        <v>10</v>
      </c>
      <c r="D30" s="165">
        <v>23121</v>
      </c>
      <c r="E30" s="166"/>
      <c r="F30" s="166"/>
      <c r="G30" s="167"/>
    </row>
    <row r="31" spans="1:7" x14ac:dyDescent="0.3">
      <c r="A31" s="135"/>
      <c r="B31" s="135"/>
      <c r="D31" s="136"/>
      <c r="E31" s="136"/>
      <c r="F31" s="136"/>
      <c r="G31" s="136"/>
    </row>
  </sheetData>
  <mergeCells count="42">
    <mergeCell ref="A31:B31"/>
    <mergeCell ref="D31:E31"/>
    <mergeCell ref="F31:G31"/>
    <mergeCell ref="A20:B20"/>
    <mergeCell ref="D20:G20"/>
    <mergeCell ref="D22:E22"/>
    <mergeCell ref="F22:G22"/>
    <mergeCell ref="D24:E24"/>
    <mergeCell ref="F24:G24"/>
    <mergeCell ref="D25:E25"/>
    <mergeCell ref="F25:G25"/>
    <mergeCell ref="D26:E26"/>
    <mergeCell ref="F26:G26"/>
    <mergeCell ref="D30:G30"/>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4"/>
  <sheetViews>
    <sheetView zoomScaleNormal="100" workbookViewId="0">
      <selection activeCell="C7" sqref="C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6.44140625" customWidth="1"/>
    <col min="10" max="10" width="12.6640625" customWidth="1"/>
    <col min="11" max="11" width="17.886718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267</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27.75" customHeight="1" x14ac:dyDescent="0.3">
      <c r="A17" s="162" t="s">
        <v>344</v>
      </c>
      <c r="B17" s="163"/>
      <c r="C17" s="124" t="s">
        <v>345</v>
      </c>
      <c r="D17" s="125"/>
      <c r="E17" s="125"/>
      <c r="F17" s="125"/>
      <c r="G17" s="126"/>
    </row>
    <row r="18" spans="1:7" ht="15.6" x14ac:dyDescent="0.3">
      <c r="C18" s="1"/>
      <c r="D18" s="173"/>
      <c r="E18" s="173"/>
      <c r="F18" s="173"/>
      <c r="G18" s="173"/>
    </row>
    <row r="19" spans="1:7" ht="15" customHeight="1" x14ac:dyDescent="0.3">
      <c r="A19" s="160" t="s">
        <v>19</v>
      </c>
      <c r="B19" s="161"/>
      <c r="C19" s="2" t="s">
        <v>3</v>
      </c>
      <c r="D19" s="137" t="s">
        <v>4</v>
      </c>
      <c r="E19" s="138"/>
      <c r="F19" s="137" t="s">
        <v>5</v>
      </c>
      <c r="G19" s="138"/>
    </row>
    <row r="20" spans="1:7" ht="15.6" x14ac:dyDescent="0.3">
      <c r="A20" s="158" t="s">
        <v>117</v>
      </c>
      <c r="B20" s="159"/>
      <c r="C20" s="3" t="s">
        <v>130</v>
      </c>
      <c r="D20" s="168"/>
      <c r="E20" s="169"/>
      <c r="F20" s="169"/>
      <c r="G20" s="170"/>
    </row>
    <row r="21" spans="1:7" x14ac:dyDescent="0.3">
      <c r="A21" s="54"/>
      <c r="B21" s="55"/>
      <c r="C21" s="9" t="s">
        <v>8</v>
      </c>
      <c r="D21" s="22"/>
      <c r="E21" s="22"/>
      <c r="F21" s="22"/>
      <c r="G21" s="23"/>
    </row>
    <row r="22" spans="1:7" ht="26.4" x14ac:dyDescent="0.3">
      <c r="A22" s="56" t="str">
        <f>$A$20</f>
        <v>5.</v>
      </c>
      <c r="B22" s="17" t="s">
        <v>20</v>
      </c>
      <c r="C22" s="4" t="s">
        <v>161</v>
      </c>
      <c r="D22" s="141"/>
      <c r="E22" s="142"/>
      <c r="F22" s="141"/>
      <c r="G22" s="142"/>
    </row>
    <row r="23" spans="1:7" x14ac:dyDescent="0.3">
      <c r="A23" s="54"/>
      <c r="B23" s="55"/>
      <c r="C23" s="9" t="s">
        <v>9</v>
      </c>
      <c r="D23" s="22"/>
      <c r="E23" s="22"/>
      <c r="F23" s="22"/>
      <c r="G23" s="23"/>
    </row>
    <row r="24" spans="1:7" x14ac:dyDescent="0.3">
      <c r="A24" s="56" t="str">
        <f>$A$20</f>
        <v>5.</v>
      </c>
      <c r="B24" s="17" t="s">
        <v>21</v>
      </c>
      <c r="C24" s="5" t="s">
        <v>214</v>
      </c>
      <c r="D24" s="141"/>
      <c r="E24" s="142"/>
      <c r="F24" s="141"/>
      <c r="G24" s="142"/>
    </row>
    <row r="25" spans="1:7" x14ac:dyDescent="0.3">
      <c r="A25" s="56" t="str">
        <f t="shared" ref="A25:A29" si="0">$A$20</f>
        <v>5.</v>
      </c>
      <c r="B25" s="17" t="s">
        <v>22</v>
      </c>
      <c r="C25" s="5" t="s">
        <v>30</v>
      </c>
      <c r="D25" s="141"/>
      <c r="E25" s="142"/>
      <c r="F25" s="141"/>
      <c r="G25" s="142"/>
    </row>
    <row r="26" spans="1:7" x14ac:dyDescent="0.3">
      <c r="A26" s="56" t="str">
        <f t="shared" si="0"/>
        <v>5.</v>
      </c>
      <c r="B26" s="17" t="s">
        <v>23</v>
      </c>
      <c r="C26" s="5" t="s">
        <v>209</v>
      </c>
      <c r="D26" s="141"/>
      <c r="E26" s="142"/>
      <c r="F26" s="141"/>
      <c r="G26" s="142"/>
    </row>
    <row r="27" spans="1:7" x14ac:dyDescent="0.3">
      <c r="A27" s="56" t="str">
        <f t="shared" si="0"/>
        <v>5.</v>
      </c>
      <c r="B27" s="17" t="s">
        <v>24</v>
      </c>
      <c r="C27" s="5" t="s">
        <v>229</v>
      </c>
      <c r="D27" s="141"/>
      <c r="E27" s="142"/>
      <c r="F27" s="85"/>
      <c r="G27" s="86"/>
    </row>
    <row r="28" spans="1:7" x14ac:dyDescent="0.3">
      <c r="A28" s="56" t="str">
        <f t="shared" si="0"/>
        <v>5.</v>
      </c>
      <c r="B28" s="17" t="s">
        <v>27</v>
      </c>
      <c r="C28" s="6" t="s">
        <v>140</v>
      </c>
      <c r="D28" s="141"/>
      <c r="E28" s="142"/>
      <c r="F28" s="141"/>
      <c r="G28" s="142"/>
    </row>
    <row r="29" spans="1:7" ht="87.75" customHeight="1" x14ac:dyDescent="0.3">
      <c r="A29" s="56" t="str">
        <f t="shared" si="0"/>
        <v>5.</v>
      </c>
      <c r="B29" s="17" t="s">
        <v>28</v>
      </c>
      <c r="C29" s="73" t="s">
        <v>47</v>
      </c>
      <c r="D29" s="141"/>
      <c r="E29" s="142"/>
      <c r="F29" s="141"/>
      <c r="G29" s="142"/>
    </row>
    <row r="30" spans="1:7" ht="41.4" x14ac:dyDescent="0.3">
      <c r="A30" s="54"/>
      <c r="B30" s="55"/>
      <c r="C30" s="46" t="s">
        <v>11</v>
      </c>
      <c r="D30" s="18" t="s">
        <v>38</v>
      </c>
      <c r="E30" s="18" t="s">
        <v>36</v>
      </c>
      <c r="F30" s="18" t="s">
        <v>6</v>
      </c>
      <c r="G30" s="18" t="s">
        <v>7</v>
      </c>
    </row>
    <row r="31" spans="1:7" x14ac:dyDescent="0.3">
      <c r="A31" s="56" t="str">
        <f>$A$20</f>
        <v>5.</v>
      </c>
      <c r="B31" s="17" t="s">
        <v>29</v>
      </c>
      <c r="C31" s="8" t="s">
        <v>130</v>
      </c>
      <c r="D31" s="8"/>
      <c r="E31" s="14"/>
      <c r="F31" s="14">
        <v>2</v>
      </c>
      <c r="G31" s="91"/>
    </row>
    <row r="32" spans="1:7" x14ac:dyDescent="0.3">
      <c r="A32" s="54"/>
      <c r="B32" s="57"/>
      <c r="C32" s="11"/>
      <c r="D32" s="12"/>
      <c r="E32" s="12"/>
      <c r="F32" s="13" t="s">
        <v>139</v>
      </c>
      <c r="G32" s="10">
        <f>G31*F31</f>
        <v>0</v>
      </c>
    </row>
    <row r="33" spans="1:7" x14ac:dyDescent="0.3">
      <c r="A33" s="58"/>
      <c r="B33" s="59"/>
      <c r="C33" s="7" t="s">
        <v>10</v>
      </c>
      <c r="D33" s="165">
        <v>23121</v>
      </c>
      <c r="E33" s="166"/>
      <c r="F33" s="166"/>
      <c r="G33" s="167"/>
    </row>
    <row r="34" spans="1:7" x14ac:dyDescent="0.3">
      <c r="A34" s="135"/>
      <c r="B34" s="135"/>
      <c r="D34" s="136"/>
      <c r="E34" s="136"/>
      <c r="F34" s="136"/>
      <c r="G34" s="136"/>
    </row>
  </sheetData>
  <mergeCells count="47">
    <mergeCell ref="D18:G18"/>
    <mergeCell ref="D33:G33"/>
    <mergeCell ref="A34:B34"/>
    <mergeCell ref="D34:E34"/>
    <mergeCell ref="F34:G34"/>
    <mergeCell ref="D28:E28"/>
    <mergeCell ref="F28:G28"/>
    <mergeCell ref="D27:E27"/>
    <mergeCell ref="D22:E22"/>
    <mergeCell ref="F22:G22"/>
    <mergeCell ref="D24:E24"/>
    <mergeCell ref="F24:G24"/>
    <mergeCell ref="D25:E25"/>
    <mergeCell ref="F25:G25"/>
    <mergeCell ref="A19:B19"/>
    <mergeCell ref="D19:E19"/>
    <mergeCell ref="F19:G19"/>
    <mergeCell ref="A20:B20"/>
    <mergeCell ref="D20:G20"/>
    <mergeCell ref="A14:B14"/>
    <mergeCell ref="C14:G14"/>
    <mergeCell ref="A15:B15"/>
    <mergeCell ref="C15:G15"/>
    <mergeCell ref="A16:B16"/>
    <mergeCell ref="C16:G16"/>
    <mergeCell ref="A3:G3"/>
    <mergeCell ref="A4:G4"/>
    <mergeCell ref="A5:G5"/>
    <mergeCell ref="A8:B8"/>
    <mergeCell ref="C8:G8"/>
    <mergeCell ref="A6:G6"/>
    <mergeCell ref="A9:B9"/>
    <mergeCell ref="C9:G9"/>
    <mergeCell ref="D26:E26"/>
    <mergeCell ref="F26:G26"/>
    <mergeCell ref="F29:G29"/>
    <mergeCell ref="D29:E29"/>
    <mergeCell ref="A10:B10"/>
    <mergeCell ref="C10:G10"/>
    <mergeCell ref="A11:B11"/>
    <mergeCell ref="C11:G11"/>
    <mergeCell ref="A12:B12"/>
    <mergeCell ref="C12:G12"/>
    <mergeCell ref="A13:B13"/>
    <mergeCell ref="C13:G13"/>
    <mergeCell ref="A17:B17"/>
    <mergeCell ref="C17:G17"/>
  </mergeCells>
  <phoneticPr fontId="32" type="noConversion"/>
  <pageMargins left="0.7" right="0.7" top="0.75" bottom="0.75" header="0.3" footer="0.3"/>
  <pageSetup paperSize="9"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4"/>
  <sheetViews>
    <sheetView topLeftCell="A2" zoomScale="115" zoomScaleNormal="115" workbookViewId="0">
      <selection activeCell="C24" sqref="C24"/>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7.5546875" customWidth="1"/>
    <col min="10" max="10" width="12.6640625" customWidth="1"/>
    <col min="11" max="11" width="18.4414062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268</v>
      </c>
      <c r="B6" s="134"/>
      <c r="C6" s="134"/>
      <c r="D6" s="134"/>
      <c r="E6" s="134"/>
      <c r="F6" s="134"/>
      <c r="G6" s="134"/>
    </row>
    <row r="7" spans="1:9" ht="15" customHeight="1" x14ac:dyDescent="0.3">
      <c r="A7" s="81"/>
      <c r="B7" s="81"/>
      <c r="C7" s="209" t="s">
        <v>367</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0.200000000000003" customHeight="1" x14ac:dyDescent="0.3">
      <c r="A17" s="162" t="s">
        <v>344</v>
      </c>
      <c r="B17" s="163"/>
      <c r="C17" s="124" t="s">
        <v>345</v>
      </c>
      <c r="D17" s="125"/>
      <c r="E17" s="125"/>
      <c r="F17" s="125"/>
      <c r="G17" s="126"/>
    </row>
    <row r="18" spans="1:7" x14ac:dyDescent="0.3">
      <c r="A18" s="116"/>
      <c r="B18" s="117"/>
      <c r="C18" s="118"/>
      <c r="D18" s="114"/>
      <c r="E18" s="114"/>
      <c r="F18" s="114"/>
      <c r="G18" s="115"/>
    </row>
    <row r="19" spans="1:7" ht="15" customHeight="1" x14ac:dyDescent="0.3">
      <c r="A19" s="160" t="s">
        <v>19</v>
      </c>
      <c r="B19" s="161"/>
      <c r="C19" s="2" t="s">
        <v>3</v>
      </c>
      <c r="D19" s="137" t="s">
        <v>4</v>
      </c>
      <c r="E19" s="138"/>
      <c r="F19" s="137" t="s">
        <v>5</v>
      </c>
      <c r="G19" s="138"/>
    </row>
    <row r="20" spans="1:7" ht="15.6" x14ac:dyDescent="0.3">
      <c r="A20" s="158" t="s">
        <v>118</v>
      </c>
      <c r="B20" s="159"/>
      <c r="C20" s="3" t="s">
        <v>126</v>
      </c>
      <c r="D20" s="168"/>
      <c r="E20" s="169"/>
      <c r="F20" s="169"/>
      <c r="G20" s="170"/>
    </row>
    <row r="21" spans="1:7" x14ac:dyDescent="0.3">
      <c r="A21" s="54"/>
      <c r="B21" s="55"/>
      <c r="C21" s="9" t="s">
        <v>8</v>
      </c>
      <c r="D21" s="22"/>
      <c r="E21" s="22"/>
      <c r="F21" s="22"/>
      <c r="G21" s="23"/>
    </row>
    <row r="22" spans="1:7" x14ac:dyDescent="0.3">
      <c r="A22" s="56" t="str">
        <f>$A$20</f>
        <v>6.</v>
      </c>
      <c r="B22" s="17" t="s">
        <v>20</v>
      </c>
      <c r="C22" s="4" t="s">
        <v>163</v>
      </c>
      <c r="D22" s="141"/>
      <c r="E22" s="142"/>
      <c r="F22" s="141"/>
      <c r="G22" s="142"/>
    </row>
    <row r="23" spans="1:7" x14ac:dyDescent="0.3">
      <c r="A23" s="54"/>
      <c r="B23" s="55"/>
      <c r="C23" s="9" t="s">
        <v>9</v>
      </c>
      <c r="D23" s="22"/>
      <c r="E23" s="22"/>
      <c r="F23" s="22"/>
      <c r="G23" s="23"/>
    </row>
    <row r="24" spans="1:7" x14ac:dyDescent="0.3">
      <c r="A24" s="56" t="str">
        <f t="shared" ref="A24:A29" si="0">$A$20</f>
        <v>6.</v>
      </c>
      <c r="B24" s="17" t="s">
        <v>21</v>
      </c>
      <c r="C24" s="5" t="s">
        <v>347</v>
      </c>
      <c r="D24" s="141"/>
      <c r="E24" s="142"/>
      <c r="F24" s="141"/>
      <c r="G24" s="142"/>
    </row>
    <row r="25" spans="1:7" x14ac:dyDescent="0.3">
      <c r="A25" s="56" t="str">
        <f t="shared" si="0"/>
        <v>6.</v>
      </c>
      <c r="B25" s="17" t="s">
        <v>22</v>
      </c>
      <c r="C25" s="5" t="s">
        <v>30</v>
      </c>
      <c r="D25" s="141"/>
      <c r="E25" s="142"/>
      <c r="F25" s="141"/>
      <c r="G25" s="142"/>
    </row>
    <row r="26" spans="1:7" x14ac:dyDescent="0.3">
      <c r="A26" s="56" t="str">
        <f t="shared" si="0"/>
        <v>6.</v>
      </c>
      <c r="B26" s="17" t="s">
        <v>23</v>
      </c>
      <c r="C26" s="5" t="s">
        <v>167</v>
      </c>
      <c r="D26" s="141"/>
      <c r="E26" s="142"/>
      <c r="F26" s="141"/>
      <c r="G26" s="142"/>
    </row>
    <row r="27" spans="1:7" x14ac:dyDescent="0.3">
      <c r="A27" s="56" t="str">
        <f t="shared" si="0"/>
        <v>6.</v>
      </c>
      <c r="B27" s="17" t="s">
        <v>24</v>
      </c>
      <c r="C27" s="5" t="s">
        <v>162</v>
      </c>
      <c r="D27" s="174"/>
      <c r="E27" s="175"/>
      <c r="F27" s="141"/>
      <c r="G27" s="142"/>
    </row>
    <row r="28" spans="1:7" x14ac:dyDescent="0.3">
      <c r="A28" s="56" t="str">
        <f t="shared" si="0"/>
        <v>6.</v>
      </c>
      <c r="B28" s="17" t="s">
        <v>27</v>
      </c>
      <c r="C28" s="6" t="s">
        <v>140</v>
      </c>
      <c r="D28" s="141"/>
      <c r="E28" s="142"/>
      <c r="F28" s="141"/>
      <c r="G28" s="142"/>
    </row>
    <row r="29" spans="1:7" ht="84" customHeight="1" x14ac:dyDescent="0.3">
      <c r="A29" s="76" t="str">
        <f t="shared" si="0"/>
        <v>6.</v>
      </c>
      <c r="B29" s="77" t="s">
        <v>28</v>
      </c>
      <c r="C29" s="73" t="s">
        <v>47</v>
      </c>
      <c r="D29" s="141"/>
      <c r="E29" s="142"/>
      <c r="F29" s="141"/>
      <c r="G29" s="142"/>
    </row>
    <row r="30" spans="1:7" ht="41.4" x14ac:dyDescent="0.3">
      <c r="A30" s="54"/>
      <c r="B30" s="55"/>
      <c r="C30" s="46" t="s">
        <v>11</v>
      </c>
      <c r="D30" s="18" t="s">
        <v>38</v>
      </c>
      <c r="E30" s="18" t="s">
        <v>36</v>
      </c>
      <c r="F30" s="18" t="s">
        <v>6</v>
      </c>
      <c r="G30" s="18" t="s">
        <v>7</v>
      </c>
    </row>
    <row r="31" spans="1:7" x14ac:dyDescent="0.3">
      <c r="A31" s="56" t="str">
        <f>$A$20</f>
        <v>6.</v>
      </c>
      <c r="B31" s="17" t="s">
        <v>34</v>
      </c>
      <c r="C31" s="8" t="s">
        <v>126</v>
      </c>
      <c r="D31" s="14"/>
      <c r="E31" s="14"/>
      <c r="F31" s="14">
        <v>3</v>
      </c>
      <c r="G31" s="91"/>
    </row>
    <row r="32" spans="1:7" x14ac:dyDescent="0.3">
      <c r="A32" s="54"/>
      <c r="B32" s="57"/>
      <c r="C32" s="11"/>
      <c r="D32" s="12"/>
      <c r="E32" s="12"/>
      <c r="F32" s="13" t="s">
        <v>139</v>
      </c>
      <c r="G32" s="10">
        <f>G31*F31</f>
        <v>0</v>
      </c>
    </row>
    <row r="33" spans="1:7" x14ac:dyDescent="0.3">
      <c r="A33" s="58"/>
      <c r="B33" s="59"/>
      <c r="C33" s="7" t="s">
        <v>10</v>
      </c>
      <c r="D33" s="165">
        <v>23121</v>
      </c>
      <c r="E33" s="166"/>
      <c r="F33" s="166"/>
      <c r="G33" s="167"/>
    </row>
    <row r="34" spans="1:7" x14ac:dyDescent="0.3">
      <c r="A34" s="135"/>
      <c r="B34" s="135"/>
      <c r="D34" s="136"/>
      <c r="E34" s="136"/>
      <c r="F34" s="136"/>
      <c r="G34" s="136"/>
    </row>
  </sheetData>
  <mergeCells count="47">
    <mergeCell ref="A34:B34"/>
    <mergeCell ref="D34:E34"/>
    <mergeCell ref="F34:G34"/>
    <mergeCell ref="D26:E26"/>
    <mergeCell ref="F26:G26"/>
    <mergeCell ref="D28:E28"/>
    <mergeCell ref="F28:G28"/>
    <mergeCell ref="D33:G33"/>
    <mergeCell ref="F25:G25"/>
    <mergeCell ref="A19:B19"/>
    <mergeCell ref="D19:E19"/>
    <mergeCell ref="F19:G19"/>
    <mergeCell ref="A20:B20"/>
    <mergeCell ref="D20:G20"/>
    <mergeCell ref="D22:E22"/>
    <mergeCell ref="F22:G22"/>
    <mergeCell ref="D24:E24"/>
    <mergeCell ref="F24:G24"/>
    <mergeCell ref="D25:E25"/>
    <mergeCell ref="A14:B14"/>
    <mergeCell ref="C14:G14"/>
    <mergeCell ref="A15:B15"/>
    <mergeCell ref="C15:G15"/>
    <mergeCell ref="A16:B16"/>
    <mergeCell ref="C16:G16"/>
    <mergeCell ref="A3:G3"/>
    <mergeCell ref="A4:G4"/>
    <mergeCell ref="A5:G5"/>
    <mergeCell ref="A8:B8"/>
    <mergeCell ref="C8:G8"/>
    <mergeCell ref="A6:G6"/>
    <mergeCell ref="C17:G17"/>
    <mergeCell ref="A9:B9"/>
    <mergeCell ref="C9:G9"/>
    <mergeCell ref="F29:G29"/>
    <mergeCell ref="D29:E29"/>
    <mergeCell ref="F27:G27"/>
    <mergeCell ref="D27:E27"/>
    <mergeCell ref="A10:B10"/>
    <mergeCell ref="C10:G10"/>
    <mergeCell ref="A11:B11"/>
    <mergeCell ref="C11:G11"/>
    <mergeCell ref="A12:B12"/>
    <mergeCell ref="C12:G12"/>
    <mergeCell ref="A13:B13"/>
    <mergeCell ref="C13:G13"/>
    <mergeCell ref="A17:B17"/>
  </mergeCells>
  <pageMargins left="0.7" right="0.7" top="0.75" bottom="0.75" header="0.3" footer="0.3"/>
  <pageSetup paperSize="9"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32"/>
  <sheetViews>
    <sheetView workbookViewId="0">
      <selection activeCell="C7" sqref="C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5" customWidth="1"/>
    <col min="9"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351</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27.6"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7" ht="43.8" customHeight="1" x14ac:dyDescent="0.3">
      <c r="A17" s="162" t="s">
        <v>344</v>
      </c>
      <c r="B17" s="163"/>
      <c r="C17" s="124" t="s">
        <v>345</v>
      </c>
      <c r="D17" s="125"/>
      <c r="E17" s="125"/>
      <c r="F17" s="125"/>
      <c r="G17" s="126"/>
    </row>
    <row r="18" spans="1:7" x14ac:dyDescent="0.3">
      <c r="A18" s="116"/>
      <c r="B18" s="117"/>
      <c r="C18" s="118"/>
      <c r="D18" s="114"/>
      <c r="E18" s="114"/>
      <c r="F18" s="114"/>
      <c r="G18" s="115"/>
    </row>
    <row r="19" spans="1:7" ht="15" customHeight="1" x14ac:dyDescent="0.3">
      <c r="A19" s="160" t="s">
        <v>19</v>
      </c>
      <c r="B19" s="161"/>
      <c r="C19" s="2" t="s">
        <v>3</v>
      </c>
      <c r="D19" s="137" t="s">
        <v>4</v>
      </c>
      <c r="E19" s="138"/>
      <c r="F19" s="137" t="s">
        <v>5</v>
      </c>
      <c r="G19" s="138"/>
    </row>
    <row r="20" spans="1:7" ht="15.6" x14ac:dyDescent="0.3">
      <c r="A20" s="158" t="s">
        <v>120</v>
      </c>
      <c r="B20" s="159"/>
      <c r="C20" s="3" t="s">
        <v>352</v>
      </c>
      <c r="D20" s="168"/>
      <c r="E20" s="169"/>
      <c r="F20" s="169"/>
      <c r="G20" s="170"/>
    </row>
    <row r="21" spans="1:7" x14ac:dyDescent="0.3">
      <c r="A21" s="54"/>
      <c r="B21" s="55"/>
      <c r="C21" s="9" t="s">
        <v>8</v>
      </c>
      <c r="D21" s="22"/>
      <c r="E21" s="22"/>
      <c r="F21" s="22"/>
      <c r="G21" s="23"/>
    </row>
    <row r="22" spans="1:7" ht="26.4" x14ac:dyDescent="0.3">
      <c r="A22" s="56" t="str">
        <f>$A$20</f>
        <v>7.</v>
      </c>
      <c r="B22" s="17" t="s">
        <v>20</v>
      </c>
      <c r="C22" s="4" t="s">
        <v>353</v>
      </c>
      <c r="D22" s="141"/>
      <c r="E22" s="142"/>
      <c r="F22" s="172"/>
      <c r="G22" s="142"/>
    </row>
    <row r="23" spans="1:7" x14ac:dyDescent="0.3">
      <c r="A23" s="54"/>
      <c r="B23" s="55"/>
      <c r="C23" s="9" t="s">
        <v>9</v>
      </c>
      <c r="D23" s="22"/>
      <c r="E23" s="22"/>
      <c r="F23" s="22"/>
      <c r="G23" s="23"/>
    </row>
    <row r="24" spans="1:7" x14ac:dyDescent="0.3">
      <c r="A24" s="56" t="str">
        <f>$A$20</f>
        <v>7.</v>
      </c>
      <c r="B24" s="17" t="s">
        <v>21</v>
      </c>
      <c r="C24" s="45" t="s">
        <v>164</v>
      </c>
      <c r="D24" s="141"/>
      <c r="E24" s="142"/>
      <c r="F24" s="141"/>
      <c r="G24" s="142"/>
    </row>
    <row r="25" spans="1:7" ht="16.2" customHeight="1" x14ac:dyDescent="0.3">
      <c r="A25" s="56" t="str">
        <f>$A$20</f>
        <v>7.</v>
      </c>
      <c r="B25" s="17" t="s">
        <v>22</v>
      </c>
      <c r="C25" s="45" t="s">
        <v>107</v>
      </c>
      <c r="D25" s="141"/>
      <c r="E25" s="142"/>
      <c r="F25" s="141"/>
      <c r="G25" s="142"/>
    </row>
    <row r="26" spans="1:7" x14ac:dyDescent="0.3">
      <c r="A26" s="56" t="str">
        <f>$A$20</f>
        <v>7.</v>
      </c>
      <c r="B26" s="17" t="s">
        <v>24</v>
      </c>
      <c r="C26" s="6" t="s">
        <v>140</v>
      </c>
      <c r="D26" s="141"/>
      <c r="E26" s="142"/>
      <c r="F26" s="141"/>
      <c r="G26" s="142"/>
    </row>
    <row r="27" spans="1:7" ht="114.75" customHeight="1" x14ac:dyDescent="0.3">
      <c r="A27" s="76" t="str">
        <f>$A$20</f>
        <v>7.</v>
      </c>
      <c r="B27" s="77" t="s">
        <v>27</v>
      </c>
      <c r="C27" s="73" t="s">
        <v>47</v>
      </c>
      <c r="D27" s="141"/>
      <c r="E27" s="142"/>
      <c r="F27" s="141"/>
      <c r="G27" s="142"/>
    </row>
    <row r="28" spans="1:7" ht="41.4" x14ac:dyDescent="0.3">
      <c r="A28" s="54"/>
      <c r="B28" s="55"/>
      <c r="C28" s="46" t="s">
        <v>11</v>
      </c>
      <c r="D28" s="18" t="s">
        <v>38</v>
      </c>
      <c r="E28" s="18" t="s">
        <v>36</v>
      </c>
      <c r="F28" s="18" t="s">
        <v>6</v>
      </c>
      <c r="G28" s="18" t="s">
        <v>7</v>
      </c>
    </row>
    <row r="29" spans="1:7" x14ac:dyDescent="0.3">
      <c r="A29" s="56" t="str">
        <f>$A$20</f>
        <v>7.</v>
      </c>
      <c r="B29" s="17" t="s">
        <v>28</v>
      </c>
      <c r="C29" s="8" t="s">
        <v>352</v>
      </c>
      <c r="D29" s="8"/>
      <c r="E29" s="94"/>
      <c r="F29" s="14">
        <v>2</v>
      </c>
      <c r="G29" s="14"/>
    </row>
    <row r="30" spans="1:7" x14ac:dyDescent="0.3">
      <c r="A30" s="54"/>
      <c r="B30" s="57"/>
      <c r="C30" s="11"/>
      <c r="D30" s="12"/>
      <c r="E30" s="12"/>
      <c r="F30" s="13" t="s">
        <v>139</v>
      </c>
      <c r="G30" s="10">
        <f>G29*F29</f>
        <v>0</v>
      </c>
    </row>
    <row r="31" spans="1:7" x14ac:dyDescent="0.3">
      <c r="A31" s="58"/>
      <c r="B31" s="59"/>
      <c r="C31" s="7" t="s">
        <v>10</v>
      </c>
      <c r="D31" s="165">
        <v>23121</v>
      </c>
      <c r="E31" s="166"/>
      <c r="F31" s="166"/>
      <c r="G31" s="167"/>
    </row>
    <row r="32" spans="1:7" x14ac:dyDescent="0.3">
      <c r="A32" s="135"/>
      <c r="B32" s="135"/>
      <c r="D32" s="136"/>
      <c r="E32" s="136"/>
      <c r="F32" s="136"/>
      <c r="G32" s="136"/>
    </row>
  </sheetData>
  <mergeCells count="43">
    <mergeCell ref="D26:E26"/>
    <mergeCell ref="F26:G26"/>
    <mergeCell ref="D31:G31"/>
    <mergeCell ref="A32:B32"/>
    <mergeCell ref="D32:E32"/>
    <mergeCell ref="F32:G32"/>
    <mergeCell ref="D25:E25"/>
    <mergeCell ref="F25:G25"/>
    <mergeCell ref="A20:B20"/>
    <mergeCell ref="D20:G20"/>
    <mergeCell ref="D22:E22"/>
    <mergeCell ref="F22:G22"/>
    <mergeCell ref="D24:E24"/>
    <mergeCell ref="F24:G24"/>
    <mergeCell ref="A15:B15"/>
    <mergeCell ref="C15:G15"/>
    <mergeCell ref="A16:B16"/>
    <mergeCell ref="C16:G16"/>
    <mergeCell ref="A19:B19"/>
    <mergeCell ref="D19:E19"/>
    <mergeCell ref="F19:G19"/>
    <mergeCell ref="A3:G3"/>
    <mergeCell ref="A4:G4"/>
    <mergeCell ref="A5:G5"/>
    <mergeCell ref="A8:B8"/>
    <mergeCell ref="C8:G8"/>
    <mergeCell ref="A6:G6"/>
    <mergeCell ref="A9:B9"/>
    <mergeCell ref="C9:G9"/>
    <mergeCell ref="F27:G27"/>
    <mergeCell ref="D27:E27"/>
    <mergeCell ref="A10:B10"/>
    <mergeCell ref="C10:G10"/>
    <mergeCell ref="A11:B11"/>
    <mergeCell ref="C11:G11"/>
    <mergeCell ref="A12:B12"/>
    <mergeCell ref="C12:G12"/>
    <mergeCell ref="A13:B13"/>
    <mergeCell ref="C13:G13"/>
    <mergeCell ref="A14:B14"/>
    <mergeCell ref="C14:G14"/>
    <mergeCell ref="A17:B17"/>
    <mergeCell ref="C17:G17"/>
  </mergeCells>
  <pageMargins left="0.7" right="0.7" top="0.75" bottom="0.75" header="0.3" footer="0.3"/>
  <pageSetup paperSize="9"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4"/>
  <sheetViews>
    <sheetView topLeftCell="A7" workbookViewId="0">
      <selection activeCell="C7" sqref="C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4.6640625" customWidth="1"/>
    <col min="10" max="10" width="12.6640625" customWidth="1"/>
    <col min="11" max="11" width="19.886718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269</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49"/>
      <c r="E12" s="149"/>
      <c r="F12" s="149"/>
      <c r="G12" s="150"/>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3.8"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142</v>
      </c>
      <c r="B20" s="159"/>
      <c r="C20" s="3" t="s">
        <v>127</v>
      </c>
      <c r="D20" s="168"/>
      <c r="E20" s="169"/>
      <c r="F20" s="169"/>
      <c r="G20" s="170"/>
    </row>
    <row r="21" spans="1:7" x14ac:dyDescent="0.3">
      <c r="A21" s="54"/>
      <c r="B21" s="55"/>
      <c r="C21" s="9" t="s">
        <v>8</v>
      </c>
      <c r="D21" s="22"/>
      <c r="E21" s="22"/>
      <c r="F21" s="22"/>
      <c r="G21" s="23"/>
    </row>
    <row r="22" spans="1:7" x14ac:dyDescent="0.3">
      <c r="A22" s="56" t="str">
        <f>$A$20</f>
        <v>8.</v>
      </c>
      <c r="B22" s="17" t="s">
        <v>20</v>
      </c>
      <c r="C22" s="4" t="s">
        <v>169</v>
      </c>
      <c r="D22" s="141"/>
      <c r="E22" s="142"/>
      <c r="F22" s="141"/>
      <c r="G22" s="142"/>
    </row>
    <row r="23" spans="1:7" x14ac:dyDescent="0.3">
      <c r="A23" s="54"/>
      <c r="B23" s="55"/>
      <c r="C23" s="9" t="s">
        <v>9</v>
      </c>
      <c r="D23" s="22"/>
      <c r="E23" s="22"/>
      <c r="F23" s="22"/>
      <c r="G23" s="23"/>
    </row>
    <row r="24" spans="1:7" x14ac:dyDescent="0.3">
      <c r="A24" s="56" t="str">
        <f t="shared" ref="A24:A29" si="0">$A$20</f>
        <v>8.</v>
      </c>
      <c r="B24" s="17" t="s">
        <v>21</v>
      </c>
      <c r="C24" s="5" t="s">
        <v>30</v>
      </c>
      <c r="D24" s="141"/>
      <c r="E24" s="142"/>
      <c r="F24" s="141"/>
      <c r="G24" s="142"/>
    </row>
    <row r="25" spans="1:7" x14ac:dyDescent="0.3">
      <c r="A25" s="56" t="str">
        <f t="shared" si="0"/>
        <v>8.</v>
      </c>
      <c r="B25" s="17" t="s">
        <v>22</v>
      </c>
      <c r="C25" s="5" t="s">
        <v>170</v>
      </c>
      <c r="D25" s="141"/>
      <c r="E25" s="142"/>
      <c r="F25" s="141"/>
      <c r="G25" s="142"/>
    </row>
    <row r="26" spans="1:7" x14ac:dyDescent="0.3">
      <c r="A26" s="56" t="str">
        <f t="shared" si="0"/>
        <v>8.</v>
      </c>
      <c r="B26" s="17" t="s">
        <v>23</v>
      </c>
      <c r="C26" s="5" t="s">
        <v>166</v>
      </c>
      <c r="D26" s="141"/>
      <c r="E26" s="142"/>
      <c r="F26" s="141"/>
      <c r="G26" s="142"/>
    </row>
    <row r="27" spans="1:7" x14ac:dyDescent="0.3">
      <c r="A27" s="56" t="str">
        <f t="shared" si="0"/>
        <v>8.</v>
      </c>
      <c r="B27" s="17" t="s">
        <v>24</v>
      </c>
      <c r="C27" s="5" t="s">
        <v>165</v>
      </c>
      <c r="D27" s="141"/>
      <c r="E27" s="142"/>
      <c r="F27" s="141"/>
      <c r="G27" s="142"/>
    </row>
    <row r="28" spans="1:7" x14ac:dyDescent="0.3">
      <c r="A28" s="56" t="str">
        <f t="shared" si="0"/>
        <v>8.</v>
      </c>
      <c r="B28" s="17" t="s">
        <v>27</v>
      </c>
      <c r="C28" s="6" t="s">
        <v>140</v>
      </c>
      <c r="D28" s="141"/>
      <c r="E28" s="142"/>
      <c r="F28" s="141"/>
      <c r="G28" s="142"/>
    </row>
    <row r="29" spans="1:7" ht="99" customHeight="1" x14ac:dyDescent="0.3">
      <c r="A29" s="76" t="str">
        <f t="shared" si="0"/>
        <v>8.</v>
      </c>
      <c r="B29" s="77" t="s">
        <v>28</v>
      </c>
      <c r="C29" s="73" t="s">
        <v>47</v>
      </c>
      <c r="D29" s="141"/>
      <c r="E29" s="142"/>
      <c r="F29" s="141"/>
      <c r="G29" s="142"/>
    </row>
    <row r="30" spans="1:7" ht="41.4" x14ac:dyDescent="0.3">
      <c r="A30" s="54"/>
      <c r="B30" s="55"/>
      <c r="C30" s="46" t="s">
        <v>11</v>
      </c>
      <c r="D30" s="18" t="s">
        <v>38</v>
      </c>
      <c r="E30" s="18" t="s">
        <v>36</v>
      </c>
      <c r="F30" s="18" t="s">
        <v>6</v>
      </c>
      <c r="G30" s="18" t="s">
        <v>7</v>
      </c>
    </row>
    <row r="31" spans="1:7" x14ac:dyDescent="0.3">
      <c r="A31" s="56" t="str">
        <f>$A$20</f>
        <v>8.</v>
      </c>
      <c r="B31" s="17" t="s">
        <v>29</v>
      </c>
      <c r="C31" s="8" t="s">
        <v>127</v>
      </c>
      <c r="D31" s="14"/>
      <c r="E31" s="14"/>
      <c r="F31" s="14">
        <v>2</v>
      </c>
      <c r="G31" s="91"/>
    </row>
    <row r="32" spans="1:7" x14ac:dyDescent="0.3">
      <c r="A32" s="54"/>
      <c r="B32" s="57"/>
      <c r="C32" s="11"/>
      <c r="D32" s="12"/>
      <c r="E32" s="12"/>
      <c r="F32" s="13" t="s">
        <v>139</v>
      </c>
      <c r="G32" s="10">
        <f>G31*F31</f>
        <v>0</v>
      </c>
    </row>
    <row r="33" spans="1:7" x14ac:dyDescent="0.3">
      <c r="A33" s="58"/>
      <c r="B33" s="59"/>
      <c r="C33" s="7" t="s">
        <v>10</v>
      </c>
      <c r="D33" s="165">
        <v>23121</v>
      </c>
      <c r="E33" s="166"/>
      <c r="F33" s="166"/>
      <c r="G33" s="167"/>
    </row>
    <row r="34" spans="1:7" x14ac:dyDescent="0.3">
      <c r="A34" s="135"/>
      <c r="B34" s="135"/>
      <c r="D34" s="136"/>
      <c r="E34" s="136"/>
      <c r="F34" s="136"/>
      <c r="G34" s="136"/>
    </row>
  </sheetData>
  <mergeCells count="48">
    <mergeCell ref="D20:G20"/>
    <mergeCell ref="A34:B34"/>
    <mergeCell ref="D34:E34"/>
    <mergeCell ref="F34:G34"/>
    <mergeCell ref="D25:E25"/>
    <mergeCell ref="F25:G25"/>
    <mergeCell ref="D27:E27"/>
    <mergeCell ref="F27:G27"/>
    <mergeCell ref="D28:E28"/>
    <mergeCell ref="F28:G28"/>
    <mergeCell ref="C16:G16"/>
    <mergeCell ref="D24:E24"/>
    <mergeCell ref="F24:G24"/>
    <mergeCell ref="A19:B19"/>
    <mergeCell ref="D33:G33"/>
    <mergeCell ref="D19:E19"/>
    <mergeCell ref="F19:G19"/>
    <mergeCell ref="A20:B20"/>
    <mergeCell ref="F29:G29"/>
    <mergeCell ref="D29:E29"/>
    <mergeCell ref="F26:G26"/>
    <mergeCell ref="D26:E26"/>
    <mergeCell ref="D18:G18"/>
    <mergeCell ref="A16:B16"/>
    <mergeCell ref="D22:E22"/>
    <mergeCell ref="F22:G22"/>
    <mergeCell ref="A11:B11"/>
    <mergeCell ref="C11:G11"/>
    <mergeCell ref="A12:B12"/>
    <mergeCell ref="C12:G12"/>
    <mergeCell ref="A13:B13"/>
    <mergeCell ref="C13:G13"/>
    <mergeCell ref="A17:B17"/>
    <mergeCell ref="C17:G17"/>
    <mergeCell ref="A3:G3"/>
    <mergeCell ref="A4:G4"/>
    <mergeCell ref="A5:G5"/>
    <mergeCell ref="A8:B8"/>
    <mergeCell ref="C8:G8"/>
    <mergeCell ref="A6:G6"/>
    <mergeCell ref="A9:B9"/>
    <mergeCell ref="C9:G9"/>
    <mergeCell ref="A14:B14"/>
    <mergeCell ref="C14:G14"/>
    <mergeCell ref="A15:B15"/>
    <mergeCell ref="C15:G15"/>
    <mergeCell ref="A10:B10"/>
    <mergeCell ref="C10:G10"/>
  </mergeCells>
  <pageMargins left="0.7" right="0.7" top="0.75" bottom="0.75" header="0.3" footer="0.3"/>
  <pageSetup paperSize="9"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35"/>
  <sheetViews>
    <sheetView workbookViewId="0">
      <selection activeCell="C7" sqref="C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7.88671875" customWidth="1"/>
    <col min="10" max="10" width="12.6640625" customWidth="1"/>
    <col min="11" max="11" width="17.4414062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270</v>
      </c>
      <c r="B6" s="134"/>
      <c r="C6" s="134"/>
      <c r="D6" s="134"/>
      <c r="E6" s="134"/>
      <c r="F6" s="134"/>
      <c r="G6" s="134"/>
    </row>
    <row r="7" spans="1:9" ht="15" customHeight="1" x14ac:dyDescent="0.3">
      <c r="A7" s="81"/>
      <c r="B7" s="81"/>
      <c r="C7" s="209" t="s">
        <v>367</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3.8" customHeight="1" x14ac:dyDescent="0.3">
      <c r="A17" s="162" t="s">
        <v>344</v>
      </c>
      <c r="B17" s="163"/>
      <c r="C17" s="124" t="s">
        <v>345</v>
      </c>
      <c r="D17" s="125"/>
      <c r="E17" s="125"/>
      <c r="F17" s="125"/>
      <c r="G17" s="126"/>
    </row>
    <row r="18" spans="1:7" x14ac:dyDescent="0.3">
      <c r="C18" s="1"/>
      <c r="D18" s="176"/>
      <c r="E18" s="176"/>
      <c r="F18" s="176"/>
      <c r="G18" s="176"/>
    </row>
    <row r="19" spans="1:7" ht="15" customHeight="1" x14ac:dyDescent="0.3">
      <c r="A19" s="160" t="s">
        <v>19</v>
      </c>
      <c r="B19" s="161"/>
      <c r="C19" s="2" t="s">
        <v>3</v>
      </c>
      <c r="D19" s="137" t="s">
        <v>4</v>
      </c>
      <c r="E19" s="138"/>
      <c r="F19" s="137" t="s">
        <v>5</v>
      </c>
      <c r="G19" s="138"/>
    </row>
    <row r="20" spans="1:7" ht="15.6" x14ac:dyDescent="0.3">
      <c r="A20" s="158" t="s">
        <v>143</v>
      </c>
      <c r="B20" s="159"/>
      <c r="C20" s="3" t="s">
        <v>132</v>
      </c>
      <c r="D20" s="168"/>
      <c r="E20" s="169"/>
      <c r="F20" s="169"/>
      <c r="G20" s="170"/>
    </row>
    <row r="21" spans="1:7" x14ac:dyDescent="0.3">
      <c r="A21" s="54"/>
      <c r="B21" s="55"/>
      <c r="C21" s="9" t="s">
        <v>8</v>
      </c>
      <c r="D21" s="22"/>
      <c r="E21" s="22"/>
      <c r="F21" s="22"/>
      <c r="G21" s="23"/>
    </row>
    <row r="22" spans="1:7" x14ac:dyDescent="0.3">
      <c r="A22" s="56" t="str">
        <f>$A$20</f>
        <v>9.</v>
      </c>
      <c r="B22" s="17" t="s">
        <v>20</v>
      </c>
      <c r="C22" s="4" t="s">
        <v>168</v>
      </c>
      <c r="D22" s="141"/>
      <c r="E22" s="142"/>
      <c r="F22" s="141"/>
      <c r="G22" s="142"/>
    </row>
    <row r="23" spans="1:7" x14ac:dyDescent="0.3">
      <c r="A23" s="54"/>
      <c r="B23" s="55"/>
      <c r="C23" s="9" t="s">
        <v>9</v>
      </c>
      <c r="D23" s="22"/>
      <c r="E23" s="22"/>
      <c r="F23" s="22"/>
      <c r="G23" s="23"/>
    </row>
    <row r="24" spans="1:7" x14ac:dyDescent="0.3">
      <c r="A24" s="56" t="str">
        <f>$A$20</f>
        <v>9.</v>
      </c>
      <c r="B24" s="17" t="s">
        <v>21</v>
      </c>
      <c r="C24" s="5" t="s">
        <v>171</v>
      </c>
      <c r="D24" s="141"/>
      <c r="E24" s="142"/>
      <c r="F24" s="141"/>
      <c r="G24" s="142"/>
    </row>
    <row r="25" spans="1:7" x14ac:dyDescent="0.3">
      <c r="A25" s="56" t="str">
        <f t="shared" ref="A25:A30" si="0">$A$20</f>
        <v>9.</v>
      </c>
      <c r="B25" s="17" t="s">
        <v>22</v>
      </c>
      <c r="C25" s="5" t="s">
        <v>30</v>
      </c>
      <c r="D25" s="141"/>
      <c r="E25" s="142"/>
      <c r="F25" s="141"/>
      <c r="G25" s="142"/>
    </row>
    <row r="26" spans="1:7" x14ac:dyDescent="0.3">
      <c r="A26" s="56" t="str">
        <f t="shared" si="0"/>
        <v>9.</v>
      </c>
      <c r="B26" s="17" t="s">
        <v>23</v>
      </c>
      <c r="C26" s="4" t="s">
        <v>368</v>
      </c>
      <c r="D26" s="141"/>
      <c r="E26" s="142"/>
      <c r="F26" s="141"/>
      <c r="G26" s="142"/>
    </row>
    <row r="27" spans="1:7" x14ac:dyDescent="0.3">
      <c r="A27" s="56" t="str">
        <f t="shared" si="0"/>
        <v>9.</v>
      </c>
      <c r="B27" s="17" t="s">
        <v>24</v>
      </c>
      <c r="C27" s="5" t="s">
        <v>252</v>
      </c>
      <c r="D27" s="141"/>
      <c r="E27" s="142"/>
      <c r="F27" s="141"/>
      <c r="G27" s="142"/>
    </row>
    <row r="28" spans="1:7" x14ac:dyDescent="0.3">
      <c r="A28" s="56" t="str">
        <f t="shared" si="0"/>
        <v>9.</v>
      </c>
      <c r="B28" s="17" t="s">
        <v>27</v>
      </c>
      <c r="C28" s="5" t="s">
        <v>173</v>
      </c>
      <c r="D28" s="141"/>
      <c r="E28" s="142"/>
      <c r="F28" s="141"/>
      <c r="G28" s="142"/>
    </row>
    <row r="29" spans="1:7" x14ac:dyDescent="0.3">
      <c r="A29" s="56" t="str">
        <f t="shared" si="0"/>
        <v>9.</v>
      </c>
      <c r="B29" s="17" t="s">
        <v>28</v>
      </c>
      <c r="C29" s="6" t="s">
        <v>140</v>
      </c>
      <c r="D29" s="141"/>
      <c r="E29" s="142"/>
      <c r="F29" s="141"/>
      <c r="G29" s="142"/>
    </row>
    <row r="30" spans="1:7" ht="66.75" customHeight="1" x14ac:dyDescent="0.3">
      <c r="A30" s="76" t="str">
        <f t="shared" si="0"/>
        <v>9.</v>
      </c>
      <c r="B30" s="77" t="s">
        <v>29</v>
      </c>
      <c r="C30" s="79" t="s">
        <v>47</v>
      </c>
      <c r="D30" s="141"/>
      <c r="E30" s="142"/>
      <c r="F30" s="141"/>
      <c r="G30" s="142"/>
    </row>
    <row r="31" spans="1:7" ht="41.4" x14ac:dyDescent="0.3">
      <c r="A31" s="54"/>
      <c r="B31" s="55"/>
      <c r="C31" s="46" t="s">
        <v>11</v>
      </c>
      <c r="D31" s="18" t="s">
        <v>38</v>
      </c>
      <c r="E31" s="18" t="s">
        <v>36</v>
      </c>
      <c r="F31" s="18" t="s">
        <v>6</v>
      </c>
      <c r="G31" s="18" t="s">
        <v>7</v>
      </c>
    </row>
    <row r="32" spans="1:7" x14ac:dyDescent="0.3">
      <c r="A32" s="56" t="str">
        <f>$A$20</f>
        <v>9.</v>
      </c>
      <c r="B32" s="17" t="s">
        <v>34</v>
      </c>
      <c r="C32" s="8" t="s">
        <v>132</v>
      </c>
      <c r="D32" s="14"/>
      <c r="E32" s="14"/>
      <c r="F32" s="14">
        <v>2</v>
      </c>
      <c r="G32" s="91"/>
    </row>
    <row r="33" spans="1:7" x14ac:dyDescent="0.3">
      <c r="A33" s="54"/>
      <c r="B33" s="57"/>
      <c r="C33" s="11"/>
      <c r="D33" s="12"/>
      <c r="E33" s="12"/>
      <c r="F33" s="13" t="s">
        <v>139</v>
      </c>
      <c r="G33" s="10">
        <f>G32*F32</f>
        <v>0</v>
      </c>
    </row>
    <row r="34" spans="1:7" x14ac:dyDescent="0.3">
      <c r="A34" s="58"/>
      <c r="B34" s="59"/>
      <c r="C34" s="7" t="s">
        <v>10</v>
      </c>
      <c r="D34" s="165">
        <v>23121</v>
      </c>
      <c r="E34" s="166"/>
      <c r="F34" s="166"/>
      <c r="G34" s="167"/>
    </row>
    <row r="35" spans="1:7" x14ac:dyDescent="0.3">
      <c r="A35" s="135"/>
      <c r="B35" s="135"/>
      <c r="D35" s="136"/>
      <c r="E35" s="136"/>
      <c r="F35" s="136"/>
      <c r="G35" s="136"/>
    </row>
  </sheetData>
  <mergeCells count="50">
    <mergeCell ref="D18:G18"/>
    <mergeCell ref="D34:G34"/>
    <mergeCell ref="A35:B35"/>
    <mergeCell ref="D35:E35"/>
    <mergeCell ref="F35:G35"/>
    <mergeCell ref="D26:E26"/>
    <mergeCell ref="F26:G26"/>
    <mergeCell ref="D28:E28"/>
    <mergeCell ref="F28:G28"/>
    <mergeCell ref="D29:E29"/>
    <mergeCell ref="F29:G29"/>
    <mergeCell ref="D22:E22"/>
    <mergeCell ref="F22:G22"/>
    <mergeCell ref="D24:E24"/>
    <mergeCell ref="F24:G24"/>
    <mergeCell ref="D25:E25"/>
    <mergeCell ref="F25:G25"/>
    <mergeCell ref="A19:B19"/>
    <mergeCell ref="D19:E19"/>
    <mergeCell ref="F19:G19"/>
    <mergeCell ref="A20:B20"/>
    <mergeCell ref="D20:G20"/>
    <mergeCell ref="A14:B14"/>
    <mergeCell ref="C14:G14"/>
    <mergeCell ref="A15:B15"/>
    <mergeCell ref="C15:G15"/>
    <mergeCell ref="A16:B16"/>
    <mergeCell ref="C16:G16"/>
    <mergeCell ref="A3:G3"/>
    <mergeCell ref="A4:G4"/>
    <mergeCell ref="A5:G5"/>
    <mergeCell ref="A8:B8"/>
    <mergeCell ref="C8:G8"/>
    <mergeCell ref="A6:G6"/>
    <mergeCell ref="A9:B9"/>
    <mergeCell ref="C9:G9"/>
    <mergeCell ref="F30:G30"/>
    <mergeCell ref="D30:E30"/>
    <mergeCell ref="F27:G27"/>
    <mergeCell ref="D27:E27"/>
    <mergeCell ref="A10:B10"/>
    <mergeCell ref="C10:G10"/>
    <mergeCell ref="A11:B11"/>
    <mergeCell ref="C11:G11"/>
    <mergeCell ref="A12:B12"/>
    <mergeCell ref="C12:G12"/>
    <mergeCell ref="A13:B13"/>
    <mergeCell ref="C13:G13"/>
    <mergeCell ref="A17:B17"/>
    <mergeCell ref="C17:G17"/>
  </mergeCells>
  <pageMargins left="0.7" right="0.7" top="0.75" bottom="0.75" header="0.3" footer="0.3"/>
  <pageSetup paperSize="9"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5"/>
  <sheetViews>
    <sheetView workbookViewId="0">
      <selection activeCell="C27" sqref="C2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6.33203125" customWidth="1"/>
    <col min="10" max="10" width="12.6640625" customWidth="1"/>
    <col min="11" max="11" width="19"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271</v>
      </c>
      <c r="B6" s="134"/>
      <c r="C6" s="134"/>
      <c r="D6" s="134"/>
      <c r="E6" s="134"/>
      <c r="F6" s="134"/>
      <c r="G6" s="134"/>
    </row>
    <row r="7" spans="1:9" ht="15" customHeight="1" x14ac:dyDescent="0.3">
      <c r="A7" s="81"/>
      <c r="B7" s="81"/>
      <c r="C7" s="209" t="s">
        <v>367</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5"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75</v>
      </c>
      <c r="B20" s="159"/>
      <c r="C20" s="3" t="s">
        <v>144</v>
      </c>
      <c r="D20" s="168"/>
      <c r="E20" s="169"/>
      <c r="F20" s="169"/>
      <c r="G20" s="170"/>
    </row>
    <row r="21" spans="1:7" x14ac:dyDescent="0.3">
      <c r="A21" s="54"/>
      <c r="B21" s="55"/>
      <c r="C21" s="9" t="s">
        <v>8</v>
      </c>
      <c r="D21" s="22"/>
      <c r="E21" s="22"/>
      <c r="F21" s="22"/>
      <c r="G21" s="23"/>
    </row>
    <row r="22" spans="1:7" ht="26.4" x14ac:dyDescent="0.3">
      <c r="A22" s="56" t="str">
        <f>$A$20</f>
        <v>10.</v>
      </c>
      <c r="B22" s="17" t="s">
        <v>20</v>
      </c>
      <c r="C22" s="16" t="s">
        <v>65</v>
      </c>
      <c r="D22" s="141"/>
      <c r="E22" s="142"/>
      <c r="F22" s="141"/>
      <c r="G22" s="142"/>
    </row>
    <row r="23" spans="1:7" x14ac:dyDescent="0.3">
      <c r="A23" s="54"/>
      <c r="B23" s="55"/>
      <c r="C23" s="9" t="s">
        <v>9</v>
      </c>
      <c r="D23" s="22"/>
      <c r="E23" s="22"/>
      <c r="F23" s="22"/>
      <c r="G23" s="23"/>
    </row>
    <row r="24" spans="1:7" x14ac:dyDescent="0.3">
      <c r="A24" s="56" t="str">
        <f t="shared" ref="A24:A29" si="0">$A$20</f>
        <v>10.</v>
      </c>
      <c r="B24" s="17" t="s">
        <v>21</v>
      </c>
      <c r="C24" s="40" t="s">
        <v>66</v>
      </c>
      <c r="D24" s="141"/>
      <c r="E24" s="142"/>
      <c r="F24" s="141"/>
      <c r="G24" s="142"/>
    </row>
    <row r="25" spans="1:7" x14ac:dyDescent="0.3">
      <c r="A25" s="56" t="str">
        <f t="shared" si="0"/>
        <v>10.</v>
      </c>
      <c r="B25" s="17" t="s">
        <v>22</v>
      </c>
      <c r="C25" s="40" t="s">
        <v>234</v>
      </c>
      <c r="D25" s="141"/>
      <c r="E25" s="142"/>
      <c r="F25" s="141"/>
      <c r="G25" s="142"/>
    </row>
    <row r="26" spans="1:7" x14ac:dyDescent="0.3">
      <c r="A26" s="56" t="str">
        <f t="shared" si="0"/>
        <v>10.</v>
      </c>
      <c r="B26" s="17" t="s">
        <v>23</v>
      </c>
      <c r="C26" s="25" t="s">
        <v>67</v>
      </c>
      <c r="D26" s="141"/>
      <c r="E26" s="142"/>
      <c r="F26" s="141"/>
      <c r="G26" s="142"/>
    </row>
    <row r="27" spans="1:7" ht="26.4" x14ac:dyDescent="0.3">
      <c r="A27" s="56" t="str">
        <f t="shared" si="0"/>
        <v>10.</v>
      </c>
      <c r="B27" s="17" t="s">
        <v>24</v>
      </c>
      <c r="C27" s="25" t="s">
        <v>360</v>
      </c>
      <c r="D27" s="141"/>
      <c r="E27" s="142"/>
      <c r="F27" s="141"/>
      <c r="G27" s="142"/>
    </row>
    <row r="28" spans="1:7" x14ac:dyDescent="0.3">
      <c r="A28" s="56" t="str">
        <f t="shared" si="0"/>
        <v>10.</v>
      </c>
      <c r="B28" s="17" t="s">
        <v>27</v>
      </c>
      <c r="C28" s="25" t="s">
        <v>140</v>
      </c>
      <c r="D28" s="141"/>
      <c r="E28" s="142"/>
      <c r="F28" s="141"/>
      <c r="G28" s="142"/>
    </row>
    <row r="29" spans="1:7" ht="93" customHeight="1" x14ac:dyDescent="0.3">
      <c r="A29" s="76" t="str">
        <f t="shared" si="0"/>
        <v>10.</v>
      </c>
      <c r="B29" s="77" t="s">
        <v>28</v>
      </c>
      <c r="C29" s="78" t="s">
        <v>47</v>
      </c>
      <c r="D29" s="141"/>
      <c r="E29" s="142"/>
      <c r="F29" s="141"/>
      <c r="G29" s="142"/>
    </row>
    <row r="30" spans="1:7" ht="41.4" x14ac:dyDescent="0.3">
      <c r="A30" s="54"/>
      <c r="B30" s="55"/>
      <c r="C30" s="46" t="s">
        <v>11</v>
      </c>
      <c r="D30" s="18" t="s">
        <v>38</v>
      </c>
      <c r="E30" s="18" t="s">
        <v>36</v>
      </c>
      <c r="F30" s="18" t="s">
        <v>154</v>
      </c>
      <c r="G30" s="18" t="s">
        <v>7</v>
      </c>
    </row>
    <row r="31" spans="1:7" x14ac:dyDescent="0.3">
      <c r="A31" s="56" t="str">
        <f>$A$20</f>
        <v>10.</v>
      </c>
      <c r="B31" s="17">
        <v>8</v>
      </c>
      <c r="C31" s="8" t="s">
        <v>92</v>
      </c>
      <c r="D31" s="14"/>
      <c r="E31" s="14"/>
      <c r="F31" s="14">
        <v>4</v>
      </c>
      <c r="G31" s="91"/>
    </row>
    <row r="32" spans="1:7" x14ac:dyDescent="0.3">
      <c r="A32" s="56" t="str">
        <f>$A$20</f>
        <v>10.</v>
      </c>
      <c r="B32" s="17">
        <v>9</v>
      </c>
      <c r="C32" s="8" t="s">
        <v>68</v>
      </c>
      <c r="D32" s="14"/>
      <c r="E32" s="14"/>
      <c r="F32" s="14">
        <v>2</v>
      </c>
      <c r="G32" s="91"/>
    </row>
    <row r="33" spans="1:9" x14ac:dyDescent="0.3">
      <c r="A33" s="54"/>
      <c r="B33" s="57"/>
      <c r="C33" s="11"/>
      <c r="D33" s="12"/>
      <c r="E33" s="12"/>
      <c r="F33" s="13" t="s">
        <v>139</v>
      </c>
      <c r="G33" s="10">
        <f>SUM(F31*G31)+(F32*G32)</f>
        <v>0</v>
      </c>
    </row>
    <row r="34" spans="1:9" x14ac:dyDescent="0.3">
      <c r="A34" s="58"/>
      <c r="B34" s="59"/>
      <c r="C34" s="7" t="s">
        <v>10</v>
      </c>
      <c r="D34" s="165">
        <v>23121</v>
      </c>
      <c r="E34" s="166"/>
      <c r="F34" s="166"/>
      <c r="G34" s="167"/>
    </row>
    <row r="35" spans="1:9" x14ac:dyDescent="0.3">
      <c r="A35" s="135"/>
      <c r="B35" s="135"/>
      <c r="D35" s="136"/>
      <c r="E35" s="136"/>
      <c r="F35" s="136"/>
      <c r="G35" s="136"/>
      <c r="I35" s="62"/>
    </row>
  </sheetData>
  <mergeCells count="48">
    <mergeCell ref="D34:G34"/>
    <mergeCell ref="A35:B35"/>
    <mergeCell ref="D35:E35"/>
    <mergeCell ref="F35:G35"/>
    <mergeCell ref="D25:E25"/>
    <mergeCell ref="F25:G25"/>
    <mergeCell ref="D26:E26"/>
    <mergeCell ref="F26:G26"/>
    <mergeCell ref="D28:E28"/>
    <mergeCell ref="F28:G28"/>
    <mergeCell ref="F27:G27"/>
    <mergeCell ref="D27:E27"/>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3:G3"/>
    <mergeCell ref="A4:G4"/>
    <mergeCell ref="A5:G5"/>
    <mergeCell ref="A8:B8"/>
    <mergeCell ref="C8:G8"/>
    <mergeCell ref="A6:G6"/>
    <mergeCell ref="A9:B9"/>
    <mergeCell ref="C9:G9"/>
    <mergeCell ref="F29:G29"/>
    <mergeCell ref="D29:E29"/>
    <mergeCell ref="A10:B10"/>
    <mergeCell ref="C10:G10"/>
    <mergeCell ref="A11:B11"/>
    <mergeCell ref="C11:G11"/>
    <mergeCell ref="A12:B12"/>
    <mergeCell ref="C12:G12"/>
    <mergeCell ref="A13:B13"/>
    <mergeCell ref="C13:G13"/>
    <mergeCell ref="A14:B14"/>
    <mergeCell ref="C14:G14"/>
    <mergeCell ref="A17:B17"/>
    <mergeCell ref="C17:G17"/>
  </mergeCells>
  <pageMargins left="0.7" right="0.7" top="0.75" bottom="0.75" header="0.3" footer="0.3"/>
  <pageSetup paperSize="9"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3"/>
  <sheetViews>
    <sheetView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8.33203125" customWidth="1"/>
    <col min="10" max="10" width="12.6640625" customWidth="1"/>
    <col min="11" max="11" width="16.664062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325</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39.6" customHeight="1" x14ac:dyDescent="0.3">
      <c r="A17" s="162" t="s">
        <v>344</v>
      </c>
      <c r="B17" s="163"/>
      <c r="C17" s="124" t="s">
        <v>345</v>
      </c>
      <c r="D17" s="125"/>
      <c r="E17" s="125"/>
      <c r="F17" s="125"/>
      <c r="G17" s="126"/>
    </row>
    <row r="18" spans="1:7" x14ac:dyDescent="0.3">
      <c r="C18" s="1"/>
      <c r="D18" s="176"/>
      <c r="E18" s="176"/>
      <c r="F18" s="176"/>
      <c r="G18" s="176"/>
    </row>
    <row r="19" spans="1:7" ht="15" customHeight="1" x14ac:dyDescent="0.3">
      <c r="A19" s="160" t="s">
        <v>19</v>
      </c>
      <c r="B19" s="161"/>
      <c r="C19" s="2" t="s">
        <v>3</v>
      </c>
      <c r="D19" s="137" t="s">
        <v>4</v>
      </c>
      <c r="E19" s="138"/>
      <c r="F19" s="137" t="s">
        <v>5</v>
      </c>
      <c r="G19" s="138"/>
    </row>
    <row r="20" spans="1:7" ht="15.6" x14ac:dyDescent="0.3">
      <c r="A20" s="158" t="s">
        <v>85</v>
      </c>
      <c r="B20" s="159"/>
      <c r="C20" s="3" t="s">
        <v>72</v>
      </c>
      <c r="D20" s="168"/>
      <c r="E20" s="169"/>
      <c r="F20" s="169"/>
      <c r="G20" s="170"/>
    </row>
    <row r="21" spans="1:7" ht="26.4" x14ac:dyDescent="0.3">
      <c r="A21" s="56" t="s">
        <v>85</v>
      </c>
      <c r="B21" s="75" t="s">
        <v>20</v>
      </c>
      <c r="C21" s="74" t="s">
        <v>73</v>
      </c>
      <c r="D21" s="131"/>
      <c r="E21" s="131"/>
      <c r="F21" s="178"/>
      <c r="G21" s="179"/>
    </row>
    <row r="22" spans="1:7" x14ac:dyDescent="0.3">
      <c r="A22" s="54"/>
      <c r="B22" s="55"/>
      <c r="C22" s="30" t="s">
        <v>9</v>
      </c>
      <c r="D22" s="22"/>
      <c r="E22" s="22"/>
      <c r="F22" s="22"/>
      <c r="G22" s="23"/>
    </row>
    <row r="23" spans="1:7" x14ac:dyDescent="0.3">
      <c r="A23" s="56" t="str">
        <f t="shared" ref="A23:A28" si="0">$A$20</f>
        <v>11.</v>
      </c>
      <c r="B23" s="17" t="s">
        <v>21</v>
      </c>
      <c r="C23" s="33" t="s">
        <v>241</v>
      </c>
      <c r="D23" s="141"/>
      <c r="E23" s="142"/>
      <c r="F23" s="141"/>
      <c r="G23" s="142"/>
    </row>
    <row r="24" spans="1:7" x14ac:dyDescent="0.3">
      <c r="A24" s="56" t="str">
        <f t="shared" si="0"/>
        <v>11.</v>
      </c>
      <c r="B24" s="17" t="s">
        <v>22</v>
      </c>
      <c r="C24" s="34" t="s">
        <v>224</v>
      </c>
      <c r="D24" s="141"/>
      <c r="E24" s="142"/>
      <c r="F24" s="141"/>
      <c r="G24" s="142"/>
    </row>
    <row r="25" spans="1:7" x14ac:dyDescent="0.3">
      <c r="A25" s="56" t="str">
        <f t="shared" si="0"/>
        <v>11.</v>
      </c>
      <c r="B25" s="17" t="s">
        <v>23</v>
      </c>
      <c r="C25" s="34" t="s">
        <v>223</v>
      </c>
      <c r="D25" s="141"/>
      <c r="E25" s="142"/>
      <c r="F25" s="141"/>
      <c r="G25" s="142"/>
    </row>
    <row r="26" spans="1:7" x14ac:dyDescent="0.3">
      <c r="A26" s="56" t="str">
        <f t="shared" si="0"/>
        <v>11.</v>
      </c>
      <c r="B26" s="17" t="s">
        <v>24</v>
      </c>
      <c r="C26" s="34" t="s">
        <v>74</v>
      </c>
      <c r="D26" s="141"/>
      <c r="E26" s="142"/>
      <c r="F26" s="141"/>
      <c r="G26" s="142"/>
    </row>
    <row r="27" spans="1:7" x14ac:dyDescent="0.3">
      <c r="A27" s="56" t="str">
        <f t="shared" si="0"/>
        <v>11.</v>
      </c>
      <c r="B27" s="17" t="s">
        <v>27</v>
      </c>
      <c r="C27" s="34" t="s">
        <v>45</v>
      </c>
      <c r="D27" s="141"/>
      <c r="E27" s="142"/>
      <c r="F27" s="141"/>
      <c r="G27" s="142"/>
    </row>
    <row r="28" spans="1:7" ht="71.400000000000006" customHeight="1" x14ac:dyDescent="0.3">
      <c r="A28" s="56" t="str">
        <f t="shared" si="0"/>
        <v>11.</v>
      </c>
      <c r="B28" s="17" t="s">
        <v>28</v>
      </c>
      <c r="C28" s="25" t="s">
        <v>46</v>
      </c>
      <c r="D28" s="141"/>
      <c r="E28" s="142"/>
      <c r="F28" s="141"/>
      <c r="G28" s="142"/>
    </row>
    <row r="29" spans="1:7" ht="41.4" x14ac:dyDescent="0.3">
      <c r="A29" s="54"/>
      <c r="B29" s="55"/>
      <c r="C29" s="46" t="s">
        <v>11</v>
      </c>
      <c r="D29" s="18" t="s">
        <v>38</v>
      </c>
      <c r="E29" s="18" t="s">
        <v>36</v>
      </c>
      <c r="F29" s="18" t="s">
        <v>155</v>
      </c>
      <c r="G29" s="18" t="s">
        <v>7</v>
      </c>
    </row>
    <row r="30" spans="1:7" x14ac:dyDescent="0.3">
      <c r="A30" s="56" t="str">
        <f>$A$20</f>
        <v>11.</v>
      </c>
      <c r="B30" s="17" t="s">
        <v>29</v>
      </c>
      <c r="C30" s="45" t="s">
        <v>72</v>
      </c>
      <c r="D30" s="45"/>
      <c r="E30" s="14"/>
      <c r="F30" s="14">
        <v>1</v>
      </c>
      <c r="G30" s="14"/>
    </row>
    <row r="31" spans="1:7" x14ac:dyDescent="0.3">
      <c r="A31" s="54"/>
      <c r="B31" s="57"/>
      <c r="C31" s="11"/>
      <c r="D31" s="12"/>
      <c r="E31" s="12"/>
      <c r="F31" s="13" t="s">
        <v>139</v>
      </c>
      <c r="G31" s="10">
        <f>G30</f>
        <v>0</v>
      </c>
    </row>
    <row r="32" spans="1:7" x14ac:dyDescent="0.3">
      <c r="A32" s="58"/>
      <c r="B32" s="59"/>
      <c r="C32" s="7" t="s">
        <v>10</v>
      </c>
      <c r="D32" s="165">
        <v>23121</v>
      </c>
      <c r="E32" s="166"/>
      <c r="F32" s="166"/>
      <c r="G32" s="167"/>
    </row>
    <row r="33" spans="1:9" x14ac:dyDescent="0.3">
      <c r="A33" s="135"/>
      <c r="B33" s="135"/>
      <c r="D33" s="136"/>
      <c r="E33" s="136"/>
      <c r="F33" s="136"/>
      <c r="G33" s="136"/>
      <c r="I33" s="62"/>
    </row>
  </sheetData>
  <mergeCells count="48">
    <mergeCell ref="D32:G32"/>
    <mergeCell ref="A33:B33"/>
    <mergeCell ref="D33:E33"/>
    <mergeCell ref="F33:G33"/>
    <mergeCell ref="D25:E25"/>
    <mergeCell ref="F25:G25"/>
    <mergeCell ref="D26:E26"/>
    <mergeCell ref="F26:G26"/>
    <mergeCell ref="D28:E28"/>
    <mergeCell ref="F28:G28"/>
    <mergeCell ref="A20:B20"/>
    <mergeCell ref="D20:G20"/>
    <mergeCell ref="D24:E24"/>
    <mergeCell ref="F24:G24"/>
    <mergeCell ref="D21:E21"/>
    <mergeCell ref="F21:G21"/>
    <mergeCell ref="D23:E23"/>
    <mergeCell ref="F23:G23"/>
    <mergeCell ref="A15:B15"/>
    <mergeCell ref="C15:G15"/>
    <mergeCell ref="A16:B16"/>
    <mergeCell ref="C16:G16"/>
    <mergeCell ref="A19:B19"/>
    <mergeCell ref="D19:E19"/>
    <mergeCell ref="F19:G19"/>
    <mergeCell ref="D18:G18"/>
    <mergeCell ref="A3:G3"/>
    <mergeCell ref="A4:G4"/>
    <mergeCell ref="A5:G5"/>
    <mergeCell ref="A8:B8"/>
    <mergeCell ref="C8:G8"/>
    <mergeCell ref="A6:G6"/>
    <mergeCell ref="A9:B9"/>
    <mergeCell ref="C9:G9"/>
    <mergeCell ref="F27:G27"/>
    <mergeCell ref="D27:E27"/>
    <mergeCell ref="A10:B10"/>
    <mergeCell ref="C10:G10"/>
    <mergeCell ref="A11:B11"/>
    <mergeCell ref="C11:G11"/>
    <mergeCell ref="A12:B12"/>
    <mergeCell ref="C12:G12"/>
    <mergeCell ref="A13:B13"/>
    <mergeCell ref="C13:G13"/>
    <mergeCell ref="A14:B14"/>
    <mergeCell ref="C14:G14"/>
    <mergeCell ref="A17:B17"/>
    <mergeCell ref="C17:G17"/>
  </mergeCells>
  <pageMargins left="0.7" right="0.7" top="0.75" bottom="0.75"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42"/>
  <sheetViews>
    <sheetView workbookViewId="0">
      <selection activeCell="C12" sqref="C12:G12"/>
    </sheetView>
  </sheetViews>
  <sheetFormatPr defaultColWidth="9.109375" defaultRowHeight="14.4" x14ac:dyDescent="0.3"/>
  <cols>
    <col min="1" max="1" width="3.88671875" style="53" customWidth="1"/>
    <col min="2" max="2" width="3.6640625" style="53" customWidth="1"/>
    <col min="3" max="3" width="55.5546875" customWidth="1"/>
    <col min="4" max="6" width="16" customWidth="1"/>
    <col min="7" max="7" width="16.33203125" customWidth="1"/>
    <col min="8" max="8" width="12.6640625" customWidth="1"/>
    <col min="9" max="9" width="20.44140625" customWidth="1"/>
    <col min="10" max="10" width="12.6640625" customWidth="1"/>
    <col min="11" max="11" width="19.1093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272</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5" customHeight="1" x14ac:dyDescent="0.3">
      <c r="A17" s="162" t="s">
        <v>344</v>
      </c>
      <c r="B17" s="163"/>
      <c r="C17" s="124" t="s">
        <v>345</v>
      </c>
      <c r="D17" s="125"/>
      <c r="E17" s="125"/>
      <c r="F17" s="125"/>
      <c r="G17" s="126"/>
    </row>
    <row r="18" spans="1:7" ht="15" customHeight="1" x14ac:dyDescent="0.3">
      <c r="C18" s="1"/>
      <c r="D18" s="176"/>
      <c r="E18" s="176"/>
      <c r="F18" s="176"/>
      <c r="G18" s="176"/>
    </row>
    <row r="19" spans="1:7" ht="15" customHeight="1" x14ac:dyDescent="0.3">
      <c r="A19" s="160" t="s">
        <v>19</v>
      </c>
      <c r="B19" s="161"/>
      <c r="C19" s="2" t="s">
        <v>3</v>
      </c>
      <c r="D19" s="137" t="s">
        <v>4</v>
      </c>
      <c r="E19" s="138"/>
      <c r="F19" s="137" t="s">
        <v>5</v>
      </c>
      <c r="G19" s="138"/>
    </row>
    <row r="20" spans="1:7" ht="15.6" x14ac:dyDescent="0.3">
      <c r="A20" s="158" t="s">
        <v>88</v>
      </c>
      <c r="B20" s="159"/>
      <c r="C20" s="3" t="s">
        <v>176</v>
      </c>
      <c r="D20" s="168"/>
      <c r="E20" s="169"/>
      <c r="F20" s="169"/>
      <c r="G20" s="170"/>
    </row>
    <row r="21" spans="1:7" ht="15" customHeight="1" x14ac:dyDescent="0.3">
      <c r="A21" s="54"/>
      <c r="B21" s="55"/>
      <c r="C21" s="9" t="s">
        <v>8</v>
      </c>
      <c r="D21" s="22"/>
      <c r="E21" s="22"/>
      <c r="F21" s="22"/>
      <c r="G21" s="23"/>
    </row>
    <row r="22" spans="1:7" x14ac:dyDescent="0.3">
      <c r="A22" s="56" t="str">
        <f>$A$20</f>
        <v>12.</v>
      </c>
      <c r="B22" s="17" t="s">
        <v>20</v>
      </c>
      <c r="C22" s="4" t="s">
        <v>174</v>
      </c>
      <c r="D22" s="141"/>
      <c r="E22" s="142"/>
      <c r="F22" s="141"/>
      <c r="G22" s="142"/>
    </row>
    <row r="23" spans="1:7" ht="15" customHeight="1" x14ac:dyDescent="0.3">
      <c r="A23" s="54"/>
      <c r="B23" s="55"/>
      <c r="C23" s="9" t="s">
        <v>9</v>
      </c>
      <c r="D23" s="22"/>
      <c r="E23" s="22"/>
      <c r="F23" s="22"/>
      <c r="G23" s="23"/>
    </row>
    <row r="24" spans="1:7" ht="15" customHeight="1" x14ac:dyDescent="0.3">
      <c r="A24" s="56" t="str">
        <f>$A$20</f>
        <v>12.</v>
      </c>
      <c r="B24" s="17" t="s">
        <v>21</v>
      </c>
      <c r="C24" s="5" t="s">
        <v>42</v>
      </c>
      <c r="D24" s="141"/>
      <c r="E24" s="142"/>
      <c r="F24" s="141"/>
      <c r="G24" s="142"/>
    </row>
    <row r="25" spans="1:7" ht="15" customHeight="1" x14ac:dyDescent="0.3">
      <c r="A25" s="56" t="str">
        <f t="shared" ref="A25:A32" si="0">$A$20</f>
        <v>12.</v>
      </c>
      <c r="B25" s="17" t="s">
        <v>22</v>
      </c>
      <c r="C25" s="5" t="s">
        <v>30</v>
      </c>
      <c r="D25" s="141"/>
      <c r="E25" s="142"/>
      <c r="F25" s="141"/>
      <c r="G25" s="142"/>
    </row>
    <row r="26" spans="1:7" ht="15" customHeight="1" x14ac:dyDescent="0.3">
      <c r="A26" s="56" t="str">
        <f t="shared" si="0"/>
        <v>12.</v>
      </c>
      <c r="B26" s="17" t="s">
        <v>23</v>
      </c>
      <c r="C26" s="5" t="s">
        <v>184</v>
      </c>
      <c r="D26" s="141"/>
      <c r="E26" s="142"/>
      <c r="F26" s="141"/>
      <c r="G26" s="142"/>
    </row>
    <row r="27" spans="1:7" ht="15" customHeight="1" x14ac:dyDescent="0.3">
      <c r="A27" s="56" t="str">
        <f t="shared" si="0"/>
        <v>12.</v>
      </c>
      <c r="B27" s="17" t="s">
        <v>24</v>
      </c>
      <c r="C27" s="5" t="s">
        <v>247</v>
      </c>
      <c r="D27" s="174"/>
      <c r="E27" s="175"/>
      <c r="F27" s="141"/>
      <c r="G27" s="142"/>
    </row>
    <row r="28" spans="1:7" x14ac:dyDescent="0.3">
      <c r="A28" s="56" t="str">
        <f t="shared" si="0"/>
        <v>12.</v>
      </c>
      <c r="B28" s="17" t="s">
        <v>27</v>
      </c>
      <c r="C28" s="5" t="s">
        <v>215</v>
      </c>
      <c r="D28" s="141"/>
      <c r="E28" s="142"/>
      <c r="F28" s="141"/>
      <c r="G28" s="142"/>
    </row>
    <row r="29" spans="1:7" x14ac:dyDescent="0.3">
      <c r="A29" s="56" t="str">
        <f t="shared" si="0"/>
        <v>12.</v>
      </c>
      <c r="B29" s="17" t="s">
        <v>28</v>
      </c>
      <c r="C29" s="5" t="s">
        <v>175</v>
      </c>
      <c r="D29" s="141"/>
      <c r="E29" s="142"/>
      <c r="F29" s="141"/>
      <c r="G29" s="142"/>
    </row>
    <row r="30" spans="1:7" x14ac:dyDescent="0.3">
      <c r="A30" s="56" t="str">
        <f t="shared" si="0"/>
        <v>12.</v>
      </c>
      <c r="B30" s="17" t="s">
        <v>29</v>
      </c>
      <c r="C30" s="5" t="s">
        <v>258</v>
      </c>
      <c r="D30" s="141"/>
      <c r="E30" s="142"/>
      <c r="F30" s="141"/>
      <c r="G30" s="142"/>
    </row>
    <row r="31" spans="1:7" ht="15" customHeight="1" x14ac:dyDescent="0.3">
      <c r="A31" s="56" t="str">
        <f t="shared" si="0"/>
        <v>12.</v>
      </c>
      <c r="B31" s="17" t="s">
        <v>34</v>
      </c>
      <c r="C31" s="6" t="s">
        <v>140</v>
      </c>
      <c r="D31" s="141"/>
      <c r="E31" s="142"/>
      <c r="F31" s="141"/>
      <c r="G31" s="142"/>
    </row>
    <row r="32" spans="1:7" ht="129.75" customHeight="1" x14ac:dyDescent="0.3">
      <c r="A32" s="56" t="str">
        <f t="shared" si="0"/>
        <v>12.</v>
      </c>
      <c r="B32" s="17" t="s">
        <v>35</v>
      </c>
      <c r="C32" s="73" t="s">
        <v>47</v>
      </c>
      <c r="D32" s="141"/>
      <c r="E32" s="142"/>
      <c r="F32" s="141"/>
      <c r="G32" s="142"/>
    </row>
    <row r="33" spans="1:9" ht="41.4" x14ac:dyDescent="0.3">
      <c r="A33" s="54"/>
      <c r="B33" s="55"/>
      <c r="C33" s="46" t="s">
        <v>11</v>
      </c>
      <c r="D33" s="18" t="s">
        <v>38</v>
      </c>
      <c r="E33" s="18" t="s">
        <v>36</v>
      </c>
      <c r="F33" s="18" t="s">
        <v>6</v>
      </c>
      <c r="G33" s="18" t="s">
        <v>7</v>
      </c>
    </row>
    <row r="34" spans="1:9" x14ac:dyDescent="0.3">
      <c r="A34" s="76" t="str">
        <f>$A$20</f>
        <v>12.</v>
      </c>
      <c r="B34" s="77" t="s">
        <v>37</v>
      </c>
      <c r="C34" s="8" t="s">
        <v>235</v>
      </c>
      <c r="D34" s="14"/>
      <c r="E34" s="14"/>
      <c r="F34" s="14">
        <v>1</v>
      </c>
      <c r="G34" s="91"/>
    </row>
    <row r="35" spans="1:9" x14ac:dyDescent="0.3">
      <c r="A35" s="76" t="str">
        <f>$A$20</f>
        <v>12.</v>
      </c>
      <c r="B35" s="77" t="s">
        <v>39</v>
      </c>
      <c r="C35" s="8" t="s">
        <v>236</v>
      </c>
      <c r="D35" s="14"/>
      <c r="E35" s="14"/>
      <c r="F35" s="14">
        <v>1</v>
      </c>
      <c r="G35" s="91"/>
    </row>
    <row r="36" spans="1:9" x14ac:dyDescent="0.3">
      <c r="A36" s="76" t="str">
        <f>$A$20</f>
        <v>12.</v>
      </c>
      <c r="B36" s="77" t="s">
        <v>40</v>
      </c>
      <c r="C36" s="8" t="s">
        <v>237</v>
      </c>
      <c r="D36" s="14"/>
      <c r="E36" s="14"/>
      <c r="F36" s="14">
        <v>1</v>
      </c>
      <c r="G36" s="91"/>
    </row>
    <row r="37" spans="1:9" x14ac:dyDescent="0.3">
      <c r="A37" s="76" t="str">
        <f>$A$20</f>
        <v>12.</v>
      </c>
      <c r="B37" s="77" t="s">
        <v>216</v>
      </c>
      <c r="C37" s="8" t="s">
        <v>238</v>
      </c>
      <c r="D37" s="14"/>
      <c r="E37" s="14"/>
      <c r="F37" s="14">
        <v>1</v>
      </c>
      <c r="G37" s="91"/>
    </row>
    <row r="38" spans="1:9" x14ac:dyDescent="0.3">
      <c r="A38" s="54"/>
      <c r="B38" s="57"/>
      <c r="C38" s="11"/>
      <c r="D38" s="12"/>
      <c r="E38" s="12"/>
      <c r="F38" s="13" t="s">
        <v>139</v>
      </c>
      <c r="G38" s="10">
        <f>SUM(G34:G37)</f>
        <v>0</v>
      </c>
    </row>
    <row r="39" spans="1:9" x14ac:dyDescent="0.3">
      <c r="A39" s="58"/>
      <c r="B39" s="59"/>
      <c r="C39" s="7" t="s">
        <v>10</v>
      </c>
      <c r="D39" s="165">
        <v>23121</v>
      </c>
      <c r="E39" s="166"/>
      <c r="F39" s="166"/>
      <c r="G39" s="167"/>
    </row>
    <row r="40" spans="1:9" x14ac:dyDescent="0.3">
      <c r="A40" s="135"/>
      <c r="B40" s="135"/>
      <c r="D40" s="136"/>
      <c r="E40" s="136"/>
      <c r="F40" s="136"/>
      <c r="G40" s="136"/>
    </row>
    <row r="41" spans="1:9" x14ac:dyDescent="0.3">
      <c r="I41" s="62"/>
    </row>
    <row r="42" spans="1:9" x14ac:dyDescent="0.3">
      <c r="I42" s="62"/>
    </row>
  </sheetData>
  <mergeCells count="54">
    <mergeCell ref="F26:G26"/>
    <mergeCell ref="D26:E26"/>
    <mergeCell ref="D31:E31"/>
    <mergeCell ref="F31:G31"/>
    <mergeCell ref="D28:E28"/>
    <mergeCell ref="F28:G28"/>
    <mergeCell ref="F29:G29"/>
    <mergeCell ref="D29:E29"/>
    <mergeCell ref="F27:G27"/>
    <mergeCell ref="D27:E27"/>
    <mergeCell ref="D39:G39"/>
    <mergeCell ref="A40:B40"/>
    <mergeCell ref="D40:E40"/>
    <mergeCell ref="F40:G40"/>
    <mergeCell ref="D30:E30"/>
    <mergeCell ref="F30:G30"/>
    <mergeCell ref="F32:G32"/>
    <mergeCell ref="D32:E32"/>
    <mergeCell ref="A20:B20"/>
    <mergeCell ref="D25:E25"/>
    <mergeCell ref="A16:B16"/>
    <mergeCell ref="C16:G16"/>
    <mergeCell ref="A19:B19"/>
    <mergeCell ref="D19:E19"/>
    <mergeCell ref="F19:G19"/>
    <mergeCell ref="D18:G18"/>
    <mergeCell ref="D20:G20"/>
    <mergeCell ref="D22:E22"/>
    <mergeCell ref="F22:G22"/>
    <mergeCell ref="D24:E24"/>
    <mergeCell ref="F24:G24"/>
    <mergeCell ref="F25:G25"/>
    <mergeCell ref="A9:B9"/>
    <mergeCell ref="C9:G9"/>
    <mergeCell ref="A10:B10"/>
    <mergeCell ref="C10:G10"/>
    <mergeCell ref="A11:B11"/>
    <mergeCell ref="C11:G11"/>
    <mergeCell ref="A3:G3"/>
    <mergeCell ref="A4:G4"/>
    <mergeCell ref="A5:G5"/>
    <mergeCell ref="A8:B8"/>
    <mergeCell ref="C8:G8"/>
    <mergeCell ref="A6:G6"/>
    <mergeCell ref="A12:B12"/>
    <mergeCell ref="C12:G12"/>
    <mergeCell ref="A13:B13"/>
    <mergeCell ref="C13:G13"/>
    <mergeCell ref="A17:B17"/>
    <mergeCell ref="C17:G17"/>
    <mergeCell ref="A14:B14"/>
    <mergeCell ref="C14:G14"/>
    <mergeCell ref="A15:B15"/>
    <mergeCell ref="C15:G15"/>
  </mergeCells>
  <pageMargins left="0.7" right="0.7" top="0.75" bottom="0.75" header="0.3" footer="0.3"/>
  <pageSetup paperSize="9"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38"/>
  <sheetViews>
    <sheetView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6640625" customWidth="1"/>
    <col min="10" max="10" width="12.6640625" customWidth="1"/>
    <col min="11" max="11" width="17.664062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273</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5"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90</v>
      </c>
      <c r="B20" s="159"/>
      <c r="C20" s="3" t="s">
        <v>177</v>
      </c>
      <c r="D20" s="168"/>
      <c r="E20" s="169"/>
      <c r="F20" s="169"/>
      <c r="G20" s="170"/>
    </row>
    <row r="21" spans="1:7" x14ac:dyDescent="0.3">
      <c r="A21" s="54"/>
      <c r="B21" s="55"/>
      <c r="C21" s="9" t="s">
        <v>8</v>
      </c>
      <c r="D21" s="22"/>
      <c r="E21" s="22"/>
      <c r="F21" s="22"/>
      <c r="G21" s="23"/>
    </row>
    <row r="22" spans="1:7" ht="26.4" x14ac:dyDescent="0.3">
      <c r="A22" s="56" t="str">
        <f>$A$20</f>
        <v>13.</v>
      </c>
      <c r="B22" s="17" t="s">
        <v>20</v>
      </c>
      <c r="C22" s="36" t="s">
        <v>86</v>
      </c>
      <c r="D22" s="141"/>
      <c r="E22" s="142"/>
      <c r="F22" s="141"/>
      <c r="G22" s="142"/>
    </row>
    <row r="23" spans="1:7" x14ac:dyDescent="0.3">
      <c r="A23" s="54"/>
      <c r="B23" s="55"/>
      <c r="C23" s="9" t="s">
        <v>9</v>
      </c>
      <c r="D23" s="22"/>
      <c r="E23" s="22"/>
      <c r="F23" s="22"/>
      <c r="G23" s="23"/>
    </row>
    <row r="24" spans="1:7" x14ac:dyDescent="0.3">
      <c r="A24" s="56" t="str">
        <f>$A$20</f>
        <v>13.</v>
      </c>
      <c r="B24" s="17" t="s">
        <v>21</v>
      </c>
      <c r="C24" s="41" t="s">
        <v>208</v>
      </c>
      <c r="D24" s="141"/>
      <c r="E24" s="142"/>
      <c r="F24" s="141"/>
      <c r="G24" s="142"/>
    </row>
    <row r="25" spans="1:7" x14ac:dyDescent="0.3">
      <c r="A25" s="56" t="str">
        <f t="shared" ref="A25:A31" si="0">$A$20</f>
        <v>13.</v>
      </c>
      <c r="B25" s="17" t="s">
        <v>22</v>
      </c>
      <c r="C25" s="34" t="s">
        <v>89</v>
      </c>
      <c r="D25" s="141"/>
      <c r="E25" s="142"/>
      <c r="F25" s="141"/>
      <c r="G25" s="142"/>
    </row>
    <row r="26" spans="1:7" x14ac:dyDescent="0.3">
      <c r="A26" s="56" t="str">
        <f t="shared" si="0"/>
        <v>13.</v>
      </c>
      <c r="B26" s="17" t="s">
        <v>23</v>
      </c>
      <c r="C26" s="34" t="s">
        <v>42</v>
      </c>
      <c r="D26" s="141"/>
      <c r="E26" s="142"/>
      <c r="F26" s="141"/>
      <c r="G26" s="142"/>
    </row>
    <row r="27" spans="1:7" x14ac:dyDescent="0.3">
      <c r="A27" s="56" t="str">
        <f t="shared" si="0"/>
        <v>13.</v>
      </c>
      <c r="B27" s="17" t="s">
        <v>24</v>
      </c>
      <c r="C27" s="34" t="s">
        <v>210</v>
      </c>
      <c r="D27" s="141"/>
      <c r="E27" s="142"/>
      <c r="F27" s="141"/>
      <c r="G27" s="142"/>
    </row>
    <row r="28" spans="1:7" x14ac:dyDescent="0.3">
      <c r="A28" s="56" t="str">
        <f t="shared" si="0"/>
        <v>13.</v>
      </c>
      <c r="B28" s="17" t="s">
        <v>27</v>
      </c>
      <c r="C28" s="34" t="s">
        <v>225</v>
      </c>
      <c r="D28" s="141"/>
      <c r="E28" s="142"/>
      <c r="F28" s="141"/>
      <c r="G28" s="142"/>
    </row>
    <row r="29" spans="1:7" x14ac:dyDescent="0.3">
      <c r="A29" s="56" t="str">
        <f t="shared" si="0"/>
        <v>13.</v>
      </c>
      <c r="B29" s="17" t="s">
        <v>28</v>
      </c>
      <c r="C29" s="25" t="s">
        <v>87</v>
      </c>
      <c r="D29" s="141"/>
      <c r="E29" s="142"/>
      <c r="F29" s="141"/>
      <c r="G29" s="142"/>
    </row>
    <row r="30" spans="1:7" x14ac:dyDescent="0.3">
      <c r="A30" s="56" t="str">
        <f t="shared" si="0"/>
        <v>13.</v>
      </c>
      <c r="B30" s="17" t="s">
        <v>29</v>
      </c>
      <c r="C30" s="40" t="s">
        <v>84</v>
      </c>
      <c r="D30" s="141"/>
      <c r="E30" s="142"/>
      <c r="F30" s="141"/>
      <c r="G30" s="142"/>
    </row>
    <row r="31" spans="1:7" ht="106.5" customHeight="1" x14ac:dyDescent="0.3">
      <c r="A31" s="56" t="str">
        <f t="shared" si="0"/>
        <v>13.</v>
      </c>
      <c r="B31" s="17" t="s">
        <v>34</v>
      </c>
      <c r="C31" s="73" t="s">
        <v>47</v>
      </c>
      <c r="D31" s="141"/>
      <c r="E31" s="142"/>
      <c r="F31" s="141"/>
      <c r="G31" s="142"/>
    </row>
    <row r="32" spans="1:7" ht="41.4" x14ac:dyDescent="0.3">
      <c r="A32" s="54"/>
      <c r="B32" s="55"/>
      <c r="C32" s="46" t="s">
        <v>11</v>
      </c>
      <c r="D32" s="18" t="s">
        <v>38</v>
      </c>
      <c r="E32" s="18" t="s">
        <v>36</v>
      </c>
      <c r="F32" s="18" t="s">
        <v>6</v>
      </c>
      <c r="G32" s="18" t="s">
        <v>7</v>
      </c>
    </row>
    <row r="33" spans="1:9" x14ac:dyDescent="0.3">
      <c r="A33" s="56" t="str">
        <f>$A$20</f>
        <v>13.</v>
      </c>
      <c r="B33" s="17" t="s">
        <v>35</v>
      </c>
      <c r="C33" s="8" t="s">
        <v>177</v>
      </c>
      <c r="D33" s="14"/>
      <c r="E33" s="14"/>
      <c r="F33" s="92">
        <v>2</v>
      </c>
      <c r="G33" s="91"/>
    </row>
    <row r="34" spans="1:9" x14ac:dyDescent="0.3">
      <c r="A34" s="54"/>
      <c r="B34" s="57"/>
      <c r="C34" s="11"/>
      <c r="D34" s="12"/>
      <c r="E34" s="12"/>
      <c r="F34" s="13" t="s">
        <v>139</v>
      </c>
      <c r="G34" s="10">
        <f>G33*F33</f>
        <v>0</v>
      </c>
    </row>
    <row r="35" spans="1:9" x14ac:dyDescent="0.3">
      <c r="A35" s="58"/>
      <c r="B35" s="59"/>
      <c r="C35" s="7" t="s">
        <v>10</v>
      </c>
      <c r="D35" s="165">
        <v>23121</v>
      </c>
      <c r="E35" s="166"/>
      <c r="F35" s="166"/>
      <c r="G35" s="167"/>
    </row>
    <row r="36" spans="1:9" x14ac:dyDescent="0.3">
      <c r="A36" s="135"/>
      <c r="B36" s="135"/>
      <c r="D36" s="136"/>
      <c r="E36" s="136"/>
      <c r="F36" s="136"/>
      <c r="G36" s="136"/>
      <c r="I36" s="62"/>
    </row>
    <row r="37" spans="1:9" x14ac:dyDescent="0.3">
      <c r="I37" s="62"/>
    </row>
    <row r="38" spans="1:9" x14ac:dyDescent="0.3">
      <c r="I38" s="62"/>
    </row>
  </sheetData>
  <mergeCells count="52">
    <mergeCell ref="D35:G35"/>
    <mergeCell ref="A36:B36"/>
    <mergeCell ref="D36:E36"/>
    <mergeCell ref="F36:G36"/>
    <mergeCell ref="D25:E25"/>
    <mergeCell ref="F25:G25"/>
    <mergeCell ref="D26:E26"/>
    <mergeCell ref="F26:G26"/>
    <mergeCell ref="D29:E29"/>
    <mergeCell ref="F29:G29"/>
    <mergeCell ref="D28:E28"/>
    <mergeCell ref="F28:G28"/>
    <mergeCell ref="F31:G31"/>
    <mergeCell ref="F30:G30"/>
    <mergeCell ref="D30:E30"/>
    <mergeCell ref="D31:E31"/>
    <mergeCell ref="A20:B20"/>
    <mergeCell ref="D20:G20"/>
    <mergeCell ref="D22:E22"/>
    <mergeCell ref="F22:G22"/>
    <mergeCell ref="D24:E24"/>
    <mergeCell ref="F24:G24"/>
    <mergeCell ref="A9:B9"/>
    <mergeCell ref="C9:G9"/>
    <mergeCell ref="A16:B16"/>
    <mergeCell ref="C16:G16"/>
    <mergeCell ref="A19:B19"/>
    <mergeCell ref="D19:E19"/>
    <mergeCell ref="F19:G19"/>
    <mergeCell ref="D18:G18"/>
    <mergeCell ref="A3:G3"/>
    <mergeCell ref="A4:G4"/>
    <mergeCell ref="A5:G5"/>
    <mergeCell ref="A8:B8"/>
    <mergeCell ref="C8:G8"/>
    <mergeCell ref="A6:G6"/>
    <mergeCell ref="F27:G27"/>
    <mergeCell ref="D27:E27"/>
    <mergeCell ref="A10:B10"/>
    <mergeCell ref="C10:G10"/>
    <mergeCell ref="A11:B11"/>
    <mergeCell ref="C11:G11"/>
    <mergeCell ref="A12:B12"/>
    <mergeCell ref="C12:G12"/>
    <mergeCell ref="A13:B13"/>
    <mergeCell ref="C13:G13"/>
    <mergeCell ref="A17:B17"/>
    <mergeCell ref="C17:G17"/>
    <mergeCell ref="A14:B14"/>
    <mergeCell ref="C14:G14"/>
    <mergeCell ref="A15:B15"/>
    <mergeCell ref="C15:G15"/>
  </mergeCells>
  <pageMargins left="0.7" right="0.7" top="0.75" bottom="0.75" header="0.3" footer="0.3"/>
  <pageSetup paperSize="9"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39"/>
  <sheetViews>
    <sheetView workbookViewId="0">
      <selection activeCell="C10" sqref="C10:G10"/>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3.88671875" customWidth="1"/>
    <col min="9" max="9"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274</v>
      </c>
      <c r="B6" s="134"/>
      <c r="C6" s="134"/>
      <c r="D6" s="134"/>
      <c r="E6" s="134"/>
      <c r="F6" s="134"/>
      <c r="G6" s="134"/>
    </row>
    <row r="7" spans="1:8" ht="15" customHeight="1" x14ac:dyDescent="0.3">
      <c r="A7" s="81"/>
      <c r="B7" s="81"/>
      <c r="C7" s="209" t="s">
        <v>367</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39.75" customHeight="1" x14ac:dyDescent="0.3">
      <c r="A10" s="154" t="s">
        <v>14</v>
      </c>
      <c r="B10" s="155"/>
      <c r="C10" s="148" t="s">
        <v>346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7" ht="41.4" customHeight="1" x14ac:dyDescent="0.3">
      <c r="A17" s="162" t="s">
        <v>344</v>
      </c>
      <c r="B17" s="163"/>
      <c r="C17" s="124" t="s">
        <v>345</v>
      </c>
      <c r="D17" s="125"/>
      <c r="E17" s="125"/>
      <c r="F17" s="125"/>
      <c r="G17" s="126"/>
    </row>
    <row r="18" spans="1:7" x14ac:dyDescent="0.3">
      <c r="C18" s="1"/>
      <c r="D18" s="180"/>
      <c r="E18" s="181"/>
      <c r="F18" s="181"/>
      <c r="G18" s="182"/>
    </row>
    <row r="19" spans="1:7" ht="15" customHeight="1" x14ac:dyDescent="0.3">
      <c r="A19" s="160" t="s">
        <v>19</v>
      </c>
      <c r="B19" s="161"/>
      <c r="C19" s="2" t="s">
        <v>3</v>
      </c>
      <c r="D19" s="137" t="s">
        <v>4</v>
      </c>
      <c r="E19" s="138"/>
      <c r="F19" s="137" t="s">
        <v>5</v>
      </c>
      <c r="G19" s="138"/>
    </row>
    <row r="20" spans="1:7" ht="15.6" x14ac:dyDescent="0.3">
      <c r="A20" s="158" t="s">
        <v>91</v>
      </c>
      <c r="B20" s="159"/>
      <c r="C20" s="3" t="s">
        <v>145</v>
      </c>
      <c r="D20" s="168"/>
      <c r="E20" s="169"/>
      <c r="F20" s="169"/>
      <c r="G20" s="170"/>
    </row>
    <row r="21" spans="1:7" x14ac:dyDescent="0.3">
      <c r="A21" s="54"/>
      <c r="B21" s="55"/>
      <c r="C21" s="9" t="s">
        <v>8</v>
      </c>
      <c r="D21" s="22"/>
      <c r="E21" s="22"/>
      <c r="F21" s="22"/>
      <c r="G21" s="23"/>
    </row>
    <row r="22" spans="1:7" ht="26.4" x14ac:dyDescent="0.3">
      <c r="A22" s="56" t="str">
        <f>$A$20</f>
        <v>14.</v>
      </c>
      <c r="B22" s="17" t="s">
        <v>20</v>
      </c>
      <c r="C22" s="4" t="s">
        <v>70</v>
      </c>
      <c r="D22" s="141"/>
      <c r="E22" s="142"/>
      <c r="F22" s="172"/>
      <c r="G22" s="142"/>
    </row>
    <row r="23" spans="1:7" x14ac:dyDescent="0.3">
      <c r="A23" s="54"/>
      <c r="B23" s="55"/>
      <c r="C23" s="9" t="s">
        <v>9</v>
      </c>
      <c r="D23" s="22"/>
      <c r="E23" s="22"/>
      <c r="F23" s="22"/>
      <c r="G23" s="23"/>
    </row>
    <row r="24" spans="1:7" x14ac:dyDescent="0.3">
      <c r="A24" s="56" t="str">
        <f>$A$20</f>
        <v>14.</v>
      </c>
      <c r="B24" s="17" t="s">
        <v>21</v>
      </c>
      <c r="C24" s="45" t="s">
        <v>231</v>
      </c>
      <c r="D24" s="141"/>
      <c r="E24" s="142"/>
      <c r="F24" s="141"/>
      <c r="G24" s="142"/>
    </row>
    <row r="25" spans="1:7" x14ac:dyDescent="0.3">
      <c r="A25" s="56" t="str">
        <f t="shared" ref="A25:A30" si="0">$A$20</f>
        <v>14.</v>
      </c>
      <c r="B25" s="17" t="s">
        <v>22</v>
      </c>
      <c r="C25" s="45" t="s">
        <v>71</v>
      </c>
      <c r="D25" s="141"/>
      <c r="E25" s="142"/>
      <c r="F25" s="141"/>
      <c r="G25" s="142"/>
    </row>
    <row r="26" spans="1:7" x14ac:dyDescent="0.3">
      <c r="A26" s="56" t="str">
        <f t="shared" si="0"/>
        <v>14.</v>
      </c>
      <c r="B26" s="17" t="s">
        <v>23</v>
      </c>
      <c r="C26" s="45" t="s">
        <v>43</v>
      </c>
      <c r="D26" s="141"/>
      <c r="E26" s="142"/>
      <c r="F26" s="141"/>
      <c r="G26" s="142"/>
    </row>
    <row r="27" spans="1:7" x14ac:dyDescent="0.3">
      <c r="A27" s="56" t="str">
        <f t="shared" si="0"/>
        <v>14.</v>
      </c>
      <c r="B27" s="17" t="s">
        <v>24</v>
      </c>
      <c r="C27" s="45" t="s">
        <v>42</v>
      </c>
      <c r="D27" s="141"/>
      <c r="E27" s="142"/>
      <c r="F27" s="141"/>
      <c r="G27" s="142"/>
    </row>
    <row r="28" spans="1:7" x14ac:dyDescent="0.3">
      <c r="A28" s="56" t="str">
        <f t="shared" si="0"/>
        <v>14.</v>
      </c>
      <c r="B28" s="17" t="s">
        <v>27</v>
      </c>
      <c r="C28" s="45" t="s">
        <v>354</v>
      </c>
      <c r="D28" s="141"/>
      <c r="E28" s="142"/>
      <c r="F28" s="141"/>
      <c r="G28" s="142"/>
    </row>
    <row r="29" spans="1:7" x14ac:dyDescent="0.3">
      <c r="A29" s="56" t="str">
        <f t="shared" si="0"/>
        <v>14.</v>
      </c>
      <c r="B29" s="17" t="s">
        <v>28</v>
      </c>
      <c r="C29" s="45" t="s">
        <v>248</v>
      </c>
      <c r="D29" s="141"/>
      <c r="E29" s="142"/>
      <c r="F29" s="141"/>
      <c r="G29" s="142"/>
    </row>
    <row r="30" spans="1:7" ht="96.6" customHeight="1" x14ac:dyDescent="0.3">
      <c r="A30" s="56" t="str">
        <f t="shared" si="0"/>
        <v>14.</v>
      </c>
      <c r="B30" s="17" t="s">
        <v>29</v>
      </c>
      <c r="C30" s="45" t="s">
        <v>158</v>
      </c>
      <c r="D30" s="141"/>
      <c r="E30" s="142"/>
      <c r="F30" s="141"/>
      <c r="G30" s="142"/>
    </row>
    <row r="31" spans="1:7" ht="41.4" x14ac:dyDescent="0.3">
      <c r="A31" s="54"/>
      <c r="B31" s="55"/>
      <c r="C31" s="46" t="s">
        <v>11</v>
      </c>
      <c r="D31" s="18" t="s">
        <v>38</v>
      </c>
      <c r="E31" s="18" t="s">
        <v>36</v>
      </c>
      <c r="F31" s="18" t="s">
        <v>6</v>
      </c>
      <c r="G31" s="18" t="s">
        <v>7</v>
      </c>
    </row>
    <row r="32" spans="1:7" x14ac:dyDescent="0.3">
      <c r="A32" s="56" t="str">
        <f>$A$20</f>
        <v>14.</v>
      </c>
      <c r="B32" s="17" t="s">
        <v>34</v>
      </c>
      <c r="C32" s="45" t="s">
        <v>275</v>
      </c>
      <c r="D32" s="95"/>
      <c r="E32" s="95"/>
      <c r="F32" s="14">
        <v>5</v>
      </c>
      <c r="G32" s="14">
        <v>0</v>
      </c>
    </row>
    <row r="33" spans="1:7" x14ac:dyDescent="0.3">
      <c r="A33" s="56" t="str">
        <f>$A$20</f>
        <v>14.</v>
      </c>
      <c r="B33" s="17" t="s">
        <v>35</v>
      </c>
      <c r="C33" s="45" t="s">
        <v>276</v>
      </c>
      <c r="D33" s="95"/>
      <c r="E33" s="95"/>
      <c r="F33" s="14">
        <v>5</v>
      </c>
      <c r="G33" s="14">
        <v>0</v>
      </c>
    </row>
    <row r="34" spans="1:7" x14ac:dyDescent="0.3">
      <c r="A34" s="56" t="str">
        <f>$A$20</f>
        <v>14.</v>
      </c>
      <c r="B34" s="17" t="s">
        <v>37</v>
      </c>
      <c r="C34" s="45" t="s">
        <v>277</v>
      </c>
      <c r="D34" s="45"/>
      <c r="E34" s="14"/>
      <c r="F34" s="14">
        <v>5</v>
      </c>
      <c r="G34" s="14">
        <v>0</v>
      </c>
    </row>
    <row r="35" spans="1:7" x14ac:dyDescent="0.3">
      <c r="A35" s="56" t="str">
        <f>$A$20</f>
        <v>14.</v>
      </c>
      <c r="B35" s="17" t="s">
        <v>39</v>
      </c>
      <c r="C35" s="45" t="s">
        <v>278</v>
      </c>
      <c r="D35" s="45"/>
      <c r="E35" s="14"/>
      <c r="F35" s="14">
        <v>5</v>
      </c>
      <c r="G35" s="14">
        <v>0</v>
      </c>
    </row>
    <row r="36" spans="1:7" x14ac:dyDescent="0.3">
      <c r="A36" s="56" t="str">
        <f>$A$20</f>
        <v>14.</v>
      </c>
      <c r="B36" s="17" t="s">
        <v>40</v>
      </c>
      <c r="C36" s="96" t="s">
        <v>279</v>
      </c>
      <c r="D36" s="45"/>
      <c r="E36" s="14"/>
      <c r="F36" s="14">
        <v>5</v>
      </c>
      <c r="G36" s="14">
        <v>0</v>
      </c>
    </row>
    <row r="37" spans="1:7" x14ac:dyDescent="0.3">
      <c r="A37" s="54"/>
      <c r="B37" s="57"/>
      <c r="C37" s="11"/>
      <c r="D37" s="12"/>
      <c r="E37" s="12"/>
      <c r="F37" s="13" t="s">
        <v>139</v>
      </c>
      <c r="G37" s="10">
        <f>(G32*F32)+(G33*F33)+(F34*G34)+(F35*G35)+(F36*G36)</f>
        <v>0</v>
      </c>
    </row>
    <row r="38" spans="1:7" x14ac:dyDescent="0.3">
      <c r="A38" s="58"/>
      <c r="B38" s="59"/>
      <c r="C38" s="7" t="s">
        <v>10</v>
      </c>
      <c r="D38" s="165">
        <v>23121</v>
      </c>
      <c r="E38" s="166"/>
      <c r="F38" s="166"/>
      <c r="G38" s="167"/>
    </row>
    <row r="39" spans="1:7" x14ac:dyDescent="0.3">
      <c r="A39" s="135"/>
      <c r="B39" s="135"/>
      <c r="D39" s="136"/>
      <c r="E39" s="136"/>
      <c r="F39" s="136"/>
      <c r="G39" s="136"/>
    </row>
  </sheetData>
  <mergeCells count="50">
    <mergeCell ref="D25:E25"/>
    <mergeCell ref="F25:G25"/>
    <mergeCell ref="D30:E30"/>
    <mergeCell ref="F30:G30"/>
    <mergeCell ref="D38:G38"/>
    <mergeCell ref="A39:B39"/>
    <mergeCell ref="D39:E39"/>
    <mergeCell ref="F39:G39"/>
    <mergeCell ref="D26:E26"/>
    <mergeCell ref="F26:G26"/>
    <mergeCell ref="D27:E27"/>
    <mergeCell ref="F27:G27"/>
    <mergeCell ref="D29:E29"/>
    <mergeCell ref="F29:G29"/>
    <mergeCell ref="F28:G28"/>
    <mergeCell ref="D28:E28"/>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0"/>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44140625" customWidth="1"/>
    <col min="10" max="10" width="12.6640625" customWidth="1"/>
    <col min="11" max="11" width="17.55468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280</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2"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93</v>
      </c>
      <c r="B20" s="159"/>
      <c r="C20" s="3" t="s">
        <v>121</v>
      </c>
      <c r="D20" s="168"/>
      <c r="E20" s="169"/>
      <c r="F20" s="169"/>
      <c r="G20" s="170"/>
    </row>
    <row r="21" spans="1:7" x14ac:dyDescent="0.3">
      <c r="A21" s="54"/>
      <c r="B21" s="55"/>
      <c r="C21" s="9" t="s">
        <v>8</v>
      </c>
      <c r="D21" s="22"/>
      <c r="E21" s="22"/>
      <c r="F21" s="22"/>
      <c r="G21" s="23"/>
    </row>
    <row r="22" spans="1:7" x14ac:dyDescent="0.3">
      <c r="A22" s="56" t="str">
        <f>$A$20</f>
        <v>15.</v>
      </c>
      <c r="B22" s="17" t="s">
        <v>20</v>
      </c>
      <c r="C22" s="4" t="s">
        <v>157</v>
      </c>
      <c r="D22" s="141"/>
      <c r="E22" s="142"/>
      <c r="F22" s="141"/>
      <c r="G22" s="142"/>
    </row>
    <row r="23" spans="1:7" x14ac:dyDescent="0.3">
      <c r="A23" s="54"/>
      <c r="B23" s="55"/>
      <c r="C23" s="9" t="s">
        <v>9</v>
      </c>
      <c r="D23" s="22"/>
      <c r="E23" s="22"/>
      <c r="F23" s="22"/>
      <c r="G23" s="23"/>
    </row>
    <row r="24" spans="1:7" x14ac:dyDescent="0.3">
      <c r="A24" s="56" t="str">
        <f t="shared" ref="A24:A29" si="0">$A$20</f>
        <v>15.</v>
      </c>
      <c r="B24" s="17" t="s">
        <v>21</v>
      </c>
      <c r="C24" s="5" t="s">
        <v>212</v>
      </c>
      <c r="D24" s="141"/>
      <c r="E24" s="142"/>
      <c r="F24" s="141"/>
      <c r="G24" s="142"/>
    </row>
    <row r="25" spans="1:7" x14ac:dyDescent="0.3">
      <c r="A25" s="56" t="str">
        <f t="shared" si="0"/>
        <v>15.</v>
      </c>
      <c r="B25" s="17" t="s">
        <v>22</v>
      </c>
      <c r="C25" s="5" t="s">
        <v>42</v>
      </c>
      <c r="D25" s="141"/>
      <c r="E25" s="142"/>
      <c r="F25" s="141"/>
      <c r="G25" s="142"/>
    </row>
    <row r="26" spans="1:7" x14ac:dyDescent="0.3">
      <c r="A26" s="56" t="str">
        <f t="shared" si="0"/>
        <v>15.</v>
      </c>
      <c r="B26" s="17" t="s">
        <v>23</v>
      </c>
      <c r="C26" s="5" t="s">
        <v>231</v>
      </c>
      <c r="D26" s="141"/>
      <c r="E26" s="142"/>
      <c r="F26" s="141"/>
      <c r="G26" s="142"/>
    </row>
    <row r="27" spans="1:7" x14ac:dyDescent="0.3">
      <c r="A27" s="56" t="str">
        <f t="shared" si="0"/>
        <v>15.</v>
      </c>
      <c r="B27" s="17" t="s">
        <v>24</v>
      </c>
      <c r="C27" s="5" t="s">
        <v>140</v>
      </c>
      <c r="D27" s="141"/>
      <c r="E27" s="142"/>
      <c r="F27" s="141"/>
      <c r="G27" s="142"/>
    </row>
    <row r="28" spans="1:7" x14ac:dyDescent="0.3">
      <c r="A28" s="56" t="str">
        <f t="shared" si="0"/>
        <v>15.</v>
      </c>
      <c r="B28" s="17" t="s">
        <v>27</v>
      </c>
      <c r="C28" s="5" t="s">
        <v>230</v>
      </c>
      <c r="D28" s="141"/>
      <c r="E28" s="142"/>
      <c r="F28" s="141"/>
      <c r="G28" s="142"/>
    </row>
    <row r="29" spans="1:7" ht="60" customHeight="1" x14ac:dyDescent="0.3">
      <c r="A29" s="56" t="str">
        <f t="shared" si="0"/>
        <v>15.</v>
      </c>
      <c r="B29" s="17" t="s">
        <v>28</v>
      </c>
      <c r="C29" s="6" t="s">
        <v>47</v>
      </c>
      <c r="D29" s="141"/>
      <c r="E29" s="142"/>
      <c r="F29" s="141"/>
      <c r="G29" s="142"/>
    </row>
    <row r="30" spans="1:7" ht="41.4" x14ac:dyDescent="0.3">
      <c r="A30" s="54"/>
      <c r="B30" s="55"/>
      <c r="C30" s="46" t="s">
        <v>11</v>
      </c>
      <c r="D30" s="18" t="s">
        <v>38</v>
      </c>
      <c r="E30" s="18" t="s">
        <v>36</v>
      </c>
      <c r="F30" s="18" t="s">
        <v>6</v>
      </c>
      <c r="G30" s="18" t="s">
        <v>7</v>
      </c>
    </row>
    <row r="31" spans="1:7" x14ac:dyDescent="0.3">
      <c r="A31" s="56" t="str">
        <f>$A$20</f>
        <v>15.</v>
      </c>
      <c r="B31" s="17" t="s">
        <v>29</v>
      </c>
      <c r="C31" s="8" t="s">
        <v>233</v>
      </c>
      <c r="D31" s="14"/>
      <c r="E31" s="14"/>
      <c r="F31" s="14">
        <v>1</v>
      </c>
      <c r="G31" s="91"/>
    </row>
    <row r="32" spans="1:7" x14ac:dyDescent="0.3">
      <c r="A32" s="56" t="str">
        <f>$A$20</f>
        <v>15.</v>
      </c>
      <c r="B32" s="17" t="s">
        <v>34</v>
      </c>
      <c r="C32" s="8" t="s">
        <v>232</v>
      </c>
      <c r="D32" s="14"/>
      <c r="E32" s="14"/>
      <c r="F32" s="14">
        <v>1</v>
      </c>
      <c r="G32" s="91"/>
    </row>
    <row r="33" spans="1:9" x14ac:dyDescent="0.3">
      <c r="A33" s="56" t="str">
        <f t="shared" ref="A33:A35" si="1">$A$20</f>
        <v>15.</v>
      </c>
      <c r="B33" s="17" t="s">
        <v>35</v>
      </c>
      <c r="C33" s="60" t="s">
        <v>281</v>
      </c>
      <c r="D33" s="14"/>
      <c r="E33" s="14"/>
      <c r="F33" s="14">
        <v>1</v>
      </c>
      <c r="G33" s="91"/>
    </row>
    <row r="34" spans="1:9" x14ac:dyDescent="0.3">
      <c r="A34" s="56" t="str">
        <f t="shared" si="1"/>
        <v>15.</v>
      </c>
      <c r="B34" s="17" t="s">
        <v>37</v>
      </c>
      <c r="C34" s="60" t="s">
        <v>282</v>
      </c>
      <c r="D34" s="14"/>
      <c r="E34" s="14"/>
      <c r="F34" s="14">
        <v>1</v>
      </c>
      <c r="G34" s="91"/>
    </row>
    <row r="35" spans="1:9" x14ac:dyDescent="0.3">
      <c r="A35" s="56" t="str">
        <f t="shared" si="1"/>
        <v>15.</v>
      </c>
      <c r="B35" s="17" t="s">
        <v>39</v>
      </c>
      <c r="C35" s="8" t="s">
        <v>283</v>
      </c>
      <c r="D35" s="14"/>
      <c r="E35" s="14"/>
      <c r="F35" s="14">
        <v>1</v>
      </c>
      <c r="G35" s="91"/>
    </row>
    <row r="36" spans="1:9" x14ac:dyDescent="0.3">
      <c r="A36" s="54"/>
      <c r="B36" s="57"/>
      <c r="C36" s="11"/>
      <c r="D36" s="12"/>
      <c r="E36" s="12"/>
      <c r="F36" s="13" t="s">
        <v>139</v>
      </c>
      <c r="G36" s="10">
        <f>SUM(G31:G35)</f>
        <v>0</v>
      </c>
    </row>
    <row r="37" spans="1:9" x14ac:dyDescent="0.3">
      <c r="A37" s="58"/>
      <c r="B37" s="59"/>
      <c r="C37" s="7" t="s">
        <v>10</v>
      </c>
      <c r="D37" s="165">
        <v>23121</v>
      </c>
      <c r="E37" s="166"/>
      <c r="F37" s="166"/>
      <c r="G37" s="167"/>
    </row>
    <row r="38" spans="1:9" x14ac:dyDescent="0.3">
      <c r="A38" s="135"/>
      <c r="B38" s="135"/>
      <c r="D38" s="136"/>
      <c r="E38" s="136"/>
      <c r="F38" s="136"/>
      <c r="G38" s="136"/>
      <c r="I38" s="62"/>
    </row>
    <row r="39" spans="1:9" x14ac:dyDescent="0.3">
      <c r="I39" s="62"/>
    </row>
    <row r="40" spans="1:9" x14ac:dyDescent="0.3">
      <c r="I40" s="62"/>
    </row>
  </sheetData>
  <mergeCells count="48">
    <mergeCell ref="D29:E29"/>
    <mergeCell ref="F29:G29"/>
    <mergeCell ref="D37:G37"/>
    <mergeCell ref="A38:B38"/>
    <mergeCell ref="D38:E38"/>
    <mergeCell ref="F38:G38"/>
    <mergeCell ref="D25:E25"/>
    <mergeCell ref="F25:G25"/>
    <mergeCell ref="D27:E27"/>
    <mergeCell ref="F27:G27"/>
    <mergeCell ref="D28:E28"/>
    <mergeCell ref="F28:G28"/>
    <mergeCell ref="D26:E26"/>
    <mergeCell ref="F26:G26"/>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41"/>
  <sheetViews>
    <sheetView topLeftCell="A4"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88671875" customWidth="1"/>
    <col min="10" max="10" width="12.6640625" customWidth="1"/>
    <col min="11" max="11" width="16.55468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284</v>
      </c>
      <c r="B6" s="134"/>
      <c r="C6" s="134"/>
      <c r="D6" s="134"/>
      <c r="E6" s="134"/>
      <c r="F6" s="134"/>
      <c r="G6" s="134"/>
    </row>
    <row r="7" spans="1:9" ht="15" customHeight="1" x14ac:dyDescent="0.3">
      <c r="A7" s="81"/>
      <c r="B7" s="81"/>
      <c r="C7" s="209" t="s">
        <v>367</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13" ht="41.4" customHeight="1" x14ac:dyDescent="0.3">
      <c r="A17" s="162" t="s">
        <v>344</v>
      </c>
      <c r="B17" s="163"/>
      <c r="C17" s="124" t="s">
        <v>345</v>
      </c>
      <c r="D17" s="125"/>
      <c r="E17" s="125"/>
      <c r="F17" s="125"/>
      <c r="G17" s="126"/>
    </row>
    <row r="18" spans="1:13" x14ac:dyDescent="0.3">
      <c r="C18" s="1"/>
      <c r="D18" s="176"/>
      <c r="E18" s="177"/>
      <c r="F18" s="177"/>
      <c r="G18" s="177"/>
    </row>
    <row r="19" spans="1:13" ht="15" customHeight="1" x14ac:dyDescent="0.3">
      <c r="A19" s="160" t="s">
        <v>19</v>
      </c>
      <c r="B19" s="161"/>
      <c r="C19" s="2" t="s">
        <v>3</v>
      </c>
      <c r="D19" s="137" t="s">
        <v>4</v>
      </c>
      <c r="E19" s="138"/>
      <c r="F19" s="137" t="s">
        <v>5</v>
      </c>
      <c r="G19" s="138"/>
    </row>
    <row r="20" spans="1:13" ht="15.6" x14ac:dyDescent="0.3">
      <c r="A20" s="158" t="s">
        <v>94</v>
      </c>
      <c r="B20" s="159"/>
      <c r="C20" s="3" t="s">
        <v>227</v>
      </c>
      <c r="D20" s="168"/>
      <c r="E20" s="169"/>
      <c r="F20" s="169"/>
      <c r="G20" s="170"/>
    </row>
    <row r="21" spans="1:13" x14ac:dyDescent="0.3">
      <c r="A21" s="54"/>
      <c r="B21" s="55"/>
      <c r="C21" s="9" t="s">
        <v>8</v>
      </c>
      <c r="D21" s="22"/>
      <c r="E21" s="22"/>
      <c r="F21" s="22"/>
      <c r="G21" s="23"/>
    </row>
    <row r="22" spans="1:13" ht="26.4" x14ac:dyDescent="0.3">
      <c r="A22" s="56" t="str">
        <f>$A$20</f>
        <v>16.</v>
      </c>
      <c r="B22" s="17" t="s">
        <v>20</v>
      </c>
      <c r="C22" s="4" t="s">
        <v>183</v>
      </c>
      <c r="D22" s="174"/>
      <c r="E22" s="175"/>
      <c r="F22" s="141"/>
      <c r="G22" s="142"/>
    </row>
    <row r="23" spans="1:13" x14ac:dyDescent="0.3">
      <c r="A23" s="54"/>
      <c r="B23" s="55"/>
      <c r="C23" s="9" t="s">
        <v>9</v>
      </c>
      <c r="D23" s="22"/>
      <c r="E23" s="22"/>
      <c r="F23" s="22"/>
      <c r="G23" s="23"/>
    </row>
    <row r="24" spans="1:13" x14ac:dyDescent="0.3">
      <c r="A24" s="56" t="str">
        <f t="shared" ref="A24:A31" si="0">$A$20</f>
        <v>16.</v>
      </c>
      <c r="B24" s="17" t="s">
        <v>21</v>
      </c>
      <c r="C24" s="5" t="s">
        <v>30</v>
      </c>
      <c r="D24" s="141"/>
      <c r="E24" s="142"/>
      <c r="F24" s="141"/>
      <c r="G24" s="142"/>
    </row>
    <row r="25" spans="1:13" x14ac:dyDescent="0.3">
      <c r="A25" s="56" t="str">
        <f t="shared" si="0"/>
        <v>16.</v>
      </c>
      <c r="B25" s="17" t="s">
        <v>22</v>
      </c>
      <c r="C25" s="5" t="s">
        <v>184</v>
      </c>
      <c r="D25" s="141"/>
      <c r="E25" s="142"/>
      <c r="F25" s="141"/>
      <c r="G25" s="142"/>
    </row>
    <row r="26" spans="1:13" x14ac:dyDescent="0.3">
      <c r="A26" s="56" t="str">
        <f t="shared" si="0"/>
        <v>16.</v>
      </c>
      <c r="B26" s="17" t="s">
        <v>23</v>
      </c>
      <c r="C26" s="5" t="s">
        <v>211</v>
      </c>
      <c r="D26" s="141"/>
      <c r="E26" s="142"/>
      <c r="F26" s="141"/>
      <c r="G26" s="142"/>
    </row>
    <row r="27" spans="1:13" x14ac:dyDescent="0.3">
      <c r="A27" s="56" t="str">
        <f t="shared" si="0"/>
        <v>16.</v>
      </c>
      <c r="B27" s="17" t="s">
        <v>24</v>
      </c>
      <c r="C27" s="5" t="s">
        <v>185</v>
      </c>
      <c r="D27" s="141"/>
      <c r="E27" s="142"/>
      <c r="F27" s="141"/>
      <c r="G27" s="142"/>
    </row>
    <row r="28" spans="1:13" x14ac:dyDescent="0.3">
      <c r="A28" s="56" t="str">
        <f t="shared" si="0"/>
        <v>16.</v>
      </c>
      <c r="B28" s="17" t="s">
        <v>27</v>
      </c>
      <c r="C28" s="4" t="s">
        <v>369</v>
      </c>
      <c r="D28" s="141"/>
      <c r="E28" s="142"/>
      <c r="F28" s="141"/>
      <c r="G28" s="142"/>
    </row>
    <row r="29" spans="1:13" x14ac:dyDescent="0.3">
      <c r="A29" s="56" t="str">
        <f t="shared" si="0"/>
        <v>16.</v>
      </c>
      <c r="B29" s="17" t="s">
        <v>28</v>
      </c>
      <c r="C29" s="5" t="s">
        <v>217</v>
      </c>
      <c r="D29" s="141"/>
      <c r="E29" s="142"/>
      <c r="F29" s="141"/>
      <c r="G29" s="142"/>
    </row>
    <row r="30" spans="1:13" x14ac:dyDescent="0.3">
      <c r="A30" s="56" t="str">
        <f t="shared" si="0"/>
        <v>16.</v>
      </c>
      <c r="B30" s="17" t="s">
        <v>29</v>
      </c>
      <c r="C30" s="6" t="s">
        <v>140</v>
      </c>
      <c r="D30" s="141"/>
      <c r="E30" s="142"/>
      <c r="F30" s="141"/>
      <c r="G30" s="142"/>
    </row>
    <row r="31" spans="1:13" ht="79.5" customHeight="1" x14ac:dyDescent="0.3">
      <c r="A31" s="76" t="str">
        <f t="shared" si="0"/>
        <v>16.</v>
      </c>
      <c r="B31" s="77" t="s">
        <v>34</v>
      </c>
      <c r="C31" s="73" t="s">
        <v>47</v>
      </c>
      <c r="D31" s="141"/>
      <c r="E31" s="142"/>
      <c r="F31" s="141"/>
      <c r="G31" s="142"/>
    </row>
    <row r="32" spans="1:13" ht="79.5" customHeight="1" x14ac:dyDescent="0.3">
      <c r="A32" s="54"/>
      <c r="B32" s="55"/>
      <c r="C32" s="46" t="s">
        <v>11</v>
      </c>
      <c r="D32" s="18" t="s">
        <v>38</v>
      </c>
      <c r="E32" s="18" t="s">
        <v>36</v>
      </c>
      <c r="F32" s="18" t="s">
        <v>6</v>
      </c>
      <c r="G32" s="18" t="s">
        <v>7</v>
      </c>
      <c r="J32" s="93"/>
      <c r="K32" s="93"/>
      <c r="L32" s="93"/>
      <c r="M32" s="93"/>
    </row>
    <row r="33" spans="1:9" x14ac:dyDescent="0.3">
      <c r="A33" s="56" t="str">
        <f>$A$20</f>
        <v>16.</v>
      </c>
      <c r="B33" s="17" t="s">
        <v>35</v>
      </c>
      <c r="C33" s="8" t="s">
        <v>218</v>
      </c>
      <c r="D33" s="14"/>
      <c r="E33" s="14"/>
      <c r="F33" s="14">
        <v>1</v>
      </c>
      <c r="G33" s="14"/>
    </row>
    <row r="34" spans="1:9" x14ac:dyDescent="0.3">
      <c r="A34" s="56" t="str">
        <f>$A$20</f>
        <v>16.</v>
      </c>
      <c r="B34" s="17" t="s">
        <v>37</v>
      </c>
      <c r="C34" s="8" t="s">
        <v>226</v>
      </c>
      <c r="D34" s="14"/>
      <c r="E34" s="14"/>
      <c r="F34" s="14">
        <v>1</v>
      </c>
      <c r="G34" s="14"/>
    </row>
    <row r="35" spans="1:9" x14ac:dyDescent="0.3">
      <c r="A35" s="56" t="str">
        <f>$A$20</f>
        <v>16.</v>
      </c>
      <c r="B35" s="17" t="s">
        <v>39</v>
      </c>
      <c r="C35" s="60" t="s">
        <v>285</v>
      </c>
      <c r="D35" s="14"/>
      <c r="E35" s="14"/>
      <c r="F35" s="14">
        <v>1</v>
      </c>
      <c r="G35" s="14"/>
    </row>
    <row r="36" spans="1:9" x14ac:dyDescent="0.3">
      <c r="A36" s="56" t="str">
        <f>$A$20</f>
        <v>16.</v>
      </c>
      <c r="B36" s="17" t="s">
        <v>40</v>
      </c>
      <c r="C36" s="60" t="s">
        <v>286</v>
      </c>
      <c r="D36" s="14"/>
      <c r="E36" s="14"/>
      <c r="F36" s="14">
        <v>1</v>
      </c>
      <c r="G36" s="14"/>
    </row>
    <row r="37" spans="1:9" x14ac:dyDescent="0.3">
      <c r="A37" s="54"/>
      <c r="B37" s="57"/>
      <c r="C37" s="11"/>
      <c r="D37" s="12"/>
      <c r="E37" s="12"/>
      <c r="F37" s="13" t="s">
        <v>139</v>
      </c>
      <c r="G37" s="10">
        <f>G33+G34+G35+G36</f>
        <v>0</v>
      </c>
    </row>
    <row r="38" spans="1:9" x14ac:dyDescent="0.3">
      <c r="A38" s="58"/>
      <c r="B38" s="59"/>
      <c r="C38" s="7" t="s">
        <v>10</v>
      </c>
      <c r="D38" s="165">
        <v>23121</v>
      </c>
      <c r="E38" s="166"/>
      <c r="F38" s="166"/>
      <c r="G38" s="167"/>
    </row>
    <row r="39" spans="1:9" x14ac:dyDescent="0.3">
      <c r="A39" s="135"/>
      <c r="B39" s="135"/>
      <c r="D39" s="136"/>
      <c r="E39" s="136"/>
      <c r="F39" s="136"/>
      <c r="G39" s="136"/>
      <c r="I39" s="62"/>
    </row>
    <row r="40" spans="1:9" x14ac:dyDescent="0.3">
      <c r="I40" s="62"/>
    </row>
    <row r="41" spans="1:9" x14ac:dyDescent="0.3">
      <c r="I41" s="62"/>
    </row>
  </sheetData>
  <mergeCells count="52">
    <mergeCell ref="D29:E29"/>
    <mergeCell ref="D24:E24"/>
    <mergeCell ref="F24:G24"/>
    <mergeCell ref="D38:G38"/>
    <mergeCell ref="A39:B39"/>
    <mergeCell ref="D39:E39"/>
    <mergeCell ref="F39:G39"/>
    <mergeCell ref="D25:E25"/>
    <mergeCell ref="F25:G25"/>
    <mergeCell ref="D27:E27"/>
    <mergeCell ref="F27:G27"/>
    <mergeCell ref="D30:E30"/>
    <mergeCell ref="F30:G30"/>
    <mergeCell ref="F31:G31"/>
    <mergeCell ref="D31:E31"/>
    <mergeCell ref="F28:G28"/>
    <mergeCell ref="F29:G29"/>
    <mergeCell ref="F26:G26"/>
    <mergeCell ref="D26:E26"/>
    <mergeCell ref="D28:E28"/>
    <mergeCell ref="F19:G19"/>
    <mergeCell ref="D18:G18"/>
    <mergeCell ref="A20:B20"/>
    <mergeCell ref="D20:G20"/>
    <mergeCell ref="D22:E22"/>
    <mergeCell ref="F22:G22"/>
    <mergeCell ref="A19:B19"/>
    <mergeCell ref="D19:E19"/>
    <mergeCell ref="A9:B9"/>
    <mergeCell ref="C9:G9"/>
    <mergeCell ref="A15:B15"/>
    <mergeCell ref="C15:G15"/>
    <mergeCell ref="A16:B16"/>
    <mergeCell ref="C16:G16"/>
    <mergeCell ref="A10:B10"/>
    <mergeCell ref="C10:G10"/>
    <mergeCell ref="A11:B11"/>
    <mergeCell ref="C11:G11"/>
    <mergeCell ref="A12:B12"/>
    <mergeCell ref="C12:G12"/>
    <mergeCell ref="A3:G3"/>
    <mergeCell ref="A4:G4"/>
    <mergeCell ref="A5:G5"/>
    <mergeCell ref="A8:B8"/>
    <mergeCell ref="C8:G8"/>
    <mergeCell ref="A6:G6"/>
    <mergeCell ref="A17:B17"/>
    <mergeCell ref="C17:G17"/>
    <mergeCell ref="A13:B13"/>
    <mergeCell ref="C13:G13"/>
    <mergeCell ref="A14:B14"/>
    <mergeCell ref="C14:G14"/>
  </mergeCells>
  <phoneticPr fontId="32" type="noConversion"/>
  <pageMargins left="0.7" right="0.7" top="0.75" bottom="0.75" header="0.3" footer="0.3"/>
  <pageSetup paperSize="9"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34"/>
  <sheetViews>
    <sheetView topLeftCell="A2"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287</v>
      </c>
      <c r="B6" s="134"/>
      <c r="C6" s="134"/>
      <c r="D6" s="134"/>
      <c r="E6" s="134"/>
      <c r="F6" s="134"/>
      <c r="G6" s="134"/>
    </row>
    <row r="7" spans="1:7" ht="15" customHeight="1" x14ac:dyDescent="0.3">
      <c r="A7" s="81"/>
      <c r="B7" s="81"/>
      <c r="C7" s="209" t="s">
        <v>367</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39.75"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7" ht="48.6" customHeight="1" x14ac:dyDescent="0.3">
      <c r="A17" s="162" t="s">
        <v>344</v>
      </c>
      <c r="B17" s="163"/>
      <c r="C17" s="124" t="s">
        <v>345</v>
      </c>
      <c r="D17" s="125"/>
      <c r="E17" s="125"/>
      <c r="F17" s="125"/>
      <c r="G17" s="126"/>
    </row>
    <row r="18" spans="1:7" x14ac:dyDescent="0.3">
      <c r="C18" s="1"/>
      <c r="D18" s="47"/>
      <c r="E18" s="47"/>
      <c r="F18" s="47"/>
      <c r="G18" s="47"/>
    </row>
    <row r="19" spans="1:7" x14ac:dyDescent="0.3">
      <c r="A19" s="160" t="s">
        <v>19</v>
      </c>
      <c r="B19" s="161"/>
      <c r="C19" s="2" t="s">
        <v>3</v>
      </c>
      <c r="D19" s="137" t="s">
        <v>4</v>
      </c>
      <c r="E19" s="138"/>
      <c r="F19" s="137" t="s">
        <v>5</v>
      </c>
      <c r="G19" s="138"/>
    </row>
    <row r="20" spans="1:7" ht="15.6" x14ac:dyDescent="0.3">
      <c r="A20" s="158" t="s">
        <v>97</v>
      </c>
      <c r="B20" s="159"/>
      <c r="C20" s="3" t="s">
        <v>246</v>
      </c>
      <c r="D20" s="168"/>
      <c r="E20" s="169"/>
      <c r="F20" s="169"/>
      <c r="G20" s="170"/>
    </row>
    <row r="21" spans="1:7" x14ac:dyDescent="0.3">
      <c r="A21" s="54"/>
      <c r="B21" s="55"/>
      <c r="C21" s="9" t="s">
        <v>8</v>
      </c>
      <c r="D21" s="22"/>
      <c r="E21" s="22"/>
      <c r="F21" s="22"/>
      <c r="G21" s="23"/>
    </row>
    <row r="22" spans="1:7" x14ac:dyDescent="0.3">
      <c r="A22" s="56" t="str">
        <f>$A$20</f>
        <v>17.</v>
      </c>
      <c r="B22" s="17" t="s">
        <v>20</v>
      </c>
      <c r="C22" s="4" t="s">
        <v>187</v>
      </c>
      <c r="D22" s="141"/>
      <c r="E22" s="142"/>
      <c r="F22" s="141"/>
      <c r="G22" s="142"/>
    </row>
    <row r="23" spans="1:7" x14ac:dyDescent="0.3">
      <c r="A23" s="54"/>
      <c r="B23" s="55"/>
      <c r="C23" s="9" t="s">
        <v>9</v>
      </c>
      <c r="D23" s="22"/>
      <c r="E23" s="22"/>
      <c r="F23" s="22"/>
      <c r="G23" s="23"/>
    </row>
    <row r="24" spans="1:7" x14ac:dyDescent="0.3">
      <c r="A24" s="56" t="str">
        <f>$A$20</f>
        <v>17.</v>
      </c>
      <c r="B24" s="17" t="s">
        <v>21</v>
      </c>
      <c r="C24" s="5" t="s">
        <v>190</v>
      </c>
      <c r="D24" s="141"/>
      <c r="E24" s="142"/>
      <c r="F24" s="141"/>
      <c r="G24" s="142"/>
    </row>
    <row r="25" spans="1:7" x14ac:dyDescent="0.3">
      <c r="A25" s="56" t="str">
        <f t="shared" ref="A25:A30" si="0">$A$20</f>
        <v>17.</v>
      </c>
      <c r="B25" s="17" t="s">
        <v>22</v>
      </c>
      <c r="C25" s="5" t="s">
        <v>30</v>
      </c>
      <c r="D25" s="141"/>
      <c r="E25" s="142"/>
      <c r="F25" s="141"/>
      <c r="G25" s="142"/>
    </row>
    <row r="26" spans="1:7" x14ac:dyDescent="0.3">
      <c r="A26" s="56" t="str">
        <f t="shared" si="0"/>
        <v>17.</v>
      </c>
      <c r="B26" s="17" t="s">
        <v>23</v>
      </c>
      <c r="C26" s="5" t="s">
        <v>42</v>
      </c>
      <c r="D26" s="141"/>
      <c r="E26" s="142"/>
      <c r="F26" s="141"/>
      <c r="G26" s="142"/>
    </row>
    <row r="27" spans="1:7" x14ac:dyDescent="0.3">
      <c r="A27" s="56" t="str">
        <f t="shared" si="0"/>
        <v>17.</v>
      </c>
      <c r="B27" s="17" t="s">
        <v>24</v>
      </c>
      <c r="C27" s="5" t="s">
        <v>355</v>
      </c>
      <c r="D27" s="141"/>
      <c r="E27" s="142"/>
      <c r="F27" s="141"/>
      <c r="G27" s="142"/>
    </row>
    <row r="28" spans="1:7" x14ac:dyDescent="0.3">
      <c r="A28" s="56" t="str">
        <f t="shared" si="0"/>
        <v>17.</v>
      </c>
      <c r="B28" s="17" t="s">
        <v>27</v>
      </c>
      <c r="C28" s="5" t="s">
        <v>188</v>
      </c>
      <c r="D28" s="141"/>
      <c r="E28" s="142"/>
      <c r="F28" s="141"/>
      <c r="G28" s="142"/>
    </row>
    <row r="29" spans="1:7" x14ac:dyDescent="0.3">
      <c r="A29" s="56" t="str">
        <f t="shared" si="0"/>
        <v>17.</v>
      </c>
      <c r="B29" s="17" t="s">
        <v>28</v>
      </c>
      <c r="C29" s="6" t="s">
        <v>140</v>
      </c>
      <c r="D29" s="141"/>
      <c r="E29" s="142"/>
      <c r="F29" s="141"/>
      <c r="G29" s="142"/>
    </row>
    <row r="30" spans="1:7" ht="89.4" customHeight="1" x14ac:dyDescent="0.3">
      <c r="A30" s="56" t="str">
        <f t="shared" si="0"/>
        <v>17.</v>
      </c>
      <c r="B30" s="17" t="s">
        <v>29</v>
      </c>
      <c r="C30" s="6" t="s">
        <v>47</v>
      </c>
      <c r="D30" s="141"/>
      <c r="E30" s="142"/>
      <c r="F30" s="141"/>
      <c r="G30" s="142"/>
    </row>
    <row r="31" spans="1:7" ht="41.4" x14ac:dyDescent="0.3">
      <c r="A31" s="54"/>
      <c r="B31" s="55"/>
      <c r="C31" s="46" t="s">
        <v>11</v>
      </c>
      <c r="D31" s="18" t="s">
        <v>38</v>
      </c>
      <c r="E31" s="18" t="s">
        <v>36</v>
      </c>
      <c r="F31" s="18" t="s">
        <v>6</v>
      </c>
      <c r="G31" s="18" t="s">
        <v>7</v>
      </c>
    </row>
    <row r="32" spans="1:7" x14ac:dyDescent="0.3">
      <c r="A32" s="56" t="str">
        <f>$A$20</f>
        <v>17.</v>
      </c>
      <c r="B32" s="17" t="s">
        <v>34</v>
      </c>
      <c r="C32" s="8" t="s">
        <v>189</v>
      </c>
      <c r="D32" s="14"/>
      <c r="E32" s="14"/>
      <c r="F32" s="14">
        <v>1</v>
      </c>
      <c r="G32" s="14"/>
    </row>
    <row r="33" spans="1:9" x14ac:dyDescent="0.3">
      <c r="A33" s="54"/>
      <c r="B33" s="57"/>
      <c r="C33" s="11"/>
      <c r="D33" s="12"/>
      <c r="E33" s="12"/>
      <c r="F33" s="13" t="s">
        <v>139</v>
      </c>
      <c r="G33" s="10">
        <f>G32</f>
        <v>0</v>
      </c>
      <c r="I33" s="61"/>
    </row>
    <row r="34" spans="1:9" x14ac:dyDescent="0.3">
      <c r="A34" s="58"/>
      <c r="B34" s="59"/>
      <c r="C34" s="7" t="s">
        <v>10</v>
      </c>
      <c r="D34" s="165">
        <v>23121</v>
      </c>
      <c r="E34" s="166"/>
      <c r="F34" s="166"/>
      <c r="G34" s="167"/>
      <c r="I34" s="62"/>
    </row>
  </sheetData>
  <mergeCells count="46">
    <mergeCell ref="D29:E29"/>
    <mergeCell ref="F29:G29"/>
    <mergeCell ref="D34:G34"/>
    <mergeCell ref="D30:E30"/>
    <mergeCell ref="F30:G30"/>
    <mergeCell ref="D25:E25"/>
    <mergeCell ref="F25:G25"/>
    <mergeCell ref="D26:E26"/>
    <mergeCell ref="F26:G26"/>
    <mergeCell ref="D28:E28"/>
    <mergeCell ref="F28:G28"/>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36"/>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4.6640625" customWidth="1"/>
    <col min="9"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288</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219</v>
      </c>
      <c r="D9" s="152"/>
      <c r="E9" s="152"/>
      <c r="F9" s="152"/>
      <c r="G9" s="153"/>
    </row>
    <row r="10" spans="1:8" ht="39.75"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9" ht="44.4" customHeight="1" x14ac:dyDescent="0.3">
      <c r="A17" s="162" t="s">
        <v>344</v>
      </c>
      <c r="B17" s="163"/>
      <c r="C17" s="124" t="s">
        <v>345</v>
      </c>
      <c r="D17" s="125"/>
      <c r="E17" s="125"/>
      <c r="F17" s="125"/>
      <c r="G17" s="126"/>
    </row>
    <row r="18" spans="1:9" x14ac:dyDescent="0.3">
      <c r="C18" s="1"/>
      <c r="D18" s="183"/>
      <c r="E18" s="184"/>
      <c r="F18" s="184"/>
      <c r="G18" s="184"/>
    </row>
    <row r="19" spans="1:9" ht="15" customHeight="1" x14ac:dyDescent="0.3">
      <c r="A19" s="160" t="s">
        <v>19</v>
      </c>
      <c r="B19" s="161"/>
      <c r="C19" s="2" t="s">
        <v>3</v>
      </c>
      <c r="D19" s="137" t="s">
        <v>4</v>
      </c>
      <c r="E19" s="138"/>
      <c r="F19" s="137" t="s">
        <v>5</v>
      </c>
      <c r="G19" s="138"/>
    </row>
    <row r="20" spans="1:9" ht="15.6" x14ac:dyDescent="0.3">
      <c r="A20" s="158" t="s">
        <v>98</v>
      </c>
      <c r="B20" s="159"/>
      <c r="C20" s="3" t="s">
        <v>133</v>
      </c>
      <c r="D20" s="168"/>
      <c r="E20" s="169"/>
      <c r="F20" s="169"/>
      <c r="G20" s="170"/>
    </row>
    <row r="21" spans="1:9" x14ac:dyDescent="0.3">
      <c r="A21" s="54"/>
      <c r="B21" s="55"/>
      <c r="C21" s="9" t="s">
        <v>8</v>
      </c>
      <c r="D21" s="22"/>
      <c r="E21" s="22"/>
      <c r="F21" s="22"/>
      <c r="G21" s="23"/>
    </row>
    <row r="22" spans="1:9" x14ac:dyDescent="0.3">
      <c r="A22" s="56" t="str">
        <f>$A$20</f>
        <v>18.</v>
      </c>
      <c r="B22" s="17" t="s">
        <v>20</v>
      </c>
      <c r="C22" s="4" t="s">
        <v>191</v>
      </c>
      <c r="D22" s="141"/>
      <c r="E22" s="142"/>
      <c r="F22" s="141"/>
      <c r="G22" s="142"/>
    </row>
    <row r="23" spans="1:9" x14ac:dyDescent="0.3">
      <c r="A23" s="54"/>
      <c r="B23" s="55"/>
      <c r="C23" s="9" t="s">
        <v>9</v>
      </c>
      <c r="D23" s="22"/>
      <c r="E23" s="22"/>
      <c r="F23" s="22"/>
      <c r="G23" s="23"/>
    </row>
    <row r="24" spans="1:9" x14ac:dyDescent="0.3">
      <c r="A24" s="56" t="str">
        <f>$A$20</f>
        <v>18.</v>
      </c>
      <c r="B24" s="17" t="s">
        <v>21</v>
      </c>
      <c r="C24" s="5" t="s">
        <v>192</v>
      </c>
      <c r="D24" s="185"/>
      <c r="E24" s="186"/>
      <c r="F24" s="172"/>
      <c r="G24" s="142"/>
    </row>
    <row r="25" spans="1:9" x14ac:dyDescent="0.3">
      <c r="A25" s="56" t="str">
        <f t="shared" ref="A25:A29" si="0">$A$20</f>
        <v>18.</v>
      </c>
      <c r="B25" s="17" t="s">
        <v>22</v>
      </c>
      <c r="C25" s="5" t="s">
        <v>30</v>
      </c>
      <c r="D25" s="185"/>
      <c r="E25" s="186"/>
      <c r="F25" s="141"/>
      <c r="G25" s="142"/>
    </row>
    <row r="26" spans="1:9" x14ac:dyDescent="0.3">
      <c r="A26" s="56" t="str">
        <f t="shared" si="0"/>
        <v>18.</v>
      </c>
      <c r="B26" s="17" t="s">
        <v>23</v>
      </c>
      <c r="C26" s="5" t="s">
        <v>193</v>
      </c>
      <c r="D26" s="185"/>
      <c r="E26" s="186"/>
      <c r="F26" s="141"/>
      <c r="G26" s="142"/>
    </row>
    <row r="27" spans="1:9" x14ac:dyDescent="0.3">
      <c r="A27" s="56" t="str">
        <f t="shared" si="0"/>
        <v>18.</v>
      </c>
      <c r="B27" s="17" t="s">
        <v>24</v>
      </c>
      <c r="C27" s="6" t="s">
        <v>363</v>
      </c>
      <c r="D27" s="185"/>
      <c r="E27" s="186"/>
      <c r="F27" s="141"/>
      <c r="G27" s="142"/>
    </row>
    <row r="28" spans="1:9" x14ac:dyDescent="0.3">
      <c r="A28" s="56" t="str">
        <f t="shared" si="0"/>
        <v>18.</v>
      </c>
      <c r="B28" s="17" t="s">
        <v>27</v>
      </c>
      <c r="C28" s="6" t="s">
        <v>140</v>
      </c>
      <c r="D28" s="185"/>
      <c r="E28" s="186"/>
      <c r="F28" s="141"/>
      <c r="G28" s="142"/>
    </row>
    <row r="29" spans="1:9" ht="99" customHeight="1" x14ac:dyDescent="0.3">
      <c r="A29" s="56" t="str">
        <f t="shared" si="0"/>
        <v>18.</v>
      </c>
      <c r="B29" s="17" t="s">
        <v>28</v>
      </c>
      <c r="C29" s="6" t="s">
        <v>47</v>
      </c>
      <c r="D29" s="141"/>
      <c r="E29" s="142"/>
      <c r="F29" s="141"/>
      <c r="G29" s="142"/>
    </row>
    <row r="30" spans="1:9" ht="41.4" x14ac:dyDescent="0.3">
      <c r="A30" s="54"/>
      <c r="B30" s="55"/>
      <c r="C30" s="46" t="s">
        <v>11</v>
      </c>
      <c r="D30" s="18" t="s">
        <v>38</v>
      </c>
      <c r="E30" s="18" t="s">
        <v>36</v>
      </c>
      <c r="F30" s="18" t="s">
        <v>6</v>
      </c>
      <c r="G30" s="18" t="s">
        <v>7</v>
      </c>
    </row>
    <row r="31" spans="1:9" x14ac:dyDescent="0.3">
      <c r="A31" s="56" t="str">
        <f>$A$20</f>
        <v>18.</v>
      </c>
      <c r="B31" s="17" t="s">
        <v>29</v>
      </c>
      <c r="C31" s="8" t="s">
        <v>133</v>
      </c>
      <c r="D31" s="8"/>
      <c r="E31" s="14"/>
      <c r="F31" s="14">
        <v>1</v>
      </c>
      <c r="G31" s="14"/>
    </row>
    <row r="32" spans="1:9" x14ac:dyDescent="0.3">
      <c r="A32" s="54"/>
      <c r="B32" s="57"/>
      <c r="C32" s="11"/>
      <c r="D32" s="12"/>
      <c r="E32" s="12"/>
      <c r="F32" s="13" t="s">
        <v>139</v>
      </c>
      <c r="G32" s="10">
        <f>G31</f>
        <v>0</v>
      </c>
      <c r="I32" s="61"/>
    </row>
    <row r="33" spans="1:9" x14ac:dyDescent="0.3">
      <c r="A33" s="58"/>
      <c r="B33" s="59"/>
      <c r="C33" s="7" t="s">
        <v>10</v>
      </c>
      <c r="D33" s="165">
        <v>23121</v>
      </c>
      <c r="E33" s="166"/>
      <c r="F33" s="166"/>
      <c r="G33" s="167"/>
      <c r="I33" s="62"/>
    </row>
    <row r="34" spans="1:9" x14ac:dyDescent="0.3">
      <c r="A34" s="135"/>
      <c r="B34" s="135"/>
      <c r="D34" s="136"/>
      <c r="E34" s="136"/>
      <c r="F34" s="136"/>
      <c r="G34" s="136"/>
      <c r="I34" s="62"/>
    </row>
    <row r="35" spans="1:9" x14ac:dyDescent="0.3">
      <c r="I35" s="62"/>
    </row>
    <row r="36" spans="1:9" x14ac:dyDescent="0.3">
      <c r="I36" s="62"/>
    </row>
  </sheetData>
  <mergeCells count="48">
    <mergeCell ref="D28:E28"/>
    <mergeCell ref="F28:G28"/>
    <mergeCell ref="D33:G33"/>
    <mergeCell ref="A34:B34"/>
    <mergeCell ref="D34:E34"/>
    <mergeCell ref="F34:G34"/>
    <mergeCell ref="D29:E29"/>
    <mergeCell ref="F29:G29"/>
    <mergeCell ref="D25:E25"/>
    <mergeCell ref="F25:G25"/>
    <mergeCell ref="D26:E26"/>
    <mergeCell ref="F26:G26"/>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7"/>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5.44140625" customWidth="1"/>
    <col min="10" max="10" width="12.6640625" customWidth="1"/>
    <col min="11" max="11" width="21"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289</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90"/>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56"/>
      <c r="E16" s="156"/>
      <c r="F16" s="156"/>
      <c r="G16" s="157"/>
    </row>
    <row r="17" spans="1:7" ht="40.200000000000003"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99</v>
      </c>
      <c r="B20" s="159"/>
      <c r="C20" s="3" t="s">
        <v>134</v>
      </c>
      <c r="D20" s="168"/>
      <c r="E20" s="169"/>
      <c r="F20" s="169"/>
      <c r="G20" s="170"/>
    </row>
    <row r="21" spans="1:7" x14ac:dyDescent="0.3">
      <c r="A21" s="54"/>
      <c r="B21" s="55"/>
      <c r="C21" s="9" t="s">
        <v>8</v>
      </c>
      <c r="D21" s="22"/>
      <c r="E21" s="22"/>
      <c r="F21" s="22"/>
      <c r="G21" s="23"/>
    </row>
    <row r="22" spans="1:7" x14ac:dyDescent="0.3">
      <c r="A22" s="56" t="str">
        <f>$A$20</f>
        <v>19.</v>
      </c>
      <c r="B22" s="17" t="s">
        <v>20</v>
      </c>
      <c r="C22" s="4" t="s">
        <v>194</v>
      </c>
      <c r="D22" s="141"/>
      <c r="E22" s="142"/>
      <c r="F22" s="141"/>
      <c r="G22" s="142"/>
    </row>
    <row r="23" spans="1:7" x14ac:dyDescent="0.3">
      <c r="A23" s="54"/>
      <c r="B23" s="55"/>
      <c r="C23" s="9" t="s">
        <v>9</v>
      </c>
      <c r="D23" s="22"/>
      <c r="E23" s="22"/>
      <c r="F23" s="22"/>
      <c r="G23" s="23"/>
    </row>
    <row r="24" spans="1:7" ht="24" customHeight="1" x14ac:dyDescent="0.3">
      <c r="A24" s="76" t="str">
        <f t="shared" ref="A24:A29" si="0">$A$20</f>
        <v>19.</v>
      </c>
      <c r="B24" s="77" t="s">
        <v>21</v>
      </c>
      <c r="C24" s="5" t="s">
        <v>195</v>
      </c>
      <c r="D24" s="141"/>
      <c r="E24" s="142"/>
      <c r="F24" s="141"/>
      <c r="G24" s="142"/>
    </row>
    <row r="25" spans="1:7" ht="15" customHeight="1" x14ac:dyDescent="0.3">
      <c r="A25" s="76" t="str">
        <f t="shared" si="0"/>
        <v>19.</v>
      </c>
      <c r="B25" s="77" t="s">
        <v>22</v>
      </c>
      <c r="C25" s="5" t="s">
        <v>30</v>
      </c>
      <c r="D25" s="141"/>
      <c r="E25" s="142"/>
      <c r="F25" s="141"/>
      <c r="G25" s="142"/>
    </row>
    <row r="26" spans="1:7" ht="15" customHeight="1" x14ac:dyDescent="0.3">
      <c r="A26" s="76" t="str">
        <f t="shared" si="0"/>
        <v>19.</v>
      </c>
      <c r="B26" s="77" t="s">
        <v>23</v>
      </c>
      <c r="C26" s="5" t="s">
        <v>196</v>
      </c>
      <c r="D26" s="141"/>
      <c r="E26" s="142"/>
      <c r="F26" s="141"/>
      <c r="G26" s="142"/>
    </row>
    <row r="27" spans="1:7" ht="15" customHeight="1" x14ac:dyDescent="0.3">
      <c r="A27" s="76" t="str">
        <f t="shared" si="0"/>
        <v>19.</v>
      </c>
      <c r="B27" s="77" t="s">
        <v>24</v>
      </c>
      <c r="C27" s="5" t="s">
        <v>42</v>
      </c>
      <c r="D27" s="141"/>
      <c r="E27" s="142"/>
      <c r="F27" s="141"/>
      <c r="G27" s="142"/>
    </row>
    <row r="28" spans="1:7" ht="15" customHeight="1" x14ac:dyDescent="0.3">
      <c r="A28" s="76" t="str">
        <f t="shared" si="0"/>
        <v>19.</v>
      </c>
      <c r="B28" s="77" t="s">
        <v>27</v>
      </c>
      <c r="C28" s="5" t="s">
        <v>197</v>
      </c>
      <c r="D28" s="141"/>
      <c r="E28" s="142"/>
      <c r="F28" s="141"/>
      <c r="G28" s="142"/>
    </row>
    <row r="29" spans="1:7" ht="15" customHeight="1" x14ac:dyDescent="0.3">
      <c r="A29" s="76" t="str">
        <f t="shared" si="0"/>
        <v>19.</v>
      </c>
      <c r="B29" s="77" t="s">
        <v>28</v>
      </c>
      <c r="C29" s="6" t="s">
        <v>140</v>
      </c>
      <c r="D29" s="141"/>
      <c r="E29" s="142"/>
      <c r="F29" s="141"/>
      <c r="G29" s="142"/>
    </row>
    <row r="30" spans="1:7" ht="69.900000000000006" customHeight="1" x14ac:dyDescent="0.3">
      <c r="A30" s="76" t="s">
        <v>99</v>
      </c>
      <c r="B30" s="77" t="s">
        <v>29</v>
      </c>
      <c r="C30" s="6" t="s">
        <v>47</v>
      </c>
      <c r="D30" s="141"/>
      <c r="E30" s="142"/>
      <c r="F30" s="141"/>
      <c r="G30" s="142"/>
    </row>
    <row r="31" spans="1:7" ht="41.4" x14ac:dyDescent="0.3">
      <c r="A31" s="54"/>
      <c r="B31" s="55"/>
      <c r="C31" s="46" t="s">
        <v>11</v>
      </c>
      <c r="D31" s="18" t="s">
        <v>38</v>
      </c>
      <c r="E31" s="18" t="s">
        <v>36</v>
      </c>
      <c r="F31" s="18" t="s">
        <v>6</v>
      </c>
      <c r="G31" s="18" t="s">
        <v>7</v>
      </c>
    </row>
    <row r="32" spans="1:7" x14ac:dyDescent="0.3">
      <c r="A32" s="56" t="str">
        <f>$A$20</f>
        <v>19.</v>
      </c>
      <c r="B32" s="17" t="s">
        <v>34</v>
      </c>
      <c r="C32" s="8" t="s">
        <v>198</v>
      </c>
      <c r="D32" s="14"/>
      <c r="E32" s="14"/>
      <c r="F32" s="14">
        <v>1</v>
      </c>
      <c r="G32" s="91"/>
    </row>
    <row r="33" spans="1:9" x14ac:dyDescent="0.3">
      <c r="A33" s="54"/>
      <c r="B33" s="57"/>
      <c r="C33" s="11"/>
      <c r="D33" s="12"/>
      <c r="E33" s="12"/>
      <c r="F33" s="13" t="s">
        <v>139</v>
      </c>
      <c r="G33" s="10">
        <f>G32</f>
        <v>0</v>
      </c>
    </row>
    <row r="34" spans="1:9" x14ac:dyDescent="0.3">
      <c r="A34" s="58"/>
      <c r="B34" s="59"/>
      <c r="C34" s="7" t="s">
        <v>10</v>
      </c>
      <c r="D34" s="165">
        <v>23121</v>
      </c>
      <c r="E34" s="166"/>
      <c r="F34" s="166"/>
      <c r="G34" s="167"/>
    </row>
    <row r="35" spans="1:9" x14ac:dyDescent="0.3">
      <c r="A35" s="135"/>
      <c r="B35" s="135"/>
      <c r="D35" s="136"/>
      <c r="E35" s="136"/>
      <c r="F35" s="136"/>
      <c r="G35" s="136"/>
      <c r="I35" s="62"/>
    </row>
    <row r="36" spans="1:9" x14ac:dyDescent="0.3">
      <c r="I36" s="62"/>
    </row>
    <row r="37" spans="1:9" x14ac:dyDescent="0.3">
      <c r="I37" s="62"/>
    </row>
  </sheetData>
  <mergeCells count="50">
    <mergeCell ref="D29:E29"/>
    <mergeCell ref="F29:G29"/>
    <mergeCell ref="D25:E25"/>
    <mergeCell ref="F25:G25"/>
    <mergeCell ref="D26:E26"/>
    <mergeCell ref="F26:G26"/>
    <mergeCell ref="D28:E28"/>
    <mergeCell ref="F28:G28"/>
    <mergeCell ref="D27:E27"/>
    <mergeCell ref="F27:G27"/>
    <mergeCell ref="D34:G34"/>
    <mergeCell ref="A35:B35"/>
    <mergeCell ref="D35:E35"/>
    <mergeCell ref="F35:G35"/>
    <mergeCell ref="D30:E30"/>
    <mergeCell ref="F30:G30"/>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36"/>
  <sheetViews>
    <sheetView zoomScaleNormal="100" workbookViewId="0">
      <selection activeCell="C12" sqref="C12:F12"/>
    </sheetView>
  </sheetViews>
  <sheetFormatPr defaultColWidth="9.109375" defaultRowHeight="14.4" x14ac:dyDescent="0.3"/>
  <cols>
    <col min="1" max="1" width="5.5546875" style="53" customWidth="1"/>
    <col min="2" max="2" width="3.6640625" style="53" customWidth="1"/>
    <col min="3" max="3" width="55.5546875" customWidth="1"/>
    <col min="4" max="5" width="16" customWidth="1"/>
    <col min="6" max="6" width="22.88671875" customWidth="1"/>
    <col min="7" max="7" width="21.88671875" customWidth="1"/>
    <col min="8" max="9" width="12.6640625" customWidth="1"/>
  </cols>
  <sheetData>
    <row r="1" spans="1:7" ht="15" customHeight="1" x14ac:dyDescent="0.3">
      <c r="A1" s="51"/>
      <c r="B1" s="52"/>
      <c r="F1" s="82" t="s">
        <v>262</v>
      </c>
    </row>
    <row r="2" spans="1:7" ht="15" customHeight="1" x14ac:dyDescent="0.3">
      <c r="A2" s="51"/>
      <c r="B2" s="52"/>
      <c r="F2" s="82" t="s">
        <v>263</v>
      </c>
    </row>
    <row r="3" spans="1:7" ht="15" customHeight="1" x14ac:dyDescent="0.3">
      <c r="A3" s="164" t="s">
        <v>31</v>
      </c>
      <c r="B3" s="164"/>
      <c r="C3" s="164"/>
      <c r="D3" s="164"/>
      <c r="E3" s="164"/>
      <c r="F3" s="164"/>
    </row>
    <row r="4" spans="1:7" ht="15" customHeight="1" x14ac:dyDescent="0.3">
      <c r="A4" s="134" t="s">
        <v>122</v>
      </c>
      <c r="B4" s="134"/>
      <c r="C4" s="134"/>
      <c r="D4" s="134"/>
      <c r="E4" s="134"/>
      <c r="F4" s="134"/>
    </row>
    <row r="5" spans="1:7" ht="15" customHeight="1" x14ac:dyDescent="0.3">
      <c r="A5" s="134"/>
      <c r="B5" s="134"/>
      <c r="C5" s="134"/>
      <c r="D5" s="134"/>
      <c r="E5" s="134"/>
      <c r="F5" s="134"/>
    </row>
    <row r="6" spans="1:7" ht="15" customHeight="1" x14ac:dyDescent="0.3">
      <c r="A6" s="134" t="s">
        <v>319</v>
      </c>
      <c r="B6" s="134"/>
      <c r="C6" s="134"/>
      <c r="D6" s="134"/>
      <c r="E6" s="134"/>
      <c r="F6" s="134"/>
    </row>
    <row r="7" spans="1:7" ht="15" customHeight="1" x14ac:dyDescent="0.3">
      <c r="A7" s="81"/>
      <c r="B7" s="81"/>
      <c r="C7" s="209" t="s">
        <v>365</v>
      </c>
      <c r="D7" s="81"/>
      <c r="E7" s="81"/>
      <c r="F7" s="81"/>
    </row>
    <row r="8" spans="1:7" ht="15" customHeight="1" x14ac:dyDescent="0.3">
      <c r="A8" s="146" t="s">
        <v>12</v>
      </c>
      <c r="B8" s="147"/>
      <c r="C8" s="148" t="s">
        <v>26</v>
      </c>
      <c r="D8" s="149"/>
      <c r="E8" s="149"/>
      <c r="F8" s="150"/>
    </row>
    <row r="9" spans="1:7" ht="15" customHeight="1" x14ac:dyDescent="0.3">
      <c r="A9" s="146" t="s">
        <v>13</v>
      </c>
      <c r="B9" s="147"/>
      <c r="C9" s="188" t="s">
        <v>0</v>
      </c>
      <c r="D9" s="188"/>
      <c r="E9" s="188"/>
      <c r="F9" s="188"/>
    </row>
    <row r="10" spans="1:7" ht="39.75" customHeight="1" x14ac:dyDescent="0.3">
      <c r="A10" s="154" t="s">
        <v>14</v>
      </c>
      <c r="B10" s="155"/>
      <c r="C10" s="187" t="s">
        <v>366</v>
      </c>
      <c r="D10" s="187"/>
      <c r="E10" s="187"/>
      <c r="F10" s="187"/>
      <c r="G10" s="120"/>
    </row>
    <row r="11" spans="1:7" ht="15" customHeight="1" x14ac:dyDescent="0.3">
      <c r="A11" s="146" t="s">
        <v>15</v>
      </c>
      <c r="B11" s="147"/>
      <c r="C11" s="188" t="s">
        <v>1</v>
      </c>
      <c r="D11" s="188"/>
      <c r="E11" s="188"/>
      <c r="F11" s="188"/>
    </row>
    <row r="12" spans="1:7" ht="39" customHeight="1" x14ac:dyDescent="0.3">
      <c r="A12" s="146" t="s">
        <v>16</v>
      </c>
      <c r="B12" s="147"/>
      <c r="C12" s="187" t="s">
        <v>49</v>
      </c>
      <c r="D12" s="188"/>
      <c r="E12" s="188"/>
      <c r="F12" s="188"/>
    </row>
    <row r="13" spans="1:7" ht="27" customHeight="1" x14ac:dyDescent="0.3">
      <c r="A13" s="146" t="s">
        <v>17</v>
      </c>
      <c r="B13" s="147"/>
      <c r="C13" s="188" t="s">
        <v>48</v>
      </c>
      <c r="D13" s="188"/>
      <c r="E13" s="188"/>
      <c r="F13" s="188"/>
    </row>
    <row r="14" spans="1:7" ht="26.25" customHeight="1" x14ac:dyDescent="0.3">
      <c r="A14" s="146" t="s">
        <v>18</v>
      </c>
      <c r="B14" s="147"/>
      <c r="C14" s="148" t="s">
        <v>50</v>
      </c>
      <c r="D14" s="152"/>
      <c r="E14" s="152"/>
      <c r="F14" s="153"/>
    </row>
    <row r="15" spans="1:7" x14ac:dyDescent="0.3">
      <c r="A15" s="146" t="s">
        <v>32</v>
      </c>
      <c r="B15" s="147"/>
      <c r="C15" s="148" t="s">
        <v>25</v>
      </c>
      <c r="D15" s="149"/>
      <c r="E15" s="149"/>
      <c r="F15" s="150"/>
    </row>
    <row r="16" spans="1:7" ht="27.75" customHeight="1" x14ac:dyDescent="0.3">
      <c r="A16" s="146" t="s">
        <v>33</v>
      </c>
      <c r="B16" s="147"/>
      <c r="C16" s="148" t="s">
        <v>2</v>
      </c>
      <c r="D16" s="149"/>
      <c r="E16" s="149"/>
      <c r="F16" s="150"/>
    </row>
    <row r="17" spans="1:8" ht="27.75" customHeight="1" x14ac:dyDescent="0.3">
      <c r="A17" s="162" t="s">
        <v>344</v>
      </c>
      <c r="B17" s="163"/>
      <c r="C17" s="189" t="s">
        <v>345</v>
      </c>
      <c r="D17" s="189"/>
      <c r="E17" s="189"/>
      <c r="F17" s="189"/>
      <c r="G17" s="119"/>
    </row>
    <row r="18" spans="1:8" x14ac:dyDescent="0.3">
      <c r="C18" s="1"/>
      <c r="D18" s="184"/>
      <c r="E18" s="184"/>
      <c r="F18" s="184"/>
    </row>
    <row r="19" spans="1:8" ht="15" customHeight="1" x14ac:dyDescent="0.3">
      <c r="A19" s="160" t="s">
        <v>19</v>
      </c>
      <c r="B19" s="161"/>
      <c r="C19" s="2" t="s">
        <v>3</v>
      </c>
      <c r="D19" s="137" t="s">
        <v>4</v>
      </c>
      <c r="E19" s="138"/>
      <c r="F19" s="137" t="s">
        <v>5</v>
      </c>
      <c r="G19" s="138"/>
    </row>
    <row r="20" spans="1:8" ht="15.75" customHeight="1" x14ac:dyDescent="0.3">
      <c r="A20" s="158" t="s">
        <v>104</v>
      </c>
      <c r="B20" s="159"/>
      <c r="C20" s="3" t="s">
        <v>100</v>
      </c>
      <c r="D20" s="168"/>
      <c r="E20" s="169"/>
      <c r="F20" s="169"/>
      <c r="G20" s="170"/>
    </row>
    <row r="21" spans="1:8" x14ac:dyDescent="0.3">
      <c r="A21" s="54"/>
      <c r="B21" s="55"/>
      <c r="C21" s="9" t="s">
        <v>9</v>
      </c>
      <c r="D21" s="22"/>
      <c r="E21" s="22"/>
      <c r="F21" s="22"/>
      <c r="G21" s="23"/>
    </row>
    <row r="22" spans="1:8" ht="16.5" customHeight="1" x14ac:dyDescent="0.3">
      <c r="A22" s="56" t="str">
        <f>$A$20</f>
        <v>20.</v>
      </c>
      <c r="B22" s="17" t="s">
        <v>20</v>
      </c>
      <c r="C22" s="45" t="s">
        <v>101</v>
      </c>
      <c r="D22" s="141"/>
      <c r="E22" s="142"/>
      <c r="F22" s="141"/>
      <c r="G22" s="142"/>
    </row>
    <row r="23" spans="1:8" x14ac:dyDescent="0.3">
      <c r="A23" s="56" t="str">
        <f t="shared" ref="A23:A25" si="0">$A$20</f>
        <v>20.</v>
      </c>
      <c r="B23" s="17" t="s">
        <v>21</v>
      </c>
      <c r="C23" s="45" t="s">
        <v>102</v>
      </c>
      <c r="D23" s="141"/>
      <c r="E23" s="142"/>
      <c r="F23" s="141"/>
      <c r="G23" s="142"/>
    </row>
    <row r="24" spans="1:8" x14ac:dyDescent="0.3">
      <c r="A24" s="56" t="str">
        <f t="shared" si="0"/>
        <v>20.</v>
      </c>
      <c r="B24" s="17" t="s">
        <v>22</v>
      </c>
      <c r="C24" s="45" t="s">
        <v>103</v>
      </c>
      <c r="D24" s="141"/>
      <c r="E24" s="142"/>
      <c r="F24" s="141"/>
      <c r="G24" s="142"/>
    </row>
    <row r="25" spans="1:8" ht="129.75" customHeight="1" x14ac:dyDescent="0.3">
      <c r="A25" s="56" t="str">
        <f t="shared" si="0"/>
        <v>20.</v>
      </c>
      <c r="B25" s="17" t="s">
        <v>23</v>
      </c>
      <c r="C25" s="42" t="s">
        <v>113</v>
      </c>
      <c r="D25" s="141"/>
      <c r="E25" s="142"/>
      <c r="F25" s="141"/>
      <c r="G25" s="142"/>
    </row>
    <row r="26" spans="1:8" ht="27.6" x14ac:dyDescent="0.3">
      <c r="A26" s="54"/>
      <c r="B26" s="55"/>
      <c r="C26" s="46" t="s">
        <v>11</v>
      </c>
      <c r="D26" s="192" t="s">
        <v>54</v>
      </c>
      <c r="E26" s="193"/>
      <c r="F26" s="37" t="s">
        <v>6</v>
      </c>
      <c r="G26" s="37" t="s">
        <v>55</v>
      </c>
    </row>
    <row r="27" spans="1:8" x14ac:dyDescent="0.3">
      <c r="A27" s="56" t="str">
        <f>$A$20</f>
        <v>20.</v>
      </c>
      <c r="B27" s="99" t="s">
        <v>24</v>
      </c>
      <c r="C27" s="101" t="s">
        <v>302</v>
      </c>
      <c r="D27" s="190"/>
      <c r="E27" s="191"/>
      <c r="F27" s="14">
        <v>1</v>
      </c>
      <c r="G27" s="113">
        <v>0</v>
      </c>
    </row>
    <row r="28" spans="1:8" x14ac:dyDescent="0.3">
      <c r="A28" s="56" t="str">
        <f t="shared" ref="A28:A31" si="1">$A$20</f>
        <v>20.</v>
      </c>
      <c r="B28" s="100" t="s">
        <v>27</v>
      </c>
      <c r="C28" s="101" t="s">
        <v>303</v>
      </c>
      <c r="D28" s="190"/>
      <c r="E28" s="191"/>
      <c r="F28" s="14">
        <v>1</v>
      </c>
      <c r="G28" s="113">
        <v>0</v>
      </c>
    </row>
    <row r="29" spans="1:8" x14ac:dyDescent="0.3">
      <c r="A29" s="56" t="str">
        <f t="shared" si="1"/>
        <v>20.</v>
      </c>
      <c r="B29" s="100" t="s">
        <v>28</v>
      </c>
      <c r="C29" s="101" t="s">
        <v>304</v>
      </c>
      <c r="D29" s="190"/>
      <c r="E29" s="191"/>
      <c r="F29" s="14">
        <v>1</v>
      </c>
      <c r="G29" s="113">
        <v>0</v>
      </c>
    </row>
    <row r="30" spans="1:8" x14ac:dyDescent="0.3">
      <c r="A30" s="56" t="str">
        <f t="shared" si="1"/>
        <v>20.</v>
      </c>
      <c r="B30" s="99" t="s">
        <v>29</v>
      </c>
      <c r="C30" s="101" t="s">
        <v>305</v>
      </c>
      <c r="D30" s="190"/>
      <c r="E30" s="191"/>
      <c r="F30" s="14">
        <v>1</v>
      </c>
      <c r="G30" s="113">
        <v>0</v>
      </c>
    </row>
    <row r="31" spans="1:8" x14ac:dyDescent="0.3">
      <c r="A31" s="56" t="str">
        <f t="shared" si="1"/>
        <v>20.</v>
      </c>
      <c r="B31" s="100" t="s">
        <v>34</v>
      </c>
      <c r="C31" s="102" t="s">
        <v>306</v>
      </c>
      <c r="D31" s="141"/>
      <c r="E31" s="142"/>
      <c r="F31" s="98">
        <v>1</v>
      </c>
      <c r="G31" s="113">
        <v>0</v>
      </c>
    </row>
    <row r="32" spans="1:8" x14ac:dyDescent="0.3">
      <c r="A32" s="54"/>
      <c r="B32" s="57"/>
      <c r="C32" s="11"/>
      <c r="D32" s="12"/>
      <c r="E32" s="12"/>
      <c r="F32" s="13" t="s">
        <v>139</v>
      </c>
      <c r="G32" s="10">
        <f>SUM(G27:G31)</f>
        <v>0</v>
      </c>
      <c r="H32" s="61"/>
    </row>
    <row r="33" spans="1:8" x14ac:dyDescent="0.3">
      <c r="A33" s="58"/>
      <c r="B33" s="59"/>
      <c r="C33" s="7" t="s">
        <v>10</v>
      </c>
      <c r="D33" s="165">
        <v>23121</v>
      </c>
      <c r="E33" s="166"/>
      <c r="F33" s="166"/>
      <c r="G33" s="167"/>
      <c r="H33" s="62"/>
    </row>
    <row r="34" spans="1:8" x14ac:dyDescent="0.3">
      <c r="A34" s="135"/>
      <c r="B34" s="135"/>
      <c r="E34" s="136"/>
      <c r="F34" s="136"/>
      <c r="H34" s="62"/>
    </row>
    <row r="35" spans="1:8" x14ac:dyDescent="0.3">
      <c r="H35" s="62"/>
    </row>
    <row r="36" spans="1:8" x14ac:dyDescent="0.3">
      <c r="H36" s="62"/>
    </row>
  </sheetData>
  <mergeCells count="47">
    <mergeCell ref="D26:E26"/>
    <mergeCell ref="D33:G33"/>
    <mergeCell ref="D27:E27"/>
    <mergeCell ref="D28:E28"/>
    <mergeCell ref="A19:B19"/>
    <mergeCell ref="D19:E19"/>
    <mergeCell ref="D31:E31"/>
    <mergeCell ref="D18:F18"/>
    <mergeCell ref="F19:G19"/>
    <mergeCell ref="A34:B34"/>
    <mergeCell ref="E34:F34"/>
    <mergeCell ref="D25:E25"/>
    <mergeCell ref="F25:G25"/>
    <mergeCell ref="A20:B20"/>
    <mergeCell ref="D22:E22"/>
    <mergeCell ref="D24:E24"/>
    <mergeCell ref="D23:E23"/>
    <mergeCell ref="D20:G20"/>
    <mergeCell ref="F22:G22"/>
    <mergeCell ref="F23:G23"/>
    <mergeCell ref="F24:G24"/>
    <mergeCell ref="D29:E29"/>
    <mergeCell ref="D30:E30"/>
    <mergeCell ref="A3:F3"/>
    <mergeCell ref="A4:F4"/>
    <mergeCell ref="A5:F5"/>
    <mergeCell ref="A8:B8"/>
    <mergeCell ref="C8:F8"/>
    <mergeCell ref="A6:F6"/>
    <mergeCell ref="A9:B9"/>
    <mergeCell ref="C9:F9"/>
    <mergeCell ref="A10:B10"/>
    <mergeCell ref="C10:F10"/>
    <mergeCell ref="A11:B11"/>
    <mergeCell ref="C11:F11"/>
    <mergeCell ref="A12:B12"/>
    <mergeCell ref="C12:F12"/>
    <mergeCell ref="A13:B13"/>
    <mergeCell ref="C13:F13"/>
    <mergeCell ref="A17:B17"/>
    <mergeCell ref="C17:F17"/>
    <mergeCell ref="C14:F14"/>
    <mergeCell ref="A15:B15"/>
    <mergeCell ref="C15:F15"/>
    <mergeCell ref="A16:B16"/>
    <mergeCell ref="C16:F16"/>
    <mergeCell ref="A14:B14"/>
  </mergeCells>
  <phoneticPr fontId="32" type="noConversion"/>
  <pageMargins left="0.7" right="0.7" top="0.75" bottom="0.75" header="0.3" footer="0.3"/>
  <pageSetup paperSize="9" orientation="portrait" horizontalDpi="300" verticalDpi="3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6"/>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4" width="23.109375" customWidth="1"/>
    <col min="5" max="5" width="23.6640625" customWidth="1"/>
    <col min="6" max="6" width="24.109375" customWidth="1"/>
    <col min="7" max="7" width="27"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320</v>
      </c>
      <c r="B6" s="134"/>
      <c r="C6" s="134"/>
      <c r="D6" s="134"/>
      <c r="E6" s="134"/>
      <c r="F6" s="134"/>
      <c r="G6" s="134"/>
    </row>
    <row r="7" spans="1:7" ht="15" customHeight="1" x14ac:dyDescent="0.3">
      <c r="A7" s="81"/>
      <c r="B7" s="81"/>
      <c r="C7" s="209" t="s">
        <v>365</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9" ht="27.75" customHeight="1" x14ac:dyDescent="0.3">
      <c r="A17" s="162" t="s">
        <v>344</v>
      </c>
      <c r="B17" s="163"/>
      <c r="C17" s="124" t="s">
        <v>345</v>
      </c>
      <c r="D17" s="125"/>
      <c r="E17" s="125"/>
      <c r="F17" s="125"/>
      <c r="G17" s="126"/>
    </row>
    <row r="18" spans="1:9" x14ac:dyDescent="0.3">
      <c r="C18" s="1"/>
      <c r="D18" s="47"/>
      <c r="E18" s="47"/>
      <c r="F18" s="47"/>
      <c r="G18" s="47"/>
    </row>
    <row r="19" spans="1:9" x14ac:dyDescent="0.3">
      <c r="A19" s="160" t="s">
        <v>19</v>
      </c>
      <c r="B19" s="161"/>
      <c r="C19" s="2" t="s">
        <v>3</v>
      </c>
      <c r="D19" s="137" t="s">
        <v>4</v>
      </c>
      <c r="E19" s="138"/>
      <c r="F19" s="137" t="s">
        <v>5</v>
      </c>
      <c r="G19" s="138"/>
    </row>
    <row r="20" spans="1:9" ht="15.6" x14ac:dyDescent="0.3">
      <c r="A20" s="158" t="s">
        <v>105</v>
      </c>
      <c r="B20" s="159"/>
      <c r="C20" s="3" t="s">
        <v>186</v>
      </c>
      <c r="D20" s="168"/>
      <c r="E20" s="169"/>
      <c r="F20" s="169"/>
      <c r="G20" s="170"/>
    </row>
    <row r="21" spans="1:9" x14ac:dyDescent="0.3">
      <c r="A21" s="54"/>
      <c r="B21" s="55"/>
      <c r="C21" s="30" t="s">
        <v>44</v>
      </c>
      <c r="D21" s="22"/>
      <c r="E21" s="22"/>
      <c r="F21" s="22"/>
      <c r="G21" s="23"/>
    </row>
    <row r="22" spans="1:9" ht="26.4" x14ac:dyDescent="0.3">
      <c r="A22" s="56" t="str">
        <f>$A$20</f>
        <v>21.</v>
      </c>
      <c r="B22" s="17" t="s">
        <v>20</v>
      </c>
      <c r="C22" s="36" t="s">
        <v>61</v>
      </c>
      <c r="D22" s="141"/>
      <c r="E22" s="142"/>
      <c r="F22" s="141"/>
      <c r="G22" s="142"/>
    </row>
    <row r="23" spans="1:9" x14ac:dyDescent="0.3">
      <c r="A23" s="54"/>
      <c r="B23" s="55"/>
      <c r="C23" s="9" t="s">
        <v>9</v>
      </c>
      <c r="D23" s="22"/>
      <c r="E23" s="22"/>
      <c r="F23" s="22"/>
      <c r="G23" s="23"/>
      <c r="H23" s="63"/>
    </row>
    <row r="24" spans="1:9" x14ac:dyDescent="0.3">
      <c r="A24" s="56" t="str">
        <f t="shared" ref="A24:A29" si="0">$A$20</f>
        <v>21.</v>
      </c>
      <c r="B24" s="17" t="s">
        <v>21</v>
      </c>
      <c r="C24" s="33" t="s">
        <v>301</v>
      </c>
      <c r="D24" s="141"/>
      <c r="E24" s="142"/>
      <c r="F24" s="141"/>
      <c r="G24" s="142"/>
    </row>
    <row r="25" spans="1:9" x14ac:dyDescent="0.3">
      <c r="A25" s="56" t="str">
        <f t="shared" si="0"/>
        <v>21.</v>
      </c>
      <c r="B25" s="17" t="s">
        <v>22</v>
      </c>
      <c r="C25" s="34" t="s">
        <v>62</v>
      </c>
      <c r="D25" s="141"/>
      <c r="E25" s="142"/>
      <c r="F25" s="141"/>
      <c r="G25" s="142"/>
    </row>
    <row r="26" spans="1:9" x14ac:dyDescent="0.3">
      <c r="A26" s="56" t="str">
        <f t="shared" si="0"/>
        <v>21.</v>
      </c>
      <c r="B26" s="17" t="s">
        <v>23</v>
      </c>
      <c r="C26" s="35" t="s">
        <v>63</v>
      </c>
      <c r="D26" s="141"/>
      <c r="E26" s="142"/>
      <c r="F26" s="141"/>
      <c r="G26" s="142"/>
    </row>
    <row r="27" spans="1:9" x14ac:dyDescent="0.3">
      <c r="A27" s="56" t="str">
        <f t="shared" si="0"/>
        <v>21.</v>
      </c>
      <c r="B27" s="17" t="s">
        <v>24</v>
      </c>
      <c r="C27" s="34" t="s">
        <v>64</v>
      </c>
      <c r="D27" s="141"/>
      <c r="E27" s="142"/>
      <c r="F27" s="141"/>
      <c r="G27" s="142"/>
    </row>
    <row r="28" spans="1:9" x14ac:dyDescent="0.3">
      <c r="A28" s="56" t="str">
        <f t="shared" si="0"/>
        <v>21.</v>
      </c>
      <c r="B28" s="17" t="s">
        <v>27</v>
      </c>
      <c r="C28" s="39" t="s">
        <v>60</v>
      </c>
      <c r="D28" s="141"/>
      <c r="E28" s="142"/>
      <c r="F28" s="141"/>
      <c r="G28" s="142"/>
    </row>
    <row r="29" spans="1:9" ht="75" customHeight="1" x14ac:dyDescent="0.3">
      <c r="A29" s="56" t="str">
        <f t="shared" si="0"/>
        <v>21.</v>
      </c>
      <c r="B29" s="17" t="s">
        <v>28</v>
      </c>
      <c r="C29" s="25" t="s">
        <v>46</v>
      </c>
      <c r="D29" s="141"/>
      <c r="E29" s="142"/>
      <c r="F29" s="141"/>
      <c r="G29" s="142"/>
    </row>
    <row r="30" spans="1:9" ht="27.6" x14ac:dyDescent="0.3">
      <c r="A30" s="54"/>
      <c r="B30" s="55"/>
      <c r="C30" s="46" t="s">
        <v>11</v>
      </c>
      <c r="D30" s="18" t="s">
        <v>38</v>
      </c>
      <c r="E30" s="18" t="s">
        <v>36</v>
      </c>
      <c r="F30" s="18" t="s">
        <v>6</v>
      </c>
      <c r="G30" s="18" t="s">
        <v>7</v>
      </c>
    </row>
    <row r="31" spans="1:9" x14ac:dyDescent="0.3">
      <c r="A31" s="56" t="str">
        <f>$A$20</f>
        <v>21.</v>
      </c>
      <c r="B31" s="17">
        <v>8</v>
      </c>
      <c r="C31" s="8" t="s">
        <v>186</v>
      </c>
      <c r="D31" s="14"/>
      <c r="E31" s="14"/>
      <c r="F31" s="14">
        <v>1</v>
      </c>
      <c r="G31" s="14"/>
    </row>
    <row r="32" spans="1:9" x14ac:dyDescent="0.3">
      <c r="A32" s="54"/>
      <c r="B32" s="57"/>
      <c r="C32" s="11"/>
      <c r="D32" s="12"/>
      <c r="E32" s="12"/>
      <c r="F32" s="13" t="s">
        <v>139</v>
      </c>
      <c r="G32" s="10">
        <f>G31</f>
        <v>0</v>
      </c>
      <c r="I32" s="61"/>
    </row>
    <row r="33" spans="1:9" x14ac:dyDescent="0.3">
      <c r="A33" s="58"/>
      <c r="B33" s="59"/>
      <c r="C33" s="7" t="s">
        <v>10</v>
      </c>
      <c r="D33" s="165">
        <v>23121</v>
      </c>
      <c r="E33" s="166"/>
      <c r="F33" s="166"/>
      <c r="G33" s="167"/>
      <c r="I33" s="62"/>
    </row>
    <row r="34" spans="1:9" x14ac:dyDescent="0.3">
      <c r="A34" s="135"/>
      <c r="B34" s="135"/>
      <c r="D34" s="136"/>
      <c r="E34" s="136"/>
      <c r="F34" s="136"/>
      <c r="G34" s="136"/>
      <c r="I34" s="62"/>
    </row>
    <row r="35" spans="1:9" x14ac:dyDescent="0.3">
      <c r="I35" s="62"/>
    </row>
    <row r="36" spans="1:9" x14ac:dyDescent="0.3">
      <c r="I36" s="62"/>
    </row>
  </sheetData>
  <mergeCells count="47">
    <mergeCell ref="D29:E29"/>
    <mergeCell ref="F29:G29"/>
    <mergeCell ref="D33:G33"/>
    <mergeCell ref="A34:B34"/>
    <mergeCell ref="D34:E34"/>
    <mergeCell ref="F34:G34"/>
    <mergeCell ref="D25:E25"/>
    <mergeCell ref="F25:G25"/>
    <mergeCell ref="D26:E26"/>
    <mergeCell ref="F26:G26"/>
    <mergeCell ref="D28:E28"/>
    <mergeCell ref="F28:G28"/>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37"/>
  <sheetViews>
    <sheetView zoomScaleNormal="100" workbookViewId="0">
      <selection activeCell="C17" sqref="C17:G1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322</v>
      </c>
      <c r="B6" s="134"/>
      <c r="C6" s="134"/>
      <c r="D6" s="134"/>
      <c r="E6" s="134"/>
      <c r="F6" s="134"/>
      <c r="G6" s="134"/>
    </row>
    <row r="7" spans="1:7" ht="15" customHeight="1" x14ac:dyDescent="0.3">
      <c r="A7" s="81"/>
      <c r="B7" s="81"/>
      <c r="C7" s="209" t="s">
        <v>367</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39.75"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8" ht="44.4" customHeight="1" x14ac:dyDescent="0.3">
      <c r="A17" s="162" t="s">
        <v>344</v>
      </c>
      <c r="B17" s="163"/>
      <c r="C17" s="124" t="s">
        <v>345</v>
      </c>
      <c r="D17" s="125"/>
      <c r="E17" s="125"/>
      <c r="F17" s="125"/>
      <c r="G17" s="126"/>
    </row>
    <row r="18" spans="1:8" x14ac:dyDescent="0.3">
      <c r="C18" s="1"/>
      <c r="D18" s="47"/>
      <c r="E18" s="47"/>
      <c r="F18" s="47"/>
      <c r="G18" s="47"/>
    </row>
    <row r="19" spans="1:8" x14ac:dyDescent="0.3">
      <c r="A19" s="160" t="s">
        <v>19</v>
      </c>
      <c r="B19" s="161"/>
      <c r="C19" s="2" t="s">
        <v>3</v>
      </c>
      <c r="D19" s="137" t="s">
        <v>4</v>
      </c>
      <c r="E19" s="138"/>
      <c r="F19" s="137" t="s">
        <v>5</v>
      </c>
      <c r="G19" s="138"/>
    </row>
    <row r="20" spans="1:8" ht="15.6" x14ac:dyDescent="0.3">
      <c r="A20" s="158" t="s">
        <v>109</v>
      </c>
      <c r="B20" s="159"/>
      <c r="C20" s="3" t="s">
        <v>242</v>
      </c>
      <c r="D20" s="168"/>
      <c r="E20" s="169"/>
      <c r="F20" s="169"/>
      <c r="G20" s="170"/>
    </row>
    <row r="21" spans="1:8" x14ac:dyDescent="0.3">
      <c r="A21" s="54"/>
      <c r="B21" s="55"/>
      <c r="C21" s="9" t="s">
        <v>8</v>
      </c>
      <c r="D21" s="22"/>
      <c r="E21" s="22"/>
      <c r="F21" s="22"/>
      <c r="G21" s="23"/>
    </row>
    <row r="22" spans="1:8" ht="26.4" x14ac:dyDescent="0.3">
      <c r="A22" s="56" t="str">
        <f>$A$20</f>
        <v>22.</v>
      </c>
      <c r="B22" s="17" t="s">
        <v>20</v>
      </c>
      <c r="C22" s="36" t="s">
        <v>86</v>
      </c>
      <c r="D22" s="141"/>
      <c r="E22" s="142"/>
      <c r="F22" s="172"/>
      <c r="G22" s="142"/>
    </row>
    <row r="23" spans="1:8" x14ac:dyDescent="0.3">
      <c r="A23" s="54"/>
      <c r="B23" s="55"/>
      <c r="C23" s="9" t="s">
        <v>9</v>
      </c>
      <c r="D23" s="22"/>
      <c r="E23" s="22"/>
      <c r="F23" s="22"/>
      <c r="G23" s="23"/>
      <c r="H23" s="63"/>
    </row>
    <row r="24" spans="1:8" x14ac:dyDescent="0.3">
      <c r="A24" s="56" t="str">
        <f t="shared" ref="A24:A30" si="0">$A$20</f>
        <v>22.</v>
      </c>
      <c r="B24" s="17" t="s">
        <v>21</v>
      </c>
      <c r="C24" s="41" t="s">
        <v>356</v>
      </c>
      <c r="D24" s="141"/>
      <c r="E24" s="142"/>
      <c r="F24" s="141"/>
      <c r="G24" s="142"/>
    </row>
    <row r="25" spans="1:8" ht="15.6" x14ac:dyDescent="0.3">
      <c r="A25" s="56" t="str">
        <f t="shared" si="0"/>
        <v>22.</v>
      </c>
      <c r="B25" s="17" t="s">
        <v>22</v>
      </c>
      <c r="C25" s="41" t="s">
        <v>260</v>
      </c>
      <c r="D25" s="141"/>
      <c r="E25" s="142"/>
      <c r="F25" s="141"/>
      <c r="G25" s="142"/>
      <c r="H25" s="64"/>
    </row>
    <row r="26" spans="1:8" ht="15.6" x14ac:dyDescent="0.3">
      <c r="A26" s="56" t="str">
        <f t="shared" si="0"/>
        <v>22.</v>
      </c>
      <c r="B26" s="17" t="s">
        <v>23</v>
      </c>
      <c r="C26" s="25" t="s">
        <v>87</v>
      </c>
      <c r="D26" s="141"/>
      <c r="E26" s="142"/>
      <c r="F26" s="141"/>
      <c r="G26" s="142"/>
      <c r="H26" s="65"/>
    </row>
    <row r="27" spans="1:8" ht="15.6" x14ac:dyDescent="0.3">
      <c r="A27" s="56" t="str">
        <f t="shared" si="0"/>
        <v>22.</v>
      </c>
      <c r="B27" s="17" t="s">
        <v>24</v>
      </c>
      <c r="C27" s="25" t="s">
        <v>181</v>
      </c>
      <c r="D27" s="141"/>
      <c r="E27" s="142"/>
      <c r="F27" s="141"/>
      <c r="G27" s="142"/>
      <c r="H27" s="66"/>
    </row>
    <row r="28" spans="1:8" x14ac:dyDescent="0.3">
      <c r="A28" s="56" t="str">
        <f t="shared" si="0"/>
        <v>22.</v>
      </c>
      <c r="B28" s="17" t="s">
        <v>27</v>
      </c>
      <c r="C28" s="34" t="s">
        <v>199</v>
      </c>
      <c r="D28" s="141"/>
      <c r="E28" s="142"/>
      <c r="F28" s="141"/>
      <c r="G28" s="142"/>
    </row>
    <row r="29" spans="1:8" x14ac:dyDescent="0.3">
      <c r="A29" s="56" t="str">
        <f t="shared" si="0"/>
        <v>22.</v>
      </c>
      <c r="B29" s="17" t="s">
        <v>28</v>
      </c>
      <c r="C29" s="40" t="s">
        <v>84</v>
      </c>
      <c r="D29" s="141"/>
      <c r="E29" s="142"/>
      <c r="F29" s="141"/>
      <c r="G29" s="142"/>
    </row>
    <row r="30" spans="1:8" ht="98.25" customHeight="1" x14ac:dyDescent="0.3">
      <c r="A30" s="56" t="str">
        <f t="shared" si="0"/>
        <v>22.</v>
      </c>
      <c r="B30" s="17" t="s">
        <v>29</v>
      </c>
      <c r="C30" s="73" t="s">
        <v>47</v>
      </c>
      <c r="D30" s="141"/>
      <c r="E30" s="142"/>
      <c r="F30" s="141"/>
      <c r="G30" s="142"/>
    </row>
    <row r="31" spans="1:8" ht="41.4" x14ac:dyDescent="0.3">
      <c r="A31" s="54"/>
      <c r="B31" s="55"/>
      <c r="C31" s="46" t="s">
        <v>11</v>
      </c>
      <c r="D31" s="18" t="s">
        <v>38</v>
      </c>
      <c r="E31" s="18" t="s">
        <v>36</v>
      </c>
      <c r="F31" s="18" t="s">
        <v>6</v>
      </c>
      <c r="G31" s="18" t="s">
        <v>7</v>
      </c>
    </row>
    <row r="32" spans="1:8" x14ac:dyDescent="0.3">
      <c r="A32" s="56" t="str">
        <f>$A$20</f>
        <v>22.</v>
      </c>
      <c r="B32" s="17" t="s">
        <v>34</v>
      </c>
      <c r="C32" s="8" t="s">
        <v>180</v>
      </c>
      <c r="D32" s="14"/>
      <c r="E32" s="14"/>
      <c r="F32" s="14">
        <v>1</v>
      </c>
      <c r="G32" s="14"/>
    </row>
    <row r="33" spans="1:9" x14ac:dyDescent="0.3">
      <c r="A33" s="54"/>
      <c r="B33" s="57"/>
      <c r="C33" s="11"/>
      <c r="D33" s="12"/>
      <c r="E33" s="12"/>
      <c r="F33" s="13" t="s">
        <v>139</v>
      </c>
      <c r="G33" s="10">
        <f>G32</f>
        <v>0</v>
      </c>
      <c r="I33" s="61"/>
    </row>
    <row r="34" spans="1:9" x14ac:dyDescent="0.3">
      <c r="A34" s="58"/>
      <c r="B34" s="59"/>
      <c r="C34" s="7" t="s">
        <v>10</v>
      </c>
      <c r="D34" s="165">
        <v>23121</v>
      </c>
      <c r="E34" s="166"/>
      <c r="F34" s="166"/>
      <c r="G34" s="167"/>
      <c r="I34" s="62"/>
    </row>
    <row r="35" spans="1:9" x14ac:dyDescent="0.3">
      <c r="A35" s="135"/>
      <c r="B35" s="135"/>
      <c r="D35" s="136"/>
      <c r="E35" s="136"/>
      <c r="F35" s="136"/>
      <c r="G35" s="136"/>
      <c r="I35" s="62"/>
    </row>
    <row r="36" spans="1:9" x14ac:dyDescent="0.3">
      <c r="I36" s="62"/>
    </row>
    <row r="37" spans="1:9" x14ac:dyDescent="0.3">
      <c r="I37" s="62"/>
    </row>
  </sheetData>
  <mergeCells count="49">
    <mergeCell ref="D29:E29"/>
    <mergeCell ref="F29:G29"/>
    <mergeCell ref="D34:G34"/>
    <mergeCell ref="A35:B35"/>
    <mergeCell ref="D35:E35"/>
    <mergeCell ref="F35:G35"/>
    <mergeCell ref="D30:E30"/>
    <mergeCell ref="F30:G30"/>
    <mergeCell ref="D25:E25"/>
    <mergeCell ref="F25:G25"/>
    <mergeCell ref="D26:E26"/>
    <mergeCell ref="F26:G26"/>
    <mergeCell ref="D28:E28"/>
    <mergeCell ref="F28:G28"/>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37"/>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323</v>
      </c>
      <c r="B6" s="134"/>
      <c r="C6" s="134"/>
      <c r="D6" s="134"/>
      <c r="E6" s="134"/>
      <c r="F6" s="134"/>
      <c r="G6" s="134"/>
    </row>
    <row r="7" spans="1:7" ht="15" customHeight="1" x14ac:dyDescent="0.3">
      <c r="A7" s="81"/>
      <c r="B7" s="81"/>
      <c r="C7" s="209" t="s">
        <v>365</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39.75"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8" ht="44.4" customHeight="1" x14ac:dyDescent="0.3">
      <c r="A17" s="162" t="s">
        <v>344</v>
      </c>
      <c r="B17" s="163"/>
      <c r="C17" s="124" t="s">
        <v>345</v>
      </c>
      <c r="D17" s="125"/>
      <c r="E17" s="125"/>
      <c r="F17" s="125"/>
      <c r="G17" s="126"/>
    </row>
    <row r="18" spans="1:8" x14ac:dyDescent="0.3">
      <c r="C18" s="1"/>
      <c r="D18" s="47"/>
      <c r="E18" s="47"/>
      <c r="F18" s="47"/>
      <c r="G18" s="47"/>
    </row>
    <row r="19" spans="1:8" x14ac:dyDescent="0.3">
      <c r="A19" s="160" t="s">
        <v>19</v>
      </c>
      <c r="B19" s="161"/>
      <c r="C19" s="2" t="s">
        <v>3</v>
      </c>
      <c r="D19" s="137" t="s">
        <v>4</v>
      </c>
      <c r="E19" s="138"/>
      <c r="F19" s="137" t="s">
        <v>5</v>
      </c>
      <c r="G19" s="138"/>
    </row>
    <row r="20" spans="1:8" ht="15.6" x14ac:dyDescent="0.3">
      <c r="A20" s="158" t="s">
        <v>110</v>
      </c>
      <c r="B20" s="159"/>
      <c r="C20" s="3" t="s">
        <v>179</v>
      </c>
      <c r="D20" s="168"/>
      <c r="E20" s="169"/>
      <c r="F20" s="169"/>
      <c r="G20" s="170"/>
    </row>
    <row r="21" spans="1:8" x14ac:dyDescent="0.3">
      <c r="A21" s="54"/>
      <c r="B21" s="55"/>
      <c r="C21" s="9" t="s">
        <v>8</v>
      </c>
      <c r="D21" s="22"/>
      <c r="E21" s="22"/>
      <c r="F21" s="22"/>
      <c r="G21" s="23"/>
    </row>
    <row r="22" spans="1:8" ht="26.4" x14ac:dyDescent="0.3">
      <c r="A22" s="56" t="str">
        <f>$A$20</f>
        <v>23.</v>
      </c>
      <c r="B22" s="17" t="s">
        <v>20</v>
      </c>
      <c r="C22" s="36" t="s">
        <v>86</v>
      </c>
      <c r="D22" s="141"/>
      <c r="E22" s="142"/>
      <c r="F22" s="141"/>
      <c r="G22" s="142"/>
    </row>
    <row r="23" spans="1:8" x14ac:dyDescent="0.3">
      <c r="A23" s="54"/>
      <c r="B23" s="55"/>
      <c r="C23" s="9" t="s">
        <v>9</v>
      </c>
      <c r="D23" s="22"/>
      <c r="E23" s="22"/>
      <c r="F23" s="22"/>
      <c r="G23" s="23"/>
      <c r="H23" s="63"/>
    </row>
    <row r="24" spans="1:8" x14ac:dyDescent="0.3">
      <c r="A24" s="56" t="str">
        <f t="shared" ref="A24:A30" si="0">$A$20</f>
        <v>23.</v>
      </c>
      <c r="B24" s="17" t="s">
        <v>21</v>
      </c>
      <c r="C24" s="41" t="s">
        <v>182</v>
      </c>
      <c r="D24" s="141"/>
      <c r="E24" s="142"/>
      <c r="F24" s="141"/>
      <c r="G24" s="142"/>
    </row>
    <row r="25" spans="1:8" x14ac:dyDescent="0.3">
      <c r="A25" s="56" t="str">
        <f t="shared" si="0"/>
        <v>23.</v>
      </c>
      <c r="B25" s="17" t="s">
        <v>22</v>
      </c>
      <c r="C25" s="34" t="s">
        <v>42</v>
      </c>
      <c r="D25" s="141"/>
      <c r="E25" s="142"/>
      <c r="F25" s="141"/>
      <c r="G25" s="142"/>
    </row>
    <row r="26" spans="1:8" ht="15.6" x14ac:dyDescent="0.3">
      <c r="A26" s="56" t="str">
        <f t="shared" si="0"/>
        <v>23.</v>
      </c>
      <c r="B26" s="17" t="s">
        <v>23</v>
      </c>
      <c r="C26" s="25" t="s">
        <v>87</v>
      </c>
      <c r="D26" s="141"/>
      <c r="E26" s="142"/>
      <c r="F26" s="141"/>
      <c r="G26" s="142"/>
      <c r="H26" s="67"/>
    </row>
    <row r="27" spans="1:8" ht="15.6" x14ac:dyDescent="0.3">
      <c r="A27" s="56" t="str">
        <f t="shared" si="0"/>
        <v>23.</v>
      </c>
      <c r="B27" s="17" t="s">
        <v>24</v>
      </c>
      <c r="C27" s="34" t="s">
        <v>225</v>
      </c>
      <c r="D27" s="141"/>
      <c r="E27" s="142"/>
      <c r="F27" s="141"/>
      <c r="G27" s="142"/>
      <c r="H27" s="66"/>
    </row>
    <row r="28" spans="1:8" x14ac:dyDescent="0.3">
      <c r="A28" s="56" t="str">
        <f t="shared" si="0"/>
        <v>23.</v>
      </c>
      <c r="B28" s="17" t="s">
        <v>27</v>
      </c>
      <c r="C28" s="34" t="s">
        <v>69</v>
      </c>
      <c r="D28" s="141"/>
      <c r="E28" s="142"/>
      <c r="F28" s="141"/>
      <c r="G28" s="142"/>
      <c r="H28" s="63"/>
    </row>
    <row r="29" spans="1:8" x14ac:dyDescent="0.3">
      <c r="A29" s="56" t="str">
        <f t="shared" si="0"/>
        <v>23.</v>
      </c>
      <c r="B29" s="17" t="s">
        <v>28</v>
      </c>
      <c r="C29" s="40" t="s">
        <v>84</v>
      </c>
      <c r="D29" s="141"/>
      <c r="E29" s="142"/>
      <c r="F29" s="141"/>
      <c r="G29" s="142"/>
    </row>
    <row r="30" spans="1:8" ht="108.75" customHeight="1" x14ac:dyDescent="0.3">
      <c r="A30" s="56" t="str">
        <f t="shared" si="0"/>
        <v>23.</v>
      </c>
      <c r="B30" s="17" t="s">
        <v>29</v>
      </c>
      <c r="C30" s="73" t="s">
        <v>47</v>
      </c>
      <c r="D30" s="141"/>
      <c r="E30" s="142"/>
      <c r="F30" s="141"/>
      <c r="G30" s="142"/>
    </row>
    <row r="31" spans="1:8" ht="41.4" x14ac:dyDescent="0.3">
      <c r="A31" s="54"/>
      <c r="B31" s="55"/>
      <c r="C31" s="46" t="s">
        <v>11</v>
      </c>
      <c r="D31" s="18" t="s">
        <v>38</v>
      </c>
      <c r="E31" s="18" t="s">
        <v>36</v>
      </c>
      <c r="F31" s="18" t="s">
        <v>6</v>
      </c>
      <c r="G31" s="18" t="s">
        <v>7</v>
      </c>
    </row>
    <row r="32" spans="1:8" x14ac:dyDescent="0.3">
      <c r="A32" s="56" t="str">
        <f>$A$20</f>
        <v>23.</v>
      </c>
      <c r="B32" s="17" t="s">
        <v>34</v>
      </c>
      <c r="C32" s="8" t="s">
        <v>179</v>
      </c>
      <c r="D32" s="14"/>
      <c r="E32" s="14"/>
      <c r="F32" s="92">
        <v>1</v>
      </c>
      <c r="G32" s="91"/>
    </row>
    <row r="33" spans="1:9" x14ac:dyDescent="0.3">
      <c r="A33" s="54"/>
      <c r="B33" s="57"/>
      <c r="C33" s="11"/>
      <c r="D33" s="12"/>
      <c r="E33" s="12"/>
      <c r="F33" s="13" t="s">
        <v>139</v>
      </c>
      <c r="G33" s="10">
        <f>G32</f>
        <v>0</v>
      </c>
      <c r="I33" s="61"/>
    </row>
    <row r="34" spans="1:9" x14ac:dyDescent="0.3">
      <c r="A34" s="58"/>
      <c r="B34" s="59"/>
      <c r="C34" s="7" t="s">
        <v>10</v>
      </c>
      <c r="D34" s="165">
        <v>23121</v>
      </c>
      <c r="E34" s="166"/>
      <c r="F34" s="166"/>
      <c r="G34" s="167"/>
      <c r="I34" s="62"/>
    </row>
    <row r="35" spans="1:9" x14ac:dyDescent="0.3">
      <c r="A35" s="135"/>
      <c r="B35" s="135"/>
      <c r="D35" s="136"/>
      <c r="E35" s="136"/>
      <c r="F35" s="136"/>
      <c r="G35" s="136"/>
      <c r="I35" s="62"/>
    </row>
    <row r="36" spans="1:9" x14ac:dyDescent="0.3">
      <c r="I36" s="62"/>
    </row>
    <row r="37" spans="1:9" x14ac:dyDescent="0.3">
      <c r="I37" s="62"/>
    </row>
  </sheetData>
  <mergeCells count="49">
    <mergeCell ref="D29:E29"/>
    <mergeCell ref="F29:G29"/>
    <mergeCell ref="D34:G34"/>
    <mergeCell ref="A35:B35"/>
    <mergeCell ref="D35:E35"/>
    <mergeCell ref="F35:G35"/>
    <mergeCell ref="D30:E30"/>
    <mergeCell ref="F30:G30"/>
    <mergeCell ref="D25:E25"/>
    <mergeCell ref="F25:G25"/>
    <mergeCell ref="D26:E26"/>
    <mergeCell ref="F26:G26"/>
    <mergeCell ref="D28:E28"/>
    <mergeCell ref="F28:G28"/>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39"/>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6.44140625" customWidth="1"/>
    <col min="9"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290</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39.75"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8" ht="42.6" customHeight="1" x14ac:dyDescent="0.3">
      <c r="A17" s="162" t="s">
        <v>344</v>
      </c>
      <c r="B17" s="163"/>
      <c r="C17" s="124" t="s">
        <v>345</v>
      </c>
      <c r="D17" s="125"/>
      <c r="E17" s="125"/>
      <c r="F17" s="125"/>
      <c r="G17" s="126"/>
    </row>
    <row r="18" spans="1:8" x14ac:dyDescent="0.3">
      <c r="C18" s="1"/>
      <c r="D18" s="171"/>
      <c r="E18" s="177"/>
      <c r="F18" s="177"/>
      <c r="G18" s="177"/>
    </row>
    <row r="19" spans="1:8" ht="15" customHeight="1" x14ac:dyDescent="0.3">
      <c r="A19" s="160" t="s">
        <v>19</v>
      </c>
      <c r="B19" s="161"/>
      <c r="C19" s="2" t="s">
        <v>3</v>
      </c>
      <c r="D19" s="137" t="s">
        <v>4</v>
      </c>
      <c r="E19" s="138"/>
      <c r="F19" s="137" t="s">
        <v>5</v>
      </c>
      <c r="G19" s="138"/>
    </row>
    <row r="20" spans="1:8" ht="15.6" x14ac:dyDescent="0.3">
      <c r="A20" s="158" t="s">
        <v>111</v>
      </c>
      <c r="B20" s="159"/>
      <c r="C20" s="3" t="s">
        <v>135</v>
      </c>
      <c r="D20" s="168"/>
      <c r="E20" s="169"/>
      <c r="F20" s="169"/>
      <c r="G20" s="170"/>
    </row>
    <row r="21" spans="1:8" x14ac:dyDescent="0.3">
      <c r="A21" s="54"/>
      <c r="B21" s="55"/>
      <c r="C21" s="9" t="s">
        <v>8</v>
      </c>
      <c r="D21" s="22"/>
      <c r="E21" s="22"/>
      <c r="F21" s="22"/>
      <c r="G21" s="23"/>
    </row>
    <row r="22" spans="1:8" x14ac:dyDescent="0.3">
      <c r="A22" s="56" t="str">
        <f>$A$20</f>
        <v>24.</v>
      </c>
      <c r="B22" s="17" t="s">
        <v>20</v>
      </c>
      <c r="C22" s="4" t="s">
        <v>254</v>
      </c>
      <c r="D22" s="141"/>
      <c r="E22" s="142"/>
      <c r="F22" s="141"/>
      <c r="G22" s="142"/>
    </row>
    <row r="23" spans="1:8" x14ac:dyDescent="0.3">
      <c r="A23" s="54"/>
      <c r="B23" s="55"/>
      <c r="C23" s="9" t="s">
        <v>9</v>
      </c>
      <c r="D23" s="22"/>
      <c r="E23" s="22"/>
      <c r="F23" s="22"/>
      <c r="G23" s="23"/>
      <c r="H23" s="63"/>
    </row>
    <row r="24" spans="1:8" x14ac:dyDescent="0.3">
      <c r="A24" s="56" t="str">
        <f>$A$20</f>
        <v>24.</v>
      </c>
      <c r="B24" s="17" t="s">
        <v>21</v>
      </c>
      <c r="C24" s="5" t="s">
        <v>200</v>
      </c>
      <c r="D24" s="194"/>
      <c r="E24" s="195"/>
      <c r="F24" s="172"/>
      <c r="G24" s="142"/>
    </row>
    <row r="25" spans="1:8" x14ac:dyDescent="0.3">
      <c r="A25" s="56" t="str">
        <f t="shared" ref="A25:A32" si="0">$A$20</f>
        <v>24.</v>
      </c>
      <c r="B25" s="17" t="s">
        <v>22</v>
      </c>
      <c r="C25" s="5" t="s">
        <v>30</v>
      </c>
      <c r="D25" s="194"/>
      <c r="E25" s="195"/>
      <c r="F25" s="141"/>
      <c r="G25" s="142"/>
    </row>
    <row r="26" spans="1:8" x14ac:dyDescent="0.3">
      <c r="A26" s="56" t="str">
        <f t="shared" si="0"/>
        <v>24.</v>
      </c>
      <c r="B26" s="17" t="s">
        <v>23</v>
      </c>
      <c r="C26" s="5" t="s">
        <v>201</v>
      </c>
      <c r="D26" s="194"/>
      <c r="E26" s="195"/>
      <c r="F26" s="141"/>
      <c r="G26" s="142"/>
    </row>
    <row r="27" spans="1:8" x14ac:dyDescent="0.3">
      <c r="A27" s="56" t="str">
        <f t="shared" si="0"/>
        <v>24.</v>
      </c>
      <c r="B27" s="17" t="s">
        <v>24</v>
      </c>
      <c r="C27" s="5" t="s">
        <v>253</v>
      </c>
      <c r="D27" s="194"/>
      <c r="E27" s="195"/>
      <c r="F27" s="141"/>
      <c r="G27" s="142"/>
    </row>
    <row r="28" spans="1:8" x14ac:dyDescent="0.3">
      <c r="A28" s="56" t="str">
        <f t="shared" si="0"/>
        <v>24.</v>
      </c>
      <c r="B28" s="17" t="s">
        <v>27</v>
      </c>
      <c r="C28" s="5" t="s">
        <v>220</v>
      </c>
      <c r="D28" s="194"/>
      <c r="E28" s="195"/>
      <c r="F28" s="141"/>
      <c r="G28" s="142"/>
    </row>
    <row r="29" spans="1:8" x14ac:dyDescent="0.3">
      <c r="A29" s="56" t="str">
        <f t="shared" si="0"/>
        <v>24.</v>
      </c>
      <c r="B29" s="17" t="s">
        <v>28</v>
      </c>
      <c r="C29" s="5" t="s">
        <v>255</v>
      </c>
      <c r="D29" s="194"/>
      <c r="E29" s="195"/>
      <c r="F29" s="141"/>
      <c r="G29" s="142"/>
    </row>
    <row r="30" spans="1:8" x14ac:dyDescent="0.3">
      <c r="A30" s="56" t="str">
        <f t="shared" si="0"/>
        <v>24.</v>
      </c>
      <c r="B30" s="17" t="s">
        <v>29</v>
      </c>
      <c r="C30" s="5" t="s">
        <v>172</v>
      </c>
      <c r="D30" s="194"/>
      <c r="E30" s="195"/>
      <c r="F30" s="141"/>
      <c r="G30" s="142"/>
    </row>
    <row r="31" spans="1:8" x14ac:dyDescent="0.3">
      <c r="A31" s="56" t="str">
        <f t="shared" si="0"/>
        <v>24.</v>
      </c>
      <c r="B31" s="17" t="s">
        <v>34</v>
      </c>
      <c r="C31" s="6" t="s">
        <v>140</v>
      </c>
      <c r="D31" s="194"/>
      <c r="E31" s="195"/>
      <c r="F31" s="141"/>
      <c r="G31" s="142"/>
    </row>
    <row r="32" spans="1:8" ht="95.4" customHeight="1" x14ac:dyDescent="0.3">
      <c r="A32" s="56" t="str">
        <f t="shared" si="0"/>
        <v>24.</v>
      </c>
      <c r="B32" s="17" t="s">
        <v>35</v>
      </c>
      <c r="C32" s="73" t="s">
        <v>47</v>
      </c>
      <c r="D32" s="141"/>
      <c r="E32" s="142"/>
      <c r="F32" s="141"/>
      <c r="G32" s="142"/>
    </row>
    <row r="33" spans="1:9" ht="41.4" x14ac:dyDescent="0.3">
      <c r="A33" s="54"/>
      <c r="B33" s="55"/>
      <c r="C33" s="46" t="s">
        <v>11</v>
      </c>
      <c r="D33" s="18" t="s">
        <v>38</v>
      </c>
      <c r="E33" s="18" t="s">
        <v>36</v>
      </c>
      <c r="F33" s="18" t="s">
        <v>6</v>
      </c>
      <c r="G33" s="18" t="s">
        <v>7</v>
      </c>
    </row>
    <row r="34" spans="1:9" x14ac:dyDescent="0.3">
      <c r="A34" s="56" t="str">
        <f>$A$20</f>
        <v>24.</v>
      </c>
      <c r="B34" s="17" t="s">
        <v>37</v>
      </c>
      <c r="C34" s="8" t="s">
        <v>135</v>
      </c>
      <c r="D34" s="14"/>
      <c r="E34" s="14"/>
      <c r="F34" s="14">
        <v>1</v>
      </c>
      <c r="G34" s="14"/>
    </row>
    <row r="35" spans="1:9" x14ac:dyDescent="0.3">
      <c r="A35" s="54"/>
      <c r="B35" s="57"/>
      <c r="C35" s="11"/>
      <c r="D35" s="12"/>
      <c r="E35" s="12"/>
      <c r="F35" s="13" t="s">
        <v>139</v>
      </c>
      <c r="G35" s="10">
        <f>G34</f>
        <v>0</v>
      </c>
      <c r="I35" s="61"/>
    </row>
    <row r="36" spans="1:9" x14ac:dyDescent="0.3">
      <c r="A36" s="58"/>
      <c r="B36" s="59"/>
      <c r="C36" s="7" t="s">
        <v>10</v>
      </c>
      <c r="D36" s="165">
        <v>23121</v>
      </c>
      <c r="E36" s="166"/>
      <c r="F36" s="166"/>
      <c r="G36" s="167"/>
      <c r="I36" s="62"/>
    </row>
    <row r="37" spans="1:9" x14ac:dyDescent="0.3">
      <c r="A37" s="135"/>
      <c r="B37" s="135"/>
      <c r="D37" s="136"/>
      <c r="E37" s="136"/>
      <c r="F37" s="136"/>
      <c r="G37" s="136"/>
      <c r="I37" s="62"/>
    </row>
    <row r="38" spans="1:9" x14ac:dyDescent="0.3">
      <c r="I38" s="62"/>
    </row>
    <row r="39" spans="1:9" x14ac:dyDescent="0.3">
      <c r="I39" s="62"/>
    </row>
  </sheetData>
  <mergeCells count="54">
    <mergeCell ref="A37:B37"/>
    <mergeCell ref="D37:E37"/>
    <mergeCell ref="F37:G37"/>
    <mergeCell ref="D29:E29"/>
    <mergeCell ref="F29:G29"/>
    <mergeCell ref="D31:E31"/>
    <mergeCell ref="F31:G31"/>
    <mergeCell ref="D36:G36"/>
    <mergeCell ref="D30:E30"/>
    <mergeCell ref="F30:G30"/>
    <mergeCell ref="D32:E32"/>
    <mergeCell ref="F32:G32"/>
    <mergeCell ref="A20:B20"/>
    <mergeCell ref="D20:G20"/>
    <mergeCell ref="D22:E22"/>
    <mergeCell ref="F22:G22"/>
    <mergeCell ref="D24:E24"/>
    <mergeCell ref="F24:G24"/>
    <mergeCell ref="D25:E25"/>
    <mergeCell ref="F25:G25"/>
    <mergeCell ref="D26:E26"/>
    <mergeCell ref="F26:G26"/>
    <mergeCell ref="D28:E28"/>
    <mergeCell ref="F28:G28"/>
    <mergeCell ref="D27:E27"/>
    <mergeCell ref="F27:G27"/>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35"/>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5.109375" customWidth="1"/>
    <col min="9" max="9" width="16.88671875" customWidth="1"/>
    <col min="10" max="10" width="12.6640625" customWidth="1"/>
    <col min="11" max="11" width="16.109375" customWidth="1"/>
  </cols>
  <sheetData>
    <row r="1" spans="1:9" ht="15" customHeight="1" x14ac:dyDescent="0.3">
      <c r="A1" s="51"/>
      <c r="B1" s="52"/>
      <c r="G1" s="82" t="s">
        <v>262</v>
      </c>
    </row>
    <row r="2" spans="1:9" ht="15" customHeight="1" x14ac:dyDescent="0.3">
      <c r="A2" s="51"/>
      <c r="B2" s="52"/>
      <c r="G2" s="82" t="s">
        <v>263</v>
      </c>
    </row>
    <row r="3" spans="1:9" ht="15" customHeight="1" x14ac:dyDescent="0.3">
      <c r="A3" s="164" t="s">
        <v>31</v>
      </c>
      <c r="B3" s="164"/>
      <c r="C3" s="164"/>
      <c r="D3" s="164"/>
      <c r="E3" s="164"/>
      <c r="F3" s="164"/>
      <c r="G3" s="164"/>
    </row>
    <row r="4" spans="1:9" ht="15" customHeight="1" x14ac:dyDescent="0.3">
      <c r="A4" s="134" t="s">
        <v>122</v>
      </c>
      <c r="B4" s="134"/>
      <c r="C4" s="134"/>
      <c r="D4" s="134"/>
      <c r="E4" s="134"/>
      <c r="F4" s="134"/>
      <c r="G4" s="134"/>
    </row>
    <row r="5" spans="1:9" ht="15" customHeight="1" x14ac:dyDescent="0.3">
      <c r="A5" s="134"/>
      <c r="B5" s="134"/>
      <c r="C5" s="134"/>
      <c r="D5" s="134"/>
      <c r="E5" s="134"/>
      <c r="F5" s="134"/>
      <c r="G5" s="134"/>
    </row>
    <row r="6" spans="1:9" ht="15" customHeight="1" x14ac:dyDescent="0.3">
      <c r="A6" s="134" t="s">
        <v>291</v>
      </c>
      <c r="B6" s="134"/>
      <c r="C6" s="134"/>
      <c r="D6" s="134"/>
      <c r="E6" s="134"/>
      <c r="F6" s="134"/>
      <c r="G6" s="134"/>
    </row>
    <row r="7" spans="1:9" ht="15" customHeight="1" x14ac:dyDescent="0.3">
      <c r="A7" s="81"/>
      <c r="B7" s="81"/>
      <c r="C7" s="209" t="s">
        <v>365</v>
      </c>
      <c r="D7" s="81"/>
      <c r="E7" s="81"/>
      <c r="F7" s="81"/>
      <c r="G7" s="81"/>
    </row>
    <row r="8" spans="1:9" ht="15" customHeight="1" x14ac:dyDescent="0.3">
      <c r="A8" s="146" t="s">
        <v>12</v>
      </c>
      <c r="B8" s="147"/>
      <c r="C8" s="148" t="s">
        <v>26</v>
      </c>
      <c r="D8" s="149"/>
      <c r="E8" s="149"/>
      <c r="F8" s="149"/>
      <c r="G8" s="150"/>
    </row>
    <row r="9" spans="1:9" ht="15" customHeight="1" x14ac:dyDescent="0.3">
      <c r="A9" s="146" t="s">
        <v>13</v>
      </c>
      <c r="B9" s="147"/>
      <c r="C9" s="151" t="s">
        <v>0</v>
      </c>
      <c r="D9" s="152"/>
      <c r="E9" s="152"/>
      <c r="F9" s="152"/>
      <c r="G9" s="153"/>
    </row>
    <row r="10" spans="1:9" ht="39.75" customHeight="1" x14ac:dyDescent="0.3">
      <c r="A10" s="154" t="s">
        <v>14</v>
      </c>
      <c r="B10" s="155"/>
      <c r="C10" s="148" t="s">
        <v>366</v>
      </c>
      <c r="D10" s="152"/>
      <c r="E10" s="152"/>
      <c r="F10" s="152"/>
      <c r="G10" s="153"/>
      <c r="H10" s="72"/>
      <c r="I10" s="72"/>
    </row>
    <row r="11" spans="1:9" ht="15" customHeight="1" x14ac:dyDescent="0.3">
      <c r="A11" s="146" t="s">
        <v>15</v>
      </c>
      <c r="B11" s="147"/>
      <c r="C11" s="151" t="s">
        <v>1</v>
      </c>
      <c r="D11" s="152"/>
      <c r="E11" s="152"/>
      <c r="F11" s="152"/>
      <c r="G11" s="153"/>
    </row>
    <row r="12" spans="1:9" ht="39" customHeight="1" x14ac:dyDescent="0.3">
      <c r="A12" s="146" t="s">
        <v>16</v>
      </c>
      <c r="B12" s="147"/>
      <c r="C12" s="148" t="s">
        <v>49</v>
      </c>
      <c r="D12" s="152"/>
      <c r="E12" s="152"/>
      <c r="F12" s="152"/>
      <c r="G12" s="153"/>
    </row>
    <row r="13" spans="1:9" ht="27" customHeight="1" x14ac:dyDescent="0.3">
      <c r="A13" s="146" t="s">
        <v>17</v>
      </c>
      <c r="B13" s="147"/>
      <c r="C13" s="151" t="s">
        <v>48</v>
      </c>
      <c r="D13" s="152"/>
      <c r="E13" s="152"/>
      <c r="F13" s="152"/>
      <c r="G13" s="153"/>
    </row>
    <row r="14" spans="1:9" ht="26.25" customHeight="1" x14ac:dyDescent="0.3">
      <c r="A14" s="146" t="s">
        <v>18</v>
      </c>
      <c r="B14" s="147"/>
      <c r="C14" s="148" t="s">
        <v>50</v>
      </c>
      <c r="D14" s="152"/>
      <c r="E14" s="152"/>
      <c r="F14" s="152"/>
      <c r="G14" s="153"/>
    </row>
    <row r="15" spans="1:9" x14ac:dyDescent="0.3">
      <c r="A15" s="146" t="s">
        <v>32</v>
      </c>
      <c r="B15" s="147"/>
      <c r="C15" s="148" t="s">
        <v>25</v>
      </c>
      <c r="D15" s="149"/>
      <c r="E15" s="149"/>
      <c r="F15" s="149"/>
      <c r="G15" s="150"/>
    </row>
    <row r="16" spans="1:9" ht="27.75" customHeight="1" x14ac:dyDescent="0.3">
      <c r="A16" s="146" t="s">
        <v>33</v>
      </c>
      <c r="B16" s="147"/>
      <c r="C16" s="148" t="s">
        <v>2</v>
      </c>
      <c r="D16" s="149"/>
      <c r="E16" s="149"/>
      <c r="F16" s="149"/>
      <c r="G16" s="150"/>
    </row>
    <row r="17" spans="1:7" ht="45.6" customHeight="1" x14ac:dyDescent="0.3">
      <c r="A17" s="162" t="s">
        <v>344</v>
      </c>
      <c r="B17" s="163"/>
      <c r="C17" s="124" t="s">
        <v>345</v>
      </c>
      <c r="D17" s="125"/>
      <c r="E17" s="125"/>
      <c r="F17" s="125"/>
      <c r="G17" s="126"/>
    </row>
    <row r="18" spans="1:7" x14ac:dyDescent="0.3">
      <c r="C18" s="1"/>
      <c r="D18" s="176"/>
      <c r="E18" s="177"/>
      <c r="F18" s="177"/>
      <c r="G18" s="177"/>
    </row>
    <row r="19" spans="1:7" ht="15" customHeight="1" x14ac:dyDescent="0.3">
      <c r="A19" s="160" t="s">
        <v>19</v>
      </c>
      <c r="B19" s="161"/>
      <c r="C19" s="2" t="s">
        <v>3</v>
      </c>
      <c r="D19" s="137" t="s">
        <v>4</v>
      </c>
      <c r="E19" s="138"/>
      <c r="F19" s="137" t="s">
        <v>5</v>
      </c>
      <c r="G19" s="138"/>
    </row>
    <row r="20" spans="1:7" ht="15.6" x14ac:dyDescent="0.3">
      <c r="A20" s="158" t="s">
        <v>112</v>
      </c>
      <c r="B20" s="159"/>
      <c r="C20" s="3" t="s">
        <v>136</v>
      </c>
      <c r="D20" s="168"/>
      <c r="E20" s="169"/>
      <c r="F20" s="169"/>
      <c r="G20" s="170"/>
    </row>
    <row r="21" spans="1:7" x14ac:dyDescent="0.3">
      <c r="A21" s="54"/>
      <c r="B21" s="55"/>
      <c r="C21" s="9" t="s">
        <v>8</v>
      </c>
      <c r="D21" s="22"/>
      <c r="E21" s="22"/>
      <c r="F21" s="22"/>
      <c r="G21" s="23"/>
    </row>
    <row r="22" spans="1:7" ht="26.4" x14ac:dyDescent="0.3">
      <c r="A22" s="56" t="str">
        <f>$A$20</f>
        <v>25.</v>
      </c>
      <c r="B22" s="17" t="s">
        <v>20</v>
      </c>
      <c r="C22" s="4" t="s">
        <v>202</v>
      </c>
      <c r="D22" s="141"/>
      <c r="E22" s="142"/>
      <c r="F22" s="141"/>
      <c r="G22" s="142"/>
    </row>
    <row r="23" spans="1:7" x14ac:dyDescent="0.3">
      <c r="A23" s="54"/>
      <c r="B23" s="55"/>
      <c r="C23" s="9" t="s">
        <v>9</v>
      </c>
      <c r="D23" s="22"/>
      <c r="E23" s="22"/>
      <c r="F23" s="22"/>
      <c r="G23" s="23"/>
    </row>
    <row r="24" spans="1:7" x14ac:dyDescent="0.3">
      <c r="A24" s="56" t="str">
        <f>$A$20</f>
        <v>25.</v>
      </c>
      <c r="B24" s="17" t="s">
        <v>21</v>
      </c>
      <c r="C24" s="5" t="s">
        <v>203</v>
      </c>
      <c r="D24" s="194"/>
      <c r="E24" s="195"/>
      <c r="F24" s="172"/>
      <c r="G24" s="142"/>
    </row>
    <row r="25" spans="1:7" x14ac:dyDescent="0.3">
      <c r="A25" s="56" t="str">
        <f>$A$20</f>
        <v>25.</v>
      </c>
      <c r="B25" s="17" t="s">
        <v>22</v>
      </c>
      <c r="C25" s="5" t="s">
        <v>30</v>
      </c>
      <c r="D25" s="194"/>
      <c r="E25" s="195"/>
      <c r="F25" s="141"/>
      <c r="G25" s="142"/>
    </row>
    <row r="26" spans="1:7" x14ac:dyDescent="0.3">
      <c r="A26" s="56" t="str">
        <f>$A$20</f>
        <v>25.</v>
      </c>
      <c r="B26" s="17" t="s">
        <v>23</v>
      </c>
      <c r="C26" s="5" t="s">
        <v>204</v>
      </c>
      <c r="D26" s="194"/>
      <c r="E26" s="195"/>
      <c r="F26" s="141"/>
      <c r="G26" s="142"/>
    </row>
    <row r="27" spans="1:7" x14ac:dyDescent="0.3">
      <c r="A27" s="56" t="str">
        <f>$A$20</f>
        <v>25.</v>
      </c>
      <c r="B27" s="17" t="s">
        <v>24</v>
      </c>
      <c r="C27" s="6" t="s">
        <v>140</v>
      </c>
      <c r="D27" s="194"/>
      <c r="E27" s="195"/>
      <c r="F27" s="141"/>
      <c r="G27" s="142"/>
    </row>
    <row r="28" spans="1:7" ht="86.1" customHeight="1" x14ac:dyDescent="0.3">
      <c r="A28" s="56" t="s">
        <v>112</v>
      </c>
      <c r="B28" s="17" t="s">
        <v>27</v>
      </c>
      <c r="C28" s="6" t="s">
        <v>47</v>
      </c>
      <c r="D28" s="141"/>
      <c r="E28" s="142"/>
      <c r="F28" s="141"/>
      <c r="G28" s="142"/>
    </row>
    <row r="29" spans="1:7" ht="41.4" x14ac:dyDescent="0.3">
      <c r="A29" s="54"/>
      <c r="B29" s="55"/>
      <c r="C29" s="46" t="s">
        <v>11</v>
      </c>
      <c r="D29" s="18" t="s">
        <v>38</v>
      </c>
      <c r="E29" s="18" t="s">
        <v>36</v>
      </c>
      <c r="F29" s="18" t="s">
        <v>6</v>
      </c>
      <c r="G29" s="18" t="s">
        <v>7</v>
      </c>
    </row>
    <row r="30" spans="1:7" x14ac:dyDescent="0.3">
      <c r="A30" s="56" t="str">
        <f>$A$20</f>
        <v>25.</v>
      </c>
      <c r="B30" s="17" t="s">
        <v>28</v>
      </c>
      <c r="C30" s="8" t="s">
        <v>136</v>
      </c>
      <c r="D30" s="14"/>
      <c r="E30" s="14"/>
      <c r="F30" s="14">
        <v>1</v>
      </c>
      <c r="G30" s="14"/>
    </row>
    <row r="31" spans="1:7" x14ac:dyDescent="0.3">
      <c r="A31" s="54"/>
      <c r="B31" s="57"/>
      <c r="C31" s="11"/>
      <c r="D31" s="12"/>
      <c r="E31" s="12"/>
      <c r="F31" s="13" t="s">
        <v>139</v>
      </c>
      <c r="G31" s="10">
        <f>G30</f>
        <v>0</v>
      </c>
    </row>
    <row r="32" spans="1:7" x14ac:dyDescent="0.3">
      <c r="A32" s="58"/>
      <c r="B32" s="59"/>
      <c r="C32" s="7" t="s">
        <v>10</v>
      </c>
      <c r="D32" s="165">
        <v>23121</v>
      </c>
      <c r="E32" s="166"/>
      <c r="F32" s="166"/>
      <c r="G32" s="167"/>
    </row>
    <row r="33" spans="1:9" x14ac:dyDescent="0.3">
      <c r="A33" s="135"/>
      <c r="B33" s="135"/>
      <c r="D33" s="136"/>
      <c r="E33" s="136"/>
      <c r="F33" s="136"/>
      <c r="G33" s="136"/>
      <c r="I33" s="62"/>
    </row>
    <row r="34" spans="1:9" x14ac:dyDescent="0.3">
      <c r="I34" s="62"/>
    </row>
    <row r="35" spans="1:9" x14ac:dyDescent="0.3">
      <c r="I35" s="62"/>
    </row>
  </sheetData>
  <mergeCells count="46">
    <mergeCell ref="D27:E27"/>
    <mergeCell ref="F27:G27"/>
    <mergeCell ref="D32:G32"/>
    <mergeCell ref="A33:B33"/>
    <mergeCell ref="D33:E33"/>
    <mergeCell ref="F33:G33"/>
    <mergeCell ref="D28:E28"/>
    <mergeCell ref="F28:G28"/>
    <mergeCell ref="D25:E25"/>
    <mergeCell ref="F25:G25"/>
    <mergeCell ref="D26:E26"/>
    <mergeCell ref="F26:G26"/>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37"/>
  <sheetViews>
    <sheetView zoomScaleNormal="100" workbookViewId="0">
      <selection activeCell="C24" sqref="C24"/>
    </sheetView>
  </sheetViews>
  <sheetFormatPr defaultColWidth="9.109375" defaultRowHeight="14.4" x14ac:dyDescent="0.3"/>
  <cols>
    <col min="1" max="1" width="5.5546875" style="53" customWidth="1"/>
    <col min="2" max="2" width="3.6640625" style="53" customWidth="1"/>
    <col min="3" max="3" width="55.5546875" customWidth="1"/>
    <col min="4" max="4" width="33.109375" customWidth="1"/>
    <col min="5" max="5" width="28.33203125" customWidth="1"/>
    <col min="6" max="6" width="24.6640625" customWidth="1"/>
    <col min="7" max="7" width="27.33203125" customWidth="1"/>
    <col min="8"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210" t="s">
        <v>359</v>
      </c>
      <c r="B6" s="210"/>
      <c r="C6" s="210"/>
      <c r="D6" s="210"/>
      <c r="E6" s="210"/>
      <c r="F6" s="210"/>
      <c r="G6" s="210"/>
    </row>
    <row r="7" spans="1:8" ht="15" customHeight="1" x14ac:dyDescent="0.3">
      <c r="A7" s="81"/>
      <c r="B7" s="81"/>
      <c r="C7" s="209" t="s">
        <v>367</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7" ht="27.75" customHeight="1" x14ac:dyDescent="0.3">
      <c r="A17" s="162" t="s">
        <v>344</v>
      </c>
      <c r="B17" s="163"/>
      <c r="C17" s="124" t="s">
        <v>345</v>
      </c>
      <c r="D17" s="125"/>
      <c r="E17" s="125"/>
      <c r="F17" s="125"/>
      <c r="G17" s="126"/>
    </row>
    <row r="18" spans="1:7" x14ac:dyDescent="0.3">
      <c r="C18" s="1"/>
      <c r="D18" s="180"/>
      <c r="E18" s="181"/>
      <c r="F18" s="181"/>
      <c r="G18" s="182"/>
    </row>
    <row r="19" spans="1:7" ht="15" customHeight="1" x14ac:dyDescent="0.3">
      <c r="A19" s="160" t="s">
        <v>19</v>
      </c>
      <c r="B19" s="161"/>
      <c r="C19" s="2" t="s">
        <v>3</v>
      </c>
      <c r="D19" s="137" t="s">
        <v>4</v>
      </c>
      <c r="E19" s="138"/>
      <c r="F19" s="137" t="s">
        <v>5</v>
      </c>
      <c r="G19" s="138"/>
    </row>
    <row r="20" spans="1:7" ht="15.6" x14ac:dyDescent="0.3">
      <c r="A20" s="158" t="s">
        <v>146</v>
      </c>
      <c r="B20" s="159"/>
      <c r="C20" s="3" t="s">
        <v>358</v>
      </c>
      <c r="D20" s="168"/>
      <c r="E20" s="169"/>
      <c r="F20" s="169"/>
      <c r="G20" s="170"/>
    </row>
    <row r="21" spans="1:7" x14ac:dyDescent="0.3">
      <c r="A21" s="54"/>
      <c r="B21" s="55"/>
      <c r="C21" s="9" t="s">
        <v>8</v>
      </c>
      <c r="D21" s="22"/>
      <c r="E21" s="22"/>
      <c r="F21" s="22"/>
      <c r="G21" s="23"/>
    </row>
    <row r="22" spans="1:7" ht="26.4" x14ac:dyDescent="0.3">
      <c r="A22" s="56" t="str">
        <f>$A$20</f>
        <v>26.</v>
      </c>
      <c r="B22" s="17" t="s">
        <v>20</v>
      </c>
      <c r="C22" s="36" t="s">
        <v>86</v>
      </c>
      <c r="D22" s="141"/>
      <c r="E22" s="142"/>
      <c r="F22" s="172"/>
      <c r="G22" s="142"/>
    </row>
    <row r="23" spans="1:7" x14ac:dyDescent="0.3">
      <c r="A23" s="54"/>
      <c r="B23" s="55"/>
      <c r="C23" s="9" t="s">
        <v>9</v>
      </c>
      <c r="D23" s="22"/>
      <c r="E23" s="22"/>
      <c r="F23" s="22"/>
      <c r="G23" s="23"/>
    </row>
    <row r="24" spans="1:7" x14ac:dyDescent="0.3">
      <c r="A24" s="56" t="str">
        <f>$A$20</f>
        <v>26.</v>
      </c>
      <c r="B24" s="17" t="s">
        <v>21</v>
      </c>
      <c r="C24" s="41" t="s">
        <v>357</v>
      </c>
      <c r="D24" s="141"/>
      <c r="E24" s="142"/>
      <c r="F24" s="141"/>
      <c r="G24" s="142"/>
    </row>
    <row r="25" spans="1:7" x14ac:dyDescent="0.3">
      <c r="A25" s="56" t="str">
        <f>$A$20</f>
        <v>26.</v>
      </c>
      <c r="B25" s="17" t="s">
        <v>22</v>
      </c>
      <c r="C25" s="34" t="s">
        <v>42</v>
      </c>
      <c r="D25" s="141"/>
      <c r="E25" s="142"/>
      <c r="F25" s="141"/>
      <c r="G25" s="142"/>
    </row>
    <row r="26" spans="1:7" x14ac:dyDescent="0.3">
      <c r="A26" s="56" t="str">
        <f>$A$20</f>
        <v>26.</v>
      </c>
      <c r="B26" s="17" t="s">
        <v>23</v>
      </c>
      <c r="C26" s="34" t="s">
        <v>225</v>
      </c>
      <c r="D26" s="141"/>
      <c r="E26" s="142"/>
      <c r="F26" s="141"/>
      <c r="G26" s="142"/>
    </row>
    <row r="27" spans="1:7" x14ac:dyDescent="0.3">
      <c r="A27" s="56" t="str">
        <f t="shared" ref="A27:A30" si="0">$A$20</f>
        <v>26.</v>
      </c>
      <c r="B27" s="17" t="s">
        <v>24</v>
      </c>
      <c r="C27" s="25" t="s">
        <v>87</v>
      </c>
      <c r="D27" s="141"/>
      <c r="E27" s="142"/>
      <c r="F27" s="141"/>
      <c r="G27" s="142"/>
    </row>
    <row r="28" spans="1:7" x14ac:dyDescent="0.3">
      <c r="A28" s="56" t="str">
        <f t="shared" si="0"/>
        <v>26.</v>
      </c>
      <c r="B28" s="17" t="s">
        <v>27</v>
      </c>
      <c r="C28" s="25" t="s">
        <v>213</v>
      </c>
      <c r="D28" s="141"/>
      <c r="E28" s="142"/>
      <c r="F28" s="141"/>
      <c r="G28" s="142"/>
    </row>
    <row r="29" spans="1:7" x14ac:dyDescent="0.3">
      <c r="A29" s="56" t="str">
        <f t="shared" si="0"/>
        <v>26.</v>
      </c>
      <c r="B29" s="17" t="s">
        <v>28</v>
      </c>
      <c r="C29" s="40" t="s">
        <v>84</v>
      </c>
      <c r="D29" s="141"/>
      <c r="E29" s="142"/>
      <c r="F29" s="141"/>
      <c r="G29" s="142"/>
    </row>
    <row r="30" spans="1:7" ht="99" customHeight="1" x14ac:dyDescent="0.3">
      <c r="A30" s="56" t="str">
        <f t="shared" si="0"/>
        <v>26.</v>
      </c>
      <c r="B30" s="17" t="s">
        <v>29</v>
      </c>
      <c r="C30" s="73" t="s">
        <v>47</v>
      </c>
      <c r="D30" s="141"/>
      <c r="E30" s="142"/>
      <c r="F30" s="141"/>
      <c r="G30" s="142"/>
    </row>
    <row r="31" spans="1:7" ht="27.6" x14ac:dyDescent="0.3">
      <c r="A31" s="54"/>
      <c r="B31" s="55"/>
      <c r="C31" s="46" t="s">
        <v>11</v>
      </c>
      <c r="D31" s="18" t="s">
        <v>38</v>
      </c>
      <c r="E31" s="18" t="s">
        <v>36</v>
      </c>
      <c r="F31" s="18" t="s">
        <v>6</v>
      </c>
      <c r="G31" s="18" t="s">
        <v>7</v>
      </c>
    </row>
    <row r="32" spans="1:7" x14ac:dyDescent="0.3">
      <c r="A32" s="56" t="str">
        <f>$A$20</f>
        <v>26.</v>
      </c>
      <c r="B32" s="17" t="s">
        <v>29</v>
      </c>
      <c r="C32" s="8" t="s">
        <v>178</v>
      </c>
      <c r="D32" s="8"/>
      <c r="E32" s="14"/>
      <c r="F32" s="92">
        <v>4</v>
      </c>
      <c r="G32" s="14"/>
    </row>
    <row r="33" spans="1:9" x14ac:dyDescent="0.3">
      <c r="A33" s="54"/>
      <c r="B33" s="57"/>
      <c r="C33" s="11"/>
      <c r="D33" s="12"/>
      <c r="E33" s="12"/>
      <c r="F33" s="13" t="s">
        <v>139</v>
      </c>
      <c r="G33" s="10">
        <f>G32*F32</f>
        <v>0</v>
      </c>
    </row>
    <row r="34" spans="1:9" x14ac:dyDescent="0.3">
      <c r="A34" s="58"/>
      <c r="B34" s="59"/>
      <c r="C34" s="7" t="s">
        <v>10</v>
      </c>
      <c r="D34" s="165">
        <v>23121</v>
      </c>
      <c r="E34" s="166"/>
      <c r="F34" s="166"/>
      <c r="G34" s="167"/>
      <c r="I34" s="62"/>
    </row>
    <row r="35" spans="1:9" x14ac:dyDescent="0.3">
      <c r="A35" s="135"/>
      <c r="B35" s="135"/>
      <c r="D35" s="136"/>
      <c r="E35" s="136"/>
      <c r="F35" s="136"/>
      <c r="G35" s="136"/>
      <c r="I35" s="62"/>
    </row>
    <row r="36" spans="1:9" x14ac:dyDescent="0.3">
      <c r="I36" s="62"/>
    </row>
    <row r="37" spans="1:9" x14ac:dyDescent="0.3">
      <c r="I37" s="62"/>
    </row>
  </sheetData>
  <mergeCells count="50">
    <mergeCell ref="A35:B35"/>
    <mergeCell ref="D35:E35"/>
    <mergeCell ref="F35:G35"/>
    <mergeCell ref="D25:E25"/>
    <mergeCell ref="F25:G25"/>
    <mergeCell ref="D26:E26"/>
    <mergeCell ref="F26:G26"/>
    <mergeCell ref="D28:E28"/>
    <mergeCell ref="F28:G28"/>
    <mergeCell ref="D30:E30"/>
    <mergeCell ref="F30:G30"/>
    <mergeCell ref="D34:G34"/>
    <mergeCell ref="D27:E27"/>
    <mergeCell ref="F27:G27"/>
    <mergeCell ref="D29:E29"/>
    <mergeCell ref="F29:G29"/>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38"/>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4.6640625" customWidth="1"/>
    <col min="9"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324</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27.6"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8" ht="46.2" customHeight="1" x14ac:dyDescent="0.3">
      <c r="A17" s="162" t="s">
        <v>344</v>
      </c>
      <c r="B17" s="163"/>
      <c r="C17" s="124" t="s">
        <v>345</v>
      </c>
      <c r="D17" s="125"/>
      <c r="E17" s="125"/>
      <c r="F17" s="125"/>
      <c r="G17" s="126"/>
    </row>
    <row r="18" spans="1:8" x14ac:dyDescent="0.3">
      <c r="C18" s="1"/>
      <c r="D18" s="180"/>
      <c r="E18" s="181"/>
      <c r="F18" s="181"/>
      <c r="G18" s="182"/>
    </row>
    <row r="19" spans="1:8" ht="15" customHeight="1" x14ac:dyDescent="0.3">
      <c r="A19" s="160" t="s">
        <v>19</v>
      </c>
      <c r="B19" s="161"/>
      <c r="C19" s="2" t="s">
        <v>3</v>
      </c>
      <c r="D19" s="137" t="s">
        <v>4</v>
      </c>
      <c r="E19" s="138"/>
      <c r="F19" s="137" t="s">
        <v>5</v>
      </c>
      <c r="G19" s="138"/>
    </row>
    <row r="20" spans="1:8" ht="15.6" x14ac:dyDescent="0.3">
      <c r="A20" s="158" t="s">
        <v>147</v>
      </c>
      <c r="B20" s="159"/>
      <c r="C20" s="3" t="s">
        <v>76</v>
      </c>
      <c r="D20" s="168"/>
      <c r="E20" s="169"/>
      <c r="F20" s="169"/>
      <c r="G20" s="170"/>
    </row>
    <row r="21" spans="1:8" x14ac:dyDescent="0.3">
      <c r="A21" s="54"/>
      <c r="B21" s="55"/>
      <c r="C21" s="9" t="s">
        <v>8</v>
      </c>
      <c r="D21" s="22"/>
      <c r="E21" s="22"/>
      <c r="F21" s="22"/>
      <c r="G21" s="23"/>
      <c r="H21" s="63"/>
    </row>
    <row r="22" spans="1:8" ht="26.4" x14ac:dyDescent="0.3">
      <c r="A22" s="56" t="str">
        <f t="shared" ref="A22:A31" si="0">$A$20</f>
        <v>27.</v>
      </c>
      <c r="B22" s="17" t="s">
        <v>20</v>
      </c>
      <c r="C22" s="36" t="s">
        <v>77</v>
      </c>
      <c r="D22" s="179"/>
      <c r="E22" s="179"/>
      <c r="F22" s="179"/>
      <c r="G22" s="179"/>
    </row>
    <row r="23" spans="1:8" ht="14.25" customHeight="1" x14ac:dyDescent="0.3">
      <c r="A23" s="54"/>
      <c r="B23" s="57"/>
      <c r="C23" s="30" t="s">
        <v>9</v>
      </c>
      <c r="D23" s="22"/>
      <c r="E23" s="22"/>
      <c r="F23" s="22"/>
      <c r="G23" s="23"/>
    </row>
    <row r="24" spans="1:8" ht="14.25" customHeight="1" x14ac:dyDescent="0.3">
      <c r="A24" s="56" t="str">
        <f t="shared" si="0"/>
        <v>27.</v>
      </c>
      <c r="B24" s="17" t="s">
        <v>21</v>
      </c>
      <c r="C24" s="40" t="s">
        <v>78</v>
      </c>
      <c r="D24" s="141"/>
      <c r="E24" s="142"/>
      <c r="F24" s="141"/>
      <c r="G24" s="142"/>
    </row>
    <row r="25" spans="1:8" ht="14.25" customHeight="1" x14ac:dyDescent="0.3">
      <c r="A25" s="56" t="str">
        <f t="shared" si="0"/>
        <v>27.</v>
      </c>
      <c r="B25" s="17" t="s">
        <v>22</v>
      </c>
      <c r="C25" s="40" t="s">
        <v>79</v>
      </c>
      <c r="D25" s="141"/>
      <c r="E25" s="142"/>
      <c r="F25" s="141"/>
      <c r="G25" s="142"/>
    </row>
    <row r="26" spans="1:8" ht="14.25" customHeight="1" x14ac:dyDescent="0.3">
      <c r="A26" s="56" t="str">
        <f t="shared" si="0"/>
        <v>27.</v>
      </c>
      <c r="B26" s="17" t="s">
        <v>23</v>
      </c>
      <c r="C26" s="40" t="s">
        <v>80</v>
      </c>
      <c r="D26" s="141"/>
      <c r="E26" s="142"/>
      <c r="F26" s="141"/>
      <c r="G26" s="142"/>
    </row>
    <row r="27" spans="1:8" ht="14.25" customHeight="1" x14ac:dyDescent="0.3">
      <c r="A27" s="56" t="str">
        <f t="shared" si="0"/>
        <v>27.</v>
      </c>
      <c r="B27" s="17" t="s">
        <v>24</v>
      </c>
      <c r="C27" s="40" t="s">
        <v>81</v>
      </c>
      <c r="D27" s="141"/>
      <c r="E27" s="142"/>
      <c r="F27" s="141"/>
      <c r="G27" s="142"/>
    </row>
    <row r="28" spans="1:8" x14ac:dyDescent="0.3">
      <c r="A28" s="56" t="str">
        <f t="shared" si="0"/>
        <v>27.</v>
      </c>
      <c r="B28" s="17" t="s">
        <v>27</v>
      </c>
      <c r="C28" s="40" t="s">
        <v>82</v>
      </c>
      <c r="D28" s="141"/>
      <c r="E28" s="142"/>
      <c r="F28" s="141"/>
      <c r="G28" s="142"/>
    </row>
    <row r="29" spans="1:8" x14ac:dyDescent="0.3">
      <c r="A29" s="56" t="str">
        <f t="shared" si="0"/>
        <v>27.</v>
      </c>
      <c r="B29" s="17" t="s">
        <v>28</v>
      </c>
      <c r="C29" s="40" t="s">
        <v>83</v>
      </c>
      <c r="D29" s="141"/>
      <c r="E29" s="142"/>
      <c r="F29" s="141"/>
      <c r="G29" s="142"/>
    </row>
    <row r="30" spans="1:8" x14ac:dyDescent="0.3">
      <c r="A30" s="56" t="str">
        <f t="shared" si="0"/>
        <v>27.</v>
      </c>
      <c r="B30" s="17" t="s">
        <v>29</v>
      </c>
      <c r="C30" s="40" t="s">
        <v>257</v>
      </c>
      <c r="D30" s="141"/>
      <c r="E30" s="142"/>
      <c r="F30" s="141"/>
      <c r="G30" s="142"/>
    </row>
    <row r="31" spans="1:8" ht="15.75" customHeight="1" x14ac:dyDescent="0.3">
      <c r="A31" s="56" t="str">
        <f t="shared" si="0"/>
        <v>27.</v>
      </c>
      <c r="B31" s="17" t="s">
        <v>34</v>
      </c>
      <c r="C31" s="40" t="s">
        <v>84</v>
      </c>
      <c r="D31" s="141"/>
      <c r="E31" s="142"/>
      <c r="F31" s="141"/>
      <c r="G31" s="142"/>
    </row>
    <row r="32" spans="1:8" ht="102" customHeight="1" x14ac:dyDescent="0.3">
      <c r="A32" s="56" t="str">
        <f>$A$20</f>
        <v>27.</v>
      </c>
      <c r="B32" s="17" t="s">
        <v>35</v>
      </c>
      <c r="C32" s="40" t="s">
        <v>47</v>
      </c>
      <c r="D32" s="141"/>
      <c r="E32" s="142"/>
      <c r="F32" s="141"/>
      <c r="G32" s="142"/>
      <c r="H32" s="97"/>
    </row>
    <row r="33" spans="1:9" ht="41.4" x14ac:dyDescent="0.3">
      <c r="A33" s="54"/>
      <c r="B33" s="57"/>
      <c r="C33" s="46" t="s">
        <v>11</v>
      </c>
      <c r="D33" s="18" t="s">
        <v>38</v>
      </c>
      <c r="E33" s="18" t="s">
        <v>36</v>
      </c>
      <c r="F33" s="18" t="s">
        <v>155</v>
      </c>
      <c r="G33" s="18" t="s">
        <v>7</v>
      </c>
    </row>
    <row r="34" spans="1:9" x14ac:dyDescent="0.3">
      <c r="A34" s="56" t="str">
        <f>$A$20</f>
        <v>27.</v>
      </c>
      <c r="B34" s="17" t="s">
        <v>37</v>
      </c>
      <c r="C34" s="45" t="s">
        <v>76</v>
      </c>
      <c r="D34" s="14"/>
      <c r="E34" s="14"/>
      <c r="F34" s="14">
        <v>1</v>
      </c>
      <c r="G34" s="91"/>
      <c r="I34" s="61"/>
    </row>
    <row r="35" spans="1:9" x14ac:dyDescent="0.3">
      <c r="A35" s="106"/>
      <c r="B35" s="107"/>
      <c r="C35" s="11"/>
      <c r="D35" s="12"/>
      <c r="E35" s="12"/>
      <c r="F35" s="13" t="s">
        <v>139</v>
      </c>
      <c r="G35" s="10">
        <f>G34</f>
        <v>0</v>
      </c>
      <c r="I35" s="62"/>
    </row>
    <row r="36" spans="1:9" x14ac:dyDescent="0.3">
      <c r="A36" s="196"/>
      <c r="B36" s="196"/>
      <c r="C36" s="7" t="s">
        <v>10</v>
      </c>
      <c r="D36" s="165">
        <v>23121</v>
      </c>
      <c r="E36" s="166"/>
      <c r="F36" s="166"/>
      <c r="G36" s="167"/>
      <c r="I36" s="62"/>
    </row>
    <row r="37" spans="1:9" x14ac:dyDescent="0.3">
      <c r="I37" s="62"/>
    </row>
    <row r="38" spans="1:9" x14ac:dyDescent="0.3">
      <c r="I38" s="62"/>
    </row>
  </sheetData>
  <mergeCells count="52">
    <mergeCell ref="D27:E27"/>
    <mergeCell ref="F27:G27"/>
    <mergeCell ref="D31:E31"/>
    <mergeCell ref="F31:G31"/>
    <mergeCell ref="A36:B36"/>
    <mergeCell ref="D32:E32"/>
    <mergeCell ref="F32:G32"/>
    <mergeCell ref="D36:G36"/>
    <mergeCell ref="D28:E28"/>
    <mergeCell ref="F28:G28"/>
    <mergeCell ref="D30:E30"/>
    <mergeCell ref="F30:G30"/>
    <mergeCell ref="D29:E29"/>
    <mergeCell ref="F29:G29"/>
    <mergeCell ref="D24:E24"/>
    <mergeCell ref="F24:G24"/>
    <mergeCell ref="D25:E25"/>
    <mergeCell ref="F25:G25"/>
    <mergeCell ref="D26:E26"/>
    <mergeCell ref="F26:G26"/>
    <mergeCell ref="A20:B20"/>
    <mergeCell ref="D20:G20"/>
    <mergeCell ref="D22:E22"/>
    <mergeCell ref="F22:G22"/>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honeticPr fontId="32" type="noConversion"/>
  <pageMargins left="0.7" right="0.7" top="0.75" bottom="0.75" header="0.3" footer="0.3"/>
  <pageSetup paperSize="9" orientation="portrait" horizontalDpi="300"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37"/>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292</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39.75"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9" ht="44.4" customHeight="1" x14ac:dyDescent="0.3">
      <c r="A17" s="162" t="s">
        <v>344</v>
      </c>
      <c r="B17" s="163"/>
      <c r="C17" s="124" t="s">
        <v>345</v>
      </c>
      <c r="D17" s="125"/>
      <c r="E17" s="125"/>
      <c r="F17" s="125"/>
      <c r="G17" s="126"/>
    </row>
    <row r="18" spans="1:9" x14ac:dyDescent="0.3">
      <c r="C18" s="1"/>
      <c r="D18" s="180"/>
      <c r="E18" s="181"/>
      <c r="F18" s="181"/>
      <c r="G18" s="182"/>
    </row>
    <row r="19" spans="1:9" ht="15" customHeight="1" x14ac:dyDescent="0.3">
      <c r="A19" s="160" t="s">
        <v>19</v>
      </c>
      <c r="B19" s="161"/>
      <c r="C19" s="2" t="s">
        <v>3</v>
      </c>
      <c r="D19" s="137" t="s">
        <v>4</v>
      </c>
      <c r="E19" s="138"/>
      <c r="F19" s="137" t="s">
        <v>5</v>
      </c>
      <c r="G19" s="138"/>
    </row>
    <row r="20" spans="1:9" ht="15.6" x14ac:dyDescent="0.3">
      <c r="A20" s="158" t="s">
        <v>148</v>
      </c>
      <c r="B20" s="159"/>
      <c r="C20" s="3" t="s">
        <v>137</v>
      </c>
      <c r="D20" s="168"/>
      <c r="E20" s="169"/>
      <c r="F20" s="169"/>
      <c r="G20" s="170"/>
    </row>
    <row r="21" spans="1:9" x14ac:dyDescent="0.3">
      <c r="A21" s="54"/>
      <c r="B21" s="55"/>
      <c r="C21" s="9" t="s">
        <v>8</v>
      </c>
      <c r="D21" s="22"/>
      <c r="E21" s="22"/>
      <c r="F21" s="22"/>
      <c r="G21" s="23"/>
    </row>
    <row r="22" spans="1:9" x14ac:dyDescent="0.3">
      <c r="A22" s="56" t="str">
        <f>$A$20</f>
        <v>28.</v>
      </c>
      <c r="B22" s="17" t="s">
        <v>20</v>
      </c>
      <c r="C22" s="4" t="s">
        <v>243</v>
      </c>
      <c r="D22" s="141"/>
      <c r="E22" s="142"/>
      <c r="F22" s="172"/>
      <c r="G22" s="142"/>
    </row>
    <row r="23" spans="1:9" x14ac:dyDescent="0.3">
      <c r="A23" s="54"/>
      <c r="B23" s="55"/>
      <c r="C23" s="9" t="s">
        <v>9</v>
      </c>
      <c r="D23" s="22"/>
      <c r="E23" s="22"/>
      <c r="F23" s="22"/>
      <c r="G23" s="23"/>
      <c r="H23" s="63"/>
    </row>
    <row r="24" spans="1:9" x14ac:dyDescent="0.3">
      <c r="A24" s="56" t="str">
        <f t="shared" ref="A24:A30" si="0">$A$20</f>
        <v>28.</v>
      </c>
      <c r="B24" s="17" t="s">
        <v>21</v>
      </c>
      <c r="C24" s="5" t="s">
        <v>244</v>
      </c>
      <c r="D24" s="141"/>
      <c r="E24" s="142"/>
      <c r="F24" s="141"/>
      <c r="G24" s="142"/>
    </row>
    <row r="25" spans="1:9" x14ac:dyDescent="0.3">
      <c r="A25" s="56" t="str">
        <f t="shared" si="0"/>
        <v>28.</v>
      </c>
      <c r="B25" s="17" t="s">
        <v>22</v>
      </c>
      <c r="C25" s="5" t="s">
        <v>30</v>
      </c>
      <c r="D25" s="141"/>
      <c r="E25" s="142"/>
      <c r="F25" s="141"/>
      <c r="G25" s="142"/>
    </row>
    <row r="26" spans="1:9" x14ac:dyDescent="0.3">
      <c r="A26" s="56" t="str">
        <f t="shared" si="0"/>
        <v>28.</v>
      </c>
      <c r="B26" s="17" t="s">
        <v>23</v>
      </c>
      <c r="C26" s="5" t="s">
        <v>245</v>
      </c>
      <c r="D26" s="141"/>
      <c r="E26" s="142"/>
      <c r="F26" s="141"/>
      <c r="G26" s="142"/>
      <c r="I26" s="80"/>
    </row>
    <row r="27" spans="1:9" ht="15.75" customHeight="1" x14ac:dyDescent="0.3">
      <c r="A27" s="56" t="str">
        <f t="shared" si="0"/>
        <v>28.</v>
      </c>
      <c r="B27" s="17" t="s">
        <v>24</v>
      </c>
      <c r="C27" s="5" t="s">
        <v>251</v>
      </c>
      <c r="D27" s="141"/>
      <c r="E27" s="142"/>
      <c r="F27" s="141"/>
      <c r="G27" s="142"/>
    </row>
    <row r="28" spans="1:9" ht="26.4" x14ac:dyDescent="0.3">
      <c r="A28" s="56" t="str">
        <f t="shared" si="0"/>
        <v>28.</v>
      </c>
      <c r="B28" s="17" t="s">
        <v>27</v>
      </c>
      <c r="C28" s="5" t="s">
        <v>256</v>
      </c>
      <c r="D28" s="141"/>
      <c r="E28" s="142"/>
      <c r="F28" s="141"/>
      <c r="G28" s="142"/>
      <c r="I28" s="80"/>
    </row>
    <row r="29" spans="1:9" x14ac:dyDescent="0.3">
      <c r="A29" s="56" t="str">
        <f t="shared" si="0"/>
        <v>28.</v>
      </c>
      <c r="B29" s="17" t="s">
        <v>28</v>
      </c>
      <c r="C29" s="5" t="s">
        <v>140</v>
      </c>
      <c r="D29" s="141"/>
      <c r="E29" s="142"/>
      <c r="F29" s="141"/>
      <c r="G29" s="142"/>
    </row>
    <row r="30" spans="1:9" ht="113.1" customHeight="1" x14ac:dyDescent="0.3">
      <c r="A30" s="56" t="str">
        <f t="shared" si="0"/>
        <v>28.</v>
      </c>
      <c r="B30" s="17" t="s">
        <v>29</v>
      </c>
      <c r="C30" s="6" t="s">
        <v>47</v>
      </c>
      <c r="D30" s="141"/>
      <c r="E30" s="142"/>
      <c r="F30" s="141"/>
      <c r="G30" s="142"/>
    </row>
    <row r="31" spans="1:9" ht="41.4" x14ac:dyDescent="0.3">
      <c r="A31" s="54"/>
      <c r="B31" s="55"/>
      <c r="C31" s="46" t="s">
        <v>11</v>
      </c>
      <c r="D31" s="18" t="s">
        <v>38</v>
      </c>
      <c r="E31" s="18" t="s">
        <v>36</v>
      </c>
      <c r="F31" s="18" t="s">
        <v>6</v>
      </c>
      <c r="G31" s="18" t="s">
        <v>7</v>
      </c>
    </row>
    <row r="32" spans="1:9" x14ac:dyDescent="0.3">
      <c r="A32" s="56" t="str">
        <f>$A$20</f>
        <v>28.</v>
      </c>
      <c r="B32" s="17" t="s">
        <v>34</v>
      </c>
      <c r="C32" s="8" t="s">
        <v>137</v>
      </c>
      <c r="D32" s="8"/>
      <c r="E32" s="14"/>
      <c r="F32" s="14">
        <v>3</v>
      </c>
      <c r="G32" s="14"/>
    </row>
    <row r="33" spans="1:9" x14ac:dyDescent="0.3">
      <c r="A33" s="54"/>
      <c r="B33" s="57"/>
      <c r="C33" s="11"/>
      <c r="D33" s="12"/>
      <c r="E33" s="12"/>
      <c r="F33" s="13" t="s">
        <v>139</v>
      </c>
      <c r="G33" s="10">
        <f>F32*G32</f>
        <v>0</v>
      </c>
      <c r="I33" s="61"/>
    </row>
    <row r="34" spans="1:9" x14ac:dyDescent="0.3">
      <c r="A34" s="58"/>
      <c r="B34" s="59"/>
      <c r="C34" s="7" t="s">
        <v>10</v>
      </c>
      <c r="D34" s="165">
        <v>23121</v>
      </c>
      <c r="E34" s="166"/>
      <c r="F34" s="166"/>
      <c r="G34" s="167"/>
      <c r="I34" s="62"/>
    </row>
    <row r="35" spans="1:9" x14ac:dyDescent="0.3">
      <c r="A35" s="135"/>
      <c r="B35" s="135"/>
      <c r="D35" s="136"/>
      <c r="E35" s="136"/>
      <c r="F35" s="136"/>
      <c r="G35" s="136"/>
      <c r="I35" s="62"/>
    </row>
    <row r="36" spans="1:9" x14ac:dyDescent="0.3">
      <c r="I36" s="62"/>
    </row>
    <row r="37" spans="1:9" x14ac:dyDescent="0.3">
      <c r="I37" s="62"/>
    </row>
  </sheetData>
  <mergeCells count="50">
    <mergeCell ref="D30:E30"/>
    <mergeCell ref="F30:G30"/>
    <mergeCell ref="D34:G34"/>
    <mergeCell ref="A35:B35"/>
    <mergeCell ref="D35:E35"/>
    <mergeCell ref="F35:G35"/>
    <mergeCell ref="D25:E25"/>
    <mergeCell ref="F25:G25"/>
    <mergeCell ref="D26:E26"/>
    <mergeCell ref="F26:G26"/>
    <mergeCell ref="D29:E29"/>
    <mergeCell ref="F29:G29"/>
    <mergeCell ref="D27:E27"/>
    <mergeCell ref="F27:G27"/>
    <mergeCell ref="D28:E28"/>
    <mergeCell ref="F28:G28"/>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36"/>
  <sheetViews>
    <sheetView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262</v>
      </c>
    </row>
    <row r="2" spans="1:7" ht="15" customHeight="1" x14ac:dyDescent="0.3">
      <c r="A2" s="51"/>
      <c r="B2" s="52"/>
      <c r="G2" s="82" t="s">
        <v>263</v>
      </c>
    </row>
    <row r="3" spans="1:7" ht="15" customHeight="1" x14ac:dyDescent="0.3">
      <c r="A3" s="164" t="s">
        <v>31</v>
      </c>
      <c r="B3" s="164"/>
      <c r="C3" s="164"/>
      <c r="D3" s="164"/>
      <c r="E3" s="164"/>
      <c r="F3" s="164"/>
      <c r="G3" s="164"/>
    </row>
    <row r="4" spans="1:7" ht="15" customHeight="1" x14ac:dyDescent="0.3">
      <c r="A4" s="134" t="s">
        <v>122</v>
      </c>
      <c r="B4" s="134"/>
      <c r="C4" s="134"/>
      <c r="D4" s="134"/>
      <c r="E4" s="134"/>
      <c r="F4" s="134"/>
      <c r="G4" s="134"/>
    </row>
    <row r="5" spans="1:7" ht="15" customHeight="1" x14ac:dyDescent="0.3">
      <c r="A5" s="134"/>
      <c r="B5" s="134"/>
      <c r="C5" s="134"/>
      <c r="D5" s="134"/>
      <c r="E5" s="134"/>
      <c r="F5" s="134"/>
      <c r="G5" s="134"/>
    </row>
    <row r="6" spans="1:7" ht="15" customHeight="1" x14ac:dyDescent="0.3">
      <c r="A6" s="134" t="s">
        <v>293</v>
      </c>
      <c r="B6" s="134"/>
      <c r="C6" s="134"/>
      <c r="D6" s="134"/>
      <c r="E6" s="134"/>
      <c r="F6" s="134"/>
      <c r="G6" s="134"/>
    </row>
    <row r="7" spans="1:7" ht="15" customHeight="1" x14ac:dyDescent="0.3">
      <c r="A7" s="81"/>
      <c r="B7" s="81"/>
      <c r="C7" s="209" t="s">
        <v>365</v>
      </c>
      <c r="D7" s="81"/>
      <c r="E7" s="81"/>
      <c r="F7" s="81"/>
      <c r="G7" s="81"/>
    </row>
    <row r="8" spans="1:7" ht="15" customHeight="1" x14ac:dyDescent="0.3">
      <c r="A8" s="146" t="s">
        <v>12</v>
      </c>
      <c r="B8" s="147"/>
      <c r="C8" s="148" t="s">
        <v>26</v>
      </c>
      <c r="D8" s="149"/>
      <c r="E8" s="149"/>
      <c r="F8" s="149"/>
      <c r="G8" s="150"/>
    </row>
    <row r="9" spans="1:7" ht="15" customHeight="1" x14ac:dyDescent="0.3">
      <c r="A9" s="146" t="s">
        <v>13</v>
      </c>
      <c r="B9" s="147"/>
      <c r="C9" s="151" t="s">
        <v>0</v>
      </c>
      <c r="D9" s="152"/>
      <c r="E9" s="152"/>
      <c r="F9" s="152"/>
      <c r="G9" s="153"/>
    </row>
    <row r="10" spans="1:7" ht="39.75" customHeight="1" x14ac:dyDescent="0.3">
      <c r="A10" s="154" t="s">
        <v>14</v>
      </c>
      <c r="B10" s="155"/>
      <c r="C10" s="148" t="s">
        <v>366</v>
      </c>
      <c r="D10" s="152"/>
      <c r="E10" s="152"/>
      <c r="F10" s="152"/>
      <c r="G10" s="153"/>
    </row>
    <row r="11" spans="1:7" ht="15" customHeight="1" x14ac:dyDescent="0.3">
      <c r="A11" s="146" t="s">
        <v>15</v>
      </c>
      <c r="B11" s="147"/>
      <c r="C11" s="151" t="s">
        <v>1</v>
      </c>
      <c r="D11" s="152"/>
      <c r="E11" s="152"/>
      <c r="F11" s="152"/>
      <c r="G11" s="153"/>
    </row>
    <row r="12" spans="1:7" ht="39" customHeight="1" x14ac:dyDescent="0.3">
      <c r="A12" s="146" t="s">
        <v>16</v>
      </c>
      <c r="B12" s="147"/>
      <c r="C12" s="148" t="s">
        <v>49</v>
      </c>
      <c r="D12" s="152"/>
      <c r="E12" s="152"/>
      <c r="F12" s="152"/>
      <c r="G12" s="153"/>
    </row>
    <row r="13" spans="1:7" ht="27" customHeight="1" x14ac:dyDescent="0.3">
      <c r="A13" s="146" t="s">
        <v>17</v>
      </c>
      <c r="B13" s="147"/>
      <c r="C13" s="151" t="s">
        <v>48</v>
      </c>
      <c r="D13" s="152"/>
      <c r="E13" s="152"/>
      <c r="F13" s="152"/>
      <c r="G13" s="153"/>
    </row>
    <row r="14" spans="1:7" ht="26.25" customHeight="1"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ht="27.75" customHeight="1" x14ac:dyDescent="0.3">
      <c r="A16" s="146" t="s">
        <v>33</v>
      </c>
      <c r="B16" s="147"/>
      <c r="C16" s="148" t="s">
        <v>2</v>
      </c>
      <c r="D16" s="149"/>
      <c r="E16" s="149"/>
      <c r="F16" s="149"/>
      <c r="G16" s="150"/>
    </row>
    <row r="17" spans="1:9" ht="46.8" customHeight="1" x14ac:dyDescent="0.3">
      <c r="A17" s="162" t="s">
        <v>344</v>
      </c>
      <c r="B17" s="163"/>
      <c r="C17" s="124" t="s">
        <v>345</v>
      </c>
      <c r="D17" s="125"/>
      <c r="E17" s="125"/>
      <c r="F17" s="125"/>
      <c r="G17" s="126"/>
    </row>
    <row r="18" spans="1:9" x14ac:dyDescent="0.3">
      <c r="C18" s="1"/>
      <c r="D18" s="47"/>
      <c r="E18" s="47"/>
      <c r="F18" s="47"/>
      <c r="G18" s="47"/>
    </row>
    <row r="19" spans="1:9" x14ac:dyDescent="0.3">
      <c r="A19" s="160" t="s">
        <v>19</v>
      </c>
      <c r="B19" s="161"/>
      <c r="C19" s="2" t="s">
        <v>3</v>
      </c>
      <c r="D19" s="137" t="s">
        <v>4</v>
      </c>
      <c r="E19" s="138"/>
      <c r="F19" s="137" t="s">
        <v>5</v>
      </c>
      <c r="G19" s="138"/>
    </row>
    <row r="20" spans="1:9" ht="15.6" x14ac:dyDescent="0.3">
      <c r="A20" s="158" t="s">
        <v>119</v>
      </c>
      <c r="B20" s="159"/>
      <c r="C20" s="3" t="s">
        <v>138</v>
      </c>
      <c r="D20" s="168"/>
      <c r="E20" s="169"/>
      <c r="F20" s="169"/>
      <c r="G20" s="170"/>
    </row>
    <row r="21" spans="1:9" x14ac:dyDescent="0.3">
      <c r="A21" s="54"/>
      <c r="B21" s="55"/>
      <c r="C21" s="9" t="s">
        <v>8</v>
      </c>
      <c r="D21" s="22"/>
      <c r="E21" s="22"/>
      <c r="F21" s="22"/>
      <c r="G21" s="23"/>
    </row>
    <row r="22" spans="1:9" x14ac:dyDescent="0.3">
      <c r="A22" s="56" t="str">
        <f>$A$20</f>
        <v>29.</v>
      </c>
      <c r="B22" s="17" t="s">
        <v>20</v>
      </c>
      <c r="C22" s="4" t="s">
        <v>207</v>
      </c>
      <c r="D22" s="141"/>
      <c r="E22" s="142"/>
      <c r="F22" s="141"/>
      <c r="G22" s="142"/>
    </row>
    <row r="23" spans="1:9" x14ac:dyDescent="0.3">
      <c r="A23" s="54"/>
      <c r="B23" s="55"/>
      <c r="C23" s="9" t="s">
        <v>9</v>
      </c>
      <c r="D23" s="22"/>
      <c r="E23" s="22"/>
      <c r="F23" s="22"/>
      <c r="G23" s="23"/>
      <c r="H23" s="63"/>
    </row>
    <row r="24" spans="1:9" x14ac:dyDescent="0.3">
      <c r="A24" s="56" t="str">
        <f>$A$20</f>
        <v>29.</v>
      </c>
      <c r="B24" s="17" t="s">
        <v>21</v>
      </c>
      <c r="C24" s="5" t="s">
        <v>30</v>
      </c>
      <c r="D24" s="141"/>
      <c r="E24" s="142"/>
      <c r="F24" s="141"/>
      <c r="G24" s="142"/>
    </row>
    <row r="25" spans="1:9" ht="26.4" x14ac:dyDescent="0.3">
      <c r="A25" s="56" t="str">
        <f>$A$20</f>
        <v>29.</v>
      </c>
      <c r="B25" s="17" t="s">
        <v>22</v>
      </c>
      <c r="C25" s="5" t="s">
        <v>239</v>
      </c>
      <c r="D25" s="141"/>
      <c r="E25" s="142"/>
      <c r="F25" s="141"/>
      <c r="G25" s="142"/>
    </row>
    <row r="26" spans="1:9" x14ac:dyDescent="0.3">
      <c r="A26" s="56" t="str">
        <f>$A$20</f>
        <v>29.</v>
      </c>
      <c r="B26" s="17" t="s">
        <v>23</v>
      </c>
      <c r="C26" s="5" t="s">
        <v>240</v>
      </c>
      <c r="D26" s="141"/>
      <c r="E26" s="142"/>
      <c r="F26" s="141"/>
      <c r="G26" s="142"/>
    </row>
    <row r="27" spans="1:9" x14ac:dyDescent="0.3">
      <c r="A27" s="56" t="str">
        <f>$A$20</f>
        <v>29.</v>
      </c>
      <c r="B27" s="17" t="s">
        <v>24</v>
      </c>
      <c r="C27" s="5" t="s">
        <v>140</v>
      </c>
      <c r="D27" s="141"/>
      <c r="E27" s="142"/>
      <c r="F27" s="141"/>
      <c r="G27" s="142"/>
    </row>
    <row r="28" spans="1:9" ht="141" customHeight="1" x14ac:dyDescent="0.3">
      <c r="A28" s="56" t="str">
        <f>$A$20</f>
        <v>29.</v>
      </c>
      <c r="B28" s="17" t="s">
        <v>27</v>
      </c>
      <c r="C28" s="6" t="s">
        <v>47</v>
      </c>
      <c r="D28" s="141"/>
      <c r="E28" s="142"/>
      <c r="F28" s="141"/>
      <c r="G28" s="142"/>
    </row>
    <row r="29" spans="1:9" ht="41.4" x14ac:dyDescent="0.3">
      <c r="A29" s="54"/>
      <c r="B29" s="55"/>
      <c r="C29" s="46" t="s">
        <v>11</v>
      </c>
      <c r="D29" s="18" t="s">
        <v>38</v>
      </c>
      <c r="E29" s="18" t="s">
        <v>36</v>
      </c>
      <c r="F29" s="18" t="s">
        <v>6</v>
      </c>
      <c r="G29" s="18" t="s">
        <v>7</v>
      </c>
    </row>
    <row r="30" spans="1:9" x14ac:dyDescent="0.3">
      <c r="A30" s="56" t="str">
        <f>$A$20</f>
        <v>29.</v>
      </c>
      <c r="B30" s="17" t="s">
        <v>28</v>
      </c>
      <c r="C30" s="8" t="s">
        <v>205</v>
      </c>
      <c r="D30" s="14"/>
      <c r="E30" s="14"/>
      <c r="F30" s="14">
        <v>1</v>
      </c>
      <c r="G30" s="14"/>
    </row>
    <row r="31" spans="1:9" x14ac:dyDescent="0.3">
      <c r="A31" s="56" t="str">
        <f>$A$20</f>
        <v>29.</v>
      </c>
      <c r="B31" s="17" t="s">
        <v>29</v>
      </c>
      <c r="C31" s="8" t="s">
        <v>206</v>
      </c>
      <c r="D31" s="14"/>
      <c r="E31" s="14"/>
      <c r="F31" s="14">
        <v>1</v>
      </c>
      <c r="G31" s="14"/>
    </row>
    <row r="32" spans="1:9" x14ac:dyDescent="0.3">
      <c r="A32" s="54"/>
      <c r="B32" s="57"/>
      <c r="C32" s="11"/>
      <c r="D32" s="12"/>
      <c r="E32" s="12"/>
      <c r="F32" s="13" t="s">
        <v>139</v>
      </c>
      <c r="G32" s="10">
        <f>G30+G31</f>
        <v>0</v>
      </c>
      <c r="I32" s="61"/>
    </row>
    <row r="33" spans="1:9" x14ac:dyDescent="0.3">
      <c r="A33" s="58"/>
      <c r="B33" s="59"/>
      <c r="C33" s="7" t="s">
        <v>10</v>
      </c>
      <c r="D33" s="165">
        <v>23121</v>
      </c>
      <c r="E33" s="166"/>
      <c r="F33" s="166"/>
      <c r="G33" s="167"/>
      <c r="H33" s="61"/>
      <c r="I33" s="62"/>
    </row>
    <row r="34" spans="1:9" x14ac:dyDescent="0.3">
      <c r="A34" s="135"/>
      <c r="B34" s="135"/>
      <c r="D34" s="136"/>
      <c r="E34" s="136"/>
      <c r="F34" s="136"/>
      <c r="G34" s="136"/>
      <c r="H34" s="61"/>
      <c r="I34" s="62"/>
    </row>
    <row r="35" spans="1:9" x14ac:dyDescent="0.3">
      <c r="I35" s="62"/>
    </row>
    <row r="36" spans="1:9" x14ac:dyDescent="0.3">
      <c r="I36" s="62"/>
    </row>
  </sheetData>
  <mergeCells count="45">
    <mergeCell ref="D28:E28"/>
    <mergeCell ref="F28:G28"/>
    <mergeCell ref="D33:G33"/>
    <mergeCell ref="A34:B34"/>
    <mergeCell ref="D34:E34"/>
    <mergeCell ref="F34:G34"/>
    <mergeCell ref="D25:E25"/>
    <mergeCell ref="F25:G25"/>
    <mergeCell ref="D27:E27"/>
    <mergeCell ref="F27:G27"/>
    <mergeCell ref="F26:G26"/>
    <mergeCell ref="D26:E26"/>
    <mergeCell ref="A20:B20"/>
    <mergeCell ref="D20:G20"/>
    <mergeCell ref="D22:E22"/>
    <mergeCell ref="F22:G22"/>
    <mergeCell ref="D24:E24"/>
    <mergeCell ref="F24:G24"/>
    <mergeCell ref="A15:B15"/>
    <mergeCell ref="C15:G15"/>
    <mergeCell ref="A16:B16"/>
    <mergeCell ref="C16:G16"/>
    <mergeCell ref="A19:B19"/>
    <mergeCell ref="D19:E19"/>
    <mergeCell ref="F19:G19"/>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33"/>
  <sheetViews>
    <sheetView workbookViewId="0">
      <selection activeCell="C12" sqref="C12:G12"/>
    </sheetView>
  </sheetViews>
  <sheetFormatPr defaultColWidth="8.88671875" defaultRowHeight="14.4" x14ac:dyDescent="0.3"/>
  <cols>
    <col min="1" max="1" width="6" style="72" customWidth="1"/>
    <col min="2" max="2" width="3.6640625" customWidth="1"/>
    <col min="3" max="3" width="55.5546875" customWidth="1"/>
    <col min="4" max="4" width="25.5546875" customWidth="1"/>
    <col min="5" max="5" width="25.109375" customWidth="1"/>
    <col min="6" max="6" width="16" customWidth="1"/>
    <col min="7" max="7" width="16.33203125" customWidth="1"/>
  </cols>
  <sheetData>
    <row r="1" spans="1:8" x14ac:dyDescent="0.3">
      <c r="A1" s="68"/>
      <c r="B1" s="21"/>
      <c r="C1" s="20"/>
      <c r="D1" s="20"/>
      <c r="E1" s="20"/>
      <c r="F1" s="20"/>
      <c r="G1" s="82" t="s">
        <v>262</v>
      </c>
    </row>
    <row r="2" spans="1:8" x14ac:dyDescent="0.3">
      <c r="A2" s="68"/>
      <c r="B2" s="21"/>
      <c r="C2" s="20"/>
      <c r="D2" s="20"/>
      <c r="E2" s="20"/>
      <c r="F2" s="20"/>
      <c r="G2" s="82" t="s">
        <v>263</v>
      </c>
    </row>
    <row r="3" spans="1:8" ht="15.75" customHeight="1" x14ac:dyDescent="0.3">
      <c r="A3" s="198" t="s">
        <v>31</v>
      </c>
      <c r="B3" s="198"/>
      <c r="C3" s="198"/>
      <c r="D3" s="198"/>
      <c r="E3" s="198"/>
      <c r="F3" s="198"/>
      <c r="G3" s="198"/>
    </row>
    <row r="4" spans="1:8" ht="15.6" customHeight="1" x14ac:dyDescent="0.3">
      <c r="A4" s="134" t="s">
        <v>122</v>
      </c>
      <c r="B4" s="134"/>
      <c r="C4" s="134"/>
      <c r="D4" s="134"/>
      <c r="E4" s="134"/>
      <c r="F4" s="134"/>
      <c r="G4" s="134"/>
    </row>
    <row r="5" spans="1:8" ht="16.2" x14ac:dyDescent="0.3">
      <c r="A5" s="134"/>
      <c r="B5" s="134"/>
      <c r="C5" s="134"/>
      <c r="D5" s="134"/>
      <c r="E5" s="134"/>
      <c r="F5" s="134"/>
      <c r="G5" s="134"/>
    </row>
    <row r="6" spans="1:8" ht="15.75" customHeight="1" x14ac:dyDescent="0.3">
      <c r="A6" s="197" t="s">
        <v>294</v>
      </c>
      <c r="B6" s="197"/>
      <c r="C6" s="197"/>
      <c r="D6" s="197"/>
      <c r="E6" s="197"/>
      <c r="F6" s="197"/>
      <c r="G6" s="197"/>
    </row>
    <row r="7" spans="1:8" ht="15.75" customHeight="1" x14ac:dyDescent="0.3">
      <c r="A7" s="83"/>
      <c r="B7" s="83"/>
      <c r="C7" s="209" t="s">
        <v>365</v>
      </c>
      <c r="D7" s="83"/>
      <c r="E7" s="83"/>
      <c r="F7" s="83"/>
      <c r="G7" s="83"/>
    </row>
    <row r="8" spans="1:8" ht="15" customHeight="1" x14ac:dyDescent="0.3">
      <c r="A8" s="146" t="s">
        <v>12</v>
      </c>
      <c r="B8" s="147"/>
      <c r="C8" s="148" t="str">
        <f>'1.'!C8:G8</f>
        <v xml:space="preserve">Finanšu piedāvājumā pretendentam jāietver visi izdevumi un izmaksas, kas saistītas ar Preces piegādi un transportu; </v>
      </c>
      <c r="D8" s="149"/>
      <c r="E8" s="149"/>
      <c r="F8" s="149"/>
      <c r="G8" s="150"/>
    </row>
    <row r="9" spans="1:8" x14ac:dyDescent="0.3">
      <c r="A9" s="146" t="s">
        <v>13</v>
      </c>
      <c r="B9" s="147"/>
      <c r="C9" s="151" t="str">
        <f>'1.'!C9:G9</f>
        <v>Piegāde 4 nedēļu laikā no pasūtījuma;</v>
      </c>
      <c r="D9" s="152"/>
      <c r="E9" s="152"/>
      <c r="F9" s="152"/>
      <c r="G9" s="153"/>
    </row>
    <row r="10" spans="1:8" ht="42" customHeight="1" x14ac:dyDescent="0.3">
      <c r="A10" s="154" t="s">
        <v>14</v>
      </c>
      <c r="B10" s="155"/>
      <c r="C10" s="148" t="s">
        <v>366</v>
      </c>
      <c r="D10" s="152"/>
      <c r="E10" s="152"/>
      <c r="F10" s="152"/>
      <c r="G10" s="153"/>
      <c r="H10" s="72"/>
    </row>
    <row r="11" spans="1:8" ht="15" customHeight="1" x14ac:dyDescent="0.3">
      <c r="A11" s="146" t="s">
        <v>15</v>
      </c>
      <c r="B11" s="147"/>
      <c r="C11" s="151" t="str">
        <f>'1.'!C11:G11</f>
        <v>* Pretendenta tehniskajā piedāvājumā norāda Preces ražotāju un modeli atbilstošos parametrus;</v>
      </c>
      <c r="D11" s="152"/>
      <c r="E11" s="152"/>
      <c r="F11" s="152"/>
      <c r="G11" s="153"/>
    </row>
    <row r="12" spans="1:8" ht="39" customHeight="1" x14ac:dyDescent="0.3">
      <c r="A12" s="146" t="s">
        <v>16</v>
      </c>
      <c r="B12" s="147"/>
      <c r="C12" s="151" t="str">
        <f>'1.'!C12:G12</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2" s="152"/>
      <c r="E12" s="152"/>
      <c r="F12" s="152"/>
      <c r="G12" s="153"/>
    </row>
    <row r="13" spans="1:8" ht="27.75" customHeight="1" x14ac:dyDescent="0.3">
      <c r="A13" s="146" t="s">
        <v>17</v>
      </c>
      <c r="B13" s="147"/>
      <c r="C13" s="151" t="str">
        <f>'1.'!C13:G13</f>
        <v>Visas piedāvātās Preces ir jaunas (ražotas ne vēlāk kā 12 mēnešu laikā no pasūtījuma brīža), iepriekš nelietotas un nesatur iepriekš lietotas vai atjaunotas sastāvdaļas vai komponentes;</v>
      </c>
      <c r="D13" s="152"/>
      <c r="E13" s="152"/>
      <c r="F13" s="152"/>
      <c r="G13" s="153"/>
    </row>
    <row r="14" spans="1:8" ht="26.25" customHeight="1" x14ac:dyDescent="0.3">
      <c r="A14" s="146" t="s">
        <v>18</v>
      </c>
      <c r="B14" s="147"/>
      <c r="C14" s="151" t="str">
        <f>'1.'!C14:G14</f>
        <v>Piedāvājumam jāpievieno Preces ražotāja izsniegta autorizācijas vēstule, kas apliecina, ka pretendents tiesīgs izplatīt un nodrošināt servisu (ja paredzēts) piedāvātai Precei Latvijas Republikā;</v>
      </c>
      <c r="D14" s="152"/>
      <c r="E14" s="152"/>
      <c r="F14" s="152"/>
      <c r="G14" s="153"/>
    </row>
    <row r="15" spans="1:8" x14ac:dyDescent="0.3">
      <c r="A15" s="146" t="s">
        <v>32</v>
      </c>
      <c r="B15" s="147"/>
      <c r="C15" s="148" t="str">
        <f>'1.'!C15:G15</f>
        <v>Pēc pasūtītāja pieprasījuma piegādātājam jānodrošina Preces paraugs;</v>
      </c>
      <c r="D15" s="149"/>
      <c r="E15" s="149"/>
      <c r="F15" s="149"/>
      <c r="G15" s="150"/>
    </row>
    <row r="16" spans="1:8" ht="26.25" customHeight="1" x14ac:dyDescent="0.3">
      <c r="A16" s="146" t="s">
        <v>33</v>
      </c>
      <c r="B16" s="147"/>
      <c r="C16" s="148" t="str">
        <f>'1.'!C16:G16</f>
        <v>Paredzamais daudzums tiek izmantots pretendentu finanšu piedāvājumu objektīvai vērtēšanai. Līgumi tiek slēgti par vienas vienības cenu, nosakot visa iepirkuma kopējo apjomu naudas izteiksmē un nenosakot katras pozīcijas apjomu.</v>
      </c>
      <c r="D16" s="149"/>
      <c r="E16" s="149"/>
      <c r="F16" s="149"/>
      <c r="G16" s="150"/>
    </row>
    <row r="17" spans="1:7" ht="31.2" customHeight="1" x14ac:dyDescent="0.3">
      <c r="A17" s="162" t="s">
        <v>344</v>
      </c>
      <c r="B17" s="163"/>
      <c r="C17" s="124" t="s">
        <v>345</v>
      </c>
      <c r="D17" s="125"/>
      <c r="E17" s="125"/>
      <c r="F17" s="125"/>
      <c r="G17" s="126"/>
    </row>
    <row r="18" spans="1:7" x14ac:dyDescent="0.3">
      <c r="A18" s="69"/>
      <c r="B18" s="19"/>
      <c r="C18" s="1"/>
      <c r="D18" s="180"/>
      <c r="E18" s="181"/>
      <c r="F18" s="181"/>
      <c r="G18" s="182"/>
    </row>
    <row r="19" spans="1:7" ht="15" customHeight="1" x14ac:dyDescent="0.3">
      <c r="A19" s="201" t="s">
        <v>19</v>
      </c>
      <c r="B19" s="202"/>
      <c r="C19" s="24" t="s">
        <v>3</v>
      </c>
      <c r="D19" s="203" t="s">
        <v>4</v>
      </c>
      <c r="E19" s="204"/>
      <c r="F19" s="203" t="s">
        <v>5</v>
      </c>
      <c r="G19" s="204"/>
    </row>
    <row r="20" spans="1:7" ht="15.6" x14ac:dyDescent="0.3">
      <c r="A20" s="199" t="s">
        <v>149</v>
      </c>
      <c r="B20" s="200"/>
      <c r="C20" s="26" t="s">
        <v>56</v>
      </c>
      <c r="D20" s="27"/>
      <c r="E20" s="28"/>
      <c r="F20" s="28"/>
      <c r="G20" s="29"/>
    </row>
    <row r="21" spans="1:7" x14ac:dyDescent="0.3">
      <c r="A21" s="71"/>
      <c r="B21" s="44"/>
      <c r="C21" s="30" t="s">
        <v>44</v>
      </c>
      <c r="D21" s="31"/>
      <c r="E21" s="31"/>
      <c r="F21" s="31"/>
      <c r="G21" s="32"/>
    </row>
    <row r="22" spans="1:7" ht="26.4" x14ac:dyDescent="0.3">
      <c r="A22" s="70" t="s">
        <v>149</v>
      </c>
      <c r="B22" s="43" t="s">
        <v>20</v>
      </c>
      <c r="C22" s="36" t="s">
        <v>57</v>
      </c>
      <c r="D22" s="141"/>
      <c r="E22" s="142"/>
      <c r="F22" s="205"/>
      <c r="G22" s="142"/>
    </row>
    <row r="23" spans="1:7" x14ac:dyDescent="0.3">
      <c r="A23" s="71"/>
      <c r="B23" s="44"/>
      <c r="C23" s="30"/>
      <c r="D23" s="31"/>
      <c r="E23" s="31"/>
      <c r="F23" s="31"/>
      <c r="G23" s="32"/>
    </row>
    <row r="24" spans="1:7" x14ac:dyDescent="0.3">
      <c r="A24" s="70" t="s">
        <v>149</v>
      </c>
      <c r="B24" s="43" t="s">
        <v>21</v>
      </c>
      <c r="C24" s="33" t="s">
        <v>58</v>
      </c>
      <c r="D24" s="141"/>
      <c r="E24" s="142"/>
      <c r="F24" s="141"/>
      <c r="G24" s="142"/>
    </row>
    <row r="25" spans="1:7" x14ac:dyDescent="0.3">
      <c r="A25" s="70" t="s">
        <v>149</v>
      </c>
      <c r="B25" s="43" t="s">
        <v>22</v>
      </c>
      <c r="C25" s="35" t="s">
        <v>53</v>
      </c>
      <c r="D25" s="141"/>
      <c r="E25" s="142"/>
      <c r="F25" s="141"/>
      <c r="G25" s="142"/>
    </row>
    <row r="26" spans="1:7" x14ac:dyDescent="0.3">
      <c r="A26" s="70" t="s">
        <v>149</v>
      </c>
      <c r="B26" s="43" t="s">
        <v>23</v>
      </c>
      <c r="C26" s="35" t="s">
        <v>59</v>
      </c>
      <c r="D26" s="141"/>
      <c r="E26" s="142"/>
      <c r="F26" s="141"/>
      <c r="G26" s="142"/>
    </row>
    <row r="27" spans="1:7" x14ac:dyDescent="0.3">
      <c r="A27" s="70" t="s">
        <v>149</v>
      </c>
      <c r="B27" s="43" t="s">
        <v>24</v>
      </c>
      <c r="C27" s="38" t="s">
        <v>250</v>
      </c>
      <c r="D27" s="141"/>
      <c r="E27" s="142"/>
      <c r="F27" s="141"/>
      <c r="G27" s="142"/>
    </row>
    <row r="28" spans="1:7" x14ac:dyDescent="0.3">
      <c r="A28" s="70" t="s">
        <v>149</v>
      </c>
      <c r="B28" s="43" t="s">
        <v>27</v>
      </c>
      <c r="C28" s="39" t="s">
        <v>221</v>
      </c>
      <c r="D28" s="141"/>
      <c r="E28" s="142"/>
      <c r="F28" s="141"/>
      <c r="G28" s="142"/>
    </row>
    <row r="29" spans="1:7" ht="77.25" customHeight="1" x14ac:dyDescent="0.3">
      <c r="A29" s="70" t="s">
        <v>149</v>
      </c>
      <c r="B29" s="43" t="s">
        <v>28</v>
      </c>
      <c r="C29" s="25" t="s">
        <v>46</v>
      </c>
      <c r="D29" s="141"/>
      <c r="E29" s="142"/>
      <c r="F29" s="141"/>
      <c r="G29" s="142"/>
    </row>
    <row r="30" spans="1:7" ht="45.75" customHeight="1" x14ac:dyDescent="0.3">
      <c r="A30" s="54"/>
      <c r="B30" s="55"/>
      <c r="C30" s="46" t="s">
        <v>11</v>
      </c>
      <c r="D30" s="18" t="s">
        <v>38</v>
      </c>
      <c r="E30" s="18" t="s">
        <v>36</v>
      </c>
      <c r="F30" s="18" t="s">
        <v>6</v>
      </c>
      <c r="G30" s="18" t="s">
        <v>7</v>
      </c>
    </row>
    <row r="31" spans="1:7" x14ac:dyDescent="0.3">
      <c r="A31" s="56" t="str">
        <f>$A$20</f>
        <v>30.</v>
      </c>
      <c r="B31" s="17" t="s">
        <v>29</v>
      </c>
      <c r="C31" s="8" t="s">
        <v>56</v>
      </c>
      <c r="D31" s="8"/>
      <c r="E31" s="14"/>
      <c r="F31" s="14">
        <v>1</v>
      </c>
      <c r="G31" s="14"/>
    </row>
    <row r="32" spans="1:7" x14ac:dyDescent="0.3">
      <c r="A32" s="54"/>
      <c r="B32" s="57"/>
      <c r="C32" s="11"/>
      <c r="D32" s="12"/>
      <c r="E32" s="12"/>
      <c r="F32" s="13" t="s">
        <v>139</v>
      </c>
      <c r="G32" s="10">
        <f>G31</f>
        <v>0</v>
      </c>
    </row>
    <row r="33" spans="1:7" x14ac:dyDescent="0.3">
      <c r="A33" s="58"/>
      <c r="B33" s="59"/>
      <c r="C33" s="7" t="s">
        <v>10</v>
      </c>
      <c r="D33" s="165">
        <v>23121</v>
      </c>
      <c r="E33" s="166"/>
      <c r="F33" s="166"/>
      <c r="G33" s="167"/>
    </row>
  </sheetData>
  <mergeCells count="44">
    <mergeCell ref="D29:E29"/>
    <mergeCell ref="F29:G29"/>
    <mergeCell ref="D22:E22"/>
    <mergeCell ref="F22:G22"/>
    <mergeCell ref="D24:E24"/>
    <mergeCell ref="F24:G24"/>
    <mergeCell ref="D28:E28"/>
    <mergeCell ref="F28:G28"/>
    <mergeCell ref="D25:E25"/>
    <mergeCell ref="F25:G25"/>
    <mergeCell ref="D27:E27"/>
    <mergeCell ref="F27:G27"/>
    <mergeCell ref="D26:E26"/>
    <mergeCell ref="F26:G26"/>
    <mergeCell ref="C13:G13"/>
    <mergeCell ref="A14:B14"/>
    <mergeCell ref="C14:G14"/>
    <mergeCell ref="A19:B19"/>
    <mergeCell ref="D19:E19"/>
    <mergeCell ref="F19:G19"/>
    <mergeCell ref="A20:B20"/>
    <mergeCell ref="A15:B15"/>
    <mergeCell ref="C15:G15"/>
    <mergeCell ref="D18:G18"/>
    <mergeCell ref="A16:B16"/>
    <mergeCell ref="C16:G16"/>
    <mergeCell ref="A17:B17"/>
    <mergeCell ref="C17:G17"/>
    <mergeCell ref="A6:G6"/>
    <mergeCell ref="D33:G33"/>
    <mergeCell ref="A3:G3"/>
    <mergeCell ref="A4:G4"/>
    <mergeCell ref="A5:G5"/>
    <mergeCell ref="A8:B8"/>
    <mergeCell ref="C8:G8"/>
    <mergeCell ref="A9:B9"/>
    <mergeCell ref="C9:G9"/>
    <mergeCell ref="A10:B10"/>
    <mergeCell ref="C10:G10"/>
    <mergeCell ref="A11:B11"/>
    <mergeCell ref="C11:G11"/>
    <mergeCell ref="A12:B12"/>
    <mergeCell ref="C12:G12"/>
    <mergeCell ref="A13:B13"/>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I41"/>
  <sheetViews>
    <sheetView zoomScaleNormal="100" workbookViewId="0">
      <selection activeCell="C12" sqref="C12:G12"/>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8" ht="15" customHeight="1" x14ac:dyDescent="0.3">
      <c r="A1" s="51"/>
      <c r="B1" s="52"/>
      <c r="G1" s="82" t="s">
        <v>262</v>
      </c>
    </row>
    <row r="2" spans="1:8" ht="15" customHeight="1" x14ac:dyDescent="0.3">
      <c r="A2" s="51"/>
      <c r="B2" s="52"/>
      <c r="G2" s="82" t="s">
        <v>263</v>
      </c>
    </row>
    <row r="3" spans="1:8" ht="15" customHeight="1" x14ac:dyDescent="0.3">
      <c r="A3" s="164" t="s">
        <v>31</v>
      </c>
      <c r="B3" s="164"/>
      <c r="C3" s="164"/>
      <c r="D3" s="164"/>
      <c r="E3" s="164"/>
      <c r="F3" s="164"/>
      <c r="G3" s="164"/>
    </row>
    <row r="4" spans="1:8" ht="15" customHeight="1" x14ac:dyDescent="0.3">
      <c r="A4" s="134" t="s">
        <v>122</v>
      </c>
      <c r="B4" s="134"/>
      <c r="C4" s="134"/>
      <c r="D4" s="134"/>
      <c r="E4" s="134"/>
      <c r="F4" s="134"/>
      <c r="G4" s="134"/>
    </row>
    <row r="5" spans="1:8" ht="15" customHeight="1" x14ac:dyDescent="0.3">
      <c r="A5" s="134"/>
      <c r="B5" s="134"/>
      <c r="C5" s="134"/>
      <c r="D5" s="134"/>
      <c r="E5" s="134"/>
      <c r="F5" s="134"/>
      <c r="G5" s="134"/>
    </row>
    <row r="6" spans="1:8" ht="15" customHeight="1" x14ac:dyDescent="0.3">
      <c r="A6" s="134" t="s">
        <v>296</v>
      </c>
      <c r="B6" s="134"/>
      <c r="C6" s="134"/>
      <c r="D6" s="134"/>
      <c r="E6" s="134"/>
      <c r="F6" s="134"/>
      <c r="G6" s="134"/>
    </row>
    <row r="7" spans="1:8" ht="15" customHeight="1" x14ac:dyDescent="0.3">
      <c r="A7" s="81"/>
      <c r="B7" s="81"/>
      <c r="C7" s="209" t="s">
        <v>365</v>
      </c>
      <c r="D7" s="81"/>
      <c r="E7" s="81"/>
      <c r="F7" s="81"/>
      <c r="G7" s="81"/>
    </row>
    <row r="8" spans="1:8" ht="15" customHeight="1" x14ac:dyDescent="0.3">
      <c r="A8" s="146" t="s">
        <v>12</v>
      </c>
      <c r="B8" s="147"/>
      <c r="C8" s="148" t="s">
        <v>26</v>
      </c>
      <c r="D8" s="149"/>
      <c r="E8" s="149"/>
      <c r="F8" s="149"/>
      <c r="G8" s="150"/>
    </row>
    <row r="9" spans="1:8" ht="15" customHeight="1" x14ac:dyDescent="0.3">
      <c r="A9" s="146" t="s">
        <v>13</v>
      </c>
      <c r="B9" s="147"/>
      <c r="C9" s="151" t="s">
        <v>0</v>
      </c>
      <c r="D9" s="152"/>
      <c r="E9" s="152"/>
      <c r="F9" s="152"/>
      <c r="G9" s="153"/>
    </row>
    <row r="10" spans="1:8" ht="39.75" customHeight="1" x14ac:dyDescent="0.3">
      <c r="A10" s="154" t="s">
        <v>14</v>
      </c>
      <c r="B10" s="155"/>
      <c r="C10" s="148" t="s">
        <v>366</v>
      </c>
      <c r="D10" s="152"/>
      <c r="E10" s="152"/>
      <c r="F10" s="152"/>
      <c r="G10" s="153"/>
      <c r="H10" s="72"/>
    </row>
    <row r="11" spans="1:8" ht="15" customHeight="1" x14ac:dyDescent="0.3">
      <c r="A11" s="146" t="s">
        <v>15</v>
      </c>
      <c r="B11" s="147"/>
      <c r="C11" s="151" t="s">
        <v>1</v>
      </c>
      <c r="D11" s="152"/>
      <c r="E11" s="152"/>
      <c r="F11" s="152"/>
      <c r="G11" s="153"/>
    </row>
    <row r="12" spans="1:8" ht="39" customHeight="1" x14ac:dyDescent="0.3">
      <c r="A12" s="146" t="s">
        <v>16</v>
      </c>
      <c r="B12" s="147"/>
      <c r="C12" s="148" t="s">
        <v>49</v>
      </c>
      <c r="D12" s="152"/>
      <c r="E12" s="152"/>
      <c r="F12" s="152"/>
      <c r="G12" s="153"/>
    </row>
    <row r="13" spans="1:8" ht="27" customHeight="1" x14ac:dyDescent="0.3">
      <c r="A13" s="146" t="s">
        <v>17</v>
      </c>
      <c r="B13" s="147"/>
      <c r="C13" s="151" t="s">
        <v>48</v>
      </c>
      <c r="D13" s="152"/>
      <c r="E13" s="152"/>
      <c r="F13" s="152"/>
      <c r="G13" s="153"/>
    </row>
    <row r="14" spans="1:8" ht="26.25" customHeight="1" x14ac:dyDescent="0.3">
      <c r="A14" s="146" t="s">
        <v>18</v>
      </c>
      <c r="B14" s="147"/>
      <c r="C14" s="148" t="s">
        <v>50</v>
      </c>
      <c r="D14" s="152"/>
      <c r="E14" s="152"/>
      <c r="F14" s="152"/>
      <c r="G14" s="153"/>
    </row>
    <row r="15" spans="1:8" x14ac:dyDescent="0.3">
      <c r="A15" s="146" t="s">
        <v>32</v>
      </c>
      <c r="B15" s="147"/>
      <c r="C15" s="148" t="s">
        <v>25</v>
      </c>
      <c r="D15" s="149"/>
      <c r="E15" s="149"/>
      <c r="F15" s="149"/>
      <c r="G15" s="150"/>
    </row>
    <row r="16" spans="1:8" ht="27.75" customHeight="1" x14ac:dyDescent="0.3">
      <c r="A16" s="146" t="s">
        <v>33</v>
      </c>
      <c r="B16" s="147"/>
      <c r="C16" s="148" t="s">
        <v>2</v>
      </c>
      <c r="D16" s="149"/>
      <c r="E16" s="149"/>
      <c r="F16" s="149"/>
      <c r="G16" s="150"/>
    </row>
    <row r="17" spans="1:9" ht="40.200000000000003" customHeight="1" x14ac:dyDescent="0.3">
      <c r="A17" s="162" t="s">
        <v>344</v>
      </c>
      <c r="B17" s="163"/>
      <c r="C17" s="124" t="s">
        <v>345</v>
      </c>
      <c r="D17" s="125"/>
      <c r="E17" s="125"/>
      <c r="F17" s="125"/>
      <c r="G17" s="126"/>
    </row>
    <row r="18" spans="1:9" x14ac:dyDescent="0.3">
      <c r="C18" s="1"/>
      <c r="D18" s="180"/>
      <c r="E18" s="181"/>
      <c r="F18" s="181"/>
      <c r="G18" s="182"/>
    </row>
    <row r="19" spans="1:9" ht="15" customHeight="1" x14ac:dyDescent="0.3">
      <c r="A19" s="160" t="s">
        <v>19</v>
      </c>
      <c r="B19" s="161"/>
      <c r="C19" s="2" t="s">
        <v>3</v>
      </c>
      <c r="D19" s="137" t="s">
        <v>4</v>
      </c>
      <c r="E19" s="138"/>
      <c r="F19" s="137" t="s">
        <v>5</v>
      </c>
      <c r="G19" s="138"/>
    </row>
    <row r="20" spans="1:9" ht="15.6" x14ac:dyDescent="0.3">
      <c r="A20" s="158" t="s">
        <v>150</v>
      </c>
      <c r="B20" s="159"/>
      <c r="C20" s="3" t="s">
        <v>295</v>
      </c>
      <c r="D20" s="168"/>
      <c r="E20" s="169"/>
      <c r="F20" s="169"/>
      <c r="G20" s="170"/>
    </row>
    <row r="21" spans="1:9" x14ac:dyDescent="0.3">
      <c r="A21" s="54"/>
      <c r="B21" s="55"/>
      <c r="C21" s="9" t="s">
        <v>8</v>
      </c>
      <c r="D21" s="22"/>
      <c r="E21" s="22"/>
      <c r="F21" s="22"/>
      <c r="G21" s="23"/>
    </row>
    <row r="22" spans="1:9" ht="26.4" x14ac:dyDescent="0.3">
      <c r="A22" s="56" t="str">
        <f>$A$20</f>
        <v>31.</v>
      </c>
      <c r="B22" s="17" t="s">
        <v>20</v>
      </c>
      <c r="C22" s="4" t="s">
        <v>95</v>
      </c>
      <c r="D22" s="141"/>
      <c r="E22" s="142"/>
      <c r="F22" s="172"/>
      <c r="G22" s="142"/>
    </row>
    <row r="23" spans="1:9" x14ac:dyDescent="0.3">
      <c r="A23" s="54"/>
      <c r="B23" s="55"/>
      <c r="C23" s="9" t="s">
        <v>9</v>
      </c>
      <c r="D23" s="22"/>
      <c r="E23" s="22"/>
      <c r="F23" s="22"/>
      <c r="G23" s="23"/>
    </row>
    <row r="24" spans="1:9" x14ac:dyDescent="0.3">
      <c r="A24" s="56" t="str">
        <f>$A$20</f>
        <v>31.</v>
      </c>
      <c r="B24" s="17" t="s">
        <v>21</v>
      </c>
      <c r="C24" s="45" t="s">
        <v>96</v>
      </c>
      <c r="D24" s="141"/>
      <c r="E24" s="142"/>
      <c r="F24" s="141"/>
      <c r="G24" s="142"/>
    </row>
    <row r="25" spans="1:9" x14ac:dyDescent="0.3">
      <c r="A25" s="56" t="str">
        <f t="shared" ref="A25:A31" si="0">$A$20</f>
        <v>31.</v>
      </c>
      <c r="B25" s="17" t="s">
        <v>22</v>
      </c>
      <c r="C25" s="45" t="s">
        <v>43</v>
      </c>
      <c r="D25" s="141"/>
      <c r="E25" s="142"/>
      <c r="F25" s="141"/>
      <c r="G25" s="142"/>
    </row>
    <row r="26" spans="1:9" x14ac:dyDescent="0.3">
      <c r="A26" s="56" t="str">
        <f t="shared" si="0"/>
        <v>31.</v>
      </c>
      <c r="B26" s="17" t="s">
        <v>23</v>
      </c>
      <c r="C26" s="45" t="s">
        <v>42</v>
      </c>
      <c r="D26" s="141"/>
      <c r="E26" s="142"/>
      <c r="F26" s="141"/>
      <c r="G26" s="142"/>
    </row>
    <row r="27" spans="1:9" x14ac:dyDescent="0.3">
      <c r="A27" s="56" t="str">
        <f t="shared" si="0"/>
        <v>31.</v>
      </c>
      <c r="B27" s="17" t="s">
        <v>24</v>
      </c>
      <c r="C27" s="45" t="s">
        <v>222</v>
      </c>
      <c r="D27" s="206"/>
      <c r="E27" s="207"/>
      <c r="F27" s="141"/>
      <c r="G27" s="142"/>
    </row>
    <row r="28" spans="1:9" x14ac:dyDescent="0.3">
      <c r="A28" s="56" t="str">
        <f t="shared" si="0"/>
        <v>31.</v>
      </c>
      <c r="B28" s="17" t="s">
        <v>27</v>
      </c>
      <c r="C28" s="45" t="s">
        <v>156</v>
      </c>
      <c r="D28" s="141"/>
      <c r="E28" s="142"/>
      <c r="F28" s="141"/>
      <c r="G28" s="142"/>
      <c r="I28" s="80"/>
    </row>
    <row r="29" spans="1:9" x14ac:dyDescent="0.3">
      <c r="A29" s="56" t="str">
        <f t="shared" si="0"/>
        <v>31.</v>
      </c>
      <c r="B29" s="17" t="s">
        <v>28</v>
      </c>
      <c r="C29" s="45" t="s">
        <v>259</v>
      </c>
      <c r="D29" s="141"/>
      <c r="E29" s="142"/>
      <c r="F29" s="141"/>
      <c r="G29" s="142"/>
    </row>
    <row r="30" spans="1:9" x14ac:dyDescent="0.3">
      <c r="A30" s="56" t="str">
        <f t="shared" si="0"/>
        <v>31.</v>
      </c>
      <c r="B30" s="17" t="s">
        <v>29</v>
      </c>
      <c r="C30" s="45" t="s">
        <v>249</v>
      </c>
      <c r="D30" s="141"/>
      <c r="E30" s="142"/>
      <c r="F30" s="141"/>
      <c r="G30" s="142"/>
    </row>
    <row r="31" spans="1:9" ht="83.4" customHeight="1" x14ac:dyDescent="0.3">
      <c r="A31" s="56" t="str">
        <f t="shared" si="0"/>
        <v>31.</v>
      </c>
      <c r="B31" s="17" t="s">
        <v>34</v>
      </c>
      <c r="C31" s="45" t="s">
        <v>47</v>
      </c>
      <c r="D31" s="141"/>
      <c r="E31" s="142"/>
      <c r="F31" s="141"/>
      <c r="G31" s="142"/>
    </row>
    <row r="32" spans="1:9" ht="41.4" x14ac:dyDescent="0.3">
      <c r="A32" s="54"/>
      <c r="B32" s="55"/>
      <c r="C32" s="46" t="s">
        <v>11</v>
      </c>
      <c r="D32" s="18" t="s">
        <v>38</v>
      </c>
      <c r="E32" s="18" t="s">
        <v>36</v>
      </c>
      <c r="F32" s="18" t="s">
        <v>155</v>
      </c>
      <c r="G32" s="18" t="s">
        <v>7</v>
      </c>
    </row>
    <row r="33" spans="1:9" x14ac:dyDescent="0.3">
      <c r="A33" s="56" t="str">
        <f>$A$20</f>
        <v>31.</v>
      </c>
      <c r="B33" s="17" t="s">
        <v>35</v>
      </c>
      <c r="C33" s="45" t="s">
        <v>297</v>
      </c>
      <c r="D33" s="45"/>
      <c r="E33" s="14"/>
      <c r="F33" s="14">
        <v>1</v>
      </c>
      <c r="G33" s="14"/>
    </row>
    <row r="34" spans="1:9" x14ac:dyDescent="0.3">
      <c r="A34" s="56" t="str">
        <f t="shared" ref="A34:A35" si="1">$A$20</f>
        <v>31.</v>
      </c>
      <c r="B34" s="17" t="s">
        <v>37</v>
      </c>
      <c r="C34" s="96" t="s">
        <v>298</v>
      </c>
      <c r="D34" s="45"/>
      <c r="E34" s="14"/>
      <c r="F34" s="14">
        <v>1</v>
      </c>
      <c r="G34" s="14"/>
    </row>
    <row r="35" spans="1:9" x14ac:dyDescent="0.3">
      <c r="A35" s="56" t="str">
        <f t="shared" si="1"/>
        <v>31.</v>
      </c>
      <c r="B35" s="17" t="s">
        <v>39</v>
      </c>
      <c r="C35" s="96" t="s">
        <v>299</v>
      </c>
      <c r="D35" s="45"/>
      <c r="E35" s="14"/>
      <c r="F35" s="14">
        <v>1</v>
      </c>
      <c r="G35" s="14"/>
    </row>
    <row r="36" spans="1:9" x14ac:dyDescent="0.3">
      <c r="A36" s="56" t="str">
        <f>$A$20</f>
        <v>31.</v>
      </c>
      <c r="B36" s="17" t="s">
        <v>40</v>
      </c>
      <c r="C36" s="96" t="s">
        <v>300</v>
      </c>
      <c r="D36" s="45"/>
      <c r="E36" s="14"/>
      <c r="F36" s="14">
        <v>1</v>
      </c>
      <c r="G36" s="14"/>
    </row>
    <row r="37" spans="1:9" x14ac:dyDescent="0.3">
      <c r="A37" s="54"/>
      <c r="B37" s="57"/>
      <c r="C37" s="11"/>
      <c r="D37" s="12"/>
      <c r="E37" s="12"/>
      <c r="F37" s="13" t="s">
        <v>139</v>
      </c>
      <c r="G37" s="10">
        <f>G33+G34+G35+G36</f>
        <v>0</v>
      </c>
      <c r="I37" s="61"/>
    </row>
    <row r="38" spans="1:9" x14ac:dyDescent="0.3">
      <c r="A38" s="58"/>
      <c r="B38" s="59"/>
      <c r="C38" s="7" t="s">
        <v>10</v>
      </c>
      <c r="D38" s="165">
        <v>23121</v>
      </c>
      <c r="E38" s="166"/>
      <c r="F38" s="166"/>
      <c r="G38" s="167"/>
      <c r="I38" s="62"/>
    </row>
    <row r="39" spans="1:9" x14ac:dyDescent="0.3">
      <c r="A39" s="135"/>
      <c r="B39" s="135"/>
      <c r="D39" s="136"/>
      <c r="E39" s="136"/>
      <c r="F39" s="136"/>
      <c r="G39" s="136"/>
      <c r="I39" s="62"/>
    </row>
    <row r="40" spans="1:9" x14ac:dyDescent="0.3">
      <c r="I40" s="62"/>
    </row>
    <row r="41" spans="1:9" x14ac:dyDescent="0.3">
      <c r="I41" s="62"/>
    </row>
  </sheetData>
  <mergeCells count="52">
    <mergeCell ref="D31:E31"/>
    <mergeCell ref="F31:G31"/>
    <mergeCell ref="D38:G38"/>
    <mergeCell ref="A39:B39"/>
    <mergeCell ref="D39:E39"/>
    <mergeCell ref="F39:G39"/>
    <mergeCell ref="D25:E25"/>
    <mergeCell ref="F25:G25"/>
    <mergeCell ref="D26:E26"/>
    <mergeCell ref="F26:G26"/>
    <mergeCell ref="D30:E30"/>
    <mergeCell ref="F30:G30"/>
    <mergeCell ref="D28:E28"/>
    <mergeCell ref="F28:G28"/>
    <mergeCell ref="D29:E29"/>
    <mergeCell ref="F29:G29"/>
    <mergeCell ref="D27:E27"/>
    <mergeCell ref="F27:G27"/>
    <mergeCell ref="A20:B20"/>
    <mergeCell ref="D20:G20"/>
    <mergeCell ref="D22:E22"/>
    <mergeCell ref="F22:G22"/>
    <mergeCell ref="D24:E24"/>
    <mergeCell ref="F24:G24"/>
    <mergeCell ref="A15:B15"/>
    <mergeCell ref="C15:G15"/>
    <mergeCell ref="A16:B16"/>
    <mergeCell ref="C16:G16"/>
    <mergeCell ref="A19:B19"/>
    <mergeCell ref="D19:E19"/>
    <mergeCell ref="F19:G19"/>
    <mergeCell ref="D18:G18"/>
    <mergeCell ref="A17:B17"/>
    <mergeCell ref="C17:G17"/>
    <mergeCell ref="A13:B13"/>
    <mergeCell ref="C13:G13"/>
    <mergeCell ref="A14:B14"/>
    <mergeCell ref="C14:G14"/>
    <mergeCell ref="A10:B10"/>
    <mergeCell ref="C10:G10"/>
    <mergeCell ref="A11:B11"/>
    <mergeCell ref="C11:G11"/>
    <mergeCell ref="A12:B12"/>
    <mergeCell ref="C12:G12"/>
    <mergeCell ref="A9:B9"/>
    <mergeCell ref="C9:G9"/>
    <mergeCell ref="A3:G3"/>
    <mergeCell ref="A4:G4"/>
    <mergeCell ref="A5:G5"/>
    <mergeCell ref="A8:B8"/>
    <mergeCell ref="C8:G8"/>
    <mergeCell ref="A6:G6"/>
  </mergeCells>
  <pageMargins left="0.7" right="0.7" top="0.75" bottom="0.75" header="0.3" footer="0.3"/>
  <pageSetup paperSize="9" orientation="portrait"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F9955-A887-4B96-ADD6-2EA999E4E9C0}">
  <dimension ref="A1:G32"/>
  <sheetViews>
    <sheetView workbookViewId="0">
      <selection activeCell="C14" sqref="C14:G14"/>
    </sheetView>
  </sheetViews>
  <sheetFormatPr defaultRowHeight="14.4" x14ac:dyDescent="0.3"/>
  <cols>
    <col min="1" max="1" width="4.44140625" customWidth="1"/>
    <col min="2" max="2" width="3.5546875" customWidth="1"/>
    <col min="3" max="3" width="50" customWidth="1"/>
    <col min="4" max="4" width="25.44140625" customWidth="1"/>
    <col min="5" max="5" width="19.21875" customWidth="1"/>
    <col min="6" max="6" width="18.77734375" customWidth="1"/>
    <col min="7" max="7" width="20.6640625" customWidth="1"/>
  </cols>
  <sheetData>
    <row r="1" spans="1:7" x14ac:dyDescent="0.3">
      <c r="A1" s="68"/>
      <c r="B1" s="21"/>
      <c r="C1" s="20"/>
      <c r="D1" s="20"/>
      <c r="E1" s="20"/>
      <c r="F1" s="20"/>
      <c r="G1" s="82" t="s">
        <v>262</v>
      </c>
    </row>
    <row r="2" spans="1:7" x14ac:dyDescent="0.3">
      <c r="A2" s="68"/>
      <c r="B2" s="21"/>
      <c r="C2" s="20"/>
      <c r="D2" s="20"/>
      <c r="E2" s="20"/>
      <c r="F2" s="20"/>
      <c r="G2" s="82" t="s">
        <v>263</v>
      </c>
    </row>
    <row r="3" spans="1:7" ht="15.6" x14ac:dyDescent="0.3">
      <c r="A3" s="198" t="s">
        <v>31</v>
      </c>
      <c r="B3" s="198"/>
      <c r="C3" s="198"/>
      <c r="D3" s="198"/>
      <c r="E3" s="198"/>
      <c r="F3" s="198"/>
      <c r="G3" s="198"/>
    </row>
    <row r="4" spans="1:7" ht="16.2" x14ac:dyDescent="0.3">
      <c r="A4" s="134" t="s">
        <v>122</v>
      </c>
      <c r="B4" s="134"/>
      <c r="C4" s="134"/>
      <c r="D4" s="134"/>
      <c r="E4" s="134"/>
      <c r="F4" s="134"/>
      <c r="G4" s="134"/>
    </row>
    <row r="5" spans="1:7" ht="16.2" x14ac:dyDescent="0.3">
      <c r="A5" s="134"/>
      <c r="B5" s="134"/>
      <c r="C5" s="134"/>
      <c r="D5" s="134"/>
      <c r="E5" s="134"/>
      <c r="F5" s="134"/>
      <c r="G5" s="134"/>
    </row>
    <row r="6" spans="1:7" ht="16.2" x14ac:dyDescent="0.3">
      <c r="A6" s="197" t="s">
        <v>333</v>
      </c>
      <c r="B6" s="197"/>
      <c r="C6" s="197"/>
      <c r="D6" s="197"/>
      <c r="E6" s="197"/>
      <c r="F6" s="197"/>
      <c r="G6" s="197"/>
    </row>
    <row r="7" spans="1:7" ht="16.2" x14ac:dyDescent="0.3">
      <c r="A7" s="83"/>
      <c r="B7" s="83"/>
      <c r="C7" s="209" t="s">
        <v>365</v>
      </c>
      <c r="D7" s="83"/>
      <c r="E7" s="83"/>
      <c r="F7" s="83"/>
      <c r="G7" s="83"/>
    </row>
    <row r="8" spans="1:7" x14ac:dyDescent="0.3">
      <c r="A8" s="146" t="s">
        <v>12</v>
      </c>
      <c r="B8" s="147"/>
      <c r="C8" s="148" t="str">
        <f>'1.'!C8:G8</f>
        <v xml:space="preserve">Finanšu piedāvājumā pretendentam jāietver visi izdevumi un izmaksas, kas saistītas ar Preces piegādi un transportu; </v>
      </c>
      <c r="D8" s="149"/>
      <c r="E8" s="149"/>
      <c r="F8" s="149"/>
      <c r="G8" s="150"/>
    </row>
    <row r="9" spans="1:7" x14ac:dyDescent="0.3">
      <c r="A9" s="146" t="s">
        <v>13</v>
      </c>
      <c r="B9" s="147"/>
      <c r="C9" s="151" t="str">
        <f>'1.'!C9:G9</f>
        <v>Piegāde 4 nedēļu laikā no pasūtījuma;</v>
      </c>
      <c r="D9" s="152"/>
      <c r="E9" s="152"/>
      <c r="F9" s="152"/>
      <c r="G9" s="153"/>
    </row>
    <row r="10" spans="1:7" ht="28.2" customHeight="1" x14ac:dyDescent="0.3">
      <c r="A10" s="154" t="s">
        <v>14</v>
      </c>
      <c r="B10" s="155"/>
      <c r="C10" s="148" t="s">
        <v>366</v>
      </c>
      <c r="D10" s="152"/>
      <c r="E10" s="152"/>
      <c r="F10" s="152"/>
      <c r="G10" s="153"/>
    </row>
    <row r="11" spans="1:7" x14ac:dyDescent="0.3">
      <c r="A11" s="146" t="s">
        <v>15</v>
      </c>
      <c r="B11" s="147"/>
      <c r="C11" s="151" t="str">
        <f>'1.'!C11:G11</f>
        <v>* Pretendenta tehniskajā piedāvājumā norāda Preces ražotāju un modeli atbilstošos parametrus;</v>
      </c>
      <c r="D11" s="152"/>
      <c r="E11" s="152"/>
      <c r="F11" s="152"/>
      <c r="G11" s="153"/>
    </row>
    <row r="12" spans="1:7" x14ac:dyDescent="0.3">
      <c r="A12" s="146" t="s">
        <v>16</v>
      </c>
      <c r="B12" s="147"/>
      <c r="C12" s="151" t="str">
        <f>'1.'!C12:G12</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2" s="152"/>
      <c r="E12" s="152"/>
      <c r="F12" s="152"/>
      <c r="G12" s="153"/>
    </row>
    <row r="13" spans="1:7" ht="27" customHeight="1" x14ac:dyDescent="0.3">
      <c r="A13" s="146" t="s">
        <v>17</v>
      </c>
      <c r="B13" s="147"/>
      <c r="C13" s="151" t="str">
        <f>'1.'!C13:G13</f>
        <v>Visas piedāvātās Preces ir jaunas (ražotas ne vēlāk kā 12 mēnešu laikā no pasūtījuma brīža), iepriekš nelietotas un nesatur iepriekš lietotas vai atjaunotas sastāvdaļas vai komponentes;</v>
      </c>
      <c r="D13" s="152"/>
      <c r="E13" s="152"/>
      <c r="F13" s="152"/>
      <c r="G13" s="153"/>
    </row>
    <row r="14" spans="1:7" ht="29.4" customHeight="1" x14ac:dyDescent="0.3">
      <c r="A14" s="146" t="s">
        <v>18</v>
      </c>
      <c r="B14" s="147"/>
      <c r="C14" s="151" t="str">
        <f>'1.'!C14:G14</f>
        <v>Piedāvājumam jāpievieno Preces ražotāja izsniegta autorizācijas vēstule, kas apliecina, ka pretendents tiesīgs izplatīt un nodrošināt servisu (ja paredzēts) piedāvātai Precei Latvijas Republikā;</v>
      </c>
      <c r="D14" s="152"/>
      <c r="E14" s="152"/>
      <c r="F14" s="152"/>
      <c r="G14" s="153"/>
    </row>
    <row r="15" spans="1:7" x14ac:dyDescent="0.3">
      <c r="A15" s="146" t="s">
        <v>32</v>
      </c>
      <c r="B15" s="147"/>
      <c r="C15" s="148" t="str">
        <f>'1.'!C15:G15</f>
        <v>Pēc pasūtītāja pieprasījuma piegādātājam jānodrošina Preces paraugs;</v>
      </c>
      <c r="D15" s="149"/>
      <c r="E15" s="149"/>
      <c r="F15" s="149"/>
      <c r="G15" s="150"/>
    </row>
    <row r="16" spans="1:7" x14ac:dyDescent="0.3">
      <c r="A16" s="146" t="s">
        <v>33</v>
      </c>
      <c r="B16" s="147"/>
      <c r="C16" s="148" t="str">
        <f>'1.'!C16:G16</f>
        <v>Paredzamais daudzums tiek izmantots pretendentu finanšu piedāvājumu objektīvai vērtēšanai. Līgumi tiek slēgti par vienas vienības cenu, nosakot visa iepirkuma kopējo apjomu naudas izteiksmē un nenosakot katras pozīcijas apjomu.</v>
      </c>
      <c r="D16" s="149"/>
      <c r="E16" s="149"/>
      <c r="F16" s="149"/>
      <c r="G16" s="150"/>
    </row>
    <row r="17" spans="1:7" ht="40.799999999999997" customHeight="1" x14ac:dyDescent="0.3">
      <c r="A17" s="162" t="s">
        <v>344</v>
      </c>
      <c r="B17" s="163"/>
      <c r="C17" s="124" t="s">
        <v>345</v>
      </c>
      <c r="D17" s="125"/>
      <c r="E17" s="125"/>
      <c r="F17" s="125"/>
      <c r="G17" s="126"/>
    </row>
    <row r="18" spans="1:7" x14ac:dyDescent="0.3">
      <c r="A18" s="69"/>
      <c r="B18" s="19"/>
      <c r="C18" s="1"/>
      <c r="D18" s="180"/>
      <c r="E18" s="181"/>
      <c r="F18" s="181"/>
      <c r="G18" s="182"/>
    </row>
    <row r="19" spans="1:7" x14ac:dyDescent="0.3">
      <c r="A19" s="201" t="s">
        <v>19</v>
      </c>
      <c r="B19" s="202"/>
      <c r="C19" s="24" t="s">
        <v>3</v>
      </c>
      <c r="D19" s="203" t="s">
        <v>4</v>
      </c>
      <c r="E19" s="204"/>
      <c r="F19" s="203" t="s">
        <v>5</v>
      </c>
      <c r="G19" s="204"/>
    </row>
    <row r="20" spans="1:7" ht="15.6" x14ac:dyDescent="0.3">
      <c r="A20" s="199" t="s">
        <v>326</v>
      </c>
      <c r="B20" s="200"/>
      <c r="C20" s="26" t="s">
        <v>332</v>
      </c>
      <c r="D20" s="27"/>
      <c r="E20" s="28"/>
      <c r="F20" s="28"/>
      <c r="G20" s="29"/>
    </row>
    <row r="21" spans="1:7" x14ac:dyDescent="0.3">
      <c r="A21" s="71"/>
      <c r="B21" s="44"/>
      <c r="C21" s="30" t="s">
        <v>44</v>
      </c>
      <c r="D21" s="31"/>
      <c r="E21" s="31"/>
      <c r="F21" s="31"/>
      <c r="G21" s="32"/>
    </row>
    <row r="22" spans="1:7" x14ac:dyDescent="0.3">
      <c r="A22" s="70" t="s">
        <v>326</v>
      </c>
      <c r="B22" s="43" t="s">
        <v>20</v>
      </c>
      <c r="C22" s="36" t="s">
        <v>327</v>
      </c>
      <c r="D22" s="141"/>
      <c r="E22" s="142"/>
      <c r="F22" s="205"/>
      <c r="G22" s="142"/>
    </row>
    <row r="23" spans="1:7" x14ac:dyDescent="0.3">
      <c r="A23" s="71"/>
      <c r="B23" s="44"/>
      <c r="C23" s="30"/>
      <c r="D23" s="31"/>
      <c r="E23" s="31"/>
      <c r="F23" s="31"/>
      <c r="G23" s="32"/>
    </row>
    <row r="24" spans="1:7" ht="17.399999999999999" customHeight="1" x14ac:dyDescent="0.3">
      <c r="A24" s="70" t="s">
        <v>326</v>
      </c>
      <c r="B24" s="43" t="s">
        <v>21</v>
      </c>
      <c r="C24" s="33" t="s">
        <v>328</v>
      </c>
      <c r="D24" s="141"/>
      <c r="E24" s="142"/>
      <c r="F24" s="141"/>
      <c r="G24" s="142"/>
    </row>
    <row r="25" spans="1:7" x14ac:dyDescent="0.3">
      <c r="A25" s="70" t="s">
        <v>326</v>
      </c>
      <c r="B25" s="43" t="s">
        <v>22</v>
      </c>
      <c r="C25" s="35" t="s">
        <v>330</v>
      </c>
      <c r="D25" s="141"/>
      <c r="E25" s="142"/>
      <c r="F25" s="141"/>
      <c r="G25" s="142"/>
    </row>
    <row r="26" spans="1:7" ht="26.4" x14ac:dyDescent="0.3">
      <c r="A26" s="70" t="s">
        <v>326</v>
      </c>
      <c r="B26" s="43" t="s">
        <v>23</v>
      </c>
      <c r="C26" s="35" t="s">
        <v>329</v>
      </c>
      <c r="D26" s="141"/>
      <c r="E26" s="142"/>
      <c r="F26" s="141"/>
      <c r="G26" s="142"/>
    </row>
    <row r="27" spans="1:7" x14ac:dyDescent="0.3">
      <c r="A27" s="70" t="s">
        <v>326</v>
      </c>
      <c r="B27" s="43" t="s">
        <v>24</v>
      </c>
      <c r="C27" s="108" t="s">
        <v>331</v>
      </c>
      <c r="D27" s="141"/>
      <c r="E27" s="142"/>
      <c r="F27" s="141"/>
      <c r="G27" s="142"/>
    </row>
    <row r="28" spans="1:7" x14ac:dyDescent="0.3">
      <c r="A28" s="70" t="s">
        <v>326</v>
      </c>
      <c r="B28" s="43" t="s">
        <v>27</v>
      </c>
      <c r="C28" s="109" t="s">
        <v>334</v>
      </c>
      <c r="D28" s="141"/>
      <c r="E28" s="142"/>
      <c r="F28" s="141"/>
      <c r="G28" s="142"/>
    </row>
    <row r="29" spans="1:7" ht="27.6" x14ac:dyDescent="0.3">
      <c r="A29" s="54"/>
      <c r="B29" s="55"/>
      <c r="C29" s="46" t="s">
        <v>11</v>
      </c>
      <c r="D29" s="18" t="s">
        <v>38</v>
      </c>
      <c r="E29" s="18" t="s">
        <v>36</v>
      </c>
      <c r="F29" s="18" t="s">
        <v>6</v>
      </c>
      <c r="G29" s="18" t="s">
        <v>7</v>
      </c>
    </row>
    <row r="30" spans="1:7" x14ac:dyDescent="0.3">
      <c r="A30" s="56" t="str">
        <f>$A$20</f>
        <v>32.</v>
      </c>
      <c r="B30" s="17" t="s">
        <v>28</v>
      </c>
      <c r="C30" s="8" t="s">
        <v>332</v>
      </c>
      <c r="D30" s="8"/>
      <c r="E30" s="14"/>
      <c r="F30" s="14">
        <v>10</v>
      </c>
      <c r="G30" s="14"/>
    </row>
    <row r="31" spans="1:7" x14ac:dyDescent="0.3">
      <c r="A31" s="54"/>
      <c r="B31" s="57"/>
      <c r="C31" s="11"/>
      <c r="D31" s="12"/>
      <c r="E31" s="12"/>
      <c r="F31" s="13" t="s">
        <v>139</v>
      </c>
      <c r="G31" s="10">
        <f>G30*F30</f>
        <v>0</v>
      </c>
    </row>
    <row r="32" spans="1:7" x14ac:dyDescent="0.3">
      <c r="A32" s="58"/>
      <c r="B32" s="59"/>
      <c r="C32" s="7" t="s">
        <v>10</v>
      </c>
      <c r="D32" s="165">
        <v>23121</v>
      </c>
      <c r="E32" s="166"/>
      <c r="F32" s="166"/>
      <c r="G32" s="167"/>
    </row>
  </sheetData>
  <mergeCells count="42">
    <mergeCell ref="D25:E25"/>
    <mergeCell ref="F25:G25"/>
    <mergeCell ref="D32:G32"/>
    <mergeCell ref="D28:E28"/>
    <mergeCell ref="F28:G28"/>
    <mergeCell ref="D26:E26"/>
    <mergeCell ref="F26:G26"/>
    <mergeCell ref="D27:E27"/>
    <mergeCell ref="F27:G27"/>
    <mergeCell ref="C15:G15"/>
    <mergeCell ref="A16:B16"/>
    <mergeCell ref="C16:G16"/>
    <mergeCell ref="D18:G18"/>
    <mergeCell ref="F24:G24"/>
    <mergeCell ref="A20:B20"/>
    <mergeCell ref="D22:E22"/>
    <mergeCell ref="F22:G22"/>
    <mergeCell ref="D24:E24"/>
    <mergeCell ref="A12:B12"/>
    <mergeCell ref="C12:G12"/>
    <mergeCell ref="A13:B13"/>
    <mergeCell ref="C13:G13"/>
    <mergeCell ref="A14:B14"/>
    <mergeCell ref="C14:G14"/>
    <mergeCell ref="A19:B19"/>
    <mergeCell ref="D19:E19"/>
    <mergeCell ref="F19:G19"/>
    <mergeCell ref="A17:B17"/>
    <mergeCell ref="C17:G17"/>
    <mergeCell ref="A15:B15"/>
    <mergeCell ref="A9:B9"/>
    <mergeCell ref="C9:G9"/>
    <mergeCell ref="A10:B10"/>
    <mergeCell ref="C10:G10"/>
    <mergeCell ref="A11:B11"/>
    <mergeCell ref="C11:G11"/>
    <mergeCell ref="A3:G3"/>
    <mergeCell ref="A4:G4"/>
    <mergeCell ref="A5:G5"/>
    <mergeCell ref="A6:G6"/>
    <mergeCell ref="A8:B8"/>
    <mergeCell ref="C8:G8"/>
  </mergeCells>
  <phoneticPr fontId="32"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C3A3C-B734-4EDE-8186-EF32FE11FDF2}">
  <dimension ref="A1:G34"/>
  <sheetViews>
    <sheetView topLeftCell="A2" workbookViewId="0">
      <selection activeCell="C12" sqref="C12:G12"/>
    </sheetView>
  </sheetViews>
  <sheetFormatPr defaultRowHeight="14.4" x14ac:dyDescent="0.3"/>
  <cols>
    <col min="1" max="1" width="4.6640625" customWidth="1"/>
    <col min="2" max="2" width="5.21875" customWidth="1"/>
    <col min="3" max="3" width="48.6640625" customWidth="1"/>
    <col min="4" max="4" width="22.33203125" customWidth="1"/>
    <col min="5" max="5" width="27.21875" customWidth="1"/>
    <col min="6" max="6" width="21.109375" customWidth="1"/>
    <col min="7" max="7" width="18.21875" customWidth="1"/>
  </cols>
  <sheetData>
    <row r="1" spans="1:7" x14ac:dyDescent="0.3">
      <c r="A1" s="68"/>
      <c r="B1" s="21"/>
      <c r="C1" s="20"/>
      <c r="D1" s="20"/>
      <c r="E1" s="20"/>
      <c r="F1" s="20"/>
      <c r="G1" s="82" t="s">
        <v>262</v>
      </c>
    </row>
    <row r="2" spans="1:7" x14ac:dyDescent="0.3">
      <c r="A2" s="68"/>
      <c r="B2" s="21"/>
      <c r="C2" s="20"/>
      <c r="D2" s="20"/>
      <c r="E2" s="20"/>
      <c r="F2" s="20"/>
      <c r="G2" s="82" t="s">
        <v>263</v>
      </c>
    </row>
    <row r="3" spans="1:7" ht="15.6" x14ac:dyDescent="0.3">
      <c r="A3" s="198" t="s">
        <v>31</v>
      </c>
      <c r="B3" s="198"/>
      <c r="C3" s="198"/>
      <c r="D3" s="198"/>
      <c r="E3" s="198"/>
      <c r="F3" s="198"/>
      <c r="G3" s="198"/>
    </row>
    <row r="4" spans="1:7" ht="16.2" x14ac:dyDescent="0.3">
      <c r="A4" s="134" t="s">
        <v>122</v>
      </c>
      <c r="B4" s="134"/>
      <c r="C4" s="134"/>
      <c r="D4" s="134"/>
      <c r="E4" s="134"/>
      <c r="F4" s="134"/>
      <c r="G4" s="134"/>
    </row>
    <row r="5" spans="1:7" ht="16.2" x14ac:dyDescent="0.3">
      <c r="A5" s="134"/>
      <c r="B5" s="134"/>
      <c r="C5" s="134"/>
      <c r="D5" s="134"/>
      <c r="E5" s="134"/>
      <c r="F5" s="134"/>
      <c r="G5" s="134"/>
    </row>
    <row r="6" spans="1:7" ht="16.2" x14ac:dyDescent="0.3">
      <c r="A6" s="197" t="s">
        <v>335</v>
      </c>
      <c r="B6" s="197"/>
      <c r="C6" s="197"/>
      <c r="D6" s="197"/>
      <c r="E6" s="197"/>
      <c r="F6" s="197"/>
      <c r="G6" s="197"/>
    </row>
    <row r="7" spans="1:7" ht="16.2" x14ac:dyDescent="0.3">
      <c r="A7" s="83"/>
      <c r="B7" s="83"/>
      <c r="C7" s="209" t="s">
        <v>367</v>
      </c>
      <c r="D7" s="83"/>
      <c r="E7" s="83"/>
      <c r="F7" s="83"/>
      <c r="G7" s="83"/>
    </row>
    <row r="8" spans="1:7" x14ac:dyDescent="0.3">
      <c r="A8" s="146" t="s">
        <v>12</v>
      </c>
      <c r="B8" s="147"/>
      <c r="C8" s="148" t="str">
        <f>'1.'!C8:G8</f>
        <v xml:space="preserve">Finanšu piedāvājumā pretendentam jāietver visi izdevumi un izmaksas, kas saistītas ar Preces piegādi un transportu; </v>
      </c>
      <c r="D8" s="149"/>
      <c r="E8" s="149"/>
      <c r="F8" s="149"/>
      <c r="G8" s="150"/>
    </row>
    <row r="9" spans="1:7" x14ac:dyDescent="0.3">
      <c r="A9" s="146" t="s">
        <v>13</v>
      </c>
      <c r="B9" s="147"/>
      <c r="C9" s="151" t="str">
        <f>'1.'!C9:G9</f>
        <v>Piegāde 4 nedēļu laikā no pasūtījuma;</v>
      </c>
      <c r="D9" s="152"/>
      <c r="E9" s="152"/>
      <c r="F9" s="152"/>
      <c r="G9" s="153"/>
    </row>
    <row r="10" spans="1:7" ht="30" customHeight="1" x14ac:dyDescent="0.3">
      <c r="A10" s="154" t="s">
        <v>14</v>
      </c>
      <c r="B10" s="155"/>
      <c r="C10" s="148" t="s">
        <v>366</v>
      </c>
      <c r="D10" s="152"/>
      <c r="E10" s="152"/>
      <c r="F10" s="152"/>
      <c r="G10" s="153"/>
    </row>
    <row r="11" spans="1:7" ht="16.2" customHeight="1" x14ac:dyDescent="0.3">
      <c r="A11" s="146" t="s">
        <v>15</v>
      </c>
      <c r="B11" s="147"/>
      <c r="C11" s="151" t="str">
        <f>'1.'!C11:G11</f>
        <v>* Pretendenta tehniskajā piedāvājumā norāda Preces ražotāju un modeli atbilstošos parametrus;</v>
      </c>
      <c r="D11" s="152"/>
      <c r="E11" s="152"/>
      <c r="F11" s="152"/>
      <c r="G11" s="153"/>
    </row>
    <row r="12" spans="1:7" ht="45" customHeight="1" x14ac:dyDescent="0.3">
      <c r="A12" s="146" t="s">
        <v>16</v>
      </c>
      <c r="B12" s="147"/>
      <c r="C12" s="151" t="str">
        <f>'1.'!C12:G12</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2" s="152"/>
      <c r="E12" s="152"/>
      <c r="F12" s="152"/>
      <c r="G12" s="153"/>
    </row>
    <row r="13" spans="1:7" ht="26.4" customHeight="1" x14ac:dyDescent="0.3">
      <c r="A13" s="146" t="s">
        <v>17</v>
      </c>
      <c r="B13" s="147"/>
      <c r="C13" s="151" t="str">
        <f>'1.'!C13:G13</f>
        <v>Visas piedāvātās Preces ir jaunas (ražotas ne vēlāk kā 12 mēnešu laikā no pasūtījuma brīža), iepriekš nelietotas un nesatur iepriekš lietotas vai atjaunotas sastāvdaļas vai komponentes;</v>
      </c>
      <c r="D13" s="152"/>
      <c r="E13" s="152"/>
      <c r="F13" s="152"/>
      <c r="G13" s="153"/>
    </row>
    <row r="14" spans="1:7" ht="27" customHeight="1" x14ac:dyDescent="0.3">
      <c r="A14" s="146" t="s">
        <v>18</v>
      </c>
      <c r="B14" s="147"/>
      <c r="C14" s="151" t="str">
        <f>'1.'!C14:G14</f>
        <v>Piedāvājumam jāpievieno Preces ražotāja izsniegta autorizācijas vēstule, kas apliecina, ka pretendents tiesīgs izplatīt un nodrošināt servisu (ja paredzēts) piedāvātai Precei Latvijas Republikā;</v>
      </c>
      <c r="D14" s="152"/>
      <c r="E14" s="152"/>
      <c r="F14" s="152"/>
      <c r="G14" s="153"/>
    </row>
    <row r="15" spans="1:7" x14ac:dyDescent="0.3">
      <c r="A15" s="146" t="s">
        <v>32</v>
      </c>
      <c r="B15" s="147"/>
      <c r="C15" s="148" t="str">
        <f>'1.'!C15:G15</f>
        <v>Pēc pasūtītāja pieprasījuma piegādātājam jānodrošina Preces paraugs;</v>
      </c>
      <c r="D15" s="149"/>
      <c r="E15" s="149"/>
      <c r="F15" s="149"/>
      <c r="G15" s="150"/>
    </row>
    <row r="16" spans="1:7" ht="25.8" customHeight="1" x14ac:dyDescent="0.3">
      <c r="A16" s="146" t="s">
        <v>33</v>
      </c>
      <c r="B16" s="147"/>
      <c r="C16" s="148" t="str">
        <f>'1.'!C16:G16</f>
        <v>Paredzamais daudzums tiek izmantots pretendentu finanšu piedāvājumu objektīvai vērtēšanai. Līgumi tiek slēgti par vienas vienības cenu, nosakot visa iepirkuma kopējo apjomu naudas izteiksmē un nenosakot katras pozīcijas apjomu.</v>
      </c>
      <c r="D16" s="149"/>
      <c r="E16" s="149"/>
      <c r="F16" s="149"/>
      <c r="G16" s="150"/>
    </row>
    <row r="17" spans="1:7" ht="43.2" customHeight="1" x14ac:dyDescent="0.3">
      <c r="A17" s="162" t="s">
        <v>344</v>
      </c>
      <c r="B17" s="163"/>
      <c r="C17" s="124" t="s">
        <v>345</v>
      </c>
      <c r="D17" s="125"/>
      <c r="E17" s="125"/>
      <c r="F17" s="125"/>
      <c r="G17" s="126"/>
    </row>
    <row r="18" spans="1:7" x14ac:dyDescent="0.3">
      <c r="A18" s="69"/>
      <c r="B18" s="19"/>
      <c r="C18" s="1"/>
      <c r="D18" s="180"/>
      <c r="E18" s="181"/>
      <c r="F18" s="181"/>
      <c r="G18" s="182"/>
    </row>
    <row r="19" spans="1:7" ht="26.4" x14ac:dyDescent="0.3">
      <c r="A19" s="201" t="s">
        <v>19</v>
      </c>
      <c r="B19" s="202"/>
      <c r="C19" s="24" t="s">
        <v>3</v>
      </c>
      <c r="D19" s="203" t="s">
        <v>4</v>
      </c>
      <c r="E19" s="204"/>
      <c r="F19" s="203" t="s">
        <v>5</v>
      </c>
      <c r="G19" s="204"/>
    </row>
    <row r="20" spans="1:7" ht="15.6" x14ac:dyDescent="0.3">
      <c r="A20" s="199" t="s">
        <v>336</v>
      </c>
      <c r="B20" s="200"/>
      <c r="C20" s="26"/>
      <c r="D20" s="27"/>
      <c r="E20" s="28"/>
      <c r="F20" s="28"/>
      <c r="G20" s="29"/>
    </row>
    <row r="21" spans="1:7" x14ac:dyDescent="0.3">
      <c r="A21" s="71"/>
      <c r="B21" s="44"/>
      <c r="C21" s="30" t="s">
        <v>44</v>
      </c>
      <c r="D21" s="31"/>
      <c r="E21" s="31"/>
      <c r="F21" s="31"/>
      <c r="G21" s="32"/>
    </row>
    <row r="22" spans="1:7" ht="26.4" x14ac:dyDescent="0.3">
      <c r="A22" s="70" t="s">
        <v>336</v>
      </c>
      <c r="B22" s="43" t="s">
        <v>20</v>
      </c>
      <c r="C22" s="36" t="s">
        <v>338</v>
      </c>
      <c r="D22" s="141"/>
      <c r="E22" s="142"/>
      <c r="F22" s="205"/>
      <c r="G22" s="142"/>
    </row>
    <row r="23" spans="1:7" x14ac:dyDescent="0.3">
      <c r="A23" s="71"/>
      <c r="B23" s="44"/>
      <c r="C23" s="30"/>
      <c r="D23" s="31"/>
      <c r="E23" s="31"/>
      <c r="F23" s="31"/>
      <c r="G23" s="32"/>
    </row>
    <row r="24" spans="1:7" x14ac:dyDescent="0.3">
      <c r="A24" s="70" t="s">
        <v>336</v>
      </c>
      <c r="B24" s="43" t="s">
        <v>21</v>
      </c>
      <c r="C24" s="110" t="s">
        <v>342</v>
      </c>
      <c r="D24" s="141"/>
      <c r="E24" s="142"/>
      <c r="F24" s="141"/>
      <c r="G24" s="142"/>
    </row>
    <row r="25" spans="1:7" x14ac:dyDescent="0.3">
      <c r="A25" s="70" t="s">
        <v>336</v>
      </c>
      <c r="B25" s="43" t="s">
        <v>22</v>
      </c>
      <c r="C25" s="211" t="s">
        <v>361</v>
      </c>
      <c r="D25" s="141"/>
      <c r="E25" s="142"/>
      <c r="F25" s="141"/>
      <c r="G25" s="142"/>
    </row>
    <row r="26" spans="1:7" ht="16.8" customHeight="1" x14ac:dyDescent="0.3">
      <c r="A26" s="70" t="s">
        <v>336</v>
      </c>
      <c r="B26" s="43" t="s">
        <v>23</v>
      </c>
      <c r="C26" s="212" t="s">
        <v>362</v>
      </c>
      <c r="D26" s="141"/>
      <c r="E26" s="142"/>
      <c r="F26" s="141"/>
      <c r="G26" s="142"/>
    </row>
    <row r="27" spans="1:7" x14ac:dyDescent="0.3">
      <c r="A27" s="70" t="s">
        <v>336</v>
      </c>
      <c r="B27" s="121">
        <v>5</v>
      </c>
      <c r="C27" s="111" t="s">
        <v>343</v>
      </c>
      <c r="D27" s="141"/>
      <c r="E27" s="142"/>
      <c r="F27" s="141"/>
      <c r="G27" s="142"/>
    </row>
    <row r="28" spans="1:7" x14ac:dyDescent="0.3">
      <c r="A28" s="70" t="s">
        <v>336</v>
      </c>
      <c r="B28" s="121">
        <v>6</v>
      </c>
      <c r="C28" s="111" t="s">
        <v>340</v>
      </c>
      <c r="D28" s="141"/>
      <c r="E28" s="142"/>
      <c r="F28" s="141"/>
      <c r="G28" s="142"/>
    </row>
    <row r="29" spans="1:7" ht="130.80000000000001" customHeight="1" x14ac:dyDescent="0.3">
      <c r="A29" s="70" t="s">
        <v>336</v>
      </c>
      <c r="B29" s="121">
        <v>7</v>
      </c>
      <c r="C29" s="112" t="s">
        <v>341</v>
      </c>
      <c r="D29" s="141"/>
      <c r="E29" s="142"/>
      <c r="F29" s="141"/>
      <c r="G29" s="142"/>
    </row>
    <row r="30" spans="1:7" ht="27.6" x14ac:dyDescent="0.3">
      <c r="A30" s="54"/>
      <c r="B30" s="55"/>
      <c r="C30" s="46" t="s">
        <v>11</v>
      </c>
      <c r="D30" s="18" t="s">
        <v>38</v>
      </c>
      <c r="E30" s="18" t="s">
        <v>36</v>
      </c>
      <c r="F30" s="18" t="s">
        <v>6</v>
      </c>
      <c r="G30" s="18" t="s">
        <v>7</v>
      </c>
    </row>
    <row r="31" spans="1:7" x14ac:dyDescent="0.3">
      <c r="A31" s="56" t="str">
        <f>$A$20</f>
        <v>33.</v>
      </c>
      <c r="B31" s="17" t="s">
        <v>29</v>
      </c>
      <c r="C31" s="8" t="s">
        <v>337</v>
      </c>
      <c r="D31" s="8"/>
      <c r="E31" s="14"/>
      <c r="F31" s="14">
        <v>10</v>
      </c>
      <c r="G31" s="14"/>
    </row>
    <row r="32" spans="1:7" x14ac:dyDescent="0.3">
      <c r="A32" s="56" t="str">
        <f>$A$20</f>
        <v>33.</v>
      </c>
      <c r="B32" s="17" t="s">
        <v>34</v>
      </c>
      <c r="C32" s="8" t="s">
        <v>339</v>
      </c>
      <c r="D32" s="8"/>
      <c r="E32" s="14"/>
      <c r="F32" s="14">
        <v>5</v>
      </c>
      <c r="G32" s="14"/>
    </row>
    <row r="33" spans="1:7" x14ac:dyDescent="0.3">
      <c r="A33" s="54"/>
      <c r="B33" s="57"/>
      <c r="C33" s="11"/>
      <c r="D33" s="12"/>
      <c r="E33" s="12"/>
      <c r="F33" s="13" t="s">
        <v>139</v>
      </c>
      <c r="G33" s="10">
        <f>(G31*F31)+(F32*G32)</f>
        <v>0</v>
      </c>
    </row>
    <row r="34" spans="1:7" x14ac:dyDescent="0.3">
      <c r="A34" s="58"/>
      <c r="B34" s="59"/>
      <c r="C34" s="7" t="s">
        <v>10</v>
      </c>
      <c r="D34" s="165">
        <v>23121</v>
      </c>
      <c r="E34" s="166"/>
      <c r="F34" s="166"/>
      <c r="G34" s="167"/>
    </row>
  </sheetData>
  <mergeCells count="44">
    <mergeCell ref="D26:E26"/>
    <mergeCell ref="F26:G26"/>
    <mergeCell ref="D25:E25"/>
    <mergeCell ref="F25:G25"/>
    <mergeCell ref="D34:G34"/>
    <mergeCell ref="D28:E28"/>
    <mergeCell ref="D29:E29"/>
    <mergeCell ref="F28:G28"/>
    <mergeCell ref="F29:G29"/>
    <mergeCell ref="D27:E27"/>
    <mergeCell ref="F27:G27"/>
    <mergeCell ref="C15:G15"/>
    <mergeCell ref="A16:B16"/>
    <mergeCell ref="C16:G16"/>
    <mergeCell ref="D18:G18"/>
    <mergeCell ref="F24:G24"/>
    <mergeCell ref="A20:B20"/>
    <mergeCell ref="D22:E22"/>
    <mergeCell ref="F22:G22"/>
    <mergeCell ref="D24:E24"/>
    <mergeCell ref="A12:B12"/>
    <mergeCell ref="C12:G12"/>
    <mergeCell ref="A13:B13"/>
    <mergeCell ref="C13:G13"/>
    <mergeCell ref="A14:B14"/>
    <mergeCell ref="C14:G14"/>
    <mergeCell ref="A19:B19"/>
    <mergeCell ref="D19:E19"/>
    <mergeCell ref="F19:G19"/>
    <mergeCell ref="A17:B17"/>
    <mergeCell ref="C17:G17"/>
    <mergeCell ref="A15:B15"/>
    <mergeCell ref="A9:B9"/>
    <mergeCell ref="C9:G9"/>
    <mergeCell ref="A10:B10"/>
    <mergeCell ref="C10:G10"/>
    <mergeCell ref="A11:B11"/>
    <mergeCell ref="C11:G11"/>
    <mergeCell ref="A3:G3"/>
    <mergeCell ref="A4:G4"/>
    <mergeCell ref="A5:G5"/>
    <mergeCell ref="A6:G6"/>
    <mergeCell ref="A8:B8"/>
    <mergeCell ref="C8:G8"/>
  </mergeCells>
  <phoneticPr fontId="32" type="noConversion"/>
  <pageMargins left="0.7" right="0.7" top="0.75" bottom="0.75" header="0.3" footer="0.3"/>
  <pageSetup paperSize="9" orientation="portrait"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45C9-9110-4BFB-8185-26F0FD91D2F5}">
  <dimension ref="A1:G29"/>
  <sheetViews>
    <sheetView tabSelected="1" workbookViewId="0">
      <selection activeCell="C14" sqref="C14:G14"/>
    </sheetView>
  </sheetViews>
  <sheetFormatPr defaultRowHeight="14.4" x14ac:dyDescent="0.3"/>
  <cols>
    <col min="1" max="1" width="4.5546875" customWidth="1"/>
    <col min="2" max="2" width="4.109375" customWidth="1"/>
    <col min="3" max="3" width="58.109375" customWidth="1"/>
    <col min="4" max="4" width="24.6640625" customWidth="1"/>
    <col min="5" max="5" width="19.88671875" customWidth="1"/>
    <col min="6" max="6" width="21" customWidth="1"/>
    <col min="7" max="7" width="18.88671875" customWidth="1"/>
  </cols>
  <sheetData>
    <row r="1" spans="1:7" x14ac:dyDescent="0.3">
      <c r="A1" s="51"/>
      <c r="B1" s="52"/>
      <c r="G1" s="82" t="s">
        <v>262</v>
      </c>
    </row>
    <row r="2" spans="1:7" x14ac:dyDescent="0.3">
      <c r="A2" s="51"/>
      <c r="B2" s="52"/>
      <c r="G2" s="82" t="s">
        <v>263</v>
      </c>
    </row>
    <row r="3" spans="1:7" ht="15.6" x14ac:dyDescent="0.3">
      <c r="A3" s="164" t="s">
        <v>31</v>
      </c>
      <c r="B3" s="164"/>
      <c r="C3" s="164"/>
      <c r="D3" s="164"/>
      <c r="E3" s="164"/>
      <c r="F3" s="164"/>
      <c r="G3" s="164"/>
    </row>
    <row r="4" spans="1:7" ht="16.2" x14ac:dyDescent="0.3">
      <c r="A4" s="134" t="s">
        <v>122</v>
      </c>
      <c r="B4" s="134"/>
      <c r="C4" s="134"/>
      <c r="D4" s="134"/>
      <c r="E4" s="134"/>
      <c r="F4" s="134"/>
      <c r="G4" s="134"/>
    </row>
    <row r="5" spans="1:7" ht="16.2" x14ac:dyDescent="0.3">
      <c r="A5" s="134"/>
      <c r="B5" s="134"/>
      <c r="C5" s="134"/>
      <c r="D5" s="134"/>
      <c r="E5" s="134"/>
      <c r="F5" s="134"/>
      <c r="G5" s="134"/>
    </row>
    <row r="6" spans="1:7" ht="16.2" x14ac:dyDescent="0.3">
      <c r="A6" s="134" t="s">
        <v>348</v>
      </c>
      <c r="B6" s="134"/>
      <c r="C6" s="134"/>
      <c r="D6" s="134"/>
      <c r="E6" s="134"/>
      <c r="F6" s="134"/>
      <c r="G6" s="134"/>
    </row>
    <row r="7" spans="1:7" ht="16.2" x14ac:dyDescent="0.3">
      <c r="A7" s="81"/>
      <c r="B7" s="81"/>
      <c r="C7" s="209" t="s">
        <v>365</v>
      </c>
      <c r="D7" s="81"/>
      <c r="E7" s="81"/>
      <c r="F7" s="81"/>
      <c r="G7" s="81"/>
    </row>
    <row r="8" spans="1:7" x14ac:dyDescent="0.3">
      <c r="A8" s="146" t="s">
        <v>12</v>
      </c>
      <c r="B8" s="147"/>
      <c r="C8" s="148" t="s">
        <v>26</v>
      </c>
      <c r="D8" s="149"/>
      <c r="E8" s="149"/>
      <c r="F8" s="149"/>
      <c r="G8" s="150"/>
    </row>
    <row r="9" spans="1:7" x14ac:dyDescent="0.3">
      <c r="A9" s="146" t="s">
        <v>13</v>
      </c>
      <c r="B9" s="147"/>
      <c r="C9" s="151" t="s">
        <v>0</v>
      </c>
      <c r="D9" s="152"/>
      <c r="E9" s="152"/>
      <c r="F9" s="152"/>
      <c r="G9" s="153"/>
    </row>
    <row r="10" spans="1:7" x14ac:dyDescent="0.3">
      <c r="A10" s="154" t="s">
        <v>14</v>
      </c>
      <c r="B10" s="155"/>
      <c r="C10" s="148" t="s">
        <v>366</v>
      </c>
      <c r="D10" s="152"/>
      <c r="E10" s="152"/>
      <c r="F10" s="152"/>
      <c r="G10" s="153"/>
    </row>
    <row r="11" spans="1:7" x14ac:dyDescent="0.3">
      <c r="A11" s="146" t="s">
        <v>15</v>
      </c>
      <c r="B11" s="147"/>
      <c r="C11" s="151" t="s">
        <v>1</v>
      </c>
      <c r="D11" s="152"/>
      <c r="E11" s="152"/>
      <c r="F11" s="152"/>
      <c r="G11" s="153"/>
    </row>
    <row r="12" spans="1:7" x14ac:dyDescent="0.3">
      <c r="A12" s="146" t="s">
        <v>16</v>
      </c>
      <c r="B12" s="147"/>
      <c r="C12" s="148" t="s">
        <v>49</v>
      </c>
      <c r="D12" s="152"/>
      <c r="E12" s="152"/>
      <c r="F12" s="152"/>
      <c r="G12" s="153"/>
    </row>
    <row r="13" spans="1:7" x14ac:dyDescent="0.3">
      <c r="A13" s="146" t="s">
        <v>17</v>
      </c>
      <c r="B13" s="147"/>
      <c r="C13" s="151" t="s">
        <v>48</v>
      </c>
      <c r="D13" s="152"/>
      <c r="E13" s="152"/>
      <c r="F13" s="152"/>
      <c r="G13" s="153"/>
    </row>
    <row r="14" spans="1:7" x14ac:dyDescent="0.3">
      <c r="A14" s="146" t="s">
        <v>18</v>
      </c>
      <c r="B14" s="147"/>
      <c r="C14" s="148" t="s">
        <v>50</v>
      </c>
      <c r="D14" s="152"/>
      <c r="E14" s="152"/>
      <c r="F14" s="152"/>
      <c r="G14" s="153"/>
    </row>
    <row r="15" spans="1:7" x14ac:dyDescent="0.3">
      <c r="A15" s="146" t="s">
        <v>32</v>
      </c>
      <c r="B15" s="147"/>
      <c r="C15" s="148" t="s">
        <v>25</v>
      </c>
      <c r="D15" s="149"/>
      <c r="E15" s="149"/>
      <c r="F15" s="149"/>
      <c r="G15" s="150"/>
    </row>
    <row r="16" spans="1:7" x14ac:dyDescent="0.3">
      <c r="A16" s="146" t="s">
        <v>33</v>
      </c>
      <c r="B16" s="147"/>
      <c r="C16" s="148" t="s">
        <v>2</v>
      </c>
      <c r="D16" s="149"/>
      <c r="E16" s="149"/>
      <c r="F16" s="149"/>
      <c r="G16" s="150"/>
    </row>
    <row r="17" spans="1:7" ht="25.2" customHeight="1" x14ac:dyDescent="0.3">
      <c r="A17" s="162" t="s">
        <v>344</v>
      </c>
      <c r="B17" s="163"/>
      <c r="C17" s="124" t="s">
        <v>345</v>
      </c>
      <c r="D17" s="125"/>
      <c r="E17" s="125"/>
      <c r="F17" s="125"/>
      <c r="G17" s="126"/>
    </row>
    <row r="18" spans="1:7" x14ac:dyDescent="0.3">
      <c r="A18" s="116"/>
      <c r="B18" s="117"/>
      <c r="C18" s="118"/>
      <c r="D18" s="114"/>
      <c r="E18" s="114"/>
      <c r="F18" s="114"/>
      <c r="G18" s="115"/>
    </row>
    <row r="19" spans="1:7" x14ac:dyDescent="0.3">
      <c r="A19" s="160" t="s">
        <v>19</v>
      </c>
      <c r="B19" s="161"/>
      <c r="C19" s="2" t="s">
        <v>3</v>
      </c>
      <c r="D19" s="137" t="s">
        <v>4</v>
      </c>
      <c r="E19" s="138"/>
      <c r="F19" s="137" t="s">
        <v>5</v>
      </c>
      <c r="G19" s="138"/>
    </row>
    <row r="20" spans="1:7" ht="15.6" x14ac:dyDescent="0.3">
      <c r="A20" s="158" t="s">
        <v>349</v>
      </c>
      <c r="B20" s="159"/>
      <c r="C20" s="3" t="s">
        <v>350</v>
      </c>
      <c r="D20" s="168"/>
      <c r="E20" s="169"/>
      <c r="F20" s="169"/>
      <c r="G20" s="170"/>
    </row>
    <row r="21" spans="1:7" x14ac:dyDescent="0.3">
      <c r="A21" s="54"/>
      <c r="B21" s="55"/>
      <c r="C21" s="9" t="s">
        <v>8</v>
      </c>
      <c r="D21" s="22"/>
      <c r="E21" s="22"/>
      <c r="F21" s="22"/>
      <c r="G21" s="23"/>
    </row>
    <row r="22" spans="1:7" ht="26.4" x14ac:dyDescent="0.3">
      <c r="A22" s="56" t="str">
        <f>$A$20</f>
        <v>34.</v>
      </c>
      <c r="B22" s="17" t="s">
        <v>20</v>
      </c>
      <c r="C22" s="4" t="s">
        <v>106</v>
      </c>
      <c r="D22" s="141"/>
      <c r="E22" s="142"/>
      <c r="F22" s="172"/>
      <c r="G22" s="142"/>
    </row>
    <row r="23" spans="1:7" x14ac:dyDescent="0.3">
      <c r="A23" s="54"/>
      <c r="B23" s="55"/>
      <c r="C23" s="9" t="s">
        <v>9</v>
      </c>
      <c r="D23" s="22"/>
      <c r="E23" s="22"/>
      <c r="F23" s="22"/>
      <c r="G23" s="23"/>
    </row>
    <row r="24" spans="1:7" x14ac:dyDescent="0.3">
      <c r="A24" s="56" t="str">
        <f>$A$20</f>
        <v>34.</v>
      </c>
      <c r="B24" s="17" t="s">
        <v>21</v>
      </c>
      <c r="C24" s="45" t="s">
        <v>108</v>
      </c>
      <c r="D24" s="141"/>
      <c r="E24" s="142"/>
      <c r="F24" s="141"/>
      <c r="G24" s="142"/>
    </row>
    <row r="25" spans="1:7" x14ac:dyDescent="0.3">
      <c r="A25" s="56" t="str">
        <f>$A$20</f>
        <v>34.</v>
      </c>
      <c r="B25" s="17" t="s">
        <v>22</v>
      </c>
      <c r="C25" s="6" t="s">
        <v>140</v>
      </c>
      <c r="D25" s="141"/>
      <c r="E25" s="142"/>
      <c r="F25" s="141"/>
      <c r="G25" s="142"/>
    </row>
    <row r="26" spans="1:7" ht="106.8" customHeight="1" x14ac:dyDescent="0.3">
      <c r="A26" s="76" t="str">
        <f>$A$20</f>
        <v>34.</v>
      </c>
      <c r="B26" s="77" t="s">
        <v>23</v>
      </c>
      <c r="C26" s="73" t="s">
        <v>47</v>
      </c>
      <c r="D26" s="141"/>
      <c r="E26" s="142"/>
      <c r="F26" s="141"/>
      <c r="G26" s="142"/>
    </row>
    <row r="27" spans="1:7" ht="27.6" x14ac:dyDescent="0.3">
      <c r="A27" s="54"/>
      <c r="B27" s="55"/>
      <c r="C27" s="46" t="s">
        <v>11</v>
      </c>
      <c r="D27" s="18" t="s">
        <v>38</v>
      </c>
      <c r="E27" s="18" t="s">
        <v>36</v>
      </c>
      <c r="F27" s="18" t="s">
        <v>6</v>
      </c>
      <c r="G27" s="18" t="s">
        <v>7</v>
      </c>
    </row>
    <row r="28" spans="1:7" x14ac:dyDescent="0.3">
      <c r="A28" s="56" t="str">
        <f>$A$20</f>
        <v>34.</v>
      </c>
      <c r="B28" s="17" t="s">
        <v>24</v>
      </c>
      <c r="C28" s="8" t="s">
        <v>350</v>
      </c>
      <c r="D28" s="8"/>
      <c r="E28" s="94"/>
      <c r="F28" s="14">
        <v>2</v>
      </c>
      <c r="G28" s="14"/>
    </row>
    <row r="29" spans="1:7" x14ac:dyDescent="0.3">
      <c r="A29" s="54"/>
      <c r="B29" s="57"/>
      <c r="C29" s="11"/>
      <c r="D29" s="12"/>
      <c r="E29" s="12"/>
      <c r="F29" s="13" t="s">
        <v>139</v>
      </c>
      <c r="G29" s="10">
        <f>G28*F28</f>
        <v>0</v>
      </c>
    </row>
  </sheetData>
  <mergeCells count="37">
    <mergeCell ref="A3:G3"/>
    <mergeCell ref="A4:G4"/>
    <mergeCell ref="A5:G5"/>
    <mergeCell ref="A6:G6"/>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D22:E22"/>
    <mergeCell ref="F22:G22"/>
    <mergeCell ref="A15:B15"/>
    <mergeCell ref="C15:G15"/>
    <mergeCell ref="A16:B16"/>
    <mergeCell ref="C16:G16"/>
    <mergeCell ref="A17:B17"/>
    <mergeCell ref="C17:G17"/>
    <mergeCell ref="A19:B19"/>
    <mergeCell ref="D19:E19"/>
    <mergeCell ref="F19:G19"/>
    <mergeCell ref="A20:B20"/>
    <mergeCell ref="D20:G20"/>
    <mergeCell ref="D25:E25"/>
    <mergeCell ref="F25:G25"/>
    <mergeCell ref="D26:E26"/>
    <mergeCell ref="F26:G26"/>
    <mergeCell ref="D24:E24"/>
    <mergeCell ref="F24:G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35</vt:i4>
      </vt:variant>
    </vt:vector>
  </HeadingPairs>
  <TitlesOfParts>
    <vt:vector size="35"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Renata Panasjuka</dc:creator>
  <cp:lastModifiedBy>Laura Apenīte</cp:lastModifiedBy>
  <dcterms:created xsi:type="dcterms:W3CDTF">2018-10-05T07:59:45Z</dcterms:created>
  <dcterms:modified xsi:type="dcterms:W3CDTF">2026-07-28T10:12:15Z</dcterms:modified>
</cp:coreProperties>
</file>