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O:\Iepirkumu nodaļa\2026\2026_80_Garkalnes_Msk_piebuve\"/>
    </mc:Choice>
  </mc:AlternateContent>
  <xr:revisionPtr revIDLastSave="0" documentId="8_{23CE6B13-76B2-4540-B083-69464E5D8F01}" xr6:coauthVersionLast="47" xr6:coauthVersionMax="47" xr10:uidLastSave="{00000000-0000-0000-0000-000000000000}"/>
  <bookViews>
    <workbookView xWindow="-120" yWindow="-120" windowWidth="29040" windowHeight="15720" firstSheet="19" activeTab="19" xr2:uid="{00000000-000D-0000-FFFF-FFFF00000000}"/>
  </bookViews>
  <sheets>
    <sheet name="KT" sheetId="3" r:id="rId1"/>
    <sheet name="KA" sheetId="2" r:id="rId2"/>
    <sheet name="1,1" sheetId="31" r:id="rId3"/>
    <sheet name="1,2" sheetId="30" r:id="rId4"/>
    <sheet name="1,3" sheetId="29" r:id="rId5"/>
    <sheet name="1,4" sheetId="37" r:id="rId6"/>
    <sheet name="1,5" sheetId="36" r:id="rId7"/>
    <sheet name="1,6" sheetId="35" r:id="rId8"/>
    <sheet name="1,7" sheetId="34" r:id="rId9"/>
    <sheet name="1,8" sheetId="33" r:id="rId10"/>
    <sheet name="1,9" sheetId="7" r:id="rId11"/>
    <sheet name="1,10" sheetId="28" r:id="rId12"/>
    <sheet name="1,11" sheetId="25" r:id="rId13"/>
    <sheet name="1,12" sheetId="27" r:id="rId14"/>
    <sheet name="1,13" sheetId="26" r:id="rId15"/>
    <sheet name="1,14" sheetId="40" r:id="rId16"/>
    <sheet name="2,1" sheetId="4" r:id="rId17"/>
    <sheet name="2,2" sheetId="11" r:id="rId18"/>
    <sheet name="2,3" sheetId="10" r:id="rId19"/>
    <sheet name="2,4" sheetId="9" r:id="rId20"/>
    <sheet name="2,5" sheetId="8" r:id="rId21"/>
    <sheet name="2,6" sheetId="12" r:id="rId22"/>
    <sheet name="2,7" sheetId="13" r:id="rId23"/>
    <sheet name="2,8" sheetId="14" r:id="rId24"/>
    <sheet name="2,9" sheetId="15" r:id="rId25"/>
    <sheet name="2,10" sheetId="16" r:id="rId26"/>
    <sheet name="2,11" sheetId="17" r:id="rId27"/>
    <sheet name="2,12" sheetId="18" r:id="rId28"/>
    <sheet name="2,13" sheetId="39" r:id="rId29"/>
    <sheet name="3,1" sheetId="23" r:id="rId30"/>
    <sheet name="3,2" sheetId="22" r:id="rId31"/>
    <sheet name="3,3" sheetId="21" r:id="rId32"/>
    <sheet name="3,4" sheetId="20" r:id="rId33"/>
    <sheet name="3,5" sheetId="19" r:id="rId34"/>
    <sheet name="3,6" sheetId="24" r:id="rId35"/>
  </sheets>
  <externalReferences>
    <externalReference r:id="rId36"/>
  </externalReferences>
  <definedNames>
    <definedName name="datums">[1]KA!$K$45</definedName>
    <definedName name="_xlnm.Print_Area" localSheetId="2">'1,1'!$A$1:$P$29</definedName>
    <definedName name="_xlnm.Print_Area" localSheetId="11">'1,10'!$A$1:$P$37</definedName>
    <definedName name="_xlnm.Print_Area" localSheetId="12">'1,11'!$A$1:$P$101</definedName>
    <definedName name="_xlnm.Print_Area" localSheetId="13">'1,12'!$A$1:$P$48</definedName>
    <definedName name="_xlnm.Print_Area" localSheetId="14">'1,13'!$A$1:$P$63</definedName>
    <definedName name="_xlnm.Print_Area" localSheetId="15">'1,14'!$A$1:$P$41</definedName>
    <definedName name="_xlnm.Print_Area" localSheetId="3">'1,2'!$A$1:$P$43</definedName>
    <definedName name="_xlnm.Print_Area" localSheetId="4">'1,3'!$A$1:$P$166</definedName>
    <definedName name="_xlnm.Print_Area" localSheetId="5">'1,4'!$A$1:$P$63</definedName>
    <definedName name="_xlnm.Print_Area" localSheetId="6">'1,5'!$A$1:$P$66</definedName>
    <definedName name="_xlnm.Print_Area" localSheetId="7">'1,6'!$A$1:$P$105</definedName>
    <definedName name="_xlnm.Print_Area" localSheetId="8">'1,7'!$A$1:$P$124</definedName>
    <definedName name="_xlnm.Print_Area" localSheetId="9">'1,8'!$A$1:$P$121</definedName>
    <definedName name="_xlnm.Print_Area" localSheetId="10">'1,9'!$A$1:$P$92</definedName>
    <definedName name="_xlnm.Print_Area" localSheetId="16">'2,1'!$A$1:$P$234</definedName>
    <definedName name="_xlnm.Print_Area" localSheetId="25">'2,10'!$A$1:$P$60</definedName>
    <definedName name="_xlnm.Print_Area" localSheetId="26">'2,11'!$A$1:$P$54</definedName>
    <definedName name="_xlnm.Print_Area" localSheetId="27">'2,12'!$A$1:$P$51</definedName>
    <definedName name="_xlnm.Print_Area" localSheetId="28">'2,13'!$A$1:$P$27</definedName>
    <definedName name="_xlnm.Print_Area" localSheetId="17">'2,2'!$A$1:$P$149</definedName>
    <definedName name="_xlnm.Print_Area" localSheetId="18">'2,3'!$A$1:$P$317</definedName>
    <definedName name="_xlnm.Print_Area" localSheetId="19">'2,4'!$A$1:$P$107</definedName>
    <definedName name="_xlnm.Print_Area" localSheetId="20">'2,5'!$A$1:$P$70</definedName>
    <definedName name="_xlnm.Print_Area" localSheetId="21">'2,6'!$A$1:$P$50</definedName>
    <definedName name="_xlnm.Print_Area" localSheetId="22">'2,7'!$A$1:$P$46</definedName>
    <definedName name="_xlnm.Print_Area" localSheetId="23">'2,8'!$A$1:$P$52</definedName>
    <definedName name="_xlnm.Print_Area" localSheetId="24">'2,9'!$A$1:$P$38</definedName>
    <definedName name="_xlnm.Print_Area" localSheetId="29">'3,1'!$A$1:$P$57</definedName>
    <definedName name="_xlnm.Print_Area" localSheetId="30">'3,2'!$A$1:$P$47</definedName>
    <definedName name="_xlnm.Print_Area" localSheetId="31">'3,3'!$A$1:$P$38</definedName>
    <definedName name="_xlnm.Print_Area" localSheetId="32">'3,4'!$A$1:$P$38</definedName>
    <definedName name="_xlnm.Print_Area" localSheetId="33">'3,5'!$A$1:$P$37</definedName>
    <definedName name="_xlnm.Print_Area" localSheetId="34">'3,6'!$A$1:$P$54</definedName>
    <definedName name="_xlnm.Print_Area" localSheetId="1">KA!$A$1:$I$59</definedName>
    <definedName name="_xlnm.Print_Area" localSheetId="0">KT!$A$1:$C$29</definedName>
    <definedName name="likme">KT!$E$22</definedName>
    <definedName name="parb">[1]KA!$K$43</definedName>
    <definedName name="procenti">#REF!</definedName>
    <definedName name="sast">[1]KA!$K$42</definedName>
    <definedName name="sertif">[1]KA!$K$44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8" i="9" l="1"/>
  <c r="H68" i="9" s="1"/>
  <c r="L68" i="9"/>
  <c r="N68" i="9"/>
  <c r="O68" i="9"/>
  <c r="G53" i="9"/>
  <c r="H53" i="9" s="1"/>
  <c r="L53" i="9"/>
  <c r="N53" i="9"/>
  <c r="O53" i="9"/>
  <c r="G42" i="9"/>
  <c r="H42" i="9" s="1"/>
  <c r="L42" i="9"/>
  <c r="N42" i="9"/>
  <c r="O42" i="9"/>
  <c r="G40" i="9"/>
  <c r="H40" i="9"/>
  <c r="K40" i="9" s="1"/>
  <c r="L40" i="9"/>
  <c r="M40" i="9"/>
  <c r="N40" i="9"/>
  <c r="O40" i="9"/>
  <c r="G39" i="10"/>
  <c r="H39" i="10"/>
  <c r="K39" i="10"/>
  <c r="L39" i="10"/>
  <c r="M39" i="10"/>
  <c r="P39" i="10" s="1"/>
  <c r="N39" i="10"/>
  <c r="O39" i="10"/>
  <c r="G65" i="11"/>
  <c r="H65" i="11"/>
  <c r="K65" i="11"/>
  <c r="L65" i="11"/>
  <c r="M65" i="11"/>
  <c r="P65" i="11" s="1"/>
  <c r="N65" i="11"/>
  <c r="O65" i="11"/>
  <c r="G299" i="10"/>
  <c r="H299" i="10"/>
  <c r="K299" i="10" s="1"/>
  <c r="L299" i="10"/>
  <c r="M299" i="10"/>
  <c r="P299" i="10" s="1"/>
  <c r="N299" i="10"/>
  <c r="O299" i="10"/>
  <c r="G300" i="10"/>
  <c r="H300" i="10"/>
  <c r="M300" i="10" s="1"/>
  <c r="K300" i="10"/>
  <c r="L300" i="10"/>
  <c r="N300" i="10"/>
  <c r="O300" i="10"/>
  <c r="G275" i="10"/>
  <c r="H275" i="10"/>
  <c r="K275" i="10" s="1"/>
  <c r="L275" i="10"/>
  <c r="M275" i="10"/>
  <c r="N275" i="10"/>
  <c r="O275" i="10"/>
  <c r="G276" i="10"/>
  <c r="H276" i="10"/>
  <c r="M276" i="10" s="1"/>
  <c r="K276" i="10"/>
  <c r="L276" i="10"/>
  <c r="N276" i="10"/>
  <c r="O276" i="10"/>
  <c r="G263" i="10"/>
  <c r="H263" i="10"/>
  <c r="M263" i="10" s="1"/>
  <c r="K263" i="10"/>
  <c r="L263" i="10"/>
  <c r="N263" i="10"/>
  <c r="O263" i="10"/>
  <c r="G264" i="10"/>
  <c r="H264" i="10"/>
  <c r="M264" i="10" s="1"/>
  <c r="K264" i="10"/>
  <c r="L264" i="10"/>
  <c r="N264" i="10"/>
  <c r="O264" i="10"/>
  <c r="G259" i="10"/>
  <c r="H259" i="10" s="1"/>
  <c r="L259" i="10"/>
  <c r="N259" i="10"/>
  <c r="O259" i="10"/>
  <c r="G257" i="10"/>
  <c r="H257" i="10" s="1"/>
  <c r="L257" i="10"/>
  <c r="N257" i="10"/>
  <c r="O257" i="10"/>
  <c r="G248" i="10"/>
  <c r="H248" i="10" s="1"/>
  <c r="K248" i="10" s="1"/>
  <c r="L248" i="10"/>
  <c r="N248" i="10"/>
  <c r="O248" i="10"/>
  <c r="G249" i="10"/>
  <c r="H249" i="10" s="1"/>
  <c r="M249" i="10" s="1"/>
  <c r="L249" i="10"/>
  <c r="N249" i="10"/>
  <c r="O249" i="10"/>
  <c r="G241" i="10"/>
  <c r="H241" i="10" s="1"/>
  <c r="L241" i="10"/>
  <c r="N241" i="10"/>
  <c r="O241" i="10"/>
  <c r="G189" i="10"/>
  <c r="H189" i="10"/>
  <c r="K189" i="10" s="1"/>
  <c r="L189" i="10"/>
  <c r="N189" i="10"/>
  <c r="O189" i="10"/>
  <c r="G133" i="10"/>
  <c r="H133" i="10" s="1"/>
  <c r="L133" i="10"/>
  <c r="N133" i="10"/>
  <c r="O133" i="10"/>
  <c r="G70" i="10"/>
  <c r="H70" i="10" s="1"/>
  <c r="L70" i="10"/>
  <c r="N70" i="10"/>
  <c r="O70" i="10"/>
  <c r="G56" i="7"/>
  <c r="H56" i="7" s="1"/>
  <c r="G57" i="7"/>
  <c r="G58" i="7"/>
  <c r="L56" i="7"/>
  <c r="N56" i="7"/>
  <c r="O56" i="7"/>
  <c r="H57" i="7"/>
  <c r="M57" i="7" s="1"/>
  <c r="P57" i="7" s="1"/>
  <c r="K57" i="7"/>
  <c r="L57" i="7"/>
  <c r="N57" i="7"/>
  <c r="O57" i="7"/>
  <c r="H58" i="7"/>
  <c r="K58" i="7" s="1"/>
  <c r="L58" i="7"/>
  <c r="N58" i="7"/>
  <c r="O58" i="7"/>
  <c r="G28" i="22"/>
  <c r="G29" i="22"/>
  <c r="G30" i="22"/>
  <c r="G31" i="22"/>
  <c r="G32" i="22"/>
  <c r="G33" i="22"/>
  <c r="G34" i="22"/>
  <c r="G35" i="22"/>
  <c r="G36" i="22"/>
  <c r="G37" i="22"/>
  <c r="G18" i="31"/>
  <c r="A23" i="31"/>
  <c r="C9" i="31"/>
  <c r="O25" i="40"/>
  <c r="O24" i="40"/>
  <c r="O22" i="40"/>
  <c r="O21" i="40"/>
  <c r="A3" i="40"/>
  <c r="O55" i="8"/>
  <c r="N55" i="8"/>
  <c r="L55" i="8"/>
  <c r="G55" i="8"/>
  <c r="H55" i="8" s="1"/>
  <c r="O52" i="8"/>
  <c r="N52" i="8"/>
  <c r="L52" i="8"/>
  <c r="G52" i="8"/>
  <c r="H52" i="8" s="1"/>
  <c r="O31" i="40"/>
  <c r="N31" i="40"/>
  <c r="L31" i="40"/>
  <c r="G31" i="40"/>
  <c r="H31" i="40" s="1"/>
  <c r="O30" i="40"/>
  <c r="N30" i="40"/>
  <c r="L30" i="40"/>
  <c r="G30" i="40"/>
  <c r="H30" i="40" s="1"/>
  <c r="K30" i="40" s="1"/>
  <c r="O29" i="40"/>
  <c r="N29" i="40"/>
  <c r="L29" i="40"/>
  <c r="G29" i="40"/>
  <c r="H29" i="40" s="1"/>
  <c r="O28" i="40"/>
  <c r="N28" i="40"/>
  <c r="L28" i="40"/>
  <c r="G28" i="40"/>
  <c r="H28" i="40" s="1"/>
  <c r="K28" i="40" s="1"/>
  <c r="O27" i="40"/>
  <c r="N27" i="40"/>
  <c r="L27" i="40"/>
  <c r="G27" i="40"/>
  <c r="H27" i="40" s="1"/>
  <c r="M27" i="40" s="1"/>
  <c r="O26" i="40"/>
  <c r="N26" i="40"/>
  <c r="L26" i="40"/>
  <c r="G26" i="40"/>
  <c r="H26" i="40" s="1"/>
  <c r="N25" i="40"/>
  <c r="L25" i="40"/>
  <c r="G25" i="40"/>
  <c r="H25" i="40" s="1"/>
  <c r="N24" i="40"/>
  <c r="L24" i="40"/>
  <c r="G24" i="40"/>
  <c r="H24" i="40" s="1"/>
  <c r="M24" i="40" s="1"/>
  <c r="O23" i="40"/>
  <c r="N23" i="40"/>
  <c r="L23" i="40"/>
  <c r="G23" i="40"/>
  <c r="H23" i="40" s="1"/>
  <c r="N22" i="40"/>
  <c r="L22" i="40"/>
  <c r="G22" i="40"/>
  <c r="H22" i="40" s="1"/>
  <c r="N21" i="40"/>
  <c r="L21" i="40"/>
  <c r="G21" i="40"/>
  <c r="H21" i="40" s="1"/>
  <c r="M21" i="40" s="1"/>
  <c r="O20" i="40"/>
  <c r="N20" i="40"/>
  <c r="L20" i="40"/>
  <c r="G20" i="40"/>
  <c r="H20" i="40" s="1"/>
  <c r="O19" i="40"/>
  <c r="N19" i="40"/>
  <c r="L19" i="40"/>
  <c r="G19" i="40"/>
  <c r="H19" i="40" s="1"/>
  <c r="O18" i="40"/>
  <c r="N18" i="40"/>
  <c r="L18" i="40"/>
  <c r="G18" i="40"/>
  <c r="H18" i="40" s="1"/>
  <c r="M18" i="40" s="1"/>
  <c r="A41" i="40"/>
  <c r="D39" i="40"/>
  <c r="A39" i="40"/>
  <c r="A37" i="40"/>
  <c r="D35" i="40"/>
  <c r="A35" i="40"/>
  <c r="O17" i="40"/>
  <c r="N17" i="40"/>
  <c r="L17" i="40"/>
  <c r="G17" i="40"/>
  <c r="H17" i="40" s="1"/>
  <c r="M17" i="40" s="1"/>
  <c r="O12" i="40"/>
  <c r="C9" i="40"/>
  <c r="C8" i="40"/>
  <c r="C7" i="40"/>
  <c r="C6" i="40"/>
  <c r="O24" i="33"/>
  <c r="N24" i="33"/>
  <c r="L24" i="33"/>
  <c r="G24" i="33"/>
  <c r="H24" i="33" s="1"/>
  <c r="O100" i="34"/>
  <c r="N100" i="34"/>
  <c r="L100" i="34"/>
  <c r="G100" i="34"/>
  <c r="H100" i="34" s="1"/>
  <c r="O91" i="34"/>
  <c r="N91" i="34"/>
  <c r="L91" i="34"/>
  <c r="G91" i="34"/>
  <c r="H91" i="34" s="1"/>
  <c r="O90" i="34"/>
  <c r="N90" i="34"/>
  <c r="L90" i="34"/>
  <c r="G90" i="34"/>
  <c r="H90" i="34" s="1"/>
  <c r="O83" i="34"/>
  <c r="N83" i="34"/>
  <c r="L83" i="34"/>
  <c r="G83" i="34"/>
  <c r="H83" i="34" s="1"/>
  <c r="O79" i="34"/>
  <c r="N79" i="34"/>
  <c r="L79" i="34"/>
  <c r="G79" i="34"/>
  <c r="H79" i="34" s="1"/>
  <c r="O54" i="34"/>
  <c r="N54" i="34"/>
  <c r="L54" i="34"/>
  <c r="G54" i="34"/>
  <c r="H54" i="34" s="1"/>
  <c r="O52" i="34"/>
  <c r="N52" i="34"/>
  <c r="L52" i="34"/>
  <c r="G52" i="34"/>
  <c r="H52" i="34" s="1"/>
  <c r="G44" i="34"/>
  <c r="H44" i="34" s="1"/>
  <c r="O44" i="34"/>
  <c r="N44" i="34"/>
  <c r="L44" i="34"/>
  <c r="G21" i="34"/>
  <c r="H21" i="34" s="1"/>
  <c r="L21" i="34"/>
  <c r="N21" i="34"/>
  <c r="O21" i="34"/>
  <c r="O49" i="29"/>
  <c r="N49" i="29"/>
  <c r="L49" i="29"/>
  <c r="G49" i="29"/>
  <c r="H49" i="29" s="1"/>
  <c r="O37" i="29"/>
  <c r="N37" i="29"/>
  <c r="L37" i="29"/>
  <c r="G37" i="29"/>
  <c r="H37" i="29" s="1"/>
  <c r="O22" i="29"/>
  <c r="N22" i="29"/>
  <c r="L22" i="29"/>
  <c r="G22" i="29"/>
  <c r="H22" i="29" s="1"/>
  <c r="O45" i="26"/>
  <c r="O44" i="26"/>
  <c r="O42" i="26"/>
  <c r="O41" i="26"/>
  <c r="O53" i="26"/>
  <c r="N53" i="26"/>
  <c r="L53" i="26"/>
  <c r="G53" i="26"/>
  <c r="H53" i="26" s="1"/>
  <c r="O52" i="26"/>
  <c r="N52" i="26"/>
  <c r="L52" i="26"/>
  <c r="G52" i="26"/>
  <c r="H52" i="26" s="1"/>
  <c r="O51" i="26"/>
  <c r="N51" i="26"/>
  <c r="L51" i="26"/>
  <c r="G51" i="26"/>
  <c r="H51" i="26" s="1"/>
  <c r="O50" i="26"/>
  <c r="N50" i="26"/>
  <c r="L50" i="26"/>
  <c r="G50" i="26"/>
  <c r="H50" i="26" s="1"/>
  <c r="O49" i="26"/>
  <c r="N49" i="26"/>
  <c r="L49" i="26"/>
  <c r="G49" i="26"/>
  <c r="H49" i="26" s="1"/>
  <c r="O48" i="26"/>
  <c r="N48" i="26"/>
  <c r="L48" i="26"/>
  <c r="G48" i="26"/>
  <c r="H48" i="26" s="1"/>
  <c r="O47" i="26"/>
  <c r="N47" i="26"/>
  <c r="L47" i="26"/>
  <c r="G47" i="26"/>
  <c r="H47" i="26" s="1"/>
  <c r="O46" i="26"/>
  <c r="N46" i="26"/>
  <c r="L46" i="26"/>
  <c r="G46" i="26"/>
  <c r="H46" i="26" s="1"/>
  <c r="N45" i="26"/>
  <c r="L45" i="26"/>
  <c r="G45" i="26"/>
  <c r="H45" i="26" s="1"/>
  <c r="N44" i="26"/>
  <c r="L44" i="26"/>
  <c r="G44" i="26"/>
  <c r="H44" i="26" s="1"/>
  <c r="O43" i="26"/>
  <c r="N43" i="26"/>
  <c r="L43" i="26"/>
  <c r="G43" i="26"/>
  <c r="H43" i="26" s="1"/>
  <c r="N42" i="26"/>
  <c r="L42" i="26"/>
  <c r="G42" i="26"/>
  <c r="H42" i="26" s="1"/>
  <c r="N41" i="26"/>
  <c r="L41" i="26"/>
  <c r="G41" i="26"/>
  <c r="H41" i="26" s="1"/>
  <c r="O40" i="26"/>
  <c r="N40" i="26"/>
  <c r="L40" i="26"/>
  <c r="G40" i="26"/>
  <c r="H40" i="26" s="1"/>
  <c r="O39" i="26"/>
  <c r="N39" i="26"/>
  <c r="L39" i="26"/>
  <c r="G39" i="26"/>
  <c r="H39" i="26" s="1"/>
  <c r="O27" i="27"/>
  <c r="N27" i="27"/>
  <c r="L27" i="27"/>
  <c r="G27" i="27"/>
  <c r="H27" i="27" s="1"/>
  <c r="O29" i="27"/>
  <c r="N29" i="27"/>
  <c r="L29" i="27"/>
  <c r="G29" i="27"/>
  <c r="H29" i="27" s="1"/>
  <c r="O28" i="27"/>
  <c r="N28" i="27"/>
  <c r="L28" i="27"/>
  <c r="G28" i="27"/>
  <c r="H28" i="27" s="1"/>
  <c r="G88" i="25"/>
  <c r="H88" i="25" s="1"/>
  <c r="K88" i="25" s="1"/>
  <c r="G86" i="25"/>
  <c r="H86" i="25" s="1"/>
  <c r="G84" i="25"/>
  <c r="H84" i="25" s="1"/>
  <c r="K84" i="25" s="1"/>
  <c r="O89" i="25"/>
  <c r="N89" i="25"/>
  <c r="L89" i="25"/>
  <c r="G89" i="25"/>
  <c r="H89" i="25" s="1"/>
  <c r="O88" i="25"/>
  <c r="N88" i="25"/>
  <c r="L88" i="25"/>
  <c r="O87" i="25"/>
  <c r="N87" i="25"/>
  <c r="L87" i="25"/>
  <c r="G87" i="25"/>
  <c r="H87" i="25" s="1"/>
  <c r="O86" i="25"/>
  <c r="N86" i="25"/>
  <c r="L86" i="25"/>
  <c r="O85" i="25"/>
  <c r="N85" i="25"/>
  <c r="L85" i="25"/>
  <c r="G85" i="25"/>
  <c r="H85" i="25" s="1"/>
  <c r="O84" i="25"/>
  <c r="N84" i="25"/>
  <c r="L84" i="25"/>
  <c r="O83" i="25"/>
  <c r="N83" i="25"/>
  <c r="L83" i="25"/>
  <c r="G83" i="25"/>
  <c r="H83" i="25" s="1"/>
  <c r="O82" i="25"/>
  <c r="N82" i="25"/>
  <c r="L82" i="25"/>
  <c r="G82" i="25"/>
  <c r="H82" i="25" s="1"/>
  <c r="O81" i="25"/>
  <c r="N81" i="25"/>
  <c r="L81" i="25"/>
  <c r="G81" i="25"/>
  <c r="H81" i="25" s="1"/>
  <c r="K68" i="9" l="1"/>
  <c r="M68" i="9"/>
  <c r="P68" i="9" s="1"/>
  <c r="K53" i="9"/>
  <c r="M53" i="9"/>
  <c r="P53" i="9" s="1"/>
  <c r="K42" i="9"/>
  <c r="M42" i="9"/>
  <c r="P42" i="9" s="1"/>
  <c r="P40" i="9"/>
  <c r="P300" i="10"/>
  <c r="P275" i="10"/>
  <c r="P263" i="10"/>
  <c r="P276" i="10"/>
  <c r="P264" i="10"/>
  <c r="K259" i="10"/>
  <c r="M259" i="10"/>
  <c r="P259" i="10" s="1"/>
  <c r="M257" i="10"/>
  <c r="P257" i="10" s="1"/>
  <c r="K257" i="10"/>
  <c r="P249" i="10"/>
  <c r="M248" i="10"/>
  <c r="P248" i="10" s="1"/>
  <c r="K249" i="10"/>
  <c r="K241" i="10"/>
  <c r="M241" i="10"/>
  <c r="P241" i="10" s="1"/>
  <c r="M189" i="10"/>
  <c r="P189" i="10" s="1"/>
  <c r="M133" i="10"/>
  <c r="P133" i="10" s="1"/>
  <c r="K133" i="10"/>
  <c r="K70" i="10"/>
  <c r="M70" i="10"/>
  <c r="P70" i="10" s="1"/>
  <c r="M58" i="7"/>
  <c r="P58" i="7" s="1"/>
  <c r="K56" i="7"/>
  <c r="M56" i="7"/>
  <c r="P56" i="7" s="1"/>
  <c r="P24" i="40"/>
  <c r="K22" i="40"/>
  <c r="K19" i="40"/>
  <c r="M19" i="40"/>
  <c r="P19" i="40" s="1"/>
  <c r="K25" i="40"/>
  <c r="M25" i="40"/>
  <c r="K31" i="40"/>
  <c r="M31" i="40"/>
  <c r="P31" i="40" s="1"/>
  <c r="P27" i="40"/>
  <c r="P25" i="40"/>
  <c r="P21" i="40"/>
  <c r="M22" i="40"/>
  <c r="P22" i="40" s="1"/>
  <c r="M28" i="40"/>
  <c r="P28" i="40" s="1"/>
  <c r="P18" i="40"/>
  <c r="M55" i="8"/>
  <c r="P55" i="8" s="1"/>
  <c r="K55" i="8"/>
  <c r="M52" i="8"/>
  <c r="P52" i="8" s="1"/>
  <c r="K52" i="8"/>
  <c r="M23" i="40"/>
  <c r="P23" i="40" s="1"/>
  <c r="K23" i="40"/>
  <c r="M29" i="40"/>
  <c r="P29" i="40" s="1"/>
  <c r="K29" i="40"/>
  <c r="M26" i="40"/>
  <c r="P26" i="40" s="1"/>
  <c r="K26" i="40"/>
  <c r="M20" i="40"/>
  <c r="P20" i="40" s="1"/>
  <c r="K20" i="40"/>
  <c r="K24" i="40"/>
  <c r="K18" i="40"/>
  <c r="K27" i="40"/>
  <c r="O33" i="40"/>
  <c r="H28" i="2" s="1"/>
  <c r="M30" i="40"/>
  <c r="P30" i="40" s="1"/>
  <c r="K21" i="40"/>
  <c r="L33" i="40"/>
  <c r="N33" i="40"/>
  <c r="G28" i="2" s="1"/>
  <c r="P17" i="40"/>
  <c r="K17" i="40"/>
  <c r="M24" i="33"/>
  <c r="P24" i="33" s="1"/>
  <c r="K24" i="33"/>
  <c r="M100" i="34"/>
  <c r="P100" i="34" s="1"/>
  <c r="K100" i="34"/>
  <c r="M91" i="34"/>
  <c r="P91" i="34" s="1"/>
  <c r="K91" i="34"/>
  <c r="M90" i="34"/>
  <c r="P90" i="34" s="1"/>
  <c r="K90" i="34"/>
  <c r="M83" i="34"/>
  <c r="P83" i="34" s="1"/>
  <c r="K83" i="34"/>
  <c r="M79" i="34"/>
  <c r="P79" i="34" s="1"/>
  <c r="K79" i="34"/>
  <c r="M54" i="34"/>
  <c r="P54" i="34" s="1"/>
  <c r="K54" i="34"/>
  <c r="M52" i="34"/>
  <c r="P52" i="34" s="1"/>
  <c r="K52" i="34"/>
  <c r="M44" i="34"/>
  <c r="P44" i="34" s="1"/>
  <c r="K44" i="34"/>
  <c r="K21" i="34"/>
  <c r="M21" i="34"/>
  <c r="P21" i="34" s="1"/>
  <c r="M49" i="29"/>
  <c r="P49" i="29" s="1"/>
  <c r="K49" i="29"/>
  <c r="M37" i="29"/>
  <c r="P37" i="29" s="1"/>
  <c r="K37" i="29"/>
  <c r="M22" i="29"/>
  <c r="P22" i="29" s="1"/>
  <c r="K22" i="29"/>
  <c r="K39" i="26"/>
  <c r="M39" i="26"/>
  <c r="P39" i="26" s="1"/>
  <c r="K51" i="26"/>
  <c r="M51" i="26"/>
  <c r="P51" i="26" s="1"/>
  <c r="K41" i="26"/>
  <c r="M41" i="26"/>
  <c r="P41" i="26" s="1"/>
  <c r="M53" i="26"/>
  <c r="P53" i="26" s="1"/>
  <c r="K53" i="26"/>
  <c r="K45" i="26"/>
  <c r="M45" i="26"/>
  <c r="P45" i="26" s="1"/>
  <c r="K40" i="26"/>
  <c r="M40" i="26"/>
  <c r="P40" i="26" s="1"/>
  <c r="K49" i="26"/>
  <c r="M49" i="26"/>
  <c r="P49" i="26" s="1"/>
  <c r="M47" i="26"/>
  <c r="P47" i="26" s="1"/>
  <c r="K47" i="26"/>
  <c r="K42" i="26"/>
  <c r="M42" i="26"/>
  <c r="P42" i="26" s="1"/>
  <c r="M46" i="26"/>
  <c r="P46" i="26" s="1"/>
  <c r="K46" i="26"/>
  <c r="M50" i="26"/>
  <c r="P50" i="26" s="1"/>
  <c r="K50" i="26"/>
  <c r="K48" i="26"/>
  <c r="M48" i="26"/>
  <c r="P48" i="26" s="1"/>
  <c r="K43" i="26"/>
  <c r="M43" i="26"/>
  <c r="P43" i="26" s="1"/>
  <c r="K52" i="26"/>
  <c r="M52" i="26"/>
  <c r="P52" i="26" s="1"/>
  <c r="M44" i="26"/>
  <c r="P44" i="26" s="1"/>
  <c r="K44" i="26"/>
  <c r="M27" i="27"/>
  <c r="P27" i="27" s="1"/>
  <c r="K27" i="27"/>
  <c r="K28" i="27"/>
  <c r="M28" i="27"/>
  <c r="P28" i="27" s="1"/>
  <c r="M29" i="27"/>
  <c r="P29" i="27" s="1"/>
  <c r="K29" i="27"/>
  <c r="K85" i="25"/>
  <c r="M85" i="25"/>
  <c r="P85" i="25" s="1"/>
  <c r="K82" i="25"/>
  <c r="M82" i="25"/>
  <c r="P82" i="25" s="1"/>
  <c r="M88" i="25"/>
  <c r="P88" i="25" s="1"/>
  <c r="M81" i="25"/>
  <c r="P81" i="25" s="1"/>
  <c r="K81" i="25"/>
  <c r="M86" i="25"/>
  <c r="P86" i="25" s="1"/>
  <c r="K86" i="25"/>
  <c r="M84" i="25"/>
  <c r="P84" i="25" s="1"/>
  <c r="M89" i="25"/>
  <c r="P89" i="25" s="1"/>
  <c r="K89" i="25"/>
  <c r="M87" i="25"/>
  <c r="P87" i="25" s="1"/>
  <c r="K87" i="25"/>
  <c r="M83" i="25"/>
  <c r="P83" i="25" s="1"/>
  <c r="K83" i="25"/>
  <c r="A3" i="16"/>
  <c r="P33" i="40" l="1"/>
  <c r="O11" i="40" s="1"/>
  <c r="M33" i="40"/>
  <c r="F28" i="2" s="1"/>
  <c r="O174" i="4"/>
  <c r="N174" i="4"/>
  <c r="L174" i="4"/>
  <c r="G174" i="4"/>
  <c r="H174" i="4" s="1"/>
  <c r="O167" i="4"/>
  <c r="N167" i="4"/>
  <c r="L167" i="4"/>
  <c r="G167" i="4"/>
  <c r="H167" i="4" s="1"/>
  <c r="O161" i="4"/>
  <c r="N161" i="4"/>
  <c r="L161" i="4"/>
  <c r="G161" i="4"/>
  <c r="H161" i="4" s="1"/>
  <c r="O96" i="4"/>
  <c r="N96" i="4"/>
  <c r="L96" i="4"/>
  <c r="G96" i="4"/>
  <c r="H96" i="4" s="1"/>
  <c r="O95" i="4"/>
  <c r="N95" i="4"/>
  <c r="L95" i="4"/>
  <c r="G95" i="4"/>
  <c r="H95" i="4" s="1"/>
  <c r="O81" i="4"/>
  <c r="N81" i="4"/>
  <c r="L81" i="4"/>
  <c r="G81" i="4"/>
  <c r="H81" i="4" s="1"/>
  <c r="O88" i="4"/>
  <c r="N88" i="4"/>
  <c r="L88" i="4"/>
  <c r="G88" i="4"/>
  <c r="H88" i="4" s="1"/>
  <c r="O93" i="4"/>
  <c r="N93" i="4"/>
  <c r="L93" i="4"/>
  <c r="G93" i="4"/>
  <c r="H93" i="4" s="1"/>
  <c r="O92" i="4"/>
  <c r="N92" i="4"/>
  <c r="L92" i="4"/>
  <c r="G92" i="4"/>
  <c r="H92" i="4" s="1"/>
  <c r="O80" i="4"/>
  <c r="N80" i="4"/>
  <c r="L80" i="4"/>
  <c r="G80" i="4"/>
  <c r="H80" i="4" s="1"/>
  <c r="O71" i="4"/>
  <c r="N71" i="4"/>
  <c r="L71" i="4"/>
  <c r="G71" i="4"/>
  <c r="H71" i="4" s="1"/>
  <c r="G19" i="19"/>
  <c r="H19" i="19" s="1"/>
  <c r="G18" i="19"/>
  <c r="H18" i="19" s="1"/>
  <c r="H28" i="22"/>
  <c r="G38" i="18"/>
  <c r="H38" i="18" s="1"/>
  <c r="G48" i="16"/>
  <c r="H48" i="16" s="1"/>
  <c r="G50" i="16"/>
  <c r="H50" i="16" s="1"/>
  <c r="G28" i="15"/>
  <c r="H28" i="15" s="1"/>
  <c r="G41" i="14"/>
  <c r="H41" i="14" s="1"/>
  <c r="G34" i="13"/>
  <c r="H34" i="13" s="1"/>
  <c r="G27" i="10"/>
  <c r="H27" i="10" s="1"/>
  <c r="G26" i="10"/>
  <c r="H26" i="10" s="1"/>
  <c r="G79" i="4"/>
  <c r="H79" i="4" s="1"/>
  <c r="G82" i="4"/>
  <c r="H82" i="4" s="1"/>
  <c r="G83" i="4"/>
  <c r="H83" i="4" s="1"/>
  <c r="G84" i="4"/>
  <c r="H84" i="4" s="1"/>
  <c r="G126" i="4"/>
  <c r="H126" i="4" s="1"/>
  <c r="G121" i="4"/>
  <c r="H121" i="4" s="1"/>
  <c r="G54" i="4"/>
  <c r="H54" i="4" s="1"/>
  <c r="G59" i="4"/>
  <c r="H59" i="4" s="1"/>
  <c r="G68" i="4"/>
  <c r="H68" i="4" s="1"/>
  <c r="G78" i="4"/>
  <c r="H78" i="4" s="1"/>
  <c r="G85" i="4"/>
  <c r="H85" i="4" s="1"/>
  <c r="G90" i="4"/>
  <c r="H90" i="4" s="1"/>
  <c r="G97" i="4"/>
  <c r="H97" i="4" s="1"/>
  <c r="G103" i="4"/>
  <c r="H103" i="4" s="1"/>
  <c r="G108" i="4"/>
  <c r="H108" i="4" s="1"/>
  <c r="G115" i="4"/>
  <c r="H115" i="4" s="1"/>
  <c r="G45" i="4"/>
  <c r="H45" i="4" s="1"/>
  <c r="G37" i="4"/>
  <c r="H37" i="4" s="1"/>
  <c r="G30" i="4"/>
  <c r="H30" i="4" s="1"/>
  <c r="G75" i="7"/>
  <c r="H75" i="7" s="1"/>
  <c r="G73" i="7"/>
  <c r="H73" i="7" s="1"/>
  <c r="G72" i="7"/>
  <c r="H72" i="7" s="1"/>
  <c r="G55" i="7"/>
  <c r="H55" i="7" s="1"/>
  <c r="G58" i="35"/>
  <c r="H58" i="35" s="1"/>
  <c r="G60" i="35"/>
  <c r="H60" i="35" s="1"/>
  <c r="N68" i="35"/>
  <c r="L68" i="35"/>
  <c r="G68" i="35"/>
  <c r="H68" i="35" s="1"/>
  <c r="G67" i="35"/>
  <c r="H67" i="35" s="1"/>
  <c r="L67" i="35"/>
  <c r="N67" i="35"/>
  <c r="G74" i="35"/>
  <c r="H74" i="35" s="1"/>
  <c r="G76" i="35"/>
  <c r="H76" i="35" s="1"/>
  <c r="G80" i="35"/>
  <c r="H80" i="35" s="1"/>
  <c r="N110" i="33"/>
  <c r="L110" i="33"/>
  <c r="G110" i="33"/>
  <c r="H110" i="33" s="1"/>
  <c r="N111" i="33"/>
  <c r="L111" i="33"/>
  <c r="G111" i="33"/>
  <c r="H111" i="33" s="1"/>
  <c r="N109" i="33"/>
  <c r="L109" i="33"/>
  <c r="G109" i="33"/>
  <c r="H109" i="33" s="1"/>
  <c r="N108" i="33"/>
  <c r="L108" i="33"/>
  <c r="G108" i="33"/>
  <c r="H108" i="33" s="1"/>
  <c r="M108" i="33" s="1"/>
  <c r="N107" i="33"/>
  <c r="L107" i="33"/>
  <c r="G107" i="33"/>
  <c r="H107" i="33" s="1"/>
  <c r="N106" i="33"/>
  <c r="L106" i="33"/>
  <c r="G106" i="33"/>
  <c r="H106" i="33" s="1"/>
  <c r="M106" i="33" s="1"/>
  <c r="N104" i="33"/>
  <c r="L104" i="33"/>
  <c r="G104" i="33"/>
  <c r="H104" i="33" s="1"/>
  <c r="N103" i="33"/>
  <c r="L103" i="33"/>
  <c r="G103" i="33"/>
  <c r="H103" i="33" s="1"/>
  <c r="M103" i="33" s="1"/>
  <c r="N102" i="33"/>
  <c r="L102" i="33"/>
  <c r="G102" i="33"/>
  <c r="H102" i="33" s="1"/>
  <c r="N101" i="33"/>
  <c r="L101" i="33"/>
  <c r="G101" i="33"/>
  <c r="H101" i="33" s="1"/>
  <c r="N100" i="33"/>
  <c r="L100" i="33"/>
  <c r="G100" i="33"/>
  <c r="H100" i="33" s="1"/>
  <c r="N99" i="33"/>
  <c r="L99" i="33"/>
  <c r="G99" i="33"/>
  <c r="H99" i="33" s="1"/>
  <c r="N82" i="7"/>
  <c r="L82" i="7"/>
  <c r="G82" i="7"/>
  <c r="H82" i="7" s="1"/>
  <c r="E73" i="7"/>
  <c r="N73" i="7" s="1"/>
  <c r="N78" i="7"/>
  <c r="L78" i="7"/>
  <c r="G78" i="7"/>
  <c r="H78" i="7" s="1"/>
  <c r="N77" i="7"/>
  <c r="L77" i="7"/>
  <c r="G77" i="7"/>
  <c r="H77" i="7" s="1"/>
  <c r="N76" i="7"/>
  <c r="L76" i="7"/>
  <c r="G76" i="7"/>
  <c r="H76" i="7" s="1"/>
  <c r="N75" i="7"/>
  <c r="L75" i="7"/>
  <c r="N74" i="7"/>
  <c r="L74" i="7"/>
  <c r="G74" i="7"/>
  <c r="H74" i="7" s="1"/>
  <c r="N72" i="7"/>
  <c r="L72" i="7"/>
  <c r="N71" i="7"/>
  <c r="L71" i="7"/>
  <c r="G71" i="7"/>
  <c r="H71" i="7" s="1"/>
  <c r="N51" i="7"/>
  <c r="L51" i="7"/>
  <c r="G51" i="7"/>
  <c r="H51" i="7" s="1"/>
  <c r="N50" i="7"/>
  <c r="L50" i="7"/>
  <c r="G50" i="7"/>
  <c r="H50" i="7" s="1"/>
  <c r="N98" i="33"/>
  <c r="L98" i="33"/>
  <c r="G98" i="33"/>
  <c r="H98" i="33" s="1"/>
  <c r="N97" i="33"/>
  <c r="L97" i="33"/>
  <c r="G97" i="33"/>
  <c r="H97" i="33" s="1"/>
  <c r="N96" i="33"/>
  <c r="L96" i="33"/>
  <c r="G96" i="33"/>
  <c r="H96" i="33" s="1"/>
  <c r="N53" i="37"/>
  <c r="L53" i="37"/>
  <c r="G53" i="37"/>
  <c r="H53" i="37" s="1"/>
  <c r="N52" i="37"/>
  <c r="L52" i="37"/>
  <c r="G52" i="37"/>
  <c r="H52" i="37" s="1"/>
  <c r="N51" i="37"/>
  <c r="L51" i="37"/>
  <c r="G51" i="37"/>
  <c r="H51" i="37" s="1"/>
  <c r="N50" i="37"/>
  <c r="L50" i="37"/>
  <c r="G50" i="37"/>
  <c r="H50" i="37" s="1"/>
  <c r="N59" i="34"/>
  <c r="L59" i="34"/>
  <c r="G59" i="34"/>
  <c r="H59" i="34" s="1"/>
  <c r="N45" i="34"/>
  <c r="L45" i="34"/>
  <c r="G45" i="34"/>
  <c r="H45" i="34" s="1"/>
  <c r="N27" i="34"/>
  <c r="L27" i="34"/>
  <c r="G27" i="34"/>
  <c r="H27" i="34" s="1"/>
  <c r="N40" i="7"/>
  <c r="L40" i="7"/>
  <c r="G40" i="7"/>
  <c r="H40" i="7" s="1"/>
  <c r="N39" i="7"/>
  <c r="L39" i="7"/>
  <c r="G39" i="7"/>
  <c r="H39" i="7" s="1"/>
  <c r="N95" i="35"/>
  <c r="L95" i="35"/>
  <c r="G95" i="35"/>
  <c r="H95" i="35" s="1"/>
  <c r="N94" i="35"/>
  <c r="L94" i="35"/>
  <c r="G94" i="35"/>
  <c r="H94" i="35" s="1"/>
  <c r="N93" i="35"/>
  <c r="L93" i="35"/>
  <c r="G93" i="35"/>
  <c r="H93" i="35" s="1"/>
  <c r="N88" i="35"/>
  <c r="L88" i="35"/>
  <c r="G88" i="35"/>
  <c r="H88" i="35" s="1"/>
  <c r="N87" i="35"/>
  <c r="L87" i="35"/>
  <c r="G87" i="35"/>
  <c r="H87" i="35" s="1"/>
  <c r="N83" i="35"/>
  <c r="L83" i="35"/>
  <c r="G83" i="35"/>
  <c r="H83" i="35" s="1"/>
  <c r="N85" i="35"/>
  <c r="L85" i="35"/>
  <c r="G85" i="35"/>
  <c r="H85" i="35" s="1"/>
  <c r="N84" i="35"/>
  <c r="L84" i="35"/>
  <c r="G84" i="35"/>
  <c r="H84" i="35" s="1"/>
  <c r="N92" i="35"/>
  <c r="L92" i="35"/>
  <c r="G92" i="35"/>
  <c r="H92" i="35" s="1"/>
  <c r="M92" i="35" s="1"/>
  <c r="N91" i="35"/>
  <c r="L91" i="35"/>
  <c r="G91" i="35"/>
  <c r="H91" i="35" s="1"/>
  <c r="N90" i="35"/>
  <c r="L90" i="35"/>
  <c r="G90" i="35"/>
  <c r="H90" i="35" s="1"/>
  <c r="N89" i="35"/>
  <c r="L89" i="35"/>
  <c r="G89" i="35"/>
  <c r="H89" i="35" s="1"/>
  <c r="N86" i="35"/>
  <c r="L86" i="35"/>
  <c r="G86" i="35"/>
  <c r="H86" i="35" s="1"/>
  <c r="N82" i="35"/>
  <c r="L82" i="35"/>
  <c r="G82" i="35"/>
  <c r="H82" i="35" s="1"/>
  <c r="N81" i="35"/>
  <c r="L81" i="35"/>
  <c r="G81" i="35"/>
  <c r="H81" i="35" s="1"/>
  <c r="N80" i="35"/>
  <c r="L80" i="35"/>
  <c r="N79" i="35"/>
  <c r="L79" i="35"/>
  <c r="G79" i="35"/>
  <c r="H79" i="35" s="1"/>
  <c r="M79" i="35" s="1"/>
  <c r="N78" i="35"/>
  <c r="L78" i="35"/>
  <c r="G78" i="35"/>
  <c r="H78" i="35" s="1"/>
  <c r="N37" i="7"/>
  <c r="L37" i="7"/>
  <c r="G37" i="7"/>
  <c r="H37" i="7" s="1"/>
  <c r="N36" i="7"/>
  <c r="L36" i="7"/>
  <c r="G36" i="7"/>
  <c r="H36" i="7" s="1"/>
  <c r="N35" i="7"/>
  <c r="L35" i="7"/>
  <c r="G35" i="7"/>
  <c r="H35" i="7" s="1"/>
  <c r="N34" i="7"/>
  <c r="L34" i="7"/>
  <c r="G34" i="7"/>
  <c r="H34" i="7" s="1"/>
  <c r="N70" i="7"/>
  <c r="L70" i="7"/>
  <c r="G70" i="7"/>
  <c r="H70" i="7" s="1"/>
  <c r="N69" i="7"/>
  <c r="L69" i="7"/>
  <c r="G69" i="7"/>
  <c r="H69" i="7" s="1"/>
  <c r="M69" i="7" s="1"/>
  <c r="N68" i="7"/>
  <c r="L68" i="7"/>
  <c r="G68" i="7"/>
  <c r="H68" i="7" s="1"/>
  <c r="N67" i="7"/>
  <c r="L67" i="7"/>
  <c r="G67" i="7"/>
  <c r="H67" i="7" s="1"/>
  <c r="N66" i="7"/>
  <c r="L66" i="7"/>
  <c r="G66" i="7"/>
  <c r="H66" i="7" s="1"/>
  <c r="N65" i="7"/>
  <c r="L65" i="7"/>
  <c r="G65" i="7"/>
  <c r="H65" i="7" s="1"/>
  <c r="M65" i="7" s="1"/>
  <c r="N64" i="7"/>
  <c r="L64" i="7"/>
  <c r="G64" i="7"/>
  <c r="H64" i="7" s="1"/>
  <c r="N63" i="7"/>
  <c r="L63" i="7"/>
  <c r="G63" i="7"/>
  <c r="H63" i="7" s="1"/>
  <c r="N62" i="7"/>
  <c r="L62" i="7"/>
  <c r="G62" i="7"/>
  <c r="H62" i="7" s="1"/>
  <c r="N61" i="7"/>
  <c r="L61" i="7"/>
  <c r="G61" i="7"/>
  <c r="H61" i="7" s="1"/>
  <c r="M61" i="7" s="1"/>
  <c r="N60" i="7"/>
  <c r="L60" i="7"/>
  <c r="G60" i="7"/>
  <c r="H60" i="7" s="1"/>
  <c r="N59" i="7"/>
  <c r="L59" i="7"/>
  <c r="G59" i="7"/>
  <c r="H59" i="7" s="1"/>
  <c r="N77" i="35"/>
  <c r="L77" i="35"/>
  <c r="G77" i="35"/>
  <c r="H77" i="35" s="1"/>
  <c r="N76" i="35"/>
  <c r="L76" i="35"/>
  <c r="N75" i="35"/>
  <c r="L75" i="35"/>
  <c r="G75" i="35"/>
  <c r="H75" i="35" s="1"/>
  <c r="N74" i="35"/>
  <c r="L74" i="35"/>
  <c r="N73" i="35"/>
  <c r="L73" i="35"/>
  <c r="G73" i="35"/>
  <c r="H73" i="35" s="1"/>
  <c r="N72" i="35"/>
  <c r="L72" i="35"/>
  <c r="G72" i="35"/>
  <c r="H72" i="35" s="1"/>
  <c r="N71" i="35"/>
  <c r="L71" i="35"/>
  <c r="G71" i="35"/>
  <c r="H71" i="35" s="1"/>
  <c r="N70" i="35"/>
  <c r="L70" i="35"/>
  <c r="G70" i="35"/>
  <c r="H70" i="35" s="1"/>
  <c r="N69" i="35"/>
  <c r="L69" i="35"/>
  <c r="G69" i="35"/>
  <c r="H69" i="35" s="1"/>
  <c r="N66" i="35"/>
  <c r="L66" i="35"/>
  <c r="G66" i="35"/>
  <c r="H66" i="35" s="1"/>
  <c r="N65" i="35"/>
  <c r="L65" i="35"/>
  <c r="G65" i="35"/>
  <c r="H65" i="35" s="1"/>
  <c r="N64" i="35"/>
  <c r="L64" i="35"/>
  <c r="G64" i="35"/>
  <c r="H64" i="35" s="1"/>
  <c r="N63" i="35"/>
  <c r="L63" i="35"/>
  <c r="G63" i="35"/>
  <c r="H63" i="35" s="1"/>
  <c r="G62" i="35"/>
  <c r="H62" i="35" s="1"/>
  <c r="N61" i="35"/>
  <c r="L61" i="35"/>
  <c r="G61" i="35"/>
  <c r="H61" i="35" s="1"/>
  <c r="N60" i="35"/>
  <c r="L60" i="35"/>
  <c r="N59" i="35"/>
  <c r="L59" i="35"/>
  <c r="G59" i="35"/>
  <c r="H59" i="35" s="1"/>
  <c r="N58" i="35"/>
  <c r="L58" i="35"/>
  <c r="N57" i="35"/>
  <c r="L57" i="35"/>
  <c r="G57" i="35"/>
  <c r="H57" i="35" s="1"/>
  <c r="N56" i="35"/>
  <c r="L56" i="35"/>
  <c r="G56" i="35"/>
  <c r="H56" i="35" s="1"/>
  <c r="N55" i="35"/>
  <c r="L55" i="35"/>
  <c r="G55" i="35"/>
  <c r="H55" i="35" s="1"/>
  <c r="N54" i="35"/>
  <c r="L54" i="35"/>
  <c r="G54" i="35"/>
  <c r="H54" i="35" s="1"/>
  <c r="E62" i="35"/>
  <c r="N62" i="35" s="1"/>
  <c r="N81" i="7"/>
  <c r="L81" i="7"/>
  <c r="G81" i="7"/>
  <c r="H81" i="7" s="1"/>
  <c r="M81" i="7" s="1"/>
  <c r="N80" i="7"/>
  <c r="L80" i="7"/>
  <c r="G80" i="7"/>
  <c r="H80" i="7" s="1"/>
  <c r="N79" i="7"/>
  <c r="L79" i="7"/>
  <c r="G79" i="7"/>
  <c r="H79" i="7" s="1"/>
  <c r="N55" i="7"/>
  <c r="L55" i="7"/>
  <c r="N54" i="7"/>
  <c r="L54" i="7"/>
  <c r="G54" i="7"/>
  <c r="H54" i="7" s="1"/>
  <c r="N53" i="7"/>
  <c r="L53" i="7"/>
  <c r="G53" i="7"/>
  <c r="H53" i="7" s="1"/>
  <c r="N52" i="7"/>
  <c r="L52" i="7"/>
  <c r="G52" i="7"/>
  <c r="H52" i="7" s="1"/>
  <c r="N48" i="37"/>
  <c r="L48" i="37"/>
  <c r="G48" i="37"/>
  <c r="H48" i="37" s="1"/>
  <c r="N49" i="37"/>
  <c r="L49" i="37"/>
  <c r="G49" i="37"/>
  <c r="H49" i="37" s="1"/>
  <c r="N57" i="8"/>
  <c r="L57" i="8"/>
  <c r="G57" i="8"/>
  <c r="H57" i="8" s="1"/>
  <c r="N56" i="8"/>
  <c r="L56" i="8"/>
  <c r="G56" i="8"/>
  <c r="H56" i="8" s="1"/>
  <c r="M56" i="8" s="1"/>
  <c r="N54" i="8"/>
  <c r="L54" i="8"/>
  <c r="G54" i="8"/>
  <c r="H54" i="8" s="1"/>
  <c r="N53" i="8"/>
  <c r="L53" i="8"/>
  <c r="G53" i="8"/>
  <c r="H53" i="8" s="1"/>
  <c r="N51" i="8"/>
  <c r="L51" i="8"/>
  <c r="G51" i="8"/>
  <c r="H51" i="8" s="1"/>
  <c r="N50" i="8"/>
  <c r="L50" i="8"/>
  <c r="G50" i="8"/>
  <c r="H50" i="8" s="1"/>
  <c r="M50" i="8" s="1"/>
  <c r="N49" i="8"/>
  <c r="L49" i="8"/>
  <c r="G49" i="8"/>
  <c r="H49" i="8" s="1"/>
  <c r="N48" i="8"/>
  <c r="L48" i="8"/>
  <c r="G48" i="8"/>
  <c r="H48" i="8" s="1"/>
  <c r="N47" i="8"/>
  <c r="L47" i="8"/>
  <c r="G47" i="8"/>
  <c r="H47" i="8" s="1"/>
  <c r="M47" i="8" s="1"/>
  <c r="N46" i="8"/>
  <c r="L46" i="8"/>
  <c r="G46" i="8"/>
  <c r="H46" i="8" s="1"/>
  <c r="N45" i="8"/>
  <c r="L45" i="8"/>
  <c r="G45" i="8"/>
  <c r="H45" i="8" s="1"/>
  <c r="N44" i="8"/>
  <c r="L44" i="8"/>
  <c r="G44" i="8"/>
  <c r="H44" i="8" s="1"/>
  <c r="N43" i="8"/>
  <c r="L43" i="8"/>
  <c r="G43" i="8"/>
  <c r="H43" i="8" s="1"/>
  <c r="M43" i="8" s="1"/>
  <c r="N42" i="8"/>
  <c r="L42" i="8"/>
  <c r="G42" i="8"/>
  <c r="H42" i="8" s="1"/>
  <c r="N41" i="8"/>
  <c r="L41" i="8"/>
  <c r="G41" i="8"/>
  <c r="H41" i="8" s="1"/>
  <c r="N40" i="8"/>
  <c r="L40" i="8"/>
  <c r="G40" i="8"/>
  <c r="H40" i="8" s="1"/>
  <c r="A3" i="39"/>
  <c r="A27" i="39"/>
  <c r="D25" i="39"/>
  <c r="A25" i="39"/>
  <c r="A23" i="39"/>
  <c r="D21" i="39"/>
  <c r="A21" i="39"/>
  <c r="N17" i="39"/>
  <c r="N19" i="39" s="1"/>
  <c r="G42" i="2" s="1"/>
  <c r="L17" i="39"/>
  <c r="L19" i="39" s="1"/>
  <c r="G17" i="39"/>
  <c r="H17" i="39" s="1"/>
  <c r="M17" i="39" s="1"/>
  <c r="O12" i="39"/>
  <c r="C9" i="39"/>
  <c r="C8" i="39"/>
  <c r="C7" i="39"/>
  <c r="C6" i="39"/>
  <c r="G30" i="7"/>
  <c r="H30" i="7" s="1"/>
  <c r="N28" i="7"/>
  <c r="L28" i="7"/>
  <c r="G28" i="7"/>
  <c r="H28" i="7" s="1"/>
  <c r="N27" i="7"/>
  <c r="L27" i="7"/>
  <c r="G27" i="7"/>
  <c r="H27" i="7" s="1"/>
  <c r="N26" i="7"/>
  <c r="L26" i="7"/>
  <c r="G26" i="7"/>
  <c r="H26" i="7" s="1"/>
  <c r="N30" i="7"/>
  <c r="L30" i="7"/>
  <c r="N29" i="7"/>
  <c r="L29" i="7"/>
  <c r="G29" i="7"/>
  <c r="H29" i="7" s="1"/>
  <c r="N25" i="7"/>
  <c r="L25" i="7"/>
  <c r="G25" i="7"/>
  <c r="H25" i="7" s="1"/>
  <c r="G48" i="7"/>
  <c r="H48" i="7" s="1"/>
  <c r="G47" i="7"/>
  <c r="H47" i="7" s="1"/>
  <c r="G33" i="7"/>
  <c r="H33" i="7" s="1"/>
  <c r="G32" i="7"/>
  <c r="H32" i="7" s="1"/>
  <c r="G24" i="7"/>
  <c r="H24" i="7" s="1"/>
  <c r="G47" i="37"/>
  <c r="H47" i="37" s="1"/>
  <c r="G46" i="37"/>
  <c r="H46" i="37" s="1"/>
  <c r="G45" i="37"/>
  <c r="H45" i="37" s="1"/>
  <c r="G42" i="37"/>
  <c r="H42" i="37" s="1"/>
  <c r="G41" i="37"/>
  <c r="H41" i="37" s="1"/>
  <c r="G40" i="37"/>
  <c r="H40" i="37" s="1"/>
  <c r="G39" i="37"/>
  <c r="H39" i="37" s="1"/>
  <c r="G43" i="37"/>
  <c r="H43" i="37" s="1"/>
  <c r="G38" i="37"/>
  <c r="H38" i="37" s="1"/>
  <c r="G36" i="37"/>
  <c r="H36" i="37" s="1"/>
  <c r="G33" i="37"/>
  <c r="H33" i="37" s="1"/>
  <c r="G35" i="37"/>
  <c r="H35" i="37" s="1"/>
  <c r="G34" i="37"/>
  <c r="H34" i="37" s="1"/>
  <c r="G29" i="37"/>
  <c r="H29" i="37" s="1"/>
  <c r="G28" i="37"/>
  <c r="H28" i="37" s="1"/>
  <c r="G30" i="37"/>
  <c r="H30" i="37" s="1"/>
  <c r="G27" i="37"/>
  <c r="H27" i="37" s="1"/>
  <c r="G31" i="37"/>
  <c r="H31" i="37" s="1"/>
  <c r="G26" i="37"/>
  <c r="H26" i="37" s="1"/>
  <c r="G23" i="37"/>
  <c r="H23" i="37" s="1"/>
  <c r="G22" i="37"/>
  <c r="H22" i="37" s="1"/>
  <c r="G61" i="34"/>
  <c r="H61" i="34" s="1"/>
  <c r="G60" i="34"/>
  <c r="H60" i="34" s="1"/>
  <c r="G49" i="34"/>
  <c r="H49" i="34" s="1"/>
  <c r="G48" i="34"/>
  <c r="H48" i="34" s="1"/>
  <c r="G47" i="34"/>
  <c r="H47" i="34" s="1"/>
  <c r="G46" i="34"/>
  <c r="H46" i="34" s="1"/>
  <c r="G29" i="34"/>
  <c r="H29" i="34" s="1"/>
  <c r="N114" i="34"/>
  <c r="L114" i="34"/>
  <c r="G114" i="34"/>
  <c r="H114" i="34" s="1"/>
  <c r="N113" i="34"/>
  <c r="L113" i="34"/>
  <c r="G113" i="34"/>
  <c r="H113" i="34" s="1"/>
  <c r="M113" i="34" s="1"/>
  <c r="N112" i="34"/>
  <c r="L112" i="34"/>
  <c r="G112" i="34"/>
  <c r="H112" i="34" s="1"/>
  <c r="N111" i="34"/>
  <c r="L111" i="34"/>
  <c r="G111" i="34"/>
  <c r="H111" i="34" s="1"/>
  <c r="N110" i="34"/>
  <c r="L110" i="34"/>
  <c r="G110" i="34"/>
  <c r="H110" i="34" s="1"/>
  <c r="N109" i="34"/>
  <c r="L109" i="34"/>
  <c r="G109" i="34"/>
  <c r="H109" i="34" s="1"/>
  <c r="M109" i="34" s="1"/>
  <c r="N108" i="34"/>
  <c r="L108" i="34"/>
  <c r="G108" i="34"/>
  <c r="H108" i="34" s="1"/>
  <c r="N107" i="34"/>
  <c r="L107" i="34"/>
  <c r="G107" i="34"/>
  <c r="H107" i="34" s="1"/>
  <c r="N106" i="34"/>
  <c r="L106" i="34"/>
  <c r="G106" i="34"/>
  <c r="H106" i="34" s="1"/>
  <c r="N105" i="34"/>
  <c r="L105" i="34"/>
  <c r="G105" i="34"/>
  <c r="H105" i="34" s="1"/>
  <c r="M105" i="34" s="1"/>
  <c r="N104" i="34"/>
  <c r="L104" i="34"/>
  <c r="G104" i="34"/>
  <c r="H104" i="34" s="1"/>
  <c r="N103" i="34"/>
  <c r="L103" i="34"/>
  <c r="G103" i="34"/>
  <c r="H103" i="34" s="1"/>
  <c r="N102" i="34"/>
  <c r="L102" i="34"/>
  <c r="G102" i="34"/>
  <c r="H102" i="34" s="1"/>
  <c r="N101" i="34"/>
  <c r="L101" i="34"/>
  <c r="G101" i="34"/>
  <c r="H101" i="34" s="1"/>
  <c r="M101" i="34" s="1"/>
  <c r="N99" i="34"/>
  <c r="L99" i="34"/>
  <c r="G99" i="34"/>
  <c r="H99" i="34" s="1"/>
  <c r="N98" i="34"/>
  <c r="L98" i="34"/>
  <c r="G98" i="34"/>
  <c r="H98" i="34" s="1"/>
  <c r="N97" i="34"/>
  <c r="L97" i="34"/>
  <c r="G97" i="34"/>
  <c r="H97" i="34" s="1"/>
  <c r="N96" i="34"/>
  <c r="L96" i="34"/>
  <c r="G96" i="34"/>
  <c r="H96" i="34" s="1"/>
  <c r="M96" i="34" s="1"/>
  <c r="N29" i="34"/>
  <c r="L29" i="34"/>
  <c r="I28" i="2" l="1"/>
  <c r="E28" i="2"/>
  <c r="L62" i="35"/>
  <c r="M174" i="4"/>
  <c r="P174" i="4" s="1"/>
  <c r="K174" i="4"/>
  <c r="M167" i="4"/>
  <c r="P167" i="4" s="1"/>
  <c r="K167" i="4"/>
  <c r="M161" i="4"/>
  <c r="P161" i="4" s="1"/>
  <c r="K161" i="4"/>
  <c r="M96" i="4"/>
  <c r="P96" i="4" s="1"/>
  <c r="K96" i="4"/>
  <c r="M95" i="4"/>
  <c r="P95" i="4" s="1"/>
  <c r="K95" i="4"/>
  <c r="M81" i="4"/>
  <c r="P81" i="4" s="1"/>
  <c r="K81" i="4"/>
  <c r="M88" i="4"/>
  <c r="P88" i="4" s="1"/>
  <c r="K88" i="4"/>
  <c r="M92" i="4"/>
  <c r="P92" i="4" s="1"/>
  <c r="K92" i="4"/>
  <c r="M93" i="4"/>
  <c r="P93" i="4" s="1"/>
  <c r="K93" i="4"/>
  <c r="M80" i="4"/>
  <c r="P80" i="4" s="1"/>
  <c r="K80" i="4"/>
  <c r="M71" i="4"/>
  <c r="P71" i="4" s="1"/>
  <c r="K71" i="4"/>
  <c r="O67" i="35"/>
  <c r="M67" i="35"/>
  <c r="M68" i="35"/>
  <c r="O68" i="35"/>
  <c r="K67" i="35"/>
  <c r="M93" i="35"/>
  <c r="M110" i="33"/>
  <c r="O110" i="33"/>
  <c r="M111" i="33"/>
  <c r="O111" i="33"/>
  <c r="M109" i="33"/>
  <c r="O109" i="33"/>
  <c r="O108" i="33"/>
  <c r="P108" i="33" s="1"/>
  <c r="M107" i="33"/>
  <c r="O107" i="33"/>
  <c r="M104" i="33"/>
  <c r="O104" i="33"/>
  <c r="M102" i="33"/>
  <c r="M99" i="33"/>
  <c r="O99" i="33"/>
  <c r="O102" i="33"/>
  <c r="K102" i="33"/>
  <c r="O100" i="33"/>
  <c r="M100" i="33"/>
  <c r="M101" i="33"/>
  <c r="O101" i="33"/>
  <c r="M82" i="7"/>
  <c r="O82" i="7"/>
  <c r="L73" i="7"/>
  <c r="O74" i="7"/>
  <c r="M74" i="7"/>
  <c r="O71" i="7"/>
  <c r="M71" i="7"/>
  <c r="O75" i="7"/>
  <c r="M75" i="7"/>
  <c r="K75" i="7"/>
  <c r="M76" i="7"/>
  <c r="O76" i="7"/>
  <c r="M73" i="7"/>
  <c r="O73" i="7"/>
  <c r="M77" i="7"/>
  <c r="O77" i="7"/>
  <c r="M78" i="7"/>
  <c r="O78" i="7"/>
  <c r="M72" i="7"/>
  <c r="O72" i="7"/>
  <c r="M50" i="7"/>
  <c r="O50" i="7"/>
  <c r="M51" i="7"/>
  <c r="O51" i="7"/>
  <c r="O96" i="33"/>
  <c r="M96" i="33"/>
  <c r="M97" i="33"/>
  <c r="O97" i="33"/>
  <c r="M98" i="33"/>
  <c r="O98" i="33"/>
  <c r="O50" i="37"/>
  <c r="M50" i="37"/>
  <c r="K50" i="37"/>
  <c r="M51" i="37"/>
  <c r="O51" i="37"/>
  <c r="M52" i="37"/>
  <c r="O52" i="37"/>
  <c r="O53" i="37"/>
  <c r="M53" i="37"/>
  <c r="M59" i="34"/>
  <c r="O59" i="34"/>
  <c r="M45" i="34"/>
  <c r="O45" i="34"/>
  <c r="M27" i="34"/>
  <c r="O27" i="34"/>
  <c r="M39" i="7"/>
  <c r="O39" i="7"/>
  <c r="M40" i="7"/>
  <c r="O40" i="7"/>
  <c r="M94" i="35"/>
  <c r="O94" i="35"/>
  <c r="K93" i="35"/>
  <c r="O93" i="35"/>
  <c r="P93" i="35" s="1"/>
  <c r="M95" i="35"/>
  <c r="O95" i="35"/>
  <c r="M87" i="35"/>
  <c r="O87" i="35"/>
  <c r="M88" i="35"/>
  <c r="O88" i="35"/>
  <c r="M83" i="35"/>
  <c r="O83" i="35"/>
  <c r="M84" i="35"/>
  <c r="O84" i="35"/>
  <c r="M85" i="35"/>
  <c r="O85" i="35"/>
  <c r="O82" i="35"/>
  <c r="M82" i="35"/>
  <c r="P82" i="35" s="1"/>
  <c r="O91" i="35"/>
  <c r="M91" i="35"/>
  <c r="M80" i="35"/>
  <c r="O80" i="35"/>
  <c r="K80" i="35"/>
  <c r="M89" i="35"/>
  <c r="O89" i="35"/>
  <c r="O81" i="35"/>
  <c r="M81" i="35"/>
  <c r="O86" i="35"/>
  <c r="M86" i="35"/>
  <c r="O78" i="35"/>
  <c r="M78" i="35"/>
  <c r="O90" i="35"/>
  <c r="M90" i="35"/>
  <c r="O36" i="7"/>
  <c r="M36" i="7"/>
  <c r="M37" i="7"/>
  <c r="O37" i="7"/>
  <c r="O34" i="7"/>
  <c r="M34" i="7"/>
  <c r="M35" i="7"/>
  <c r="O35" i="7"/>
  <c r="M59" i="7"/>
  <c r="O59" i="7"/>
  <c r="M66" i="7"/>
  <c r="O66" i="7"/>
  <c r="M62" i="7"/>
  <c r="O62" i="7"/>
  <c r="M63" i="7"/>
  <c r="O63" i="7"/>
  <c r="O60" i="7"/>
  <c r="M60" i="7"/>
  <c r="M70" i="7"/>
  <c r="O70" i="7"/>
  <c r="O68" i="7"/>
  <c r="M68" i="7"/>
  <c r="O67" i="7"/>
  <c r="M67" i="7"/>
  <c r="O64" i="7"/>
  <c r="M64" i="7"/>
  <c r="O61" i="7"/>
  <c r="P61" i="7" s="1"/>
  <c r="O65" i="7"/>
  <c r="P65" i="7" s="1"/>
  <c r="O69" i="7"/>
  <c r="P69" i="7" s="1"/>
  <c r="M77" i="35"/>
  <c r="O77" i="35"/>
  <c r="M61" i="35"/>
  <c r="O61" i="35"/>
  <c r="O74" i="35"/>
  <c r="M74" i="35"/>
  <c r="P74" i="35" s="1"/>
  <c r="O62" i="35"/>
  <c r="M62" i="35"/>
  <c r="O69" i="35"/>
  <c r="M69" i="35"/>
  <c r="P69" i="35" s="1"/>
  <c r="O58" i="35"/>
  <c r="M58" i="35"/>
  <c r="O66" i="35"/>
  <c r="M66" i="35"/>
  <c r="M55" i="35"/>
  <c r="O55" i="35"/>
  <c r="M59" i="35"/>
  <c r="O59" i="35"/>
  <c r="M63" i="35"/>
  <c r="O63" i="35"/>
  <c r="M75" i="35"/>
  <c r="O75" i="35"/>
  <c r="O57" i="35"/>
  <c r="M57" i="35"/>
  <c r="O70" i="35"/>
  <c r="M70" i="35"/>
  <c r="M71" i="35"/>
  <c r="O71" i="35"/>
  <c r="M56" i="35"/>
  <c r="O56" i="35"/>
  <c r="M60" i="35"/>
  <c r="O60" i="35"/>
  <c r="M64" i="35"/>
  <c r="O64" i="35"/>
  <c r="M72" i="35"/>
  <c r="O72" i="35"/>
  <c r="M76" i="35"/>
  <c r="O76" i="35"/>
  <c r="O65" i="35"/>
  <c r="M65" i="35"/>
  <c r="O54" i="35"/>
  <c r="M54" i="35"/>
  <c r="M73" i="35"/>
  <c r="O73" i="35"/>
  <c r="O81" i="7"/>
  <c r="P81" i="7" s="1"/>
  <c r="M53" i="7"/>
  <c r="M79" i="7"/>
  <c r="O79" i="7"/>
  <c r="M54" i="7"/>
  <c r="O54" i="7"/>
  <c r="O53" i="7"/>
  <c r="K53" i="7"/>
  <c r="O55" i="7"/>
  <c r="M55" i="7"/>
  <c r="M80" i="7"/>
  <c r="O80" i="7"/>
  <c r="M52" i="7"/>
  <c r="O52" i="7"/>
  <c r="M48" i="37"/>
  <c r="O48" i="37"/>
  <c r="M49" i="37"/>
  <c r="O49" i="37"/>
  <c r="O46" i="8"/>
  <c r="M46" i="8"/>
  <c r="O49" i="8"/>
  <c r="M49" i="8"/>
  <c r="K49" i="8"/>
  <c r="O54" i="8"/>
  <c r="M54" i="8"/>
  <c r="M40" i="8"/>
  <c r="K40" i="8"/>
  <c r="O40" i="8"/>
  <c r="M44" i="8"/>
  <c r="O44" i="8"/>
  <c r="M48" i="8"/>
  <c r="O48" i="8"/>
  <c r="K41" i="8"/>
  <c r="M41" i="8"/>
  <c r="O41" i="8"/>
  <c r="O45" i="8"/>
  <c r="M45" i="8"/>
  <c r="M57" i="8"/>
  <c r="O57" i="8"/>
  <c r="M51" i="8"/>
  <c r="O51" i="8"/>
  <c r="O42" i="8"/>
  <c r="M42" i="8"/>
  <c r="K53" i="8"/>
  <c r="O53" i="8"/>
  <c r="M53" i="8"/>
  <c r="O17" i="39"/>
  <c r="P17" i="39" s="1"/>
  <c r="K30" i="7"/>
  <c r="M27" i="7"/>
  <c r="O27" i="7"/>
  <c r="O26" i="7"/>
  <c r="M26" i="7"/>
  <c r="M28" i="7"/>
  <c r="O28" i="7"/>
  <c r="M25" i="7"/>
  <c r="O25" i="7"/>
  <c r="M29" i="7"/>
  <c r="O29" i="7"/>
  <c r="M30" i="7"/>
  <c r="O112" i="34"/>
  <c r="M112" i="34"/>
  <c r="O108" i="34"/>
  <c r="M108" i="34"/>
  <c r="M106" i="34"/>
  <c r="O106" i="34"/>
  <c r="M110" i="34"/>
  <c r="O110" i="34"/>
  <c r="M114" i="34"/>
  <c r="O114" i="34"/>
  <c r="M102" i="34"/>
  <c r="O102" i="34"/>
  <c r="O103" i="34"/>
  <c r="M103" i="34"/>
  <c r="M107" i="34"/>
  <c r="O107" i="34"/>
  <c r="O104" i="34"/>
  <c r="M104" i="34"/>
  <c r="O97" i="34"/>
  <c r="M97" i="34"/>
  <c r="K97" i="34"/>
  <c r="M98" i="34"/>
  <c r="O98" i="34"/>
  <c r="O99" i="34"/>
  <c r="M99" i="34"/>
  <c r="O111" i="34"/>
  <c r="M111" i="34"/>
  <c r="M29" i="34"/>
  <c r="O29" i="34"/>
  <c r="G29" i="35"/>
  <c r="H29" i="35" s="1"/>
  <c r="G27" i="35"/>
  <c r="H27" i="35" s="1"/>
  <c r="G26" i="35"/>
  <c r="H26" i="35" s="1"/>
  <c r="N56" i="36"/>
  <c r="L56" i="36"/>
  <c r="G56" i="36"/>
  <c r="H56" i="36" s="1"/>
  <c r="N38" i="35"/>
  <c r="L38" i="35"/>
  <c r="G38" i="35"/>
  <c r="H38" i="35" s="1"/>
  <c r="N37" i="35"/>
  <c r="L37" i="35"/>
  <c r="G37" i="35"/>
  <c r="H37" i="35" s="1"/>
  <c r="N36" i="35"/>
  <c r="L36" i="35"/>
  <c r="G36" i="35"/>
  <c r="H36" i="35" s="1"/>
  <c r="N35" i="35"/>
  <c r="L35" i="35"/>
  <c r="G35" i="35"/>
  <c r="H35" i="35" s="1"/>
  <c r="N34" i="35"/>
  <c r="L34" i="35"/>
  <c r="G34" i="35"/>
  <c r="H34" i="35" s="1"/>
  <c r="N33" i="35"/>
  <c r="L33" i="35"/>
  <c r="G33" i="35"/>
  <c r="H33" i="35" s="1"/>
  <c r="N32" i="35"/>
  <c r="L32" i="35"/>
  <c r="G32" i="35"/>
  <c r="H32" i="35" s="1"/>
  <c r="N31" i="35"/>
  <c r="L31" i="35"/>
  <c r="G31" i="35"/>
  <c r="H31" i="35" s="1"/>
  <c r="N30" i="35"/>
  <c r="L30" i="35"/>
  <c r="G30" i="35"/>
  <c r="H30" i="35" s="1"/>
  <c r="G51" i="36"/>
  <c r="H51" i="36" s="1"/>
  <c r="G46" i="36"/>
  <c r="H46" i="36" s="1"/>
  <c r="G45" i="36"/>
  <c r="H45" i="36" s="1"/>
  <c r="G44" i="36"/>
  <c r="H44" i="36" s="1"/>
  <c r="G43" i="36"/>
  <c r="H43" i="36" s="1"/>
  <c r="G41" i="36"/>
  <c r="H41" i="36" s="1"/>
  <c r="G40" i="36"/>
  <c r="H40" i="36" s="1"/>
  <c r="G39" i="36"/>
  <c r="H39" i="36" s="1"/>
  <c r="G38" i="36"/>
  <c r="H38" i="36" s="1"/>
  <c r="G34" i="36"/>
  <c r="H34" i="36" s="1"/>
  <c r="G33" i="36"/>
  <c r="H33" i="36" s="1"/>
  <c r="G32" i="36"/>
  <c r="H32" i="36" s="1"/>
  <c r="G35" i="36"/>
  <c r="H35" i="36" s="1"/>
  <c r="G36" i="36"/>
  <c r="H36" i="36" s="1"/>
  <c r="G30" i="36"/>
  <c r="H30" i="36" s="1"/>
  <c r="G29" i="36"/>
  <c r="H29" i="36" s="1"/>
  <c r="G28" i="36"/>
  <c r="H28" i="36" s="1"/>
  <c r="G27" i="36"/>
  <c r="H27" i="36" s="1"/>
  <c r="G26" i="36"/>
  <c r="H26" i="36" s="1"/>
  <c r="G22" i="36"/>
  <c r="N56" i="33"/>
  <c r="L56" i="33"/>
  <c r="G56" i="33"/>
  <c r="H56" i="33" s="1"/>
  <c r="N59" i="33"/>
  <c r="L59" i="33"/>
  <c r="G59" i="33"/>
  <c r="H59" i="33" s="1"/>
  <c r="N62" i="33"/>
  <c r="L62" i="33"/>
  <c r="G62" i="33"/>
  <c r="H62" i="33" s="1"/>
  <c r="N65" i="33"/>
  <c r="L65" i="33"/>
  <c r="G65" i="33"/>
  <c r="H65" i="33" s="1"/>
  <c r="P53" i="8" l="1"/>
  <c r="P40" i="8"/>
  <c r="P45" i="8"/>
  <c r="P67" i="35"/>
  <c r="P59" i="34"/>
  <c r="P50" i="37"/>
  <c r="P70" i="35"/>
  <c r="P45" i="34"/>
  <c r="K54" i="8"/>
  <c r="K46" i="8"/>
  <c r="K42" i="8"/>
  <c r="P42" i="8"/>
  <c r="P41" i="8"/>
  <c r="K82" i="7"/>
  <c r="P82" i="7"/>
  <c r="K57" i="35"/>
  <c r="P66" i="35"/>
  <c r="K68" i="35"/>
  <c r="P68" i="35"/>
  <c r="P91" i="35"/>
  <c r="P57" i="35"/>
  <c r="P54" i="35"/>
  <c r="P81" i="35"/>
  <c r="K65" i="35"/>
  <c r="K110" i="33"/>
  <c r="P110" i="33"/>
  <c r="K111" i="33"/>
  <c r="P111" i="33"/>
  <c r="P100" i="33"/>
  <c r="K108" i="33"/>
  <c r="K109" i="33"/>
  <c r="P109" i="33"/>
  <c r="K99" i="33"/>
  <c r="P99" i="33"/>
  <c r="P102" i="33"/>
  <c r="K106" i="33"/>
  <c r="O106" i="33"/>
  <c r="P106" i="33" s="1"/>
  <c r="K107" i="33"/>
  <c r="P107" i="33"/>
  <c r="K103" i="33"/>
  <c r="O103" i="33"/>
  <c r="P103" i="33" s="1"/>
  <c r="K104" i="33"/>
  <c r="P104" i="33"/>
  <c r="K100" i="33"/>
  <c r="K101" i="33"/>
  <c r="P101" i="33"/>
  <c r="K96" i="33"/>
  <c r="K71" i="7"/>
  <c r="P71" i="7"/>
  <c r="P76" i="7"/>
  <c r="P78" i="7"/>
  <c r="K74" i="7"/>
  <c r="P74" i="7"/>
  <c r="P73" i="7"/>
  <c r="P75" i="7"/>
  <c r="K72" i="7"/>
  <c r="K73" i="7"/>
  <c r="P72" i="7"/>
  <c r="K62" i="7"/>
  <c r="K78" i="7"/>
  <c r="K76" i="7"/>
  <c r="K77" i="7"/>
  <c r="P77" i="7"/>
  <c r="K51" i="7"/>
  <c r="P51" i="7"/>
  <c r="K50" i="7"/>
  <c r="P50" i="7"/>
  <c r="K52" i="37"/>
  <c r="P98" i="33"/>
  <c r="K98" i="33"/>
  <c r="K97" i="33"/>
  <c r="P97" i="33"/>
  <c r="P96" i="33"/>
  <c r="P52" i="37"/>
  <c r="K51" i="37"/>
  <c r="K53" i="37"/>
  <c r="P51" i="37"/>
  <c r="P53" i="37"/>
  <c r="K59" i="34"/>
  <c r="K45" i="34"/>
  <c r="K27" i="34"/>
  <c r="P27" i="34"/>
  <c r="P40" i="7"/>
  <c r="K60" i="7"/>
  <c r="K40" i="7"/>
  <c r="K39" i="7"/>
  <c r="P39" i="7"/>
  <c r="K95" i="35"/>
  <c r="P95" i="35"/>
  <c r="K94" i="35"/>
  <c r="P94" i="35"/>
  <c r="K74" i="35"/>
  <c r="K54" i="35"/>
  <c r="K58" i="35"/>
  <c r="K78" i="35"/>
  <c r="K70" i="35"/>
  <c r="K82" i="35"/>
  <c r="P87" i="35"/>
  <c r="K86" i="35"/>
  <c r="K88" i="35"/>
  <c r="P88" i="35"/>
  <c r="K87" i="35"/>
  <c r="K83" i="35"/>
  <c r="P83" i="35"/>
  <c r="P65" i="35"/>
  <c r="P58" i="35"/>
  <c r="K76" i="35"/>
  <c r="K71" i="35"/>
  <c r="K69" i="35"/>
  <c r="P71" i="35"/>
  <c r="P76" i="35"/>
  <c r="P78" i="35"/>
  <c r="K62" i="35"/>
  <c r="P86" i="35"/>
  <c r="K91" i="35"/>
  <c r="K85" i="35"/>
  <c r="P85" i="35"/>
  <c r="K84" i="35"/>
  <c r="P84" i="35"/>
  <c r="K90" i="35"/>
  <c r="P89" i="35"/>
  <c r="K89" i="35"/>
  <c r="K92" i="35"/>
  <c r="O92" i="35"/>
  <c r="P92" i="35" s="1"/>
  <c r="P80" i="35"/>
  <c r="K77" i="35"/>
  <c r="K79" i="35"/>
  <c r="O79" i="35"/>
  <c r="P79" i="35" s="1"/>
  <c r="P90" i="35"/>
  <c r="K81" i="35"/>
  <c r="K64" i="7"/>
  <c r="K26" i="7"/>
  <c r="K34" i="7"/>
  <c r="K36" i="7"/>
  <c r="P68" i="7"/>
  <c r="P36" i="7"/>
  <c r="P34" i="7"/>
  <c r="K37" i="7"/>
  <c r="P37" i="7"/>
  <c r="P35" i="7"/>
  <c r="K35" i="7"/>
  <c r="P53" i="7"/>
  <c r="K55" i="7"/>
  <c r="P59" i="7"/>
  <c r="P62" i="7"/>
  <c r="P64" i="7"/>
  <c r="P60" i="7"/>
  <c r="K66" i="7"/>
  <c r="P66" i="7"/>
  <c r="P67" i="7"/>
  <c r="P70" i="7"/>
  <c r="K61" i="7"/>
  <c r="K70" i="7"/>
  <c r="K67" i="7"/>
  <c r="K59" i="7"/>
  <c r="K68" i="7"/>
  <c r="K63" i="7"/>
  <c r="K65" i="7"/>
  <c r="P63" i="7"/>
  <c r="K69" i="7"/>
  <c r="P26" i="7"/>
  <c r="P80" i="7"/>
  <c r="P77" i="35"/>
  <c r="K56" i="35"/>
  <c r="K75" i="35"/>
  <c r="K55" i="35"/>
  <c r="P62" i="35"/>
  <c r="P56" i="35"/>
  <c r="P75" i="35"/>
  <c r="P55" i="35"/>
  <c r="K60" i="35"/>
  <c r="P60" i="35"/>
  <c r="K73" i="35"/>
  <c r="K72" i="35"/>
  <c r="K66" i="35"/>
  <c r="K59" i="35"/>
  <c r="P73" i="35"/>
  <c r="P72" i="35"/>
  <c r="K64" i="35"/>
  <c r="P59" i="35"/>
  <c r="K63" i="35"/>
  <c r="K61" i="35"/>
  <c r="P64" i="35"/>
  <c r="P63" i="35"/>
  <c r="P61" i="35"/>
  <c r="K81" i="7"/>
  <c r="P52" i="7"/>
  <c r="P54" i="7"/>
  <c r="K54" i="7"/>
  <c r="K52" i="7"/>
  <c r="K80" i="7"/>
  <c r="P55" i="7"/>
  <c r="P79" i="7"/>
  <c r="K79" i="7"/>
  <c r="K48" i="37"/>
  <c r="P48" i="37"/>
  <c r="K49" i="37"/>
  <c r="P49" i="37"/>
  <c r="K56" i="8"/>
  <c r="O56" i="8"/>
  <c r="P56" i="8" s="1"/>
  <c r="K47" i="8"/>
  <c r="O47" i="8"/>
  <c r="P47" i="8" s="1"/>
  <c r="K51" i="8"/>
  <c r="K43" i="8"/>
  <c r="O43" i="8"/>
  <c r="P43" i="8" s="1"/>
  <c r="P51" i="8"/>
  <c r="K48" i="8"/>
  <c r="P54" i="8"/>
  <c r="P48" i="8"/>
  <c r="K57" i="8"/>
  <c r="P57" i="8"/>
  <c r="P49" i="8"/>
  <c r="K50" i="8"/>
  <c r="O50" i="8"/>
  <c r="P50" i="8" s="1"/>
  <c r="K44" i="8"/>
  <c r="P44" i="8"/>
  <c r="K45" i="8"/>
  <c r="P46" i="8"/>
  <c r="P19" i="39"/>
  <c r="O11" i="39" s="1"/>
  <c r="K17" i="39"/>
  <c r="K110" i="34"/>
  <c r="M19" i="39"/>
  <c r="F42" i="2" s="1"/>
  <c r="I42" i="2" s="1"/>
  <c r="O19" i="39"/>
  <c r="H42" i="2" s="1"/>
  <c r="P25" i="7"/>
  <c r="O30" i="7"/>
  <c r="P30" i="7" s="1"/>
  <c r="K28" i="7"/>
  <c r="P28" i="7"/>
  <c r="K27" i="7"/>
  <c r="P27" i="7"/>
  <c r="K29" i="7"/>
  <c r="K25" i="7"/>
  <c r="P29" i="7"/>
  <c r="K114" i="34"/>
  <c r="P111" i="34"/>
  <c r="K111" i="34"/>
  <c r="K112" i="34"/>
  <c r="P112" i="34"/>
  <c r="P97" i="34"/>
  <c r="P110" i="34"/>
  <c r="P99" i="34"/>
  <c r="K98" i="34"/>
  <c r="K106" i="34"/>
  <c r="K105" i="34"/>
  <c r="O105" i="34"/>
  <c r="P105" i="34" s="1"/>
  <c r="P106" i="34"/>
  <c r="P102" i="34"/>
  <c r="K109" i="34"/>
  <c r="O109" i="34"/>
  <c r="P109" i="34" s="1"/>
  <c r="K104" i="34"/>
  <c r="K108" i="34"/>
  <c r="K96" i="34"/>
  <c r="O96" i="34"/>
  <c r="P96" i="34" s="1"/>
  <c r="P104" i="34"/>
  <c r="P108" i="34"/>
  <c r="K99" i="34"/>
  <c r="P114" i="34"/>
  <c r="P107" i="34"/>
  <c r="P103" i="34"/>
  <c r="K101" i="34"/>
  <c r="O101" i="34"/>
  <c r="P101" i="34" s="1"/>
  <c r="K102" i="34"/>
  <c r="K107" i="34"/>
  <c r="K113" i="34"/>
  <c r="O113" i="34"/>
  <c r="P113" i="34" s="1"/>
  <c r="P98" i="34"/>
  <c r="K103" i="34"/>
  <c r="P29" i="34"/>
  <c r="K29" i="34"/>
  <c r="M56" i="36"/>
  <c r="O56" i="36"/>
  <c r="O35" i="35"/>
  <c r="M35" i="35"/>
  <c r="M37" i="35"/>
  <c r="O37" i="35"/>
  <c r="M33" i="35"/>
  <c r="O33" i="35"/>
  <c r="M34" i="35"/>
  <c r="O34" i="35"/>
  <c r="M31" i="35"/>
  <c r="O31" i="35"/>
  <c r="O32" i="35"/>
  <c r="M32" i="35"/>
  <c r="M30" i="35"/>
  <c r="O30" i="35"/>
  <c r="O36" i="35"/>
  <c r="M36" i="35"/>
  <c r="M38" i="35"/>
  <c r="O38" i="35"/>
  <c r="O56" i="33"/>
  <c r="M56" i="33"/>
  <c r="M59" i="33"/>
  <c r="O59" i="33"/>
  <c r="O62" i="33"/>
  <c r="M62" i="33"/>
  <c r="M65" i="33"/>
  <c r="O65" i="33"/>
  <c r="G91" i="25"/>
  <c r="H91" i="25" s="1"/>
  <c r="G80" i="25"/>
  <c r="H80" i="25" s="1"/>
  <c r="G79" i="25"/>
  <c r="H79" i="25" s="1"/>
  <c r="G78" i="25"/>
  <c r="H78" i="25" s="1"/>
  <c r="G77" i="25"/>
  <c r="H77" i="25" s="1"/>
  <c r="G76" i="25"/>
  <c r="H76" i="25" s="1"/>
  <c r="G75" i="25"/>
  <c r="H75" i="25" s="1"/>
  <c r="G73" i="25"/>
  <c r="H73" i="25" s="1"/>
  <c r="G72" i="25"/>
  <c r="H72" i="25" s="1"/>
  <c r="G71" i="25"/>
  <c r="H71" i="25" s="1"/>
  <c r="G70" i="25"/>
  <c r="H70" i="25" s="1"/>
  <c r="G69" i="25"/>
  <c r="H69" i="25" s="1"/>
  <c r="G68" i="25"/>
  <c r="H68" i="25" s="1"/>
  <c r="G65" i="25"/>
  <c r="H65" i="25" s="1"/>
  <c r="G64" i="25"/>
  <c r="H64" i="25" s="1"/>
  <c r="G63" i="25"/>
  <c r="H63" i="25" s="1"/>
  <c r="G62" i="25"/>
  <c r="H62" i="25" s="1"/>
  <c r="G61" i="25"/>
  <c r="H61" i="25" s="1"/>
  <c r="G57" i="25"/>
  <c r="H57" i="25" s="1"/>
  <c r="G56" i="25"/>
  <c r="H56" i="25" s="1"/>
  <c r="G41" i="25"/>
  <c r="H41" i="25" s="1"/>
  <c r="G40" i="25"/>
  <c r="H40" i="25" s="1"/>
  <c r="G39" i="25"/>
  <c r="H39" i="25" s="1"/>
  <c r="G36" i="25"/>
  <c r="H36" i="25" s="1"/>
  <c r="G33" i="25"/>
  <c r="H33" i="25" s="1"/>
  <c r="G32" i="25"/>
  <c r="H32" i="25" s="1"/>
  <c r="G31" i="25"/>
  <c r="H31" i="25" s="1"/>
  <c r="G30" i="25"/>
  <c r="H30" i="25" s="1"/>
  <c r="G22" i="28"/>
  <c r="H22" i="28" s="1"/>
  <c r="G90" i="33"/>
  <c r="H90" i="33" s="1"/>
  <c r="G89" i="33"/>
  <c r="H89" i="33" s="1"/>
  <c r="G77" i="33"/>
  <c r="H77" i="33" s="1"/>
  <c r="G72" i="33"/>
  <c r="H72" i="33" s="1"/>
  <c r="G71" i="33"/>
  <c r="H71" i="33" s="1"/>
  <c r="G63" i="33"/>
  <c r="H63" i="33" s="1"/>
  <c r="G60" i="33"/>
  <c r="H60" i="33" s="1"/>
  <c r="G53" i="33"/>
  <c r="H53" i="33" s="1"/>
  <c r="G52" i="33"/>
  <c r="H52" i="33" s="1"/>
  <c r="G51" i="33"/>
  <c r="H51" i="33" s="1"/>
  <c r="G40" i="33"/>
  <c r="H40" i="33" s="1"/>
  <c r="G41" i="33"/>
  <c r="H41" i="33" s="1"/>
  <c r="G42" i="33"/>
  <c r="H42" i="33" s="1"/>
  <c r="G39" i="33"/>
  <c r="H39" i="33" s="1"/>
  <c r="G38" i="33"/>
  <c r="H38" i="33" s="1"/>
  <c r="G36" i="33"/>
  <c r="H36" i="33" s="1"/>
  <c r="G34" i="33"/>
  <c r="H34" i="33" s="1"/>
  <c r="G33" i="33"/>
  <c r="H33" i="33" s="1"/>
  <c r="E42" i="2" l="1"/>
  <c r="K36" i="35"/>
  <c r="K62" i="33"/>
  <c r="K56" i="33"/>
  <c r="P30" i="35"/>
  <c r="P36" i="35"/>
  <c r="P37" i="35"/>
  <c r="P56" i="36"/>
  <c r="K30" i="35"/>
  <c r="K33" i="35"/>
  <c r="K34" i="35"/>
  <c r="P33" i="35"/>
  <c r="P32" i="35"/>
  <c r="K32" i="35"/>
  <c r="K37" i="35"/>
  <c r="P34" i="35"/>
  <c r="P35" i="35"/>
  <c r="K38" i="35"/>
  <c r="P31" i="35"/>
  <c r="P38" i="35"/>
  <c r="K31" i="35"/>
  <c r="K35" i="35"/>
  <c r="P56" i="33"/>
  <c r="P59" i="33"/>
  <c r="K59" i="33"/>
  <c r="P62" i="33"/>
  <c r="P65" i="33"/>
  <c r="K65" i="33"/>
  <c r="N95" i="33"/>
  <c r="L95" i="33"/>
  <c r="G95" i="33"/>
  <c r="H95" i="33" s="1"/>
  <c r="N94" i="33"/>
  <c r="L94" i="33"/>
  <c r="G94" i="33"/>
  <c r="H94" i="33" s="1"/>
  <c r="N93" i="33"/>
  <c r="L93" i="33"/>
  <c r="G93" i="33"/>
  <c r="H93" i="33" s="1"/>
  <c r="N92" i="33"/>
  <c r="L92" i="33"/>
  <c r="G92" i="33"/>
  <c r="H92" i="33" s="1"/>
  <c r="N91" i="33"/>
  <c r="L91" i="33"/>
  <c r="G91" i="33"/>
  <c r="H91" i="33" s="1"/>
  <c r="N90" i="33"/>
  <c r="L90" i="33"/>
  <c r="N89" i="33"/>
  <c r="L89" i="33"/>
  <c r="N88" i="33"/>
  <c r="L88" i="33"/>
  <c r="G88" i="33"/>
  <c r="H88" i="33" s="1"/>
  <c r="N87" i="33"/>
  <c r="L87" i="33"/>
  <c r="G87" i="33"/>
  <c r="H87" i="33" s="1"/>
  <c r="N86" i="33"/>
  <c r="L86" i="33"/>
  <c r="G86" i="33"/>
  <c r="H86" i="33" s="1"/>
  <c r="N85" i="33"/>
  <c r="L85" i="33"/>
  <c r="G85" i="33"/>
  <c r="H85" i="33" s="1"/>
  <c r="N84" i="33"/>
  <c r="L84" i="33"/>
  <c r="G84" i="33"/>
  <c r="H84" i="33" s="1"/>
  <c r="N83" i="33"/>
  <c r="L83" i="33"/>
  <c r="G83" i="33"/>
  <c r="H83" i="33" s="1"/>
  <c r="N82" i="33"/>
  <c r="L82" i="33"/>
  <c r="G82" i="33"/>
  <c r="H82" i="33" s="1"/>
  <c r="N81" i="33"/>
  <c r="L81" i="33"/>
  <c r="G81" i="33"/>
  <c r="H81" i="33" s="1"/>
  <c r="N80" i="33"/>
  <c r="L80" i="33"/>
  <c r="G80" i="33"/>
  <c r="H80" i="33" s="1"/>
  <c r="N79" i="33"/>
  <c r="L79" i="33"/>
  <c r="G79" i="33"/>
  <c r="H79" i="33" s="1"/>
  <c r="N78" i="33"/>
  <c r="L78" i="33"/>
  <c r="G78" i="33"/>
  <c r="H78" i="33" s="1"/>
  <c r="N77" i="33"/>
  <c r="L77" i="33"/>
  <c r="N76" i="33"/>
  <c r="L76" i="33"/>
  <c r="G76" i="33"/>
  <c r="H76" i="33" s="1"/>
  <c r="N75" i="33"/>
  <c r="L75" i="33"/>
  <c r="G75" i="33"/>
  <c r="H75" i="33" s="1"/>
  <c r="N74" i="33"/>
  <c r="L74" i="33"/>
  <c r="G74" i="33"/>
  <c r="H74" i="33" s="1"/>
  <c r="N73" i="33"/>
  <c r="L73" i="33"/>
  <c r="G73" i="33"/>
  <c r="H73" i="33" s="1"/>
  <c r="N72" i="33"/>
  <c r="L72" i="33"/>
  <c r="N71" i="33"/>
  <c r="L71" i="33"/>
  <c r="N70" i="33"/>
  <c r="L70" i="33"/>
  <c r="G70" i="33"/>
  <c r="H70" i="33" s="1"/>
  <c r="N69" i="33"/>
  <c r="L69" i="33"/>
  <c r="G69" i="33"/>
  <c r="H69" i="33" s="1"/>
  <c r="N68" i="33"/>
  <c r="L68" i="33"/>
  <c r="G68" i="33"/>
  <c r="H68" i="33" s="1"/>
  <c r="N67" i="33"/>
  <c r="L67" i="33"/>
  <c r="G67" i="33"/>
  <c r="H67" i="33" s="1"/>
  <c r="N66" i="33"/>
  <c r="L66" i="33"/>
  <c r="G66" i="33"/>
  <c r="H66" i="33" s="1"/>
  <c r="N64" i="33"/>
  <c r="L64" i="33"/>
  <c r="G64" i="33"/>
  <c r="H64" i="33" s="1"/>
  <c r="N63" i="33"/>
  <c r="L63" i="33"/>
  <c r="N61" i="33"/>
  <c r="L61" i="33"/>
  <c r="G61" i="33"/>
  <c r="H61" i="33" s="1"/>
  <c r="N60" i="33"/>
  <c r="L60" i="33"/>
  <c r="N58" i="33"/>
  <c r="L58" i="33"/>
  <c r="G58" i="33"/>
  <c r="H58" i="33" s="1"/>
  <c r="N57" i="33"/>
  <c r="L57" i="33"/>
  <c r="G57" i="33"/>
  <c r="H57" i="33" s="1"/>
  <c r="N55" i="33"/>
  <c r="L55" i="33"/>
  <c r="G55" i="33"/>
  <c r="H55" i="33" s="1"/>
  <c r="N54" i="33"/>
  <c r="L54" i="33"/>
  <c r="G54" i="33"/>
  <c r="H54" i="33" s="1"/>
  <c r="N53" i="33"/>
  <c r="L53" i="33"/>
  <c r="N52" i="33"/>
  <c r="L52" i="33"/>
  <c r="N51" i="33"/>
  <c r="L51" i="33"/>
  <c r="N50" i="33"/>
  <c r="L50" i="33"/>
  <c r="G50" i="33"/>
  <c r="H50" i="33" s="1"/>
  <c r="N49" i="33"/>
  <c r="L49" i="33"/>
  <c r="G49" i="33"/>
  <c r="H49" i="33" s="1"/>
  <c r="N48" i="33"/>
  <c r="L48" i="33"/>
  <c r="G48" i="33"/>
  <c r="H48" i="33" s="1"/>
  <c r="N47" i="33"/>
  <c r="L47" i="33"/>
  <c r="G47" i="33"/>
  <c r="H47" i="33" s="1"/>
  <c r="N46" i="33"/>
  <c r="L46" i="33"/>
  <c r="G46" i="33"/>
  <c r="H46" i="33" s="1"/>
  <c r="N45" i="33"/>
  <c r="L45" i="33"/>
  <c r="G45" i="33"/>
  <c r="H45" i="33" s="1"/>
  <c r="N44" i="33"/>
  <c r="L44" i="33"/>
  <c r="G44" i="33"/>
  <c r="H44" i="33" s="1"/>
  <c r="N43" i="33"/>
  <c r="L43" i="33"/>
  <c r="G43" i="33"/>
  <c r="H43" i="33" s="1"/>
  <c r="N42" i="33"/>
  <c r="L42" i="33"/>
  <c r="N41" i="33"/>
  <c r="L41" i="33"/>
  <c r="N40" i="33"/>
  <c r="L40" i="33"/>
  <c r="N39" i="33"/>
  <c r="L39" i="33"/>
  <c r="N38" i="33"/>
  <c r="L38" i="33"/>
  <c r="N37" i="33"/>
  <c r="L37" i="33"/>
  <c r="G37" i="33"/>
  <c r="H37" i="33" s="1"/>
  <c r="N36" i="33"/>
  <c r="L36" i="33"/>
  <c r="N35" i="33"/>
  <c r="L35" i="33"/>
  <c r="G35" i="33"/>
  <c r="H35" i="33" s="1"/>
  <c r="N34" i="33"/>
  <c r="L34" i="33"/>
  <c r="N33" i="33"/>
  <c r="L33" i="33"/>
  <c r="N32" i="33"/>
  <c r="L32" i="33"/>
  <c r="G32" i="33"/>
  <c r="H32" i="33" s="1"/>
  <c r="N31" i="33"/>
  <c r="L31" i="33"/>
  <c r="G31" i="33"/>
  <c r="H31" i="33" s="1"/>
  <c r="N30" i="33"/>
  <c r="L30" i="33"/>
  <c r="G30" i="33"/>
  <c r="H30" i="33" s="1"/>
  <c r="N29" i="33"/>
  <c r="L29" i="33"/>
  <c r="G29" i="33"/>
  <c r="H29" i="33" s="1"/>
  <c r="N28" i="33"/>
  <c r="L28" i="33"/>
  <c r="G28" i="33"/>
  <c r="H28" i="33" s="1"/>
  <c r="N27" i="33"/>
  <c r="L27" i="33"/>
  <c r="G27" i="33"/>
  <c r="H27" i="33" s="1"/>
  <c r="N26" i="33"/>
  <c r="L26" i="33"/>
  <c r="G26" i="33"/>
  <c r="H26" i="33" s="1"/>
  <c r="N25" i="33"/>
  <c r="L25" i="33"/>
  <c r="G25" i="33"/>
  <c r="H25" i="33" s="1"/>
  <c r="N23" i="33"/>
  <c r="L23" i="33"/>
  <c r="G23" i="33"/>
  <c r="H23" i="33" s="1"/>
  <c r="N22" i="33"/>
  <c r="L22" i="33"/>
  <c r="G22" i="33"/>
  <c r="H22" i="33" s="1"/>
  <c r="N21" i="33"/>
  <c r="L21" i="33"/>
  <c r="G21" i="33"/>
  <c r="H21" i="33" s="1"/>
  <c r="M38" i="33" l="1"/>
  <c r="O38" i="33"/>
  <c r="M90" i="33"/>
  <c r="O90" i="33"/>
  <c r="O47" i="33"/>
  <c r="M47" i="33"/>
  <c r="O87" i="33"/>
  <c r="M87" i="33"/>
  <c r="O95" i="33"/>
  <c r="M95" i="33"/>
  <c r="O50" i="33"/>
  <c r="M50" i="33"/>
  <c r="O82" i="33"/>
  <c r="M82" i="33"/>
  <c r="O27" i="33"/>
  <c r="M27" i="33"/>
  <c r="O51" i="33"/>
  <c r="M51" i="33"/>
  <c r="O83" i="33"/>
  <c r="M83" i="33"/>
  <c r="O91" i="33"/>
  <c r="M91" i="33"/>
  <c r="O26" i="33"/>
  <c r="M26" i="33"/>
  <c r="O54" i="33"/>
  <c r="M54" i="33"/>
  <c r="O86" i="33"/>
  <c r="M86" i="33"/>
  <c r="O39" i="33"/>
  <c r="M39" i="33"/>
  <c r="O79" i="33"/>
  <c r="M79" i="33"/>
  <c r="M40" i="33"/>
  <c r="O40" i="33"/>
  <c r="M52" i="33"/>
  <c r="O52" i="33"/>
  <c r="M68" i="33"/>
  <c r="O68" i="33"/>
  <c r="M80" i="33"/>
  <c r="O80" i="33"/>
  <c r="O21" i="33"/>
  <c r="M21" i="33"/>
  <c r="M60" i="33"/>
  <c r="O60" i="33"/>
  <c r="O94" i="33"/>
  <c r="M94" i="33"/>
  <c r="O31" i="33"/>
  <c r="M31" i="33"/>
  <c r="O61" i="33"/>
  <c r="M61" i="33"/>
  <c r="M32" i="33"/>
  <c r="O32" i="33"/>
  <c r="M36" i="33"/>
  <c r="O36" i="33"/>
  <c r="M44" i="33"/>
  <c r="O44" i="33"/>
  <c r="M48" i="33"/>
  <c r="O48" i="33"/>
  <c r="M57" i="33"/>
  <c r="O57" i="33"/>
  <c r="M63" i="33"/>
  <c r="O63" i="33"/>
  <c r="M72" i="33"/>
  <c r="O72" i="33"/>
  <c r="M76" i="33"/>
  <c r="O76" i="33"/>
  <c r="M84" i="33"/>
  <c r="O84" i="33"/>
  <c r="M88" i="33"/>
  <c r="O88" i="33"/>
  <c r="M92" i="33"/>
  <c r="O92" i="33"/>
  <c r="M30" i="33"/>
  <c r="O30" i="33"/>
  <c r="O66" i="33"/>
  <c r="M66" i="33"/>
  <c r="O22" i="33"/>
  <c r="M22" i="33"/>
  <c r="O55" i="33"/>
  <c r="M55" i="33"/>
  <c r="M28" i="33"/>
  <c r="O28" i="33"/>
  <c r="O46" i="33"/>
  <c r="M46" i="33"/>
  <c r="O78" i="33"/>
  <c r="M78" i="33"/>
  <c r="O43" i="33"/>
  <c r="M43" i="33"/>
  <c r="O75" i="33"/>
  <c r="M75" i="33"/>
  <c r="M25" i="33"/>
  <c r="O25" i="33"/>
  <c r="M37" i="33"/>
  <c r="O37" i="33"/>
  <c r="M45" i="33"/>
  <c r="O45" i="33"/>
  <c r="M53" i="33"/>
  <c r="O53" i="33"/>
  <c r="M64" i="33"/>
  <c r="O64" i="33"/>
  <c r="M73" i="33"/>
  <c r="O73" i="33"/>
  <c r="M77" i="33"/>
  <c r="O77" i="33"/>
  <c r="M81" i="33"/>
  <c r="O81" i="33"/>
  <c r="M85" i="33"/>
  <c r="O85" i="33"/>
  <c r="M89" i="33"/>
  <c r="O89" i="33"/>
  <c r="O34" i="33"/>
  <c r="M34" i="33"/>
  <c r="P34" i="33" s="1"/>
  <c r="O74" i="33"/>
  <c r="M74" i="33"/>
  <c r="O71" i="33"/>
  <c r="M71" i="33"/>
  <c r="M42" i="33"/>
  <c r="O42" i="33"/>
  <c r="O70" i="33"/>
  <c r="M70" i="33"/>
  <c r="O35" i="33"/>
  <c r="M35" i="33"/>
  <c r="O67" i="33"/>
  <c r="M67" i="33"/>
  <c r="P67" i="33" s="1"/>
  <c r="M23" i="33"/>
  <c r="O23" i="33"/>
  <c r="M29" i="33"/>
  <c r="O29" i="33"/>
  <c r="M33" i="33"/>
  <c r="O33" i="33"/>
  <c r="M41" i="33"/>
  <c r="O41" i="33"/>
  <c r="M49" i="33"/>
  <c r="O49" i="33"/>
  <c r="M58" i="33"/>
  <c r="O58" i="33"/>
  <c r="M69" i="33"/>
  <c r="O69" i="33"/>
  <c r="M93" i="33"/>
  <c r="O93" i="33"/>
  <c r="N149" i="29"/>
  <c r="L149" i="29"/>
  <c r="G149" i="29"/>
  <c r="H149" i="29" s="1"/>
  <c r="A3" i="7"/>
  <c r="A3" i="33"/>
  <c r="A3" i="34"/>
  <c r="A3" i="35"/>
  <c r="A3" i="36"/>
  <c r="A3" i="37"/>
  <c r="A63" i="37"/>
  <c r="D61" i="37"/>
  <c r="A61" i="37"/>
  <c r="A59" i="37"/>
  <c r="D57" i="37"/>
  <c r="A57" i="37"/>
  <c r="N47" i="37"/>
  <c r="L47" i="37"/>
  <c r="M47" i="37"/>
  <c r="N46" i="37"/>
  <c r="L46" i="37"/>
  <c r="N45" i="37"/>
  <c r="L45" i="37"/>
  <c r="O45" i="37"/>
  <c r="N44" i="37"/>
  <c r="L44" i="37"/>
  <c r="G44" i="37"/>
  <c r="H44" i="37" s="1"/>
  <c r="M44" i="37" s="1"/>
  <c r="N43" i="37"/>
  <c r="L43" i="37"/>
  <c r="O43" i="37"/>
  <c r="N42" i="37"/>
  <c r="L42" i="37"/>
  <c r="N41" i="37"/>
  <c r="M41" i="37"/>
  <c r="L41" i="37"/>
  <c r="O41" i="37"/>
  <c r="N40" i="37"/>
  <c r="L40" i="37"/>
  <c r="M40" i="37"/>
  <c r="N39" i="37"/>
  <c r="L39" i="37"/>
  <c r="M39" i="37"/>
  <c r="N38" i="37"/>
  <c r="L38" i="37"/>
  <c r="N37" i="37"/>
  <c r="L37" i="37"/>
  <c r="G37" i="37"/>
  <c r="H37" i="37" s="1"/>
  <c r="N36" i="37"/>
  <c r="L36" i="37"/>
  <c r="N35" i="37"/>
  <c r="L35" i="37"/>
  <c r="N34" i="37"/>
  <c r="L34" i="37"/>
  <c r="M34" i="37"/>
  <c r="N33" i="37"/>
  <c r="L33" i="37"/>
  <c r="N32" i="37"/>
  <c r="L32" i="37"/>
  <c r="G32" i="37"/>
  <c r="H32" i="37" s="1"/>
  <c r="M32" i="37" s="1"/>
  <c r="N31" i="37"/>
  <c r="L31" i="37"/>
  <c r="N30" i="37"/>
  <c r="L30" i="37"/>
  <c r="M30" i="37"/>
  <c r="N29" i="37"/>
  <c r="L29" i="37"/>
  <c r="N28" i="37"/>
  <c r="L28" i="37"/>
  <c r="N27" i="37"/>
  <c r="L27" i="37"/>
  <c r="N26" i="37"/>
  <c r="L26" i="37"/>
  <c r="N25" i="37"/>
  <c r="L25" i="37"/>
  <c r="G25" i="37"/>
  <c r="H25" i="37" s="1"/>
  <c r="O25" i="37" s="1"/>
  <c r="N24" i="37"/>
  <c r="L24" i="37"/>
  <c r="G24" i="37"/>
  <c r="H24" i="37" s="1"/>
  <c r="N23" i="37"/>
  <c r="L23" i="37"/>
  <c r="N22" i="37"/>
  <c r="L22" i="37"/>
  <c r="M22" i="37"/>
  <c r="N21" i="37"/>
  <c r="L21" i="37"/>
  <c r="G21" i="37"/>
  <c r="H21" i="37" s="1"/>
  <c r="N20" i="37"/>
  <c r="L20" i="37"/>
  <c r="G20" i="37"/>
  <c r="H20" i="37" s="1"/>
  <c r="N19" i="37"/>
  <c r="L19" i="37"/>
  <c r="G19" i="37"/>
  <c r="H19" i="37" s="1"/>
  <c r="N18" i="37"/>
  <c r="L18" i="37"/>
  <c r="G18" i="37"/>
  <c r="H18" i="37" s="1"/>
  <c r="M18" i="37" s="1"/>
  <c r="N17" i="37"/>
  <c r="L17" i="37"/>
  <c r="G17" i="37"/>
  <c r="H17" i="37" s="1"/>
  <c r="O12" i="37"/>
  <c r="C9" i="37"/>
  <c r="C8" i="37"/>
  <c r="C7" i="37"/>
  <c r="C6" i="37"/>
  <c r="A66" i="36"/>
  <c r="D64" i="36"/>
  <c r="A64" i="36"/>
  <c r="A62" i="36"/>
  <c r="D60" i="36"/>
  <c r="A60" i="36"/>
  <c r="N55" i="36"/>
  <c r="L55" i="36"/>
  <c r="G55" i="36"/>
  <c r="H55" i="36" s="1"/>
  <c r="N54" i="36"/>
  <c r="L54" i="36"/>
  <c r="G54" i="36"/>
  <c r="H54" i="36" s="1"/>
  <c r="N53" i="36"/>
  <c r="L53" i="36"/>
  <c r="G53" i="36"/>
  <c r="H53" i="36" s="1"/>
  <c r="O53" i="36" s="1"/>
  <c r="N52" i="36"/>
  <c r="L52" i="36"/>
  <c r="G52" i="36"/>
  <c r="H52" i="36" s="1"/>
  <c r="N51" i="36"/>
  <c r="L51" i="36"/>
  <c r="O51" i="36"/>
  <c r="N50" i="36"/>
  <c r="L50" i="36"/>
  <c r="G50" i="36"/>
  <c r="H50" i="36" s="1"/>
  <c r="O50" i="36" s="1"/>
  <c r="N49" i="36"/>
  <c r="L49" i="36"/>
  <c r="G49" i="36"/>
  <c r="H49" i="36" s="1"/>
  <c r="N48" i="36"/>
  <c r="L48" i="36"/>
  <c r="G48" i="36"/>
  <c r="H48" i="36" s="1"/>
  <c r="N47" i="36"/>
  <c r="L47" i="36"/>
  <c r="G47" i="36"/>
  <c r="H47" i="36" s="1"/>
  <c r="O47" i="36" s="1"/>
  <c r="N46" i="36"/>
  <c r="L46" i="36"/>
  <c r="N45" i="36"/>
  <c r="L45" i="36"/>
  <c r="O45" i="36"/>
  <c r="N44" i="36"/>
  <c r="L44" i="36"/>
  <c r="M44" i="36"/>
  <c r="N43" i="36"/>
  <c r="L43" i="36"/>
  <c r="N42" i="36"/>
  <c r="L42" i="36"/>
  <c r="G42" i="36"/>
  <c r="H42" i="36" s="1"/>
  <c r="M42" i="36" s="1"/>
  <c r="N41" i="36"/>
  <c r="L41" i="36"/>
  <c r="O41" i="36"/>
  <c r="N40" i="36"/>
  <c r="L40" i="36"/>
  <c r="M40" i="36"/>
  <c r="N39" i="36"/>
  <c r="L39" i="36"/>
  <c r="M39" i="36"/>
  <c r="N38" i="36"/>
  <c r="L38" i="36"/>
  <c r="O38" i="36"/>
  <c r="N37" i="36"/>
  <c r="L37" i="36"/>
  <c r="G37" i="36"/>
  <c r="H37" i="36" s="1"/>
  <c r="N36" i="36"/>
  <c r="L36" i="36"/>
  <c r="M36" i="36"/>
  <c r="N35" i="36"/>
  <c r="L35" i="36"/>
  <c r="N34" i="36"/>
  <c r="L34" i="36"/>
  <c r="N33" i="36"/>
  <c r="L33" i="36"/>
  <c r="N32" i="36"/>
  <c r="L32" i="36"/>
  <c r="M32" i="36"/>
  <c r="N31" i="36"/>
  <c r="L31" i="36"/>
  <c r="G31" i="36"/>
  <c r="H31" i="36" s="1"/>
  <c r="O31" i="36" s="1"/>
  <c r="N30" i="36"/>
  <c r="L30" i="36"/>
  <c r="M30" i="36"/>
  <c r="N29" i="36"/>
  <c r="L29" i="36"/>
  <c r="O29" i="36"/>
  <c r="N28" i="36"/>
  <c r="L28" i="36"/>
  <c r="M28" i="36"/>
  <c r="N27" i="36"/>
  <c r="L27" i="36"/>
  <c r="N26" i="36"/>
  <c r="L26" i="36"/>
  <c r="M26" i="36"/>
  <c r="N25" i="36"/>
  <c r="L25" i="36"/>
  <c r="G25" i="36"/>
  <c r="H25" i="36" s="1"/>
  <c r="O25" i="36" s="1"/>
  <c r="N24" i="36"/>
  <c r="L24" i="36"/>
  <c r="G24" i="36"/>
  <c r="H24" i="36" s="1"/>
  <c r="N23" i="36"/>
  <c r="L23" i="36"/>
  <c r="G23" i="36"/>
  <c r="H23" i="36" s="1"/>
  <c r="N22" i="36"/>
  <c r="L22" i="36"/>
  <c r="H22" i="36"/>
  <c r="N21" i="36"/>
  <c r="L21" i="36"/>
  <c r="G21" i="36"/>
  <c r="H21" i="36" s="1"/>
  <c r="O21" i="36" s="1"/>
  <c r="N20" i="36"/>
  <c r="L20" i="36"/>
  <c r="G20" i="36"/>
  <c r="H20" i="36" s="1"/>
  <c r="N19" i="36"/>
  <c r="L19" i="36"/>
  <c r="G19" i="36"/>
  <c r="H19" i="36" s="1"/>
  <c r="M19" i="36" s="1"/>
  <c r="N18" i="36"/>
  <c r="L18" i="36"/>
  <c r="G18" i="36"/>
  <c r="H18" i="36" s="1"/>
  <c r="O18" i="36" s="1"/>
  <c r="N17" i="36"/>
  <c r="L17" i="36"/>
  <c r="G17" i="36"/>
  <c r="H17" i="36" s="1"/>
  <c r="M17" i="36" s="1"/>
  <c r="O12" i="36"/>
  <c r="C9" i="36"/>
  <c r="C8" i="36"/>
  <c r="C7" i="36"/>
  <c r="C6" i="36"/>
  <c r="A105" i="35"/>
  <c r="D103" i="35"/>
  <c r="A103" i="35"/>
  <c r="A101" i="35"/>
  <c r="D99" i="35"/>
  <c r="A99" i="35"/>
  <c r="N53" i="35"/>
  <c r="L53" i="35"/>
  <c r="G53" i="35"/>
  <c r="H53" i="35" s="1"/>
  <c r="N52" i="35"/>
  <c r="L52" i="35"/>
  <c r="G52" i="35"/>
  <c r="H52" i="35" s="1"/>
  <c r="N51" i="35"/>
  <c r="L51" i="35"/>
  <c r="G51" i="35"/>
  <c r="H51" i="35" s="1"/>
  <c r="M51" i="35" s="1"/>
  <c r="N50" i="35"/>
  <c r="L50" i="35"/>
  <c r="G50" i="35"/>
  <c r="H50" i="35" s="1"/>
  <c r="N49" i="35"/>
  <c r="L49" i="35"/>
  <c r="G49" i="35"/>
  <c r="H49" i="35" s="1"/>
  <c r="N48" i="35"/>
  <c r="L48" i="35"/>
  <c r="G48" i="35"/>
  <c r="H48" i="35" s="1"/>
  <c r="N47" i="35"/>
  <c r="L47" i="35"/>
  <c r="G47" i="35"/>
  <c r="H47" i="35" s="1"/>
  <c r="N46" i="35"/>
  <c r="L46" i="35"/>
  <c r="G46" i="35"/>
  <c r="H46" i="35" s="1"/>
  <c r="O46" i="35" s="1"/>
  <c r="N45" i="35"/>
  <c r="L45" i="35"/>
  <c r="G45" i="35"/>
  <c r="H45" i="35" s="1"/>
  <c r="N44" i="35"/>
  <c r="L44" i="35"/>
  <c r="G44" i="35"/>
  <c r="H44" i="35" s="1"/>
  <c r="N43" i="35"/>
  <c r="L43" i="35"/>
  <c r="G43" i="35"/>
  <c r="H43" i="35" s="1"/>
  <c r="N42" i="35"/>
  <c r="L42" i="35"/>
  <c r="G42" i="35"/>
  <c r="H42" i="35" s="1"/>
  <c r="O42" i="35" s="1"/>
  <c r="N41" i="35"/>
  <c r="L41" i="35"/>
  <c r="G41" i="35"/>
  <c r="H41" i="35" s="1"/>
  <c r="O41" i="35" s="1"/>
  <c r="N40" i="35"/>
  <c r="L40" i="35"/>
  <c r="G40" i="35"/>
  <c r="H40" i="35" s="1"/>
  <c r="N39" i="35"/>
  <c r="L39" i="35"/>
  <c r="G39" i="35"/>
  <c r="H39" i="35" s="1"/>
  <c r="N29" i="35"/>
  <c r="L29" i="35"/>
  <c r="N28" i="35"/>
  <c r="L28" i="35"/>
  <c r="G28" i="35"/>
  <c r="H28" i="35" s="1"/>
  <c r="N27" i="35"/>
  <c r="L27" i="35"/>
  <c r="N26" i="35"/>
  <c r="L26" i="35"/>
  <c r="M26" i="35"/>
  <c r="N25" i="35"/>
  <c r="L25" i="35"/>
  <c r="G25" i="35"/>
  <c r="H25" i="35" s="1"/>
  <c r="N24" i="35"/>
  <c r="L24" i="35"/>
  <c r="G24" i="35"/>
  <c r="H24" i="35" s="1"/>
  <c r="N23" i="35"/>
  <c r="L23" i="35"/>
  <c r="G23" i="35"/>
  <c r="H23" i="35" s="1"/>
  <c r="N22" i="35"/>
  <c r="L22" i="35"/>
  <c r="G22" i="35"/>
  <c r="H22" i="35" s="1"/>
  <c r="N21" i="35"/>
  <c r="L21" i="35"/>
  <c r="G21" i="35"/>
  <c r="H21" i="35" s="1"/>
  <c r="N20" i="35"/>
  <c r="L20" i="35"/>
  <c r="G20" i="35"/>
  <c r="H20" i="35" s="1"/>
  <c r="M20" i="35" s="1"/>
  <c r="N19" i="35"/>
  <c r="L19" i="35"/>
  <c r="G19" i="35"/>
  <c r="H19" i="35" s="1"/>
  <c r="N18" i="35"/>
  <c r="L18" i="35"/>
  <c r="G18" i="35"/>
  <c r="H18" i="35" s="1"/>
  <c r="N17" i="35"/>
  <c r="L17" i="35"/>
  <c r="G17" i="35"/>
  <c r="H17" i="35" s="1"/>
  <c r="O12" i="35"/>
  <c r="C9" i="35"/>
  <c r="C8" i="35"/>
  <c r="C7" i="35"/>
  <c r="C6" i="35"/>
  <c r="A124" i="34"/>
  <c r="D122" i="34"/>
  <c r="A122" i="34"/>
  <c r="A120" i="34"/>
  <c r="D118" i="34"/>
  <c r="A118" i="34"/>
  <c r="N95" i="34"/>
  <c r="L95" i="34"/>
  <c r="G95" i="34"/>
  <c r="H95" i="34" s="1"/>
  <c r="O95" i="34" s="1"/>
  <c r="N94" i="34"/>
  <c r="L94" i="34"/>
  <c r="G94" i="34"/>
  <c r="H94" i="34" s="1"/>
  <c r="M94" i="34" s="1"/>
  <c r="N93" i="34"/>
  <c r="L93" i="34"/>
  <c r="G93" i="34"/>
  <c r="H93" i="34" s="1"/>
  <c r="N92" i="34"/>
  <c r="L92" i="34"/>
  <c r="G92" i="34"/>
  <c r="H92" i="34" s="1"/>
  <c r="N89" i="34"/>
  <c r="L89" i="34"/>
  <c r="G89" i="34"/>
  <c r="H89" i="34" s="1"/>
  <c r="O89" i="34" s="1"/>
  <c r="N88" i="34"/>
  <c r="L88" i="34"/>
  <c r="G88" i="34"/>
  <c r="H88" i="34" s="1"/>
  <c r="N87" i="34"/>
  <c r="L87" i="34"/>
  <c r="G87" i="34"/>
  <c r="H87" i="34" s="1"/>
  <c r="M87" i="34" s="1"/>
  <c r="N86" i="34"/>
  <c r="L86" i="34"/>
  <c r="G86" i="34"/>
  <c r="H86" i="34" s="1"/>
  <c r="N85" i="34"/>
  <c r="L85" i="34"/>
  <c r="G85" i="34"/>
  <c r="H85" i="34" s="1"/>
  <c r="M85" i="34" s="1"/>
  <c r="N84" i="34"/>
  <c r="L84" i="34"/>
  <c r="G84" i="34"/>
  <c r="H84" i="34" s="1"/>
  <c r="N82" i="34"/>
  <c r="L82" i="34"/>
  <c r="G82" i="34"/>
  <c r="H82" i="34" s="1"/>
  <c r="N81" i="34"/>
  <c r="L81" i="34"/>
  <c r="G81" i="34"/>
  <c r="H81" i="34" s="1"/>
  <c r="O81" i="34" s="1"/>
  <c r="N80" i="34"/>
  <c r="L80" i="34"/>
  <c r="G80" i="34"/>
  <c r="H80" i="34" s="1"/>
  <c r="M80" i="34" s="1"/>
  <c r="N78" i="34"/>
  <c r="L78" i="34"/>
  <c r="G78" i="34"/>
  <c r="H78" i="34" s="1"/>
  <c r="M78" i="34" s="1"/>
  <c r="N77" i="34"/>
  <c r="L77" i="34"/>
  <c r="G77" i="34"/>
  <c r="H77" i="34" s="1"/>
  <c r="O77" i="34" s="1"/>
  <c r="N76" i="34"/>
  <c r="L76" i="34"/>
  <c r="G76" i="34"/>
  <c r="H76" i="34" s="1"/>
  <c r="N75" i="34"/>
  <c r="L75" i="34"/>
  <c r="G75" i="34"/>
  <c r="H75" i="34" s="1"/>
  <c r="M75" i="34" s="1"/>
  <c r="N74" i="34"/>
  <c r="L74" i="34"/>
  <c r="G74" i="34"/>
  <c r="H74" i="34" s="1"/>
  <c r="O74" i="34" s="1"/>
  <c r="N73" i="34"/>
  <c r="L73" i="34"/>
  <c r="G73" i="34"/>
  <c r="H73" i="34" s="1"/>
  <c r="O73" i="34" s="1"/>
  <c r="N72" i="34"/>
  <c r="L72" i="34"/>
  <c r="G72" i="34"/>
  <c r="H72" i="34" s="1"/>
  <c r="M72" i="34" s="1"/>
  <c r="N71" i="34"/>
  <c r="L71" i="34"/>
  <c r="G71" i="34"/>
  <c r="H71" i="34" s="1"/>
  <c r="M71" i="34" s="1"/>
  <c r="N70" i="34"/>
  <c r="L70" i="34"/>
  <c r="G70" i="34"/>
  <c r="H70" i="34" s="1"/>
  <c r="N69" i="34"/>
  <c r="L69" i="34"/>
  <c r="G69" i="34"/>
  <c r="H69" i="34" s="1"/>
  <c r="M69" i="34" s="1"/>
  <c r="N68" i="34"/>
  <c r="L68" i="34"/>
  <c r="G68" i="34"/>
  <c r="H68" i="34" s="1"/>
  <c r="O68" i="34" s="1"/>
  <c r="N67" i="34"/>
  <c r="L67" i="34"/>
  <c r="G67" i="34"/>
  <c r="H67" i="34" s="1"/>
  <c r="N66" i="34"/>
  <c r="L66" i="34"/>
  <c r="G66" i="34"/>
  <c r="H66" i="34" s="1"/>
  <c r="N65" i="34"/>
  <c r="L65" i="34"/>
  <c r="G65" i="34"/>
  <c r="H65" i="34" s="1"/>
  <c r="O65" i="34" s="1"/>
  <c r="N64" i="34"/>
  <c r="L64" i="34"/>
  <c r="G64" i="34"/>
  <c r="H64" i="34" s="1"/>
  <c r="O64" i="34" s="1"/>
  <c r="N63" i="34"/>
  <c r="L63" i="34"/>
  <c r="G63" i="34"/>
  <c r="H63" i="34" s="1"/>
  <c r="O63" i="34" s="1"/>
  <c r="N62" i="34"/>
  <c r="L62" i="34"/>
  <c r="G62" i="34"/>
  <c r="H62" i="34" s="1"/>
  <c r="M62" i="34" s="1"/>
  <c r="N61" i="34"/>
  <c r="L61" i="34"/>
  <c r="N60" i="34"/>
  <c r="L60" i="34"/>
  <c r="O60" i="34"/>
  <c r="N58" i="34"/>
  <c r="L58" i="34"/>
  <c r="G58" i="34"/>
  <c r="H58" i="34" s="1"/>
  <c r="M58" i="34" s="1"/>
  <c r="N57" i="34"/>
  <c r="L57" i="34"/>
  <c r="G57" i="34"/>
  <c r="H57" i="34" s="1"/>
  <c r="M57" i="34" s="1"/>
  <c r="N56" i="34"/>
  <c r="L56" i="34"/>
  <c r="G56" i="34"/>
  <c r="H56" i="34" s="1"/>
  <c r="N55" i="34"/>
  <c r="L55" i="34"/>
  <c r="G55" i="34"/>
  <c r="H55" i="34" s="1"/>
  <c r="N53" i="34"/>
  <c r="L53" i="34"/>
  <c r="G53" i="34"/>
  <c r="H53" i="34" s="1"/>
  <c r="M53" i="34" s="1"/>
  <c r="N51" i="34"/>
  <c r="L51" i="34"/>
  <c r="G51" i="34"/>
  <c r="H51" i="34" s="1"/>
  <c r="O51" i="34" s="1"/>
  <c r="N50" i="34"/>
  <c r="L50" i="34"/>
  <c r="G50" i="34"/>
  <c r="H50" i="34" s="1"/>
  <c r="O50" i="34" s="1"/>
  <c r="N49" i="34"/>
  <c r="L49" i="34"/>
  <c r="N48" i="34"/>
  <c r="L48" i="34"/>
  <c r="M48" i="34"/>
  <c r="N47" i="34"/>
  <c r="L47" i="34"/>
  <c r="N46" i="34"/>
  <c r="L46" i="34"/>
  <c r="M46" i="34"/>
  <c r="N43" i="34"/>
  <c r="L43" i="34"/>
  <c r="G43" i="34"/>
  <c r="H43" i="34" s="1"/>
  <c r="N42" i="34"/>
  <c r="L42" i="34"/>
  <c r="G42" i="34"/>
  <c r="H42" i="34" s="1"/>
  <c r="N41" i="34"/>
  <c r="L41" i="34"/>
  <c r="G41" i="34"/>
  <c r="H41" i="34" s="1"/>
  <c r="M41" i="34" s="1"/>
  <c r="N40" i="34"/>
  <c r="L40" i="34"/>
  <c r="G40" i="34"/>
  <c r="H40" i="34" s="1"/>
  <c r="N39" i="34"/>
  <c r="L39" i="34"/>
  <c r="G39" i="34"/>
  <c r="H39" i="34" s="1"/>
  <c r="O39" i="34" s="1"/>
  <c r="N38" i="34"/>
  <c r="L38" i="34"/>
  <c r="G38" i="34"/>
  <c r="H38" i="34" s="1"/>
  <c r="M38" i="34" s="1"/>
  <c r="N37" i="34"/>
  <c r="L37" i="34"/>
  <c r="G37" i="34"/>
  <c r="H37" i="34" s="1"/>
  <c r="M37" i="34" s="1"/>
  <c r="N36" i="34"/>
  <c r="L36" i="34"/>
  <c r="G36" i="34"/>
  <c r="H36" i="34" s="1"/>
  <c r="O36" i="34" s="1"/>
  <c r="N35" i="34"/>
  <c r="L35" i="34"/>
  <c r="G35" i="34"/>
  <c r="H35" i="34" s="1"/>
  <c r="N34" i="34"/>
  <c r="L34" i="34"/>
  <c r="G34" i="34"/>
  <c r="H34" i="34" s="1"/>
  <c r="M34" i="34" s="1"/>
  <c r="N33" i="34"/>
  <c r="L33" i="34"/>
  <c r="G33" i="34"/>
  <c r="H33" i="34" s="1"/>
  <c r="O33" i="34" s="1"/>
  <c r="N32" i="34"/>
  <c r="L32" i="34"/>
  <c r="G32" i="34"/>
  <c r="H32" i="34" s="1"/>
  <c r="O32" i="34" s="1"/>
  <c r="N31" i="34"/>
  <c r="L31" i="34"/>
  <c r="G31" i="34"/>
  <c r="H31" i="34" s="1"/>
  <c r="N30" i="34"/>
  <c r="L30" i="34"/>
  <c r="G30" i="34"/>
  <c r="H30" i="34" s="1"/>
  <c r="O30" i="34" s="1"/>
  <c r="N28" i="34"/>
  <c r="L28" i="34"/>
  <c r="G28" i="34"/>
  <c r="H28" i="34" s="1"/>
  <c r="N26" i="34"/>
  <c r="L26" i="34"/>
  <c r="G26" i="34"/>
  <c r="H26" i="34" s="1"/>
  <c r="M26" i="34" s="1"/>
  <c r="N25" i="34"/>
  <c r="L25" i="34"/>
  <c r="G25" i="34"/>
  <c r="H25" i="34" s="1"/>
  <c r="M25" i="34" s="1"/>
  <c r="N24" i="34"/>
  <c r="L24" i="34"/>
  <c r="G24" i="34"/>
  <c r="H24" i="34" s="1"/>
  <c r="O24" i="34" s="1"/>
  <c r="N23" i="34"/>
  <c r="L23" i="34"/>
  <c r="G23" i="34"/>
  <c r="H23" i="34" s="1"/>
  <c r="M23" i="34" s="1"/>
  <c r="N22" i="34"/>
  <c r="L22" i="34"/>
  <c r="G22" i="34"/>
  <c r="H22" i="34" s="1"/>
  <c r="N20" i="34"/>
  <c r="L20" i="34"/>
  <c r="G20" i="34"/>
  <c r="H20" i="34" s="1"/>
  <c r="N19" i="34"/>
  <c r="L19" i="34"/>
  <c r="G19" i="34"/>
  <c r="H19" i="34" s="1"/>
  <c r="M19" i="34" s="1"/>
  <c r="N18" i="34"/>
  <c r="L18" i="34"/>
  <c r="G18" i="34"/>
  <c r="H18" i="34" s="1"/>
  <c r="M18" i="34" s="1"/>
  <c r="N17" i="34"/>
  <c r="L17" i="34"/>
  <c r="G17" i="34"/>
  <c r="H17" i="34" s="1"/>
  <c r="O12" i="34"/>
  <c r="C9" i="34"/>
  <c r="C8" i="34"/>
  <c r="C7" i="34"/>
  <c r="C6" i="34"/>
  <c r="A121" i="33"/>
  <c r="D119" i="33"/>
  <c r="A119" i="33"/>
  <c r="A117" i="33"/>
  <c r="D115" i="33"/>
  <c r="A115" i="33"/>
  <c r="N20" i="33"/>
  <c r="L20" i="33"/>
  <c r="G20" i="33"/>
  <c r="H20" i="33" s="1"/>
  <c r="N19" i="33"/>
  <c r="L19" i="33"/>
  <c r="G19" i="33"/>
  <c r="H19" i="33" s="1"/>
  <c r="N18" i="33"/>
  <c r="L18" i="33"/>
  <c r="G18" i="33"/>
  <c r="H18" i="33" s="1"/>
  <c r="N17" i="33"/>
  <c r="L17" i="33"/>
  <c r="G17" i="33"/>
  <c r="H17" i="33" s="1"/>
  <c r="O12" i="33"/>
  <c r="C9" i="33"/>
  <c r="C8" i="33"/>
  <c r="C7" i="33"/>
  <c r="C6" i="33"/>
  <c r="N147" i="29"/>
  <c r="L147" i="29"/>
  <c r="G147" i="29"/>
  <c r="H147" i="29" s="1"/>
  <c r="G141" i="29"/>
  <c r="H141" i="29" s="1"/>
  <c r="G136" i="29"/>
  <c r="H136" i="29" s="1"/>
  <c r="G137" i="29"/>
  <c r="H137" i="29" s="1"/>
  <c r="G135" i="29"/>
  <c r="H135" i="29" s="1"/>
  <c r="G134" i="29"/>
  <c r="H134" i="29" s="1"/>
  <c r="G131" i="29"/>
  <c r="H131" i="29" s="1"/>
  <c r="G130" i="29"/>
  <c r="H130" i="29" s="1"/>
  <c r="O130" i="29" s="1"/>
  <c r="G129" i="29"/>
  <c r="H129" i="29" s="1"/>
  <c r="G128" i="29"/>
  <c r="H128" i="29" s="1"/>
  <c r="G121" i="29"/>
  <c r="H121" i="29" s="1"/>
  <c r="G109" i="29"/>
  <c r="H109" i="29" s="1"/>
  <c r="G110" i="29"/>
  <c r="H110" i="29" s="1"/>
  <c r="G108" i="29"/>
  <c r="H108" i="29" s="1"/>
  <c r="G107" i="29"/>
  <c r="H107" i="29" s="1"/>
  <c r="G106" i="29"/>
  <c r="H106" i="29" s="1"/>
  <c r="G103" i="29"/>
  <c r="H103" i="29" s="1"/>
  <c r="G100" i="29"/>
  <c r="H100" i="29" s="1"/>
  <c r="G101" i="29"/>
  <c r="H101" i="29" s="1"/>
  <c r="G99" i="29"/>
  <c r="H99" i="29" s="1"/>
  <c r="G98" i="29"/>
  <c r="H98" i="29" s="1"/>
  <c r="G95" i="29"/>
  <c r="H95" i="29" s="1"/>
  <c r="G96" i="29"/>
  <c r="H96" i="29" s="1"/>
  <c r="G94" i="29"/>
  <c r="H94" i="29" s="1"/>
  <c r="G93" i="29"/>
  <c r="H93" i="29" s="1"/>
  <c r="G92" i="29"/>
  <c r="H92" i="29" s="1"/>
  <c r="K92" i="29" s="1"/>
  <c r="G90" i="29"/>
  <c r="H90" i="29" s="1"/>
  <c r="G88" i="29"/>
  <c r="H88" i="29" s="1"/>
  <c r="G80" i="29"/>
  <c r="H80" i="29" s="1"/>
  <c r="G79" i="29"/>
  <c r="H79" i="29" s="1"/>
  <c r="G78" i="29"/>
  <c r="H78" i="29" s="1"/>
  <c r="G76" i="29"/>
  <c r="H76" i="29" s="1"/>
  <c r="G75" i="29"/>
  <c r="H75" i="29" s="1"/>
  <c r="G74" i="29"/>
  <c r="H74" i="29" s="1"/>
  <c r="G72" i="29"/>
  <c r="H72" i="29" s="1"/>
  <c r="G71" i="29"/>
  <c r="H71" i="29" s="1"/>
  <c r="G70" i="29"/>
  <c r="H70" i="29" s="1"/>
  <c r="G68" i="29"/>
  <c r="H68" i="29" s="1"/>
  <c r="G58" i="29"/>
  <c r="H58" i="29" s="1"/>
  <c r="G57" i="29"/>
  <c r="H57" i="29" s="1"/>
  <c r="G46" i="29"/>
  <c r="H46" i="29" s="1"/>
  <c r="G42" i="29"/>
  <c r="H42" i="29" s="1"/>
  <c r="G41" i="29"/>
  <c r="H41" i="29" s="1"/>
  <c r="G40" i="29"/>
  <c r="H40" i="29" s="1"/>
  <c r="G35" i="29"/>
  <c r="H35" i="29" s="1"/>
  <c r="G30" i="29"/>
  <c r="H30" i="29" s="1"/>
  <c r="N156" i="29"/>
  <c r="L156" i="29"/>
  <c r="G156" i="29"/>
  <c r="H156" i="29" s="1"/>
  <c r="N155" i="29"/>
  <c r="L155" i="29"/>
  <c r="G155" i="29"/>
  <c r="H155" i="29" s="1"/>
  <c r="N154" i="29"/>
  <c r="L154" i="29"/>
  <c r="G154" i="29"/>
  <c r="H154" i="29" s="1"/>
  <c r="N153" i="29"/>
  <c r="L153" i="29"/>
  <c r="G153" i="29"/>
  <c r="H153" i="29" s="1"/>
  <c r="N152" i="29"/>
  <c r="L152" i="29"/>
  <c r="G152" i="29"/>
  <c r="H152" i="29" s="1"/>
  <c r="N151" i="29"/>
  <c r="L151" i="29"/>
  <c r="G151" i="29"/>
  <c r="H151" i="29" s="1"/>
  <c r="N150" i="29"/>
  <c r="L150" i="29"/>
  <c r="G150" i="29"/>
  <c r="H150" i="29" s="1"/>
  <c r="N148" i="29"/>
  <c r="L148" i="29"/>
  <c r="G148" i="29"/>
  <c r="H148" i="29" s="1"/>
  <c r="N146" i="29"/>
  <c r="L146" i="29"/>
  <c r="G146" i="29"/>
  <c r="H146" i="29" s="1"/>
  <c r="N145" i="29"/>
  <c r="L145" i="29"/>
  <c r="G145" i="29"/>
  <c r="H145" i="29" s="1"/>
  <c r="N144" i="29"/>
  <c r="L144" i="29"/>
  <c r="G144" i="29"/>
  <c r="H144" i="29" s="1"/>
  <c r="N143" i="29"/>
  <c r="L143" i="29"/>
  <c r="G143" i="29"/>
  <c r="H143" i="29" s="1"/>
  <c r="N142" i="29"/>
  <c r="L142" i="29"/>
  <c r="G142" i="29"/>
  <c r="H142" i="29" s="1"/>
  <c r="N141" i="29"/>
  <c r="L141" i="29"/>
  <c r="N140" i="29"/>
  <c r="L140" i="29"/>
  <c r="G140" i="29"/>
  <c r="H140" i="29" s="1"/>
  <c r="N139" i="29"/>
  <c r="L139" i="29"/>
  <c r="G139" i="29"/>
  <c r="H139" i="29" s="1"/>
  <c r="N138" i="29"/>
  <c r="L138" i="29"/>
  <c r="G138" i="29"/>
  <c r="H138" i="29" s="1"/>
  <c r="N137" i="29"/>
  <c r="L137" i="29"/>
  <c r="N136" i="29"/>
  <c r="L136" i="29"/>
  <c r="N135" i="29"/>
  <c r="L135" i="29"/>
  <c r="N134" i="29"/>
  <c r="L134" i="29"/>
  <c r="N133" i="29"/>
  <c r="L133" i="29"/>
  <c r="G133" i="29"/>
  <c r="H133" i="29" s="1"/>
  <c r="N132" i="29"/>
  <c r="L132" i="29"/>
  <c r="G132" i="29"/>
  <c r="H132" i="29" s="1"/>
  <c r="N131" i="29"/>
  <c r="L131" i="29"/>
  <c r="N42" i="29"/>
  <c r="L42" i="29"/>
  <c r="N26" i="29"/>
  <c r="L26" i="29"/>
  <c r="G26" i="29"/>
  <c r="H26" i="29" s="1"/>
  <c r="L130" i="29"/>
  <c r="N130" i="29"/>
  <c r="P51" i="33" l="1"/>
  <c r="K82" i="33"/>
  <c r="P82" i="33"/>
  <c r="P47" i="33"/>
  <c r="N97" i="35"/>
  <c r="G20" i="2" s="1"/>
  <c r="L97" i="35"/>
  <c r="N116" i="34"/>
  <c r="G21" i="2" s="1"/>
  <c r="L116" i="34"/>
  <c r="N58" i="36"/>
  <c r="G19" i="2" s="1"/>
  <c r="K54" i="33"/>
  <c r="P54" i="33"/>
  <c r="O29" i="37"/>
  <c r="M29" i="37"/>
  <c r="L55" i="37"/>
  <c r="P41" i="37"/>
  <c r="N55" i="37"/>
  <c r="G18" i="2" s="1"/>
  <c r="P93" i="33"/>
  <c r="P85" i="33"/>
  <c r="P75" i="33"/>
  <c r="P45" i="33"/>
  <c r="P39" i="33"/>
  <c r="K22" i="33"/>
  <c r="P23" i="33"/>
  <c r="K39" i="33"/>
  <c r="P72" i="33"/>
  <c r="P32" i="33"/>
  <c r="K47" i="33"/>
  <c r="K33" i="33"/>
  <c r="K50" i="33"/>
  <c r="P29" i="33"/>
  <c r="P77" i="33"/>
  <c r="P25" i="33"/>
  <c r="K95" i="33"/>
  <c r="K67" i="33"/>
  <c r="K75" i="33"/>
  <c r="K51" i="33"/>
  <c r="P95" i="33"/>
  <c r="P64" i="33"/>
  <c r="P22" i="33"/>
  <c r="K60" i="33"/>
  <c r="P41" i="33"/>
  <c r="P70" i="33"/>
  <c r="P78" i="33"/>
  <c r="P21" i="33"/>
  <c r="K78" i="33"/>
  <c r="K91" i="33"/>
  <c r="K61" i="33"/>
  <c r="P91" i="33"/>
  <c r="P42" i="33"/>
  <c r="P61" i="33"/>
  <c r="P84" i="33"/>
  <c r="K71" i="33"/>
  <c r="K83" i="33"/>
  <c r="P44" i="33"/>
  <c r="P58" i="33"/>
  <c r="P71" i="33"/>
  <c r="P92" i="33"/>
  <c r="P57" i="33"/>
  <c r="P68" i="33"/>
  <c r="K35" i="33"/>
  <c r="P74" i="33"/>
  <c r="P46" i="33"/>
  <c r="K66" i="33"/>
  <c r="K79" i="33"/>
  <c r="P26" i="33"/>
  <c r="P27" i="33"/>
  <c r="K87" i="33"/>
  <c r="K58" i="33"/>
  <c r="K29" i="33"/>
  <c r="P35" i="33"/>
  <c r="K74" i="33"/>
  <c r="K85" i="33"/>
  <c r="K64" i="33"/>
  <c r="K25" i="33"/>
  <c r="K46" i="33"/>
  <c r="P66" i="33"/>
  <c r="K84" i="33"/>
  <c r="K57" i="33"/>
  <c r="K32" i="33"/>
  <c r="P60" i="33"/>
  <c r="K68" i="33"/>
  <c r="P79" i="33"/>
  <c r="K26" i="33"/>
  <c r="K27" i="33"/>
  <c r="P87" i="33"/>
  <c r="K49" i="33"/>
  <c r="K81" i="33"/>
  <c r="K53" i="33"/>
  <c r="K28" i="33"/>
  <c r="P30" i="33"/>
  <c r="K76" i="33"/>
  <c r="K48" i="33"/>
  <c r="K52" i="33"/>
  <c r="P49" i="33"/>
  <c r="K70" i="33"/>
  <c r="K34" i="33"/>
  <c r="P81" i="33"/>
  <c r="P53" i="33"/>
  <c r="P28" i="33"/>
  <c r="K30" i="33"/>
  <c r="P76" i="33"/>
  <c r="P48" i="33"/>
  <c r="K21" i="33"/>
  <c r="P52" i="33"/>
  <c r="K43" i="33"/>
  <c r="K55" i="33"/>
  <c r="K31" i="33"/>
  <c r="K86" i="33"/>
  <c r="K93" i="33"/>
  <c r="K41" i="33"/>
  <c r="K23" i="33"/>
  <c r="K42" i="33"/>
  <c r="K77" i="33"/>
  <c r="K45" i="33"/>
  <c r="P43" i="33"/>
  <c r="P55" i="33"/>
  <c r="K92" i="33"/>
  <c r="K72" i="33"/>
  <c r="K44" i="33"/>
  <c r="P31" i="33"/>
  <c r="K40" i="33"/>
  <c r="P86" i="33"/>
  <c r="P83" i="33"/>
  <c r="P50" i="33"/>
  <c r="K90" i="33"/>
  <c r="P40" i="33"/>
  <c r="P90" i="33"/>
  <c r="P94" i="33"/>
  <c r="K69" i="33"/>
  <c r="K89" i="33"/>
  <c r="K73" i="33"/>
  <c r="K37" i="33"/>
  <c r="K88" i="33"/>
  <c r="K63" i="33"/>
  <c r="K36" i="33"/>
  <c r="K80" i="33"/>
  <c r="P38" i="33"/>
  <c r="P69" i="33"/>
  <c r="P33" i="33"/>
  <c r="P89" i="33"/>
  <c r="P73" i="33"/>
  <c r="P37" i="33"/>
  <c r="P88" i="33"/>
  <c r="P63" i="33"/>
  <c r="P36" i="33"/>
  <c r="K94" i="33"/>
  <c r="P80" i="33"/>
  <c r="K38" i="33"/>
  <c r="L113" i="33"/>
  <c r="M149" i="29"/>
  <c r="O149" i="29"/>
  <c r="O35" i="37"/>
  <c r="M35" i="37"/>
  <c r="K35" i="37"/>
  <c r="M42" i="37"/>
  <c r="O42" i="37"/>
  <c r="M20" i="37"/>
  <c r="O20" i="37"/>
  <c r="M23" i="37"/>
  <c r="O23" i="37"/>
  <c r="M36" i="37"/>
  <c r="O36" i="37"/>
  <c r="M22" i="36"/>
  <c r="O22" i="36"/>
  <c r="M19" i="37"/>
  <c r="O19" i="37"/>
  <c r="M26" i="37"/>
  <c r="K26" i="37"/>
  <c r="O26" i="37"/>
  <c r="M27" i="37"/>
  <c r="O27" i="37"/>
  <c r="M46" i="37"/>
  <c r="O46" i="37"/>
  <c r="O33" i="37"/>
  <c r="M33" i="37"/>
  <c r="K33" i="37"/>
  <c r="M24" i="37"/>
  <c r="O24" i="37"/>
  <c r="O37" i="37"/>
  <c r="M37" i="37"/>
  <c r="M31" i="37"/>
  <c r="O31" i="37"/>
  <c r="M38" i="37"/>
  <c r="O38" i="37"/>
  <c r="O30" i="36"/>
  <c r="P30" i="36" s="1"/>
  <c r="O17" i="37"/>
  <c r="O21" i="37"/>
  <c r="K25" i="37"/>
  <c r="O28" i="37"/>
  <c r="M17" i="37"/>
  <c r="M21" i="37"/>
  <c r="M28" i="37"/>
  <c r="K34" i="37"/>
  <c r="K40" i="37"/>
  <c r="K43" i="37"/>
  <c r="M51" i="36"/>
  <c r="P51" i="36" s="1"/>
  <c r="M25" i="37"/>
  <c r="P25" i="37" s="1"/>
  <c r="O34" i="37"/>
  <c r="P34" i="37" s="1"/>
  <c r="O40" i="37"/>
  <c r="P40" i="37" s="1"/>
  <c r="O30" i="37"/>
  <c r="P30" i="37" s="1"/>
  <c r="M43" i="37"/>
  <c r="P43" i="37" s="1"/>
  <c r="K45" i="37"/>
  <c r="K30" i="37"/>
  <c r="M45" i="37"/>
  <c r="P45" i="37" s="1"/>
  <c r="O18" i="37"/>
  <c r="P18" i="37" s="1"/>
  <c r="O22" i="37"/>
  <c r="P22" i="37" s="1"/>
  <c r="K29" i="37"/>
  <c r="O32" i="37"/>
  <c r="P32" i="37" s="1"/>
  <c r="O44" i="37"/>
  <c r="P44" i="37" s="1"/>
  <c r="O47" i="37"/>
  <c r="P47" i="37" s="1"/>
  <c r="K41" i="37"/>
  <c r="O50" i="35"/>
  <c r="M50" i="35"/>
  <c r="O36" i="36"/>
  <c r="P36" i="36" s="1"/>
  <c r="O34" i="36"/>
  <c r="O40" i="36"/>
  <c r="P40" i="36" s="1"/>
  <c r="M53" i="36"/>
  <c r="P53" i="36" s="1"/>
  <c r="O55" i="36"/>
  <c r="O42" i="36"/>
  <c r="P42" i="36" s="1"/>
  <c r="O48" i="36"/>
  <c r="M55" i="36"/>
  <c r="K42" i="35"/>
  <c r="M21" i="36"/>
  <c r="P21" i="36" s="1"/>
  <c r="M25" i="36"/>
  <c r="P25" i="36" s="1"/>
  <c r="O27" i="36"/>
  <c r="M38" i="36"/>
  <c r="P38" i="36" s="1"/>
  <c r="O46" i="36"/>
  <c r="O20" i="36"/>
  <c r="M27" i="36"/>
  <c r="M33" i="36"/>
  <c r="O35" i="36"/>
  <c r="M46" i="36"/>
  <c r="O52" i="36"/>
  <c r="M48" i="36"/>
  <c r="M42" i="35"/>
  <c r="P42" i="35" s="1"/>
  <c r="M18" i="36"/>
  <c r="P18" i="36" s="1"/>
  <c r="M31" i="36"/>
  <c r="P31" i="36" s="1"/>
  <c r="O33" i="36"/>
  <c r="M37" i="36"/>
  <c r="O39" i="36"/>
  <c r="P39" i="36" s="1"/>
  <c r="M50" i="36"/>
  <c r="P50" i="36" s="1"/>
  <c r="O23" i="36"/>
  <c r="M39" i="35"/>
  <c r="M23" i="36"/>
  <c r="M29" i="36"/>
  <c r="P29" i="36" s="1"/>
  <c r="M33" i="34"/>
  <c r="P33" i="34" s="1"/>
  <c r="K46" i="35"/>
  <c r="M20" i="36"/>
  <c r="M35" i="36"/>
  <c r="O37" i="36"/>
  <c r="M41" i="36"/>
  <c r="P41" i="36" s="1"/>
  <c r="O43" i="36"/>
  <c r="M52" i="36"/>
  <c r="O54" i="36"/>
  <c r="O44" i="36"/>
  <c r="P44" i="36" s="1"/>
  <c r="O39" i="35"/>
  <c r="O17" i="36"/>
  <c r="O28" i="36"/>
  <c r="P28" i="36" s="1"/>
  <c r="M43" i="36"/>
  <c r="M49" i="36"/>
  <c r="M54" i="36"/>
  <c r="M34" i="36"/>
  <c r="O24" i="36"/>
  <c r="M45" i="36"/>
  <c r="P45" i="36" s="1"/>
  <c r="M46" i="35"/>
  <c r="P46" i="35" s="1"/>
  <c r="L58" i="36"/>
  <c r="O19" i="36"/>
  <c r="P19" i="36" s="1"/>
  <c r="M24" i="36"/>
  <c r="O26" i="36"/>
  <c r="P26" i="36" s="1"/>
  <c r="O32" i="36"/>
  <c r="P32" i="36" s="1"/>
  <c r="M47" i="36"/>
  <c r="P47" i="36" s="1"/>
  <c r="O49" i="36"/>
  <c r="O21" i="35"/>
  <c r="M21" i="35"/>
  <c r="O25" i="35"/>
  <c r="M25" i="35"/>
  <c r="M18" i="35"/>
  <c r="O18" i="35"/>
  <c r="O29" i="35"/>
  <c r="M29" i="35"/>
  <c r="M53" i="35"/>
  <c r="O53" i="35"/>
  <c r="M40" i="35"/>
  <c r="O40" i="35"/>
  <c r="M22" i="35"/>
  <c r="O22" i="35"/>
  <c r="O43" i="35"/>
  <c r="M43" i="35"/>
  <c r="M93" i="34"/>
  <c r="O93" i="34"/>
  <c r="M19" i="35"/>
  <c r="O19" i="35"/>
  <c r="O28" i="35"/>
  <c r="M28" i="35"/>
  <c r="M56" i="34"/>
  <c r="O56" i="34"/>
  <c r="M23" i="35"/>
  <c r="O23" i="35"/>
  <c r="M49" i="35"/>
  <c r="O49" i="35"/>
  <c r="M88" i="34"/>
  <c r="O88" i="34"/>
  <c r="M27" i="35"/>
  <c r="O27" i="35"/>
  <c r="O17" i="35"/>
  <c r="M17" i="35"/>
  <c r="M50" i="34"/>
  <c r="P50" i="34" s="1"/>
  <c r="M60" i="34"/>
  <c r="P60" i="34" s="1"/>
  <c r="O20" i="35"/>
  <c r="P20" i="35" s="1"/>
  <c r="O24" i="35"/>
  <c r="M52" i="35"/>
  <c r="O52" i="35"/>
  <c r="K41" i="35"/>
  <c r="O37" i="34"/>
  <c r="P37" i="34" s="1"/>
  <c r="O75" i="34"/>
  <c r="P75" i="34" s="1"/>
  <c r="M24" i="35"/>
  <c r="O47" i="35"/>
  <c r="M45" i="35"/>
  <c r="M41" i="35"/>
  <c r="P41" i="35" s="1"/>
  <c r="O26" i="35"/>
  <c r="P26" i="35" s="1"/>
  <c r="M47" i="35"/>
  <c r="O51" i="35"/>
  <c r="P51" i="35" s="1"/>
  <c r="O71" i="34"/>
  <c r="P71" i="34" s="1"/>
  <c r="M44" i="35"/>
  <c r="O44" i="35"/>
  <c r="O45" i="35"/>
  <c r="M48" i="35"/>
  <c r="O48" i="35"/>
  <c r="O17" i="33"/>
  <c r="M17" i="33"/>
  <c r="O66" i="34"/>
  <c r="O41" i="34"/>
  <c r="P41" i="34" s="1"/>
  <c r="M43" i="34"/>
  <c r="O28" i="34"/>
  <c r="O43" i="34"/>
  <c r="M49" i="34"/>
  <c r="M64" i="34"/>
  <c r="P64" i="34" s="1"/>
  <c r="M35" i="34"/>
  <c r="O69" i="34"/>
  <c r="P69" i="34" s="1"/>
  <c r="K51" i="34"/>
  <c r="O67" i="34"/>
  <c r="O86" i="34"/>
  <c r="K89" i="34"/>
  <c r="M17" i="34"/>
  <c r="O25" i="34"/>
  <c r="P25" i="34" s="1"/>
  <c r="M47" i="34"/>
  <c r="O49" i="34"/>
  <c r="M55" i="34"/>
  <c r="O57" i="34"/>
  <c r="P57" i="34" s="1"/>
  <c r="M67" i="34"/>
  <c r="O72" i="34"/>
  <c r="P72" i="34" s="1"/>
  <c r="M86" i="34"/>
  <c r="M92" i="34"/>
  <c r="O35" i="34"/>
  <c r="O17" i="34"/>
  <c r="O23" i="34"/>
  <c r="P23" i="34" s="1"/>
  <c r="O47" i="34"/>
  <c r="M66" i="34"/>
  <c r="M28" i="34"/>
  <c r="O31" i="34"/>
  <c r="K32" i="34"/>
  <c r="O34" i="34"/>
  <c r="P34" i="34" s="1"/>
  <c r="M51" i="34"/>
  <c r="P51" i="34" s="1"/>
  <c r="O55" i="34"/>
  <c r="O61" i="34"/>
  <c r="K65" i="34"/>
  <c r="O70" i="34"/>
  <c r="K74" i="34"/>
  <c r="O76" i="34"/>
  <c r="M89" i="34"/>
  <c r="P89" i="34" s="1"/>
  <c r="O92" i="34"/>
  <c r="M95" i="34"/>
  <c r="P95" i="34" s="1"/>
  <c r="K95" i="34"/>
  <c r="K64" i="34"/>
  <c r="O18" i="34"/>
  <c r="P18" i="34" s="1"/>
  <c r="M31" i="34"/>
  <c r="O42" i="34"/>
  <c r="M61" i="34"/>
  <c r="M70" i="34"/>
  <c r="M76" i="34"/>
  <c r="O78" i="34"/>
  <c r="P78" i="34" s="1"/>
  <c r="O84" i="34"/>
  <c r="O19" i="34"/>
  <c r="P19" i="34" s="1"/>
  <c r="K36" i="34"/>
  <c r="M63" i="34"/>
  <c r="P63" i="34" s="1"/>
  <c r="K63" i="34"/>
  <c r="M20" i="34"/>
  <c r="O22" i="34"/>
  <c r="M32" i="34"/>
  <c r="P32" i="34" s="1"/>
  <c r="O40" i="34"/>
  <c r="O48" i="34"/>
  <c r="P48" i="34" s="1"/>
  <c r="M65" i="34"/>
  <c r="P65" i="34" s="1"/>
  <c r="M74" i="34"/>
  <c r="P74" i="34" s="1"/>
  <c r="O82" i="34"/>
  <c r="O87" i="34"/>
  <c r="P87" i="34" s="1"/>
  <c r="O38" i="34"/>
  <c r="P38" i="34" s="1"/>
  <c r="K68" i="34"/>
  <c r="O80" i="34"/>
  <c r="P80" i="34" s="1"/>
  <c r="O20" i="34"/>
  <c r="M24" i="34"/>
  <c r="P24" i="34" s="1"/>
  <c r="K24" i="34"/>
  <c r="O26" i="34"/>
  <c r="P26" i="34" s="1"/>
  <c r="M36" i="34"/>
  <c r="P36" i="34" s="1"/>
  <c r="M42" i="34"/>
  <c r="O46" i="34"/>
  <c r="P46" i="34" s="1"/>
  <c r="K50" i="34"/>
  <c r="O53" i="34"/>
  <c r="P53" i="34" s="1"/>
  <c r="M68" i="34"/>
  <c r="P68" i="34" s="1"/>
  <c r="M84" i="34"/>
  <c r="O85" i="34"/>
  <c r="P85" i="34" s="1"/>
  <c r="M81" i="34"/>
  <c r="P81" i="34" s="1"/>
  <c r="K81" i="34"/>
  <c r="O20" i="33"/>
  <c r="M20" i="33"/>
  <c r="M22" i="34"/>
  <c r="M30" i="34"/>
  <c r="P30" i="34" s="1"/>
  <c r="K30" i="34"/>
  <c r="K33" i="34"/>
  <c r="M40" i="34"/>
  <c r="O58" i="34"/>
  <c r="P58" i="34" s="1"/>
  <c r="M82" i="34"/>
  <c r="K93" i="34"/>
  <c r="O94" i="34"/>
  <c r="P94" i="34" s="1"/>
  <c r="M77" i="34"/>
  <c r="P77" i="34" s="1"/>
  <c r="K77" i="34"/>
  <c r="M39" i="34"/>
  <c r="P39" i="34" s="1"/>
  <c r="K39" i="34"/>
  <c r="K60" i="34"/>
  <c r="O62" i="34"/>
  <c r="P62" i="34" s="1"/>
  <c r="M73" i="34"/>
  <c r="P73" i="34" s="1"/>
  <c r="K73" i="34"/>
  <c r="M18" i="33"/>
  <c r="O18" i="33"/>
  <c r="O19" i="33"/>
  <c r="M19" i="33"/>
  <c r="N113" i="33"/>
  <c r="G22" i="2" s="1"/>
  <c r="M147" i="29"/>
  <c r="O147" i="29"/>
  <c r="M148" i="29"/>
  <c r="O148" i="29"/>
  <c r="O136" i="29"/>
  <c r="M136" i="29"/>
  <c r="O140" i="29"/>
  <c r="M140" i="29"/>
  <c r="O154" i="29"/>
  <c r="M154" i="29"/>
  <c r="O150" i="29"/>
  <c r="M150" i="29"/>
  <c r="M135" i="29"/>
  <c r="K135" i="29"/>
  <c r="O135" i="29"/>
  <c r="O144" i="29"/>
  <c r="M144" i="29"/>
  <c r="K144" i="29"/>
  <c r="M143" i="29"/>
  <c r="O143" i="29"/>
  <c r="M133" i="29"/>
  <c r="O133" i="29"/>
  <c r="M137" i="29"/>
  <c r="K137" i="29"/>
  <c r="O137" i="29"/>
  <c r="M141" i="29"/>
  <c r="O141" i="29"/>
  <c r="M145" i="29"/>
  <c r="O145" i="29"/>
  <c r="M151" i="29"/>
  <c r="O151" i="29"/>
  <c r="M155" i="29"/>
  <c r="O155" i="29"/>
  <c r="O139" i="29"/>
  <c r="M139" i="29"/>
  <c r="O132" i="29"/>
  <c r="M132" i="29"/>
  <c r="O153" i="29"/>
  <c r="M153" i="29"/>
  <c r="M134" i="29"/>
  <c r="O134" i="29"/>
  <c r="M138" i="29"/>
  <c r="O138" i="29"/>
  <c r="K138" i="29"/>
  <c r="M142" i="29"/>
  <c r="O142" i="29"/>
  <c r="M146" i="29"/>
  <c r="O146" i="29"/>
  <c r="M152" i="29"/>
  <c r="O152" i="29"/>
  <c r="M156" i="29"/>
  <c r="O156" i="29"/>
  <c r="O131" i="29"/>
  <c r="M131" i="29"/>
  <c r="M42" i="29"/>
  <c r="O42" i="29"/>
  <c r="M26" i="29"/>
  <c r="O26" i="29"/>
  <c r="M130" i="29"/>
  <c r="P130" i="29" s="1"/>
  <c r="K130" i="29"/>
  <c r="G23" i="30"/>
  <c r="H23" i="30" s="1"/>
  <c r="M23" i="30" s="1"/>
  <c r="G28" i="30"/>
  <c r="H28" i="30" s="1"/>
  <c r="M28" i="30" s="1"/>
  <c r="G24" i="30"/>
  <c r="H24" i="30" s="1"/>
  <c r="G21" i="30"/>
  <c r="H21" i="30" s="1"/>
  <c r="A3" i="29"/>
  <c r="A3" i="30"/>
  <c r="A3" i="31"/>
  <c r="A29" i="31"/>
  <c r="D27" i="31"/>
  <c r="A27" i="31"/>
  <c r="A25" i="31"/>
  <c r="D23" i="31"/>
  <c r="N19" i="31"/>
  <c r="L19" i="31"/>
  <c r="G19" i="31"/>
  <c r="H19" i="31" s="1"/>
  <c r="M19" i="31" s="1"/>
  <c r="N18" i="31"/>
  <c r="L18" i="31"/>
  <c r="H18" i="31"/>
  <c r="N17" i="31"/>
  <c r="L17" i="31"/>
  <c r="G17" i="31"/>
  <c r="H17" i="31" s="1"/>
  <c r="O17" i="31" s="1"/>
  <c r="O12" i="31"/>
  <c r="C8" i="31"/>
  <c r="C7" i="31"/>
  <c r="C6" i="31"/>
  <c r="A43" i="30"/>
  <c r="D41" i="30"/>
  <c r="A41" i="30"/>
  <c r="A39" i="30"/>
  <c r="D37" i="30"/>
  <c r="A37" i="30"/>
  <c r="N33" i="30"/>
  <c r="L33" i="30"/>
  <c r="G33" i="30"/>
  <c r="H33" i="30" s="1"/>
  <c r="N32" i="30"/>
  <c r="L32" i="30"/>
  <c r="G32" i="30"/>
  <c r="H32" i="30" s="1"/>
  <c r="M32" i="30" s="1"/>
  <c r="N31" i="30"/>
  <c r="L31" i="30"/>
  <c r="G31" i="30"/>
  <c r="H31" i="30" s="1"/>
  <c r="N30" i="30"/>
  <c r="L30" i="30"/>
  <c r="G30" i="30"/>
  <c r="H30" i="30" s="1"/>
  <c r="N29" i="30"/>
  <c r="L29" i="30"/>
  <c r="G29" i="30"/>
  <c r="H29" i="30" s="1"/>
  <c r="N28" i="30"/>
  <c r="L28" i="30"/>
  <c r="N27" i="30"/>
  <c r="L27" i="30"/>
  <c r="G27" i="30"/>
  <c r="H27" i="30" s="1"/>
  <c r="N26" i="30"/>
  <c r="L26" i="30"/>
  <c r="G26" i="30"/>
  <c r="H26" i="30" s="1"/>
  <c r="M26" i="30" s="1"/>
  <c r="N25" i="30"/>
  <c r="L25" i="30"/>
  <c r="G25" i="30"/>
  <c r="H25" i="30" s="1"/>
  <c r="N24" i="30"/>
  <c r="L24" i="30"/>
  <c r="N23" i="30"/>
  <c r="L23" i="30"/>
  <c r="N22" i="30"/>
  <c r="L22" i="30"/>
  <c r="G22" i="30"/>
  <c r="H22" i="30" s="1"/>
  <c r="N21" i="30"/>
  <c r="L21" i="30"/>
  <c r="N20" i="30"/>
  <c r="L20" i="30"/>
  <c r="G20" i="30"/>
  <c r="H20" i="30" s="1"/>
  <c r="N19" i="30"/>
  <c r="L19" i="30"/>
  <c r="G19" i="30"/>
  <c r="H19" i="30" s="1"/>
  <c r="M19" i="30" s="1"/>
  <c r="N18" i="30"/>
  <c r="L18" i="30"/>
  <c r="G18" i="30"/>
  <c r="H18" i="30" s="1"/>
  <c r="N17" i="30"/>
  <c r="L17" i="30"/>
  <c r="G17" i="30"/>
  <c r="H17" i="30" s="1"/>
  <c r="O12" i="30"/>
  <c r="C9" i="30"/>
  <c r="C8" i="30"/>
  <c r="C7" i="30"/>
  <c r="C6" i="30"/>
  <c r="A166" i="29"/>
  <c r="D164" i="29"/>
  <c r="A164" i="29"/>
  <c r="A162" i="29"/>
  <c r="D160" i="29"/>
  <c r="A160" i="29"/>
  <c r="N129" i="29"/>
  <c r="L129" i="29"/>
  <c r="N128" i="29"/>
  <c r="L128" i="29"/>
  <c r="M128" i="29"/>
  <c r="N127" i="29"/>
  <c r="L127" i="29"/>
  <c r="G127" i="29"/>
  <c r="H127" i="29" s="1"/>
  <c r="N126" i="29"/>
  <c r="L126" i="29"/>
  <c r="G126" i="29"/>
  <c r="H126" i="29" s="1"/>
  <c r="N125" i="29"/>
  <c r="L125" i="29"/>
  <c r="G125" i="29"/>
  <c r="H125" i="29" s="1"/>
  <c r="M125" i="29" s="1"/>
  <c r="N124" i="29"/>
  <c r="L124" i="29"/>
  <c r="G124" i="29"/>
  <c r="H124" i="29" s="1"/>
  <c r="N123" i="29"/>
  <c r="L123" i="29"/>
  <c r="G123" i="29"/>
  <c r="H123" i="29" s="1"/>
  <c r="N122" i="29"/>
  <c r="L122" i="29"/>
  <c r="G122" i="29"/>
  <c r="H122" i="29" s="1"/>
  <c r="N121" i="29"/>
  <c r="L121" i="29"/>
  <c r="N120" i="29"/>
  <c r="L120" i="29"/>
  <c r="G120" i="29"/>
  <c r="H120" i="29" s="1"/>
  <c r="M120" i="29" s="1"/>
  <c r="N119" i="29"/>
  <c r="L119" i="29"/>
  <c r="G119" i="29"/>
  <c r="H119" i="29" s="1"/>
  <c r="M119" i="29" s="1"/>
  <c r="N118" i="29"/>
  <c r="L118" i="29"/>
  <c r="G118" i="29"/>
  <c r="H118" i="29" s="1"/>
  <c r="N117" i="29"/>
  <c r="L117" i="29"/>
  <c r="G117" i="29"/>
  <c r="H117" i="29" s="1"/>
  <c r="M117" i="29" s="1"/>
  <c r="N116" i="29"/>
  <c r="L116" i="29"/>
  <c r="G116" i="29"/>
  <c r="H116" i="29" s="1"/>
  <c r="M116" i="29" s="1"/>
  <c r="N115" i="29"/>
  <c r="L115" i="29"/>
  <c r="G115" i="29"/>
  <c r="H115" i="29" s="1"/>
  <c r="N114" i="29"/>
  <c r="L114" i="29"/>
  <c r="G114" i="29"/>
  <c r="H114" i="29" s="1"/>
  <c r="O114" i="29" s="1"/>
  <c r="N113" i="29"/>
  <c r="L113" i="29"/>
  <c r="G113" i="29"/>
  <c r="H113" i="29" s="1"/>
  <c r="M113" i="29" s="1"/>
  <c r="N112" i="29"/>
  <c r="L112" i="29"/>
  <c r="G112" i="29"/>
  <c r="H112" i="29" s="1"/>
  <c r="M112" i="29" s="1"/>
  <c r="N111" i="29"/>
  <c r="L111" i="29"/>
  <c r="G111" i="29"/>
  <c r="H111" i="29" s="1"/>
  <c r="M111" i="29" s="1"/>
  <c r="N110" i="29"/>
  <c r="L110" i="29"/>
  <c r="O110" i="29"/>
  <c r="N109" i="29"/>
  <c r="L109" i="29"/>
  <c r="M109" i="29"/>
  <c r="N108" i="29"/>
  <c r="L108" i="29"/>
  <c r="M108" i="29"/>
  <c r="N107" i="29"/>
  <c r="L107" i="29"/>
  <c r="N106" i="29"/>
  <c r="L106" i="29"/>
  <c r="O106" i="29"/>
  <c r="N105" i="29"/>
  <c r="L105" i="29"/>
  <c r="G105" i="29"/>
  <c r="H105" i="29" s="1"/>
  <c r="N104" i="29"/>
  <c r="L104" i="29"/>
  <c r="G104" i="29"/>
  <c r="H104" i="29" s="1"/>
  <c r="N103" i="29"/>
  <c r="L103" i="29"/>
  <c r="M103" i="29"/>
  <c r="N102" i="29"/>
  <c r="L102" i="29"/>
  <c r="G102" i="29"/>
  <c r="H102" i="29" s="1"/>
  <c r="M102" i="29" s="1"/>
  <c r="N101" i="29"/>
  <c r="L101" i="29"/>
  <c r="N100" i="29"/>
  <c r="L100" i="29"/>
  <c r="N99" i="29"/>
  <c r="L99" i="29"/>
  <c r="N98" i="29"/>
  <c r="L98" i="29"/>
  <c r="M98" i="29"/>
  <c r="N97" i="29"/>
  <c r="L97" i="29"/>
  <c r="G97" i="29"/>
  <c r="H97" i="29" s="1"/>
  <c r="O97" i="29" s="1"/>
  <c r="N96" i="29"/>
  <c r="L96" i="29"/>
  <c r="N95" i="29"/>
  <c r="L95" i="29"/>
  <c r="M95" i="29"/>
  <c r="N94" i="29"/>
  <c r="L94" i="29"/>
  <c r="N93" i="29"/>
  <c r="L93" i="29"/>
  <c r="O93" i="29"/>
  <c r="N92" i="29"/>
  <c r="L92" i="29"/>
  <c r="M92" i="29"/>
  <c r="N91" i="29"/>
  <c r="L91" i="29"/>
  <c r="G91" i="29"/>
  <c r="H91" i="29" s="1"/>
  <c r="M91" i="29" s="1"/>
  <c r="N90" i="29"/>
  <c r="L90" i="29"/>
  <c r="M90" i="29"/>
  <c r="N89" i="29"/>
  <c r="L89" i="29"/>
  <c r="G89" i="29"/>
  <c r="H89" i="29" s="1"/>
  <c r="O89" i="29" s="1"/>
  <c r="N88" i="29"/>
  <c r="L88" i="29"/>
  <c r="N87" i="29"/>
  <c r="L87" i="29"/>
  <c r="G87" i="29"/>
  <c r="H87" i="29" s="1"/>
  <c r="M87" i="29" s="1"/>
  <c r="N86" i="29"/>
  <c r="L86" i="29"/>
  <c r="G86" i="29"/>
  <c r="H86" i="29" s="1"/>
  <c r="N85" i="29"/>
  <c r="L85" i="29"/>
  <c r="G85" i="29"/>
  <c r="H85" i="29" s="1"/>
  <c r="O85" i="29" s="1"/>
  <c r="N84" i="29"/>
  <c r="L84" i="29"/>
  <c r="G84" i="29"/>
  <c r="H84" i="29" s="1"/>
  <c r="N83" i="29"/>
  <c r="L83" i="29"/>
  <c r="G83" i="29"/>
  <c r="H83" i="29" s="1"/>
  <c r="M83" i="29" s="1"/>
  <c r="N82" i="29"/>
  <c r="L82" i="29"/>
  <c r="G82" i="29"/>
  <c r="H82" i="29" s="1"/>
  <c r="O82" i="29" s="1"/>
  <c r="N81" i="29"/>
  <c r="L81" i="29"/>
  <c r="G81" i="29"/>
  <c r="H81" i="29" s="1"/>
  <c r="O81" i="29" s="1"/>
  <c r="N80" i="29"/>
  <c r="L80" i="29"/>
  <c r="N79" i="29"/>
  <c r="L79" i="29"/>
  <c r="N78" i="29"/>
  <c r="L78" i="29"/>
  <c r="M78" i="29"/>
  <c r="N77" i="29"/>
  <c r="L77" i="29"/>
  <c r="G77" i="29"/>
  <c r="H77" i="29" s="1"/>
  <c r="N76" i="29"/>
  <c r="L76" i="29"/>
  <c r="M76" i="29"/>
  <c r="N75" i="29"/>
  <c r="L75" i="29"/>
  <c r="M75" i="29"/>
  <c r="N74" i="29"/>
  <c r="L74" i="29"/>
  <c r="N73" i="29"/>
  <c r="L73" i="29"/>
  <c r="G73" i="29"/>
  <c r="H73" i="29" s="1"/>
  <c r="O73" i="29" s="1"/>
  <c r="N72" i="29"/>
  <c r="L72" i="29"/>
  <c r="M72" i="29"/>
  <c r="N71" i="29"/>
  <c r="L71" i="29"/>
  <c r="M71" i="29"/>
  <c r="N70" i="29"/>
  <c r="L70" i="29"/>
  <c r="M70" i="29"/>
  <c r="N69" i="29"/>
  <c r="L69" i="29"/>
  <c r="G69" i="29"/>
  <c r="H69" i="29" s="1"/>
  <c r="O69" i="29" s="1"/>
  <c r="N68" i="29"/>
  <c r="L68" i="29"/>
  <c r="N67" i="29"/>
  <c r="L67" i="29"/>
  <c r="G67" i="29"/>
  <c r="H67" i="29" s="1"/>
  <c r="M67" i="29" s="1"/>
  <c r="N66" i="29"/>
  <c r="L66" i="29"/>
  <c r="G66" i="29"/>
  <c r="H66" i="29" s="1"/>
  <c r="N65" i="29"/>
  <c r="L65" i="29"/>
  <c r="G65" i="29"/>
  <c r="H65" i="29" s="1"/>
  <c r="O65" i="29" s="1"/>
  <c r="N64" i="29"/>
  <c r="L64" i="29"/>
  <c r="G64" i="29"/>
  <c r="H64" i="29" s="1"/>
  <c r="N63" i="29"/>
  <c r="L63" i="29"/>
  <c r="G63" i="29"/>
  <c r="H63" i="29" s="1"/>
  <c r="M63" i="29" s="1"/>
  <c r="N62" i="29"/>
  <c r="L62" i="29"/>
  <c r="G62" i="29"/>
  <c r="H62" i="29" s="1"/>
  <c r="N61" i="29"/>
  <c r="L61" i="29"/>
  <c r="G61" i="29"/>
  <c r="H61" i="29" s="1"/>
  <c r="N60" i="29"/>
  <c r="L60" i="29"/>
  <c r="G60" i="29"/>
  <c r="H60" i="29" s="1"/>
  <c r="N59" i="29"/>
  <c r="L59" i="29"/>
  <c r="G59" i="29"/>
  <c r="H59" i="29" s="1"/>
  <c r="M59" i="29" s="1"/>
  <c r="N58" i="29"/>
  <c r="L58" i="29"/>
  <c r="N57" i="29"/>
  <c r="L57" i="29"/>
  <c r="N56" i="29"/>
  <c r="L56" i="29"/>
  <c r="G56" i="29"/>
  <c r="H56" i="29" s="1"/>
  <c r="N55" i="29"/>
  <c r="L55" i="29"/>
  <c r="G55" i="29"/>
  <c r="H55" i="29" s="1"/>
  <c r="M55" i="29" s="1"/>
  <c r="N54" i="29"/>
  <c r="L54" i="29"/>
  <c r="G54" i="29"/>
  <c r="H54" i="29" s="1"/>
  <c r="N53" i="29"/>
  <c r="L53" i="29"/>
  <c r="G53" i="29"/>
  <c r="H53" i="29" s="1"/>
  <c r="O53" i="29" s="1"/>
  <c r="N52" i="29"/>
  <c r="L52" i="29"/>
  <c r="G52" i="29"/>
  <c r="H52" i="29" s="1"/>
  <c r="M52" i="29" s="1"/>
  <c r="N51" i="29"/>
  <c r="L51" i="29"/>
  <c r="G51" i="29"/>
  <c r="H51" i="29" s="1"/>
  <c r="M51" i="29" s="1"/>
  <c r="N50" i="29"/>
  <c r="L50" i="29"/>
  <c r="G50" i="29"/>
  <c r="H50" i="29" s="1"/>
  <c r="N48" i="29"/>
  <c r="L48" i="29"/>
  <c r="G48" i="29"/>
  <c r="H48" i="29" s="1"/>
  <c r="O48" i="29" s="1"/>
  <c r="N47" i="29"/>
  <c r="L47" i="29"/>
  <c r="G47" i="29"/>
  <c r="H47" i="29" s="1"/>
  <c r="M47" i="29" s="1"/>
  <c r="N46" i="29"/>
  <c r="L46" i="29"/>
  <c r="M46" i="29"/>
  <c r="N45" i="29"/>
  <c r="L45" i="29"/>
  <c r="G45" i="29"/>
  <c r="H45" i="29" s="1"/>
  <c r="M45" i="29" s="1"/>
  <c r="N44" i="29"/>
  <c r="L44" i="29"/>
  <c r="G44" i="29"/>
  <c r="H44" i="29" s="1"/>
  <c r="O44" i="29" s="1"/>
  <c r="N43" i="29"/>
  <c r="L43" i="29"/>
  <c r="G43" i="29"/>
  <c r="H43" i="29" s="1"/>
  <c r="N41" i="29"/>
  <c r="L41" i="29"/>
  <c r="M41" i="29"/>
  <c r="N40" i="29"/>
  <c r="L40" i="29"/>
  <c r="N39" i="29"/>
  <c r="L39" i="29"/>
  <c r="G39" i="29"/>
  <c r="H39" i="29" s="1"/>
  <c r="O39" i="29" s="1"/>
  <c r="N38" i="29"/>
  <c r="L38" i="29"/>
  <c r="G38" i="29"/>
  <c r="H38" i="29" s="1"/>
  <c r="N36" i="29"/>
  <c r="L36" i="29"/>
  <c r="G36" i="29"/>
  <c r="H36" i="29" s="1"/>
  <c r="M36" i="29" s="1"/>
  <c r="N35" i="29"/>
  <c r="L35" i="29"/>
  <c r="N34" i="29"/>
  <c r="L34" i="29"/>
  <c r="G34" i="29"/>
  <c r="H34" i="29" s="1"/>
  <c r="N33" i="29"/>
  <c r="L33" i="29"/>
  <c r="G33" i="29"/>
  <c r="H33" i="29" s="1"/>
  <c r="M33" i="29" s="1"/>
  <c r="N32" i="29"/>
  <c r="L32" i="29"/>
  <c r="G32" i="29"/>
  <c r="H32" i="29" s="1"/>
  <c r="N31" i="29"/>
  <c r="L31" i="29"/>
  <c r="G31" i="29"/>
  <c r="H31" i="29" s="1"/>
  <c r="N30" i="29"/>
  <c r="L30" i="29"/>
  <c r="O30" i="29"/>
  <c r="N29" i="29"/>
  <c r="L29" i="29"/>
  <c r="G29" i="29"/>
  <c r="H29" i="29" s="1"/>
  <c r="M29" i="29" s="1"/>
  <c r="N28" i="29"/>
  <c r="L28" i="29"/>
  <c r="G28" i="29"/>
  <c r="H28" i="29" s="1"/>
  <c r="O28" i="29" s="1"/>
  <c r="N27" i="29"/>
  <c r="L27" i="29"/>
  <c r="G27" i="29"/>
  <c r="H27" i="29" s="1"/>
  <c r="N25" i="29"/>
  <c r="L25" i="29"/>
  <c r="G25" i="29"/>
  <c r="H25" i="29" s="1"/>
  <c r="N24" i="29"/>
  <c r="L24" i="29"/>
  <c r="G24" i="29"/>
  <c r="H24" i="29" s="1"/>
  <c r="M24" i="29" s="1"/>
  <c r="N23" i="29"/>
  <c r="L23" i="29"/>
  <c r="G23" i="29"/>
  <c r="H23" i="29" s="1"/>
  <c r="M23" i="29" s="1"/>
  <c r="N21" i="29"/>
  <c r="L21" i="29"/>
  <c r="G21" i="29"/>
  <c r="H21" i="29" s="1"/>
  <c r="N20" i="29"/>
  <c r="L20" i="29"/>
  <c r="G20" i="29"/>
  <c r="H20" i="29" s="1"/>
  <c r="M20" i="29" s="1"/>
  <c r="N19" i="29"/>
  <c r="L19" i="29"/>
  <c r="G19" i="29"/>
  <c r="H19" i="29" s="1"/>
  <c r="O19" i="29" s="1"/>
  <c r="N18" i="29"/>
  <c r="L18" i="29"/>
  <c r="G18" i="29"/>
  <c r="H18" i="29" s="1"/>
  <c r="N17" i="29"/>
  <c r="L17" i="29"/>
  <c r="G17" i="29"/>
  <c r="H17" i="29" s="1"/>
  <c r="O17" i="29" s="1"/>
  <c r="O12" i="29"/>
  <c r="C9" i="29"/>
  <c r="C8" i="29"/>
  <c r="C7" i="29"/>
  <c r="C6" i="29"/>
  <c r="A3" i="28"/>
  <c r="G59" i="25"/>
  <c r="H59" i="25" s="1"/>
  <c r="G58" i="25"/>
  <c r="H58" i="25" s="1"/>
  <c r="N56" i="25"/>
  <c r="L56" i="25"/>
  <c r="N55" i="25"/>
  <c r="L55" i="25"/>
  <c r="G55" i="25"/>
  <c r="H55" i="25" s="1"/>
  <c r="N54" i="25"/>
  <c r="L54" i="25"/>
  <c r="G54" i="25"/>
  <c r="H54" i="25" s="1"/>
  <c r="M54" i="25" s="1"/>
  <c r="N53" i="25"/>
  <c r="L53" i="25"/>
  <c r="G53" i="25"/>
  <c r="H53" i="25" s="1"/>
  <c r="N52" i="25"/>
  <c r="L52" i="25"/>
  <c r="G52" i="25"/>
  <c r="H52" i="25" s="1"/>
  <c r="N51" i="25"/>
  <c r="L51" i="25"/>
  <c r="G51" i="25"/>
  <c r="H51" i="25" s="1"/>
  <c r="N50" i="25"/>
  <c r="L50" i="25"/>
  <c r="G50" i="25"/>
  <c r="H50" i="25" s="1"/>
  <c r="M50" i="25" s="1"/>
  <c r="N49" i="25"/>
  <c r="L49" i="25"/>
  <c r="G49" i="25"/>
  <c r="H49" i="25" s="1"/>
  <c r="N48" i="25"/>
  <c r="L48" i="25"/>
  <c r="G48" i="25"/>
  <c r="H48" i="25" s="1"/>
  <c r="N47" i="25"/>
  <c r="L47" i="25"/>
  <c r="G47" i="25"/>
  <c r="H47" i="25" s="1"/>
  <c r="N46" i="25"/>
  <c r="L46" i="25"/>
  <c r="G46" i="25"/>
  <c r="H46" i="25" s="1"/>
  <c r="M46" i="25" s="1"/>
  <c r="N45" i="25"/>
  <c r="L45" i="25"/>
  <c r="G45" i="25"/>
  <c r="H45" i="25" s="1"/>
  <c r="N44" i="25"/>
  <c r="L44" i="25"/>
  <c r="G44" i="25"/>
  <c r="H44" i="25" s="1"/>
  <c r="N43" i="25"/>
  <c r="L43" i="25"/>
  <c r="G43" i="25"/>
  <c r="H43" i="25" s="1"/>
  <c r="M43" i="25" s="1"/>
  <c r="N42" i="25"/>
  <c r="L42" i="25"/>
  <c r="G42" i="25"/>
  <c r="H42" i="25" s="1"/>
  <c r="N41" i="25"/>
  <c r="L41" i="25"/>
  <c r="N40" i="25"/>
  <c r="L40" i="25"/>
  <c r="N39" i="25"/>
  <c r="L39" i="25"/>
  <c r="N38" i="25"/>
  <c r="L38" i="25"/>
  <c r="G38" i="25"/>
  <c r="H38" i="25" s="1"/>
  <c r="N37" i="25"/>
  <c r="L37" i="25"/>
  <c r="G37" i="25"/>
  <c r="H37" i="25" s="1"/>
  <c r="N36" i="25"/>
  <c r="L36" i="25"/>
  <c r="N35" i="25"/>
  <c r="L35" i="25"/>
  <c r="G35" i="25"/>
  <c r="H35" i="25" s="1"/>
  <c r="N34" i="25"/>
  <c r="L34" i="25"/>
  <c r="G34" i="25"/>
  <c r="H34" i="25" s="1"/>
  <c r="N33" i="25"/>
  <c r="L33" i="25"/>
  <c r="N32" i="25"/>
  <c r="L32" i="25"/>
  <c r="N31" i="25"/>
  <c r="L31" i="25"/>
  <c r="N30" i="25"/>
  <c r="L30" i="25"/>
  <c r="N29" i="25"/>
  <c r="L29" i="25"/>
  <c r="G29" i="25"/>
  <c r="H29" i="25" s="1"/>
  <c r="N28" i="25"/>
  <c r="L28" i="25"/>
  <c r="G28" i="25"/>
  <c r="H28" i="25" s="1"/>
  <c r="N27" i="25"/>
  <c r="L27" i="25"/>
  <c r="G27" i="25"/>
  <c r="H27" i="25" s="1"/>
  <c r="N26" i="25"/>
  <c r="L26" i="25"/>
  <c r="G26" i="25"/>
  <c r="H26" i="25" s="1"/>
  <c r="N25" i="25"/>
  <c r="L25" i="25"/>
  <c r="G25" i="25"/>
  <c r="H25" i="25" s="1"/>
  <c r="N24" i="25"/>
  <c r="L24" i="25"/>
  <c r="G24" i="25"/>
  <c r="H24" i="25" s="1"/>
  <c r="N23" i="25"/>
  <c r="L23" i="25"/>
  <c r="G23" i="25"/>
  <c r="H23" i="25" s="1"/>
  <c r="N22" i="25"/>
  <c r="L22" i="25"/>
  <c r="G22" i="25"/>
  <c r="H22" i="25" s="1"/>
  <c r="N21" i="25"/>
  <c r="L21" i="25"/>
  <c r="G21" i="25"/>
  <c r="H21" i="25" s="1"/>
  <c r="N20" i="25"/>
  <c r="L20" i="25"/>
  <c r="G20" i="25"/>
  <c r="H20" i="25" s="1"/>
  <c r="N19" i="25"/>
  <c r="L19" i="25"/>
  <c r="G19" i="25"/>
  <c r="H19" i="25" s="1"/>
  <c r="P28" i="37" l="1"/>
  <c r="P21" i="37"/>
  <c r="P37" i="37"/>
  <c r="P29" i="37"/>
  <c r="P50" i="35"/>
  <c r="P34" i="36"/>
  <c r="K78" i="34"/>
  <c r="P82" i="34"/>
  <c r="P39" i="35"/>
  <c r="P45" i="35"/>
  <c r="P47" i="35"/>
  <c r="P29" i="35"/>
  <c r="P70" i="34"/>
  <c r="P28" i="35"/>
  <c r="P35" i="36"/>
  <c r="P46" i="36"/>
  <c r="P22" i="36"/>
  <c r="P33" i="37"/>
  <c r="P35" i="37"/>
  <c r="K47" i="37"/>
  <c r="K37" i="37"/>
  <c r="P26" i="37"/>
  <c r="P20" i="33"/>
  <c r="K149" i="29"/>
  <c r="P149" i="29"/>
  <c r="P31" i="37"/>
  <c r="P20" i="37"/>
  <c r="O39" i="37"/>
  <c r="P39" i="37" s="1"/>
  <c r="K39" i="37"/>
  <c r="K28" i="37"/>
  <c r="K27" i="37"/>
  <c r="K31" i="37"/>
  <c r="K70" i="34"/>
  <c r="P24" i="36"/>
  <c r="K18" i="37"/>
  <c r="P27" i="37"/>
  <c r="K44" i="35"/>
  <c r="K20" i="37"/>
  <c r="K75" i="34"/>
  <c r="P49" i="34"/>
  <c r="P17" i="37"/>
  <c r="M55" i="37"/>
  <c r="F18" i="2" s="1"/>
  <c r="K22" i="37"/>
  <c r="K17" i="37"/>
  <c r="P18" i="35"/>
  <c r="K24" i="37"/>
  <c r="K19" i="37"/>
  <c r="K36" i="37"/>
  <c r="K42" i="37"/>
  <c r="P44" i="35"/>
  <c r="K44" i="37"/>
  <c r="K32" i="37"/>
  <c r="P24" i="37"/>
  <c r="P19" i="37"/>
  <c r="P36" i="37"/>
  <c r="P42" i="37"/>
  <c r="K38" i="37"/>
  <c r="K21" i="37"/>
  <c r="P38" i="37"/>
  <c r="K23" i="37"/>
  <c r="P46" i="37"/>
  <c r="K18" i="34"/>
  <c r="P66" i="34"/>
  <c r="K46" i="37"/>
  <c r="P23" i="37"/>
  <c r="K56" i="34"/>
  <c r="K26" i="34"/>
  <c r="K45" i="35"/>
  <c r="P21" i="35"/>
  <c r="P20" i="36"/>
  <c r="K39" i="35"/>
  <c r="P55" i="36"/>
  <c r="M58" i="36"/>
  <c r="F19" i="2" s="1"/>
  <c r="P17" i="33"/>
  <c r="P56" i="34"/>
  <c r="P52" i="36"/>
  <c r="K26" i="35"/>
  <c r="P22" i="34"/>
  <c r="K80" i="34"/>
  <c r="P54" i="36"/>
  <c r="P37" i="36"/>
  <c r="K37" i="34"/>
  <c r="P48" i="36"/>
  <c r="O58" i="36"/>
  <c r="H19" i="2" s="1"/>
  <c r="P17" i="36"/>
  <c r="P27" i="35"/>
  <c r="K53" i="35"/>
  <c r="P49" i="36"/>
  <c r="K50" i="35"/>
  <c r="P43" i="34"/>
  <c r="P24" i="35"/>
  <c r="K27" i="35"/>
  <c r="K28" i="35"/>
  <c r="P43" i="36"/>
  <c r="P33" i="36"/>
  <c r="P25" i="35"/>
  <c r="P23" i="36"/>
  <c r="P27" i="36"/>
  <c r="K48" i="35"/>
  <c r="K17" i="35"/>
  <c r="P48" i="35"/>
  <c r="K88" i="34"/>
  <c r="K52" i="35"/>
  <c r="P88" i="34"/>
  <c r="P49" i="35"/>
  <c r="K22" i="35"/>
  <c r="K40" i="35"/>
  <c r="K53" i="34"/>
  <c r="P52" i="35"/>
  <c r="P22" i="35"/>
  <c r="K24" i="35"/>
  <c r="P40" i="35"/>
  <c r="O116" i="34"/>
  <c r="H21" i="2" s="1"/>
  <c r="K48" i="34"/>
  <c r="K41" i="34"/>
  <c r="K67" i="34"/>
  <c r="P43" i="35"/>
  <c r="K71" i="34"/>
  <c r="K20" i="35"/>
  <c r="K86" i="34"/>
  <c r="K19" i="35"/>
  <c r="K43" i="35"/>
  <c r="P53" i="35"/>
  <c r="K29" i="35"/>
  <c r="K25" i="35"/>
  <c r="K49" i="35"/>
  <c r="P19" i="33"/>
  <c r="P19" i="35"/>
  <c r="K85" i="34"/>
  <c r="K19" i="34"/>
  <c r="K23" i="35"/>
  <c r="K58" i="34"/>
  <c r="P31" i="34"/>
  <c r="K23" i="34"/>
  <c r="K31" i="34"/>
  <c r="K47" i="35"/>
  <c r="P23" i="35"/>
  <c r="P93" i="34"/>
  <c r="K51" i="35"/>
  <c r="M97" i="35"/>
  <c r="F20" i="2" s="1"/>
  <c r="P17" i="35"/>
  <c r="K18" i="35"/>
  <c r="K21" i="35"/>
  <c r="K40" i="34"/>
  <c r="K62" i="34"/>
  <c r="K20" i="33"/>
  <c r="P42" i="34"/>
  <c r="K84" i="34"/>
  <c r="K28" i="34"/>
  <c r="P84" i="34"/>
  <c r="K20" i="34"/>
  <c r="K82" i="34"/>
  <c r="K22" i="34"/>
  <c r="P28" i="34"/>
  <c r="P17" i="34"/>
  <c r="K69" i="34"/>
  <c r="K25" i="34"/>
  <c r="K34" i="34"/>
  <c r="P20" i="34"/>
  <c r="P67" i="34"/>
  <c r="K47" i="34"/>
  <c r="K66" i="34"/>
  <c r="K17" i="33"/>
  <c r="M116" i="34"/>
  <c r="F21" i="2" s="1"/>
  <c r="P76" i="34"/>
  <c r="K61" i="34"/>
  <c r="K17" i="34"/>
  <c r="K35" i="34"/>
  <c r="K92" i="34"/>
  <c r="K55" i="34"/>
  <c r="P35" i="34"/>
  <c r="K76" i="34"/>
  <c r="P40" i="34"/>
  <c r="P92" i="34"/>
  <c r="P55" i="34"/>
  <c r="K57" i="34"/>
  <c r="K42" i="34"/>
  <c r="K72" i="34"/>
  <c r="K94" i="34"/>
  <c r="K38" i="34"/>
  <c r="K87" i="34"/>
  <c r="K46" i="34"/>
  <c r="P61" i="34"/>
  <c r="P86" i="34"/>
  <c r="P47" i="34"/>
  <c r="K49" i="34"/>
  <c r="K43" i="34"/>
  <c r="K18" i="33"/>
  <c r="K19" i="33"/>
  <c r="P18" i="33"/>
  <c r="M113" i="33"/>
  <c r="F22" i="2" s="1"/>
  <c r="P147" i="29"/>
  <c r="P146" i="29"/>
  <c r="K147" i="29"/>
  <c r="K156" i="29"/>
  <c r="P150" i="29"/>
  <c r="K155" i="29"/>
  <c r="K134" i="29"/>
  <c r="P143" i="29"/>
  <c r="P155" i="29"/>
  <c r="P138" i="29"/>
  <c r="K136" i="29"/>
  <c r="K142" i="29"/>
  <c r="K148" i="29"/>
  <c r="K133" i="29"/>
  <c r="P142" i="29"/>
  <c r="P137" i="29"/>
  <c r="K150" i="29"/>
  <c r="P156" i="29"/>
  <c r="P151" i="29"/>
  <c r="P145" i="29"/>
  <c r="P136" i="29"/>
  <c r="P134" i="29"/>
  <c r="P133" i="29"/>
  <c r="K131" i="29"/>
  <c r="K132" i="29"/>
  <c r="K154" i="29"/>
  <c r="P131" i="29"/>
  <c r="P132" i="29"/>
  <c r="K145" i="29"/>
  <c r="K143" i="29"/>
  <c r="P154" i="29"/>
  <c r="K139" i="29"/>
  <c r="K140" i="29"/>
  <c r="P139" i="29"/>
  <c r="K141" i="29"/>
  <c r="P144" i="29"/>
  <c r="P140" i="29"/>
  <c r="K152" i="29"/>
  <c r="P141" i="29"/>
  <c r="P152" i="29"/>
  <c r="P135" i="29"/>
  <c r="K146" i="29"/>
  <c r="K153" i="29"/>
  <c r="P153" i="29"/>
  <c r="K151" i="29"/>
  <c r="P148" i="29"/>
  <c r="K42" i="29"/>
  <c r="P42" i="29"/>
  <c r="K26" i="29"/>
  <c r="P26" i="29"/>
  <c r="K67" i="29"/>
  <c r="K87" i="29"/>
  <c r="L158" i="29"/>
  <c r="N158" i="29"/>
  <c r="G17" i="2" s="1"/>
  <c r="O33" i="30"/>
  <c r="M33" i="30"/>
  <c r="N35" i="30"/>
  <c r="G16" i="2" s="1"/>
  <c r="N21" i="31"/>
  <c r="G15" i="2" s="1"/>
  <c r="O18" i="31"/>
  <c r="M18" i="31"/>
  <c r="M32" i="29"/>
  <c r="K32" i="29"/>
  <c r="K17" i="31"/>
  <c r="O128" i="29"/>
  <c r="P128" i="29" s="1"/>
  <c r="O28" i="30"/>
  <c r="P28" i="30" s="1"/>
  <c r="L21" i="31"/>
  <c r="O32" i="30"/>
  <c r="P32" i="30" s="1"/>
  <c r="M17" i="31"/>
  <c r="O19" i="31"/>
  <c r="P19" i="31" s="1"/>
  <c r="O63" i="29"/>
  <c r="P63" i="29" s="1"/>
  <c r="M30" i="30"/>
  <c r="O30" i="30"/>
  <c r="O27" i="30"/>
  <c r="M27" i="30"/>
  <c r="M18" i="30"/>
  <c r="O18" i="30"/>
  <c r="M18" i="29"/>
  <c r="O18" i="29"/>
  <c r="O20" i="30"/>
  <c r="M20" i="30"/>
  <c r="O31" i="30"/>
  <c r="M31" i="30"/>
  <c r="M22" i="30"/>
  <c r="O22" i="30"/>
  <c r="O24" i="30"/>
  <c r="M24" i="30"/>
  <c r="M79" i="29"/>
  <c r="O79" i="29"/>
  <c r="M17" i="30"/>
  <c r="O17" i="30"/>
  <c r="O29" i="30"/>
  <c r="M29" i="30"/>
  <c r="M21" i="30"/>
  <c r="O21" i="30"/>
  <c r="O25" i="30"/>
  <c r="M25" i="30"/>
  <c r="O36" i="29"/>
  <c r="P36" i="29" s="1"/>
  <c r="O108" i="29"/>
  <c r="P108" i="29" s="1"/>
  <c r="O26" i="30"/>
  <c r="P26" i="30" s="1"/>
  <c r="K28" i="30"/>
  <c r="O83" i="29"/>
  <c r="P83" i="29" s="1"/>
  <c r="K28" i="29"/>
  <c r="K41" i="29"/>
  <c r="O124" i="29"/>
  <c r="O23" i="29"/>
  <c r="P23" i="29" s="1"/>
  <c r="M28" i="29"/>
  <c r="P28" i="29" s="1"/>
  <c r="O102" i="29"/>
  <c r="P102" i="29" s="1"/>
  <c r="M124" i="29"/>
  <c r="L35" i="30"/>
  <c r="O59" i="29"/>
  <c r="P59" i="29" s="1"/>
  <c r="M62" i="29"/>
  <c r="O62" i="29"/>
  <c r="M21" i="29"/>
  <c r="O21" i="29"/>
  <c r="O27" i="29"/>
  <c r="M27" i="29"/>
  <c r="M66" i="29"/>
  <c r="O66" i="29"/>
  <c r="M40" i="29"/>
  <c r="O40" i="29"/>
  <c r="M101" i="29"/>
  <c r="O101" i="29"/>
  <c r="M123" i="29"/>
  <c r="O123" i="29"/>
  <c r="M58" i="29"/>
  <c r="O58" i="29"/>
  <c r="M35" i="29"/>
  <c r="O35" i="29"/>
  <c r="M86" i="29"/>
  <c r="O86" i="29"/>
  <c r="M31" i="29"/>
  <c r="O31" i="29"/>
  <c r="M107" i="29"/>
  <c r="O107" i="29"/>
  <c r="M105" i="29"/>
  <c r="O105" i="29"/>
  <c r="O24" i="29"/>
  <c r="P24" i="29" s="1"/>
  <c r="M34" i="29"/>
  <c r="M61" i="29"/>
  <c r="M104" i="29"/>
  <c r="M126" i="29"/>
  <c r="O126" i="29"/>
  <c r="O34" i="29"/>
  <c r="O50" i="29"/>
  <c r="O52" i="29"/>
  <c r="P52" i="29" s="1"/>
  <c r="O61" i="29"/>
  <c r="O74" i="29"/>
  <c r="O76" i="29"/>
  <c r="P76" i="29" s="1"/>
  <c r="O94" i="29"/>
  <c r="O95" i="29"/>
  <c r="P95" i="29" s="1"/>
  <c r="O104" i="29"/>
  <c r="O115" i="29"/>
  <c r="O117" i="29"/>
  <c r="P117" i="29" s="1"/>
  <c r="O99" i="29"/>
  <c r="M115" i="29"/>
  <c r="O119" i="29"/>
  <c r="P119" i="29" s="1"/>
  <c r="O121" i="29"/>
  <c r="K19" i="29"/>
  <c r="M44" i="29"/>
  <c r="P44" i="29" s="1"/>
  <c r="K44" i="29"/>
  <c r="O46" i="29"/>
  <c r="P46" i="29" s="1"/>
  <c r="M69" i="29"/>
  <c r="P69" i="29" s="1"/>
  <c r="K69" i="29"/>
  <c r="O71" i="29"/>
  <c r="P71" i="29" s="1"/>
  <c r="O80" i="29"/>
  <c r="M89" i="29"/>
  <c r="P89" i="29" s="1"/>
  <c r="K89" i="29"/>
  <c r="O91" i="29"/>
  <c r="P91" i="29" s="1"/>
  <c r="M110" i="29"/>
  <c r="P110" i="29" s="1"/>
  <c r="K110" i="29"/>
  <c r="O112" i="29"/>
  <c r="P112" i="29" s="1"/>
  <c r="O129" i="29"/>
  <c r="O54" i="29"/>
  <c r="M94" i="29"/>
  <c r="M54" i="29"/>
  <c r="O60" i="29"/>
  <c r="M97" i="29"/>
  <c r="P97" i="29" s="1"/>
  <c r="M121" i="29"/>
  <c r="M127" i="29"/>
  <c r="M19" i="29"/>
  <c r="P19" i="29" s="1"/>
  <c r="M48" i="29"/>
  <c r="P48" i="29" s="1"/>
  <c r="K48" i="29"/>
  <c r="O51" i="29"/>
  <c r="P51" i="29" s="1"/>
  <c r="M73" i="29"/>
  <c r="P73" i="29" s="1"/>
  <c r="K73" i="29"/>
  <c r="O75" i="29"/>
  <c r="P75" i="29" s="1"/>
  <c r="M80" i="29"/>
  <c r="M93" i="29"/>
  <c r="P93" i="29" s="1"/>
  <c r="K93" i="29"/>
  <c r="M114" i="29"/>
  <c r="P114" i="29" s="1"/>
  <c r="K114" i="29"/>
  <c r="O116" i="29"/>
  <c r="P116" i="29" s="1"/>
  <c r="O127" i="29"/>
  <c r="M129" i="29"/>
  <c r="M25" i="29"/>
  <c r="M60" i="29"/>
  <c r="O84" i="29"/>
  <c r="M65" i="29"/>
  <c r="P65" i="29" s="1"/>
  <c r="K65" i="29"/>
  <c r="M50" i="29"/>
  <c r="K82" i="29"/>
  <c r="O103" i="29"/>
  <c r="P103" i="29" s="1"/>
  <c r="O125" i="29"/>
  <c r="P125" i="29" s="1"/>
  <c r="O64" i="29"/>
  <c r="O25" i="29"/>
  <c r="M53" i="29"/>
  <c r="P53" i="29" s="1"/>
  <c r="K53" i="29"/>
  <c r="O55" i="29"/>
  <c r="P55" i="29" s="1"/>
  <c r="M77" i="29"/>
  <c r="M82" i="29"/>
  <c r="P82" i="29" s="1"/>
  <c r="M96" i="29"/>
  <c r="O98" i="29"/>
  <c r="P98" i="29" s="1"/>
  <c r="M118" i="29"/>
  <c r="O120" i="29"/>
  <c r="P120" i="29" s="1"/>
  <c r="M39" i="29"/>
  <c r="P39" i="29" s="1"/>
  <c r="K39" i="29"/>
  <c r="M85" i="29"/>
  <c r="P85" i="29" s="1"/>
  <c r="K85" i="29"/>
  <c r="M106" i="29"/>
  <c r="P106" i="29" s="1"/>
  <c r="K106" i="29"/>
  <c r="O56" i="29"/>
  <c r="M74" i="29"/>
  <c r="M56" i="29"/>
  <c r="M99" i="29"/>
  <c r="O38" i="29"/>
  <c r="M30" i="29"/>
  <c r="P30" i="29" s="1"/>
  <c r="K30" i="29"/>
  <c r="M38" i="29"/>
  <c r="O43" i="29"/>
  <c r="M64" i="29"/>
  <c r="O68" i="29"/>
  <c r="O77" i="29"/>
  <c r="M84" i="29"/>
  <c r="O88" i="29"/>
  <c r="O96" i="29"/>
  <c r="O109" i="29"/>
  <c r="P109" i="29" s="1"/>
  <c r="O118" i="29"/>
  <c r="M17" i="29"/>
  <c r="K17" i="29"/>
  <c r="M57" i="29"/>
  <c r="M100" i="29"/>
  <c r="M122" i="29"/>
  <c r="O29" i="29"/>
  <c r="P29" i="29" s="1"/>
  <c r="K97" i="29"/>
  <c r="O78" i="29"/>
  <c r="P78" i="29" s="1"/>
  <c r="O33" i="29"/>
  <c r="P33" i="29" s="1"/>
  <c r="O20" i="29"/>
  <c r="M43" i="29"/>
  <c r="O45" i="29"/>
  <c r="P45" i="29" s="1"/>
  <c r="O47" i="29"/>
  <c r="P47" i="29" s="1"/>
  <c r="O57" i="29"/>
  <c r="M68" i="29"/>
  <c r="O70" i="29"/>
  <c r="P70" i="29" s="1"/>
  <c r="O72" i="29"/>
  <c r="P72" i="29" s="1"/>
  <c r="M81" i="29"/>
  <c r="P81" i="29" s="1"/>
  <c r="K81" i="29"/>
  <c r="M88" i="29"/>
  <c r="O90" i="29"/>
  <c r="P90" i="29" s="1"/>
  <c r="O92" i="29"/>
  <c r="P92" i="29" s="1"/>
  <c r="O100" i="29"/>
  <c r="O111" i="29"/>
  <c r="P111" i="29" s="1"/>
  <c r="O113" i="29"/>
  <c r="P113" i="29" s="1"/>
  <c r="O122" i="29"/>
  <c r="O53" i="25"/>
  <c r="M53" i="25"/>
  <c r="K57" i="25"/>
  <c r="M51" i="25"/>
  <c r="O51" i="25"/>
  <c r="O44" i="25"/>
  <c r="M44" i="25"/>
  <c r="M55" i="25"/>
  <c r="O55" i="25"/>
  <c r="O49" i="25"/>
  <c r="M49" i="25"/>
  <c r="M47" i="25"/>
  <c r="O47" i="25"/>
  <c r="M48" i="25"/>
  <c r="O48" i="25"/>
  <c r="M59" i="25"/>
  <c r="M41" i="25"/>
  <c r="O41" i="25"/>
  <c r="O42" i="25"/>
  <c r="M42" i="25"/>
  <c r="O52" i="25"/>
  <c r="M52" i="25"/>
  <c r="O45" i="25"/>
  <c r="M45" i="25"/>
  <c r="M56" i="25"/>
  <c r="O56" i="25"/>
  <c r="O43" i="25"/>
  <c r="P43" i="25" s="1"/>
  <c r="O46" i="25"/>
  <c r="P46" i="25" s="1"/>
  <c r="O50" i="25"/>
  <c r="P50" i="25" s="1"/>
  <c r="O26" i="25"/>
  <c r="M26" i="25"/>
  <c r="O35" i="25"/>
  <c r="M35" i="25"/>
  <c r="M22" i="25"/>
  <c r="O22" i="25"/>
  <c r="O23" i="25"/>
  <c r="M23" i="25"/>
  <c r="O39" i="25"/>
  <c r="M39" i="25"/>
  <c r="O38" i="25"/>
  <c r="M38" i="25"/>
  <c r="M32" i="25"/>
  <c r="O32" i="25"/>
  <c r="O27" i="25"/>
  <c r="M27" i="25"/>
  <c r="M28" i="25"/>
  <c r="O28" i="25"/>
  <c r="M40" i="25"/>
  <c r="O40" i="25"/>
  <c r="O34" i="25"/>
  <c r="M34" i="25"/>
  <c r="M36" i="25"/>
  <c r="O36" i="25"/>
  <c r="O30" i="25"/>
  <c r="M30" i="25"/>
  <c r="O19" i="25"/>
  <c r="M19" i="25"/>
  <c r="M24" i="25"/>
  <c r="O24" i="25"/>
  <c r="M29" i="25"/>
  <c r="O29" i="25"/>
  <c r="O31" i="25"/>
  <c r="M31" i="25"/>
  <c r="M21" i="25"/>
  <c r="O21" i="25"/>
  <c r="M37" i="25"/>
  <c r="O37" i="25"/>
  <c r="M20" i="25"/>
  <c r="O20" i="25"/>
  <c r="M25" i="25"/>
  <c r="O25" i="25"/>
  <c r="M33" i="25"/>
  <c r="O33" i="25"/>
  <c r="N26" i="27"/>
  <c r="L26" i="27"/>
  <c r="G26" i="27"/>
  <c r="H26" i="27" s="1"/>
  <c r="A3" i="26"/>
  <c r="A3" i="27"/>
  <c r="A37" i="28"/>
  <c r="D35" i="28"/>
  <c r="A35" i="28"/>
  <c r="A33" i="28"/>
  <c r="D31" i="28"/>
  <c r="A31" i="28"/>
  <c r="N27" i="28"/>
  <c r="L27" i="28"/>
  <c r="G27" i="28"/>
  <c r="H27" i="28" s="1"/>
  <c r="M27" i="28" s="1"/>
  <c r="N26" i="28"/>
  <c r="L26" i="28"/>
  <c r="G26" i="28"/>
  <c r="H26" i="28" s="1"/>
  <c r="N25" i="28"/>
  <c r="L25" i="28"/>
  <c r="G25" i="28"/>
  <c r="H25" i="28" s="1"/>
  <c r="N24" i="28"/>
  <c r="L24" i="28"/>
  <c r="G24" i="28"/>
  <c r="H24" i="28" s="1"/>
  <c r="O24" i="28" s="1"/>
  <c r="N23" i="28"/>
  <c r="L23" i="28"/>
  <c r="G23" i="28"/>
  <c r="H23" i="28" s="1"/>
  <c r="M23" i="28" s="1"/>
  <c r="N22" i="28"/>
  <c r="L22" i="28"/>
  <c r="N21" i="28"/>
  <c r="L21" i="28"/>
  <c r="G21" i="28"/>
  <c r="H21" i="28" s="1"/>
  <c r="O21" i="28" s="1"/>
  <c r="N20" i="28"/>
  <c r="L20" i="28"/>
  <c r="G20" i="28"/>
  <c r="H20" i="28" s="1"/>
  <c r="M20" i="28" s="1"/>
  <c r="N19" i="28"/>
  <c r="L19" i="28"/>
  <c r="G19" i="28"/>
  <c r="H19" i="28" s="1"/>
  <c r="M19" i="28" s="1"/>
  <c r="N18" i="28"/>
  <c r="L18" i="28"/>
  <c r="G18" i="28"/>
  <c r="H18" i="28" s="1"/>
  <c r="N17" i="28"/>
  <c r="L17" i="28"/>
  <c r="G17" i="28"/>
  <c r="H17" i="28" s="1"/>
  <c r="O12" i="28"/>
  <c r="C9" i="28"/>
  <c r="C8" i="28"/>
  <c r="C7" i="28"/>
  <c r="C6" i="28"/>
  <c r="A48" i="27"/>
  <c r="D46" i="27"/>
  <c r="A46" i="27"/>
  <c r="A44" i="27"/>
  <c r="D42" i="27"/>
  <c r="A42" i="27"/>
  <c r="N38" i="27"/>
  <c r="L38" i="27"/>
  <c r="G38" i="27"/>
  <c r="H38" i="27" s="1"/>
  <c r="M38" i="27" s="1"/>
  <c r="N37" i="27"/>
  <c r="L37" i="27"/>
  <c r="G37" i="27"/>
  <c r="H37" i="27" s="1"/>
  <c r="N36" i="27"/>
  <c r="L36" i="27"/>
  <c r="G36" i="27"/>
  <c r="H36" i="27" s="1"/>
  <c r="N35" i="27"/>
  <c r="L35" i="27"/>
  <c r="G35" i="27"/>
  <c r="H35" i="27" s="1"/>
  <c r="N34" i="27"/>
  <c r="L34" i="27"/>
  <c r="G34" i="27"/>
  <c r="H34" i="27" s="1"/>
  <c r="N33" i="27"/>
  <c r="L33" i="27"/>
  <c r="G33" i="27"/>
  <c r="H33" i="27" s="1"/>
  <c r="N32" i="27"/>
  <c r="L32" i="27"/>
  <c r="G32" i="27"/>
  <c r="H32" i="27" s="1"/>
  <c r="O32" i="27" s="1"/>
  <c r="N31" i="27"/>
  <c r="L31" i="27"/>
  <c r="G31" i="27"/>
  <c r="H31" i="27" s="1"/>
  <c r="N30" i="27"/>
  <c r="L30" i="27"/>
  <c r="G30" i="27"/>
  <c r="H30" i="27" s="1"/>
  <c r="M30" i="27" s="1"/>
  <c r="N25" i="27"/>
  <c r="L25" i="27"/>
  <c r="G25" i="27"/>
  <c r="H25" i="27" s="1"/>
  <c r="N24" i="27"/>
  <c r="L24" i="27"/>
  <c r="G24" i="27"/>
  <c r="H24" i="27" s="1"/>
  <c r="N23" i="27"/>
  <c r="L23" i="27"/>
  <c r="G23" i="27"/>
  <c r="H23" i="27" s="1"/>
  <c r="N22" i="27"/>
  <c r="L22" i="27"/>
  <c r="G22" i="27"/>
  <c r="H22" i="27" s="1"/>
  <c r="N21" i="27"/>
  <c r="L21" i="27"/>
  <c r="G21" i="27"/>
  <c r="H21" i="27" s="1"/>
  <c r="N20" i="27"/>
  <c r="L20" i="27"/>
  <c r="G20" i="27"/>
  <c r="H20" i="27" s="1"/>
  <c r="N19" i="27"/>
  <c r="L19" i="27"/>
  <c r="G19" i="27"/>
  <c r="H19" i="27" s="1"/>
  <c r="N18" i="27"/>
  <c r="L18" i="27"/>
  <c r="G18" i="27"/>
  <c r="H18" i="27" s="1"/>
  <c r="N17" i="27"/>
  <c r="L17" i="27"/>
  <c r="G17" i="27"/>
  <c r="H17" i="27" s="1"/>
  <c r="O12" i="27"/>
  <c r="C9" i="27"/>
  <c r="C8" i="27"/>
  <c r="C7" i="27"/>
  <c r="C6" i="27"/>
  <c r="A63" i="26"/>
  <c r="D61" i="26"/>
  <c r="A61" i="26"/>
  <c r="A59" i="26"/>
  <c r="D57" i="26"/>
  <c r="A57" i="26"/>
  <c r="N38" i="26"/>
  <c r="L38" i="26"/>
  <c r="G38" i="26"/>
  <c r="H38" i="26" s="1"/>
  <c r="M38" i="26" s="1"/>
  <c r="N37" i="26"/>
  <c r="L37" i="26"/>
  <c r="G37" i="26"/>
  <c r="H37" i="26" s="1"/>
  <c r="M37" i="26" s="1"/>
  <c r="N36" i="26"/>
  <c r="L36" i="26"/>
  <c r="G36" i="26"/>
  <c r="H36" i="26" s="1"/>
  <c r="N35" i="26"/>
  <c r="L35" i="26"/>
  <c r="G35" i="26"/>
  <c r="H35" i="26" s="1"/>
  <c r="M35" i="26" s="1"/>
  <c r="N34" i="26"/>
  <c r="L34" i="26"/>
  <c r="G34" i="26"/>
  <c r="H34" i="26" s="1"/>
  <c r="M34" i="26" s="1"/>
  <c r="N33" i="26"/>
  <c r="L33" i="26"/>
  <c r="G33" i="26"/>
  <c r="H33" i="26" s="1"/>
  <c r="O33" i="26" s="1"/>
  <c r="N32" i="26"/>
  <c r="L32" i="26"/>
  <c r="G32" i="26"/>
  <c r="H32" i="26" s="1"/>
  <c r="N31" i="26"/>
  <c r="L31" i="26"/>
  <c r="G31" i="26"/>
  <c r="H31" i="26" s="1"/>
  <c r="N30" i="26"/>
  <c r="L30" i="26"/>
  <c r="G30" i="26"/>
  <c r="H30" i="26" s="1"/>
  <c r="N29" i="26"/>
  <c r="L29" i="26"/>
  <c r="G29" i="26"/>
  <c r="H29" i="26" s="1"/>
  <c r="N28" i="26"/>
  <c r="L28" i="26"/>
  <c r="G28" i="26"/>
  <c r="H28" i="26" s="1"/>
  <c r="N27" i="26"/>
  <c r="L27" i="26"/>
  <c r="G27" i="26"/>
  <c r="H27" i="26" s="1"/>
  <c r="N26" i="26"/>
  <c r="L26" i="26"/>
  <c r="G26" i="26"/>
  <c r="H26" i="26" s="1"/>
  <c r="N25" i="26"/>
  <c r="L25" i="26"/>
  <c r="G25" i="26"/>
  <c r="H25" i="26" s="1"/>
  <c r="N24" i="26"/>
  <c r="L24" i="26"/>
  <c r="G24" i="26"/>
  <c r="H24" i="26" s="1"/>
  <c r="N23" i="26"/>
  <c r="L23" i="26"/>
  <c r="G23" i="26"/>
  <c r="H23" i="26" s="1"/>
  <c r="N22" i="26"/>
  <c r="L22" i="26"/>
  <c r="G22" i="26"/>
  <c r="H22" i="26" s="1"/>
  <c r="M22" i="26" s="1"/>
  <c r="N21" i="26"/>
  <c r="L21" i="26"/>
  <c r="G21" i="26"/>
  <c r="H21" i="26" s="1"/>
  <c r="N20" i="26"/>
  <c r="L20" i="26"/>
  <c r="G20" i="26"/>
  <c r="H20" i="26" s="1"/>
  <c r="N19" i="26"/>
  <c r="L19" i="26"/>
  <c r="G19" i="26"/>
  <c r="H19" i="26" s="1"/>
  <c r="N18" i="26"/>
  <c r="L18" i="26"/>
  <c r="G18" i="26"/>
  <c r="H18" i="26" s="1"/>
  <c r="N17" i="26"/>
  <c r="L17" i="26"/>
  <c r="G17" i="26"/>
  <c r="H17" i="26" s="1"/>
  <c r="O12" i="26"/>
  <c r="C9" i="26"/>
  <c r="C8" i="26"/>
  <c r="C7" i="26"/>
  <c r="C6" i="26"/>
  <c r="N91" i="25"/>
  <c r="L91" i="25"/>
  <c r="N90" i="25"/>
  <c r="L90" i="25"/>
  <c r="G90" i="25"/>
  <c r="H90" i="25" s="1"/>
  <c r="L80" i="25"/>
  <c r="N79" i="25"/>
  <c r="M57" i="25"/>
  <c r="P24" i="30" l="1"/>
  <c r="P27" i="30"/>
  <c r="K32" i="30"/>
  <c r="O55" i="37"/>
  <c r="H18" i="2" s="1"/>
  <c r="P55" i="37"/>
  <c r="O11" i="37" s="1"/>
  <c r="O97" i="35"/>
  <c r="H20" i="2" s="1"/>
  <c r="K44" i="25"/>
  <c r="P58" i="36"/>
  <c r="O11" i="36" s="1"/>
  <c r="P97" i="35"/>
  <c r="O11" i="35" s="1"/>
  <c r="P116" i="34"/>
  <c r="O11" i="34" s="1"/>
  <c r="O113" i="33"/>
  <c r="H22" i="2" s="1"/>
  <c r="K33" i="30"/>
  <c r="P113" i="33"/>
  <c r="O11" i="33" s="1"/>
  <c r="O87" i="29"/>
  <c r="P87" i="29" s="1"/>
  <c r="O67" i="29"/>
  <c r="P67" i="29" s="1"/>
  <c r="K36" i="29"/>
  <c r="K84" i="29"/>
  <c r="K128" i="29"/>
  <c r="P74" i="29"/>
  <c r="K101" i="29"/>
  <c r="K63" i="29"/>
  <c r="K23" i="29"/>
  <c r="K116" i="29"/>
  <c r="P64" i="29"/>
  <c r="P80" i="29"/>
  <c r="P43" i="29"/>
  <c r="K31" i="29"/>
  <c r="O41" i="29"/>
  <c r="P41" i="29" s="1"/>
  <c r="K112" i="29"/>
  <c r="P56" i="29"/>
  <c r="K125" i="29"/>
  <c r="K46" i="29"/>
  <c r="P124" i="29"/>
  <c r="O32" i="29"/>
  <c r="P32" i="29" s="1"/>
  <c r="P84" i="29"/>
  <c r="P79" i="29"/>
  <c r="P21" i="30"/>
  <c r="K29" i="30"/>
  <c r="P33" i="30"/>
  <c r="P31" i="30"/>
  <c r="K22" i="30"/>
  <c r="P20" i="30"/>
  <c r="K52" i="25"/>
  <c r="K53" i="25"/>
  <c r="K60" i="29"/>
  <c r="K108" i="29"/>
  <c r="K26" i="30"/>
  <c r="P17" i="31"/>
  <c r="M21" i="31"/>
  <c r="F15" i="2" s="1"/>
  <c r="P18" i="31"/>
  <c r="K18" i="31"/>
  <c r="P94" i="29"/>
  <c r="K105" i="29"/>
  <c r="K24" i="30"/>
  <c r="P34" i="25"/>
  <c r="P99" i="29"/>
  <c r="K75" i="29"/>
  <c r="K127" i="29"/>
  <c r="P127" i="29"/>
  <c r="K100" i="29"/>
  <c r="K88" i="29"/>
  <c r="P60" i="29"/>
  <c r="P25" i="30"/>
  <c r="K25" i="29"/>
  <c r="K94" i="29"/>
  <c r="K19" i="31"/>
  <c r="P88" i="29"/>
  <c r="K33" i="29"/>
  <c r="K91" i="29"/>
  <c r="K34" i="29"/>
  <c r="O19" i="30"/>
  <c r="P19" i="30" s="1"/>
  <c r="K19" i="30"/>
  <c r="K25" i="30"/>
  <c r="P22" i="30"/>
  <c r="K120" i="29"/>
  <c r="K103" i="29"/>
  <c r="K58" i="29"/>
  <c r="P66" i="29"/>
  <c r="K59" i="29"/>
  <c r="K124" i="29"/>
  <c r="K20" i="30"/>
  <c r="K122" i="29"/>
  <c r="K126" i="29"/>
  <c r="P18" i="29"/>
  <c r="K102" i="29"/>
  <c r="K20" i="29"/>
  <c r="K109" i="29"/>
  <c r="K27" i="30"/>
  <c r="P53" i="25"/>
  <c r="K111" i="29"/>
  <c r="K83" i="29"/>
  <c r="K115" i="29"/>
  <c r="P27" i="29"/>
  <c r="K21" i="30"/>
  <c r="K17" i="30"/>
  <c r="K98" i="29"/>
  <c r="K18" i="29"/>
  <c r="P104" i="29"/>
  <c r="M35" i="30"/>
  <c r="F16" i="2" s="1"/>
  <c r="P17" i="30"/>
  <c r="K30" i="30"/>
  <c r="K47" i="29"/>
  <c r="P115" i="29"/>
  <c r="P107" i="29"/>
  <c r="K27" i="29"/>
  <c r="K18" i="30"/>
  <c r="P30" i="30"/>
  <c r="K66" i="29"/>
  <c r="P57" i="29"/>
  <c r="K38" i="29"/>
  <c r="K80" i="29"/>
  <c r="K74" i="29"/>
  <c r="K23" i="30"/>
  <c r="O23" i="30"/>
  <c r="P23" i="30" s="1"/>
  <c r="P29" i="30"/>
  <c r="K79" i="29"/>
  <c r="K31" i="30"/>
  <c r="P18" i="30"/>
  <c r="P39" i="25"/>
  <c r="K39" i="25"/>
  <c r="K42" i="25"/>
  <c r="P17" i="29"/>
  <c r="M158" i="29"/>
  <c r="F17" i="2" s="1"/>
  <c r="K77" i="29"/>
  <c r="K121" i="29"/>
  <c r="K52" i="29"/>
  <c r="K104" i="29"/>
  <c r="P105" i="29"/>
  <c r="P58" i="29"/>
  <c r="K68" i="29"/>
  <c r="P50" i="29"/>
  <c r="P121" i="29"/>
  <c r="K54" i="29"/>
  <c r="K86" i="29"/>
  <c r="P21" i="29"/>
  <c r="P122" i="29"/>
  <c r="K95" i="29"/>
  <c r="K113" i="29"/>
  <c r="P68" i="29"/>
  <c r="K78" i="29"/>
  <c r="K61" i="29"/>
  <c r="P123" i="29"/>
  <c r="P20" i="29"/>
  <c r="K21" i="29"/>
  <c r="P77" i="29"/>
  <c r="K72" i="29"/>
  <c r="P86" i="29"/>
  <c r="K29" i="29"/>
  <c r="P100" i="29"/>
  <c r="K55" i="29"/>
  <c r="P25" i="29"/>
  <c r="K129" i="29"/>
  <c r="K99" i="29"/>
  <c r="P61" i="29"/>
  <c r="K123" i="29"/>
  <c r="K45" i="25"/>
  <c r="K90" i="29"/>
  <c r="K43" i="29"/>
  <c r="K118" i="29"/>
  <c r="K64" i="29"/>
  <c r="P129" i="29"/>
  <c r="K76" i="29"/>
  <c r="K50" i="29"/>
  <c r="K70" i="29"/>
  <c r="P118" i="29"/>
  <c r="K71" i="29"/>
  <c r="K57" i="29"/>
  <c r="P38" i="29"/>
  <c r="K56" i="29"/>
  <c r="K51" i="29"/>
  <c r="K117" i="29"/>
  <c r="P34" i="29"/>
  <c r="P35" i="29"/>
  <c r="P40" i="29"/>
  <c r="P62" i="29"/>
  <c r="K96" i="29"/>
  <c r="K35" i="29"/>
  <c r="K40" i="29"/>
  <c r="K62" i="29"/>
  <c r="P49" i="25"/>
  <c r="K45" i="29"/>
  <c r="K119" i="29"/>
  <c r="P96" i="29"/>
  <c r="P54" i="29"/>
  <c r="P126" i="29"/>
  <c r="K24" i="29"/>
  <c r="K107" i="29"/>
  <c r="P31" i="29"/>
  <c r="P101" i="29"/>
  <c r="P56" i="25"/>
  <c r="K50" i="25"/>
  <c r="K46" i="25"/>
  <c r="K43" i="25"/>
  <c r="M31" i="26"/>
  <c r="K25" i="28"/>
  <c r="O25" i="28"/>
  <c r="M25" i="28"/>
  <c r="P40" i="25"/>
  <c r="K47" i="25"/>
  <c r="P51" i="25"/>
  <c r="N80" i="25"/>
  <c r="P47" i="25"/>
  <c r="N57" i="25"/>
  <c r="L57" i="25"/>
  <c r="P25" i="25"/>
  <c r="K49" i="25"/>
  <c r="O57" i="25"/>
  <c r="K41" i="25"/>
  <c r="K26" i="25"/>
  <c r="P41" i="25"/>
  <c r="N58" i="25"/>
  <c r="L58" i="25"/>
  <c r="N59" i="25"/>
  <c r="L59" i="25"/>
  <c r="P26" i="25"/>
  <c r="O59" i="25"/>
  <c r="M58" i="25"/>
  <c r="P45" i="25"/>
  <c r="K51" i="25"/>
  <c r="K54" i="25"/>
  <c r="O54" i="25"/>
  <c r="P54" i="25" s="1"/>
  <c r="P52" i="25"/>
  <c r="K59" i="25"/>
  <c r="K55" i="25"/>
  <c r="P55" i="25"/>
  <c r="P42" i="25"/>
  <c r="K48" i="25"/>
  <c r="P44" i="25"/>
  <c r="O58" i="25"/>
  <c r="K58" i="25"/>
  <c r="P48" i="25"/>
  <c r="K56" i="25"/>
  <c r="K27" i="25"/>
  <c r="K23" i="25"/>
  <c r="K37" i="25"/>
  <c r="K29" i="25"/>
  <c r="K36" i="25"/>
  <c r="P27" i="25"/>
  <c r="P23" i="25"/>
  <c r="K33" i="25"/>
  <c r="K21" i="25"/>
  <c r="K24" i="25"/>
  <c r="K32" i="25"/>
  <c r="P22" i="25"/>
  <c r="P29" i="25"/>
  <c r="P33" i="25"/>
  <c r="P21" i="25"/>
  <c r="P24" i="25"/>
  <c r="K34" i="25"/>
  <c r="P32" i="25"/>
  <c r="K22" i="25"/>
  <c r="P36" i="25"/>
  <c r="P31" i="25"/>
  <c r="P19" i="25"/>
  <c r="P38" i="25"/>
  <c r="P35" i="25"/>
  <c r="K25" i="25"/>
  <c r="K31" i="25"/>
  <c r="K19" i="25"/>
  <c r="K40" i="25"/>
  <c r="K38" i="25"/>
  <c r="K35" i="25"/>
  <c r="P30" i="25"/>
  <c r="K20" i="25"/>
  <c r="K28" i="25"/>
  <c r="P37" i="25"/>
  <c r="P20" i="25"/>
  <c r="K30" i="25"/>
  <c r="P28" i="25"/>
  <c r="L79" i="25"/>
  <c r="N29" i="28"/>
  <c r="G24" i="2" s="1"/>
  <c r="M26" i="27"/>
  <c r="O26" i="27"/>
  <c r="N55" i="26"/>
  <c r="G27" i="2" s="1"/>
  <c r="L40" i="27"/>
  <c r="M17" i="28"/>
  <c r="O17" i="28"/>
  <c r="M18" i="28"/>
  <c r="O18" i="28"/>
  <c r="O26" i="28"/>
  <c r="M26" i="28"/>
  <c r="O22" i="28"/>
  <c r="M22" i="28"/>
  <c r="K21" i="28"/>
  <c r="K24" i="28"/>
  <c r="L29" i="28"/>
  <c r="M36" i="26"/>
  <c r="M21" i="28"/>
  <c r="P21" i="28" s="1"/>
  <c r="M24" i="28"/>
  <c r="P24" i="28" s="1"/>
  <c r="O27" i="28"/>
  <c r="P27" i="28" s="1"/>
  <c r="O20" i="28"/>
  <c r="P20" i="28" s="1"/>
  <c r="O23" i="28"/>
  <c r="P23" i="28" s="1"/>
  <c r="O36" i="27"/>
  <c r="M36" i="27"/>
  <c r="O36" i="26"/>
  <c r="K36" i="26"/>
  <c r="M23" i="27"/>
  <c r="O23" i="27"/>
  <c r="M33" i="27"/>
  <c r="O33" i="27"/>
  <c r="O29" i="26"/>
  <c r="M29" i="26"/>
  <c r="M34" i="27"/>
  <c r="O34" i="27"/>
  <c r="M19" i="27"/>
  <c r="O19" i="27"/>
  <c r="M18" i="27"/>
  <c r="O18" i="27"/>
  <c r="M35" i="27"/>
  <c r="O35" i="27"/>
  <c r="M22" i="27"/>
  <c r="O22" i="27"/>
  <c r="M17" i="27"/>
  <c r="O20" i="27"/>
  <c r="M21" i="27"/>
  <c r="O24" i="27"/>
  <c r="M25" i="27"/>
  <c r="M31" i="27"/>
  <c r="N40" i="27"/>
  <c r="G26" i="2" s="1"/>
  <c r="O30" i="27"/>
  <c r="P30" i="27" s="1"/>
  <c r="O38" i="27"/>
  <c r="P38" i="27" s="1"/>
  <c r="M20" i="27"/>
  <c r="M24" i="27"/>
  <c r="K32" i="27"/>
  <c r="M37" i="27"/>
  <c r="O37" i="27"/>
  <c r="M32" i="27"/>
  <c r="P32" i="27" s="1"/>
  <c r="M27" i="26"/>
  <c r="M32" i="26"/>
  <c r="O17" i="27"/>
  <c r="O21" i="27"/>
  <c r="O25" i="27"/>
  <c r="O31" i="27"/>
  <c r="M20" i="26"/>
  <c r="O20" i="26"/>
  <c r="M17" i="26"/>
  <c r="O17" i="26"/>
  <c r="M21" i="26"/>
  <c r="O21" i="26"/>
  <c r="O25" i="26"/>
  <c r="M25" i="26"/>
  <c r="O32" i="26"/>
  <c r="K32" i="26"/>
  <c r="M24" i="26"/>
  <c r="O24" i="26"/>
  <c r="M26" i="26"/>
  <c r="O26" i="26"/>
  <c r="K31" i="26"/>
  <c r="O31" i="26"/>
  <c r="O27" i="26"/>
  <c r="K27" i="26"/>
  <c r="M30" i="26"/>
  <c r="O30" i="26"/>
  <c r="O18" i="26"/>
  <c r="M19" i="26"/>
  <c r="O22" i="26"/>
  <c r="P22" i="26" s="1"/>
  <c r="M23" i="26"/>
  <c r="O28" i="26"/>
  <c r="M18" i="26"/>
  <c r="M28" i="26"/>
  <c r="O35" i="26"/>
  <c r="P35" i="26" s="1"/>
  <c r="K33" i="26"/>
  <c r="M33" i="26"/>
  <c r="P33" i="26" s="1"/>
  <c r="L55" i="26"/>
  <c r="O37" i="26"/>
  <c r="P37" i="26" s="1"/>
  <c r="O19" i="26"/>
  <c r="O23" i="26"/>
  <c r="O34" i="26"/>
  <c r="P34" i="26" s="1"/>
  <c r="M91" i="25"/>
  <c r="O91" i="25"/>
  <c r="M79" i="25"/>
  <c r="O79" i="25"/>
  <c r="M80" i="25"/>
  <c r="O80" i="25"/>
  <c r="M90" i="25"/>
  <c r="O90" i="25"/>
  <c r="A3" i="25"/>
  <c r="P31" i="26" l="1"/>
  <c r="O158" i="29"/>
  <c r="H17" i="2" s="1"/>
  <c r="O21" i="31"/>
  <c r="H15" i="2" s="1"/>
  <c r="P21" i="31"/>
  <c r="O11" i="31" s="1"/>
  <c r="P32" i="26"/>
  <c r="P26" i="28"/>
  <c r="P35" i="30"/>
  <c r="O11" i="30" s="1"/>
  <c r="O35" i="30"/>
  <c r="H16" i="2" s="1"/>
  <c r="P158" i="29"/>
  <c r="O11" i="29" s="1"/>
  <c r="P27" i="26"/>
  <c r="K30" i="27"/>
  <c r="P58" i="25"/>
  <c r="P59" i="25"/>
  <c r="P17" i="28"/>
  <c r="K26" i="28"/>
  <c r="K22" i="28"/>
  <c r="P25" i="28"/>
  <c r="P57" i="25"/>
  <c r="K29" i="26"/>
  <c r="P29" i="26"/>
  <c r="P36" i="26"/>
  <c r="K26" i="27"/>
  <c r="P26" i="27"/>
  <c r="P33" i="27"/>
  <c r="P24" i="27"/>
  <c r="O19" i="28"/>
  <c r="P19" i="28" s="1"/>
  <c r="K19" i="28"/>
  <c r="P80" i="25"/>
  <c r="P36" i="27"/>
  <c r="K27" i="28"/>
  <c r="P18" i="28"/>
  <c r="M29" i="28"/>
  <c r="F24" i="2" s="1"/>
  <c r="K38" i="27"/>
  <c r="K23" i="28"/>
  <c r="K20" i="28"/>
  <c r="K18" i="28"/>
  <c r="K35" i="27"/>
  <c r="P34" i="27"/>
  <c r="P20" i="27"/>
  <c r="P35" i="27"/>
  <c r="P22" i="27"/>
  <c r="K25" i="27"/>
  <c r="P22" i="28"/>
  <c r="K17" i="28"/>
  <c r="P28" i="26"/>
  <c r="K19" i="27"/>
  <c r="K23" i="27"/>
  <c r="P23" i="27"/>
  <c r="K35" i="26"/>
  <c r="P23" i="26"/>
  <c r="P25" i="26"/>
  <c r="K24" i="27"/>
  <c r="P19" i="26"/>
  <c r="K37" i="27"/>
  <c r="P37" i="27"/>
  <c r="K17" i="27"/>
  <c r="K33" i="27"/>
  <c r="P31" i="27"/>
  <c r="K21" i="27"/>
  <c r="K34" i="27"/>
  <c r="K36" i="27"/>
  <c r="P25" i="27"/>
  <c r="K31" i="27"/>
  <c r="K20" i="27"/>
  <c r="P21" i="27"/>
  <c r="P19" i="27"/>
  <c r="K18" i="27"/>
  <c r="M40" i="27"/>
  <c r="F26" i="2" s="1"/>
  <c r="P17" i="27"/>
  <c r="K22" i="27"/>
  <c r="P18" i="27"/>
  <c r="K23" i="26"/>
  <c r="K25" i="26"/>
  <c r="K17" i="26"/>
  <c r="P17" i="26"/>
  <c r="M55" i="26"/>
  <c r="F27" i="2" s="1"/>
  <c r="K37" i="26"/>
  <c r="K19" i="26"/>
  <c r="K18" i="26"/>
  <c r="K26" i="26"/>
  <c r="P26" i="26"/>
  <c r="K38" i="26"/>
  <c r="O38" i="26"/>
  <c r="P38" i="26" s="1"/>
  <c r="K24" i="26"/>
  <c r="K21" i="26"/>
  <c r="P18" i="26"/>
  <c r="P24" i="26"/>
  <c r="P21" i="26"/>
  <c r="K30" i="26"/>
  <c r="K28" i="26"/>
  <c r="K80" i="25"/>
  <c r="K34" i="26"/>
  <c r="K22" i="26"/>
  <c r="P30" i="26"/>
  <c r="K20" i="26"/>
  <c r="P20" i="26"/>
  <c r="K79" i="25"/>
  <c r="K91" i="25"/>
  <c r="P79" i="25"/>
  <c r="P91" i="25"/>
  <c r="K90" i="25"/>
  <c r="P90" i="25"/>
  <c r="A101" i="25"/>
  <c r="D99" i="25"/>
  <c r="A99" i="25"/>
  <c r="A97" i="25"/>
  <c r="D95" i="25"/>
  <c r="A95" i="25"/>
  <c r="N78" i="25"/>
  <c r="L78" i="25"/>
  <c r="N77" i="25"/>
  <c r="L77" i="25"/>
  <c r="O77" i="25"/>
  <c r="N76" i="25"/>
  <c r="L76" i="25"/>
  <c r="N75" i="25"/>
  <c r="L75" i="25"/>
  <c r="M75" i="25"/>
  <c r="N74" i="25"/>
  <c r="L74" i="25"/>
  <c r="G74" i="25"/>
  <c r="H74" i="25" s="1"/>
  <c r="N73" i="25"/>
  <c r="L73" i="25"/>
  <c r="O73" i="25"/>
  <c r="N72" i="25"/>
  <c r="L72" i="25"/>
  <c r="M72" i="25"/>
  <c r="N71" i="25"/>
  <c r="L71" i="25"/>
  <c r="M71" i="25"/>
  <c r="N70" i="25"/>
  <c r="L70" i="25"/>
  <c r="N69" i="25"/>
  <c r="L69" i="25"/>
  <c r="O69" i="25"/>
  <c r="N68" i="25"/>
  <c r="L68" i="25"/>
  <c r="N67" i="25"/>
  <c r="L67" i="25"/>
  <c r="G67" i="25"/>
  <c r="H67" i="25" s="1"/>
  <c r="M67" i="25" s="1"/>
  <c r="N66" i="25"/>
  <c r="L66" i="25"/>
  <c r="G66" i="25"/>
  <c r="H66" i="25" s="1"/>
  <c r="N65" i="25"/>
  <c r="L65" i="25"/>
  <c r="O65" i="25"/>
  <c r="N64" i="25"/>
  <c r="L64" i="25"/>
  <c r="M64" i="25"/>
  <c r="N63" i="25"/>
  <c r="L63" i="25"/>
  <c r="M63" i="25"/>
  <c r="N62" i="25"/>
  <c r="L62" i="25"/>
  <c r="N61" i="25"/>
  <c r="L61" i="25"/>
  <c r="O61" i="25"/>
  <c r="N60" i="25"/>
  <c r="L60" i="25"/>
  <c r="G60" i="25"/>
  <c r="H60" i="25" s="1"/>
  <c r="N18" i="25"/>
  <c r="L18" i="25"/>
  <c r="G18" i="25"/>
  <c r="H18" i="25" s="1"/>
  <c r="N17" i="25"/>
  <c r="L17" i="25"/>
  <c r="G17" i="25"/>
  <c r="H17" i="25" s="1"/>
  <c r="O12" i="25"/>
  <c r="C9" i="25"/>
  <c r="C8" i="25"/>
  <c r="C7" i="25"/>
  <c r="C6" i="25"/>
  <c r="I26" i="2" l="1"/>
  <c r="I27" i="2"/>
  <c r="O29" i="28"/>
  <c r="H24" i="2" s="1"/>
  <c r="P29" i="28"/>
  <c r="O11" i="28" s="1"/>
  <c r="P40" i="27"/>
  <c r="O11" i="27" s="1"/>
  <c r="M65" i="25"/>
  <c r="P65" i="25" s="1"/>
  <c r="M69" i="25"/>
  <c r="P69" i="25" s="1"/>
  <c r="O40" i="27"/>
  <c r="H26" i="2" s="1"/>
  <c r="E26" i="2" s="1"/>
  <c r="K65" i="25"/>
  <c r="P55" i="26"/>
  <c r="O11" i="26" s="1"/>
  <c r="O55" i="26"/>
  <c r="H27" i="2" s="1"/>
  <c r="E27" i="2" s="1"/>
  <c r="K73" i="25"/>
  <c r="M73" i="25"/>
  <c r="P73" i="25" s="1"/>
  <c r="O63" i="25"/>
  <c r="P63" i="25" s="1"/>
  <c r="L93" i="25"/>
  <c r="M68" i="25"/>
  <c r="O68" i="25"/>
  <c r="O60" i="25"/>
  <c r="M60" i="25"/>
  <c r="M74" i="25"/>
  <c r="O74" i="25"/>
  <c r="M17" i="25"/>
  <c r="O17" i="25"/>
  <c r="M66" i="25"/>
  <c r="O66" i="25"/>
  <c r="M76" i="25"/>
  <c r="O76" i="25"/>
  <c r="O18" i="25"/>
  <c r="M18" i="25"/>
  <c r="K77" i="25"/>
  <c r="O64" i="25"/>
  <c r="P64" i="25" s="1"/>
  <c r="M70" i="25"/>
  <c r="O70" i="25"/>
  <c r="M77" i="25"/>
  <c r="P77" i="25" s="1"/>
  <c r="O75" i="25"/>
  <c r="P75" i="25" s="1"/>
  <c r="K61" i="25"/>
  <c r="O72" i="25"/>
  <c r="P72" i="25" s="1"/>
  <c r="M62" i="25"/>
  <c r="O62" i="25"/>
  <c r="N93" i="25"/>
  <c r="G25" i="2" s="1"/>
  <c r="M61" i="25"/>
  <c r="P61" i="25" s="1"/>
  <c r="M78" i="25"/>
  <c r="O78" i="25"/>
  <c r="O67" i="25"/>
  <c r="P67" i="25" s="1"/>
  <c r="K69" i="25"/>
  <c r="K74" i="25" l="1"/>
  <c r="K67" i="25"/>
  <c r="K64" i="25"/>
  <c r="P60" i="25"/>
  <c r="K70" i="25"/>
  <c r="K63" i="25"/>
  <c r="K60" i="25"/>
  <c r="K17" i="25"/>
  <c r="P62" i="25"/>
  <c r="P70" i="25"/>
  <c r="K68" i="25"/>
  <c r="K75" i="25"/>
  <c r="P17" i="25"/>
  <c r="P68" i="25"/>
  <c r="P78" i="25"/>
  <c r="K72" i="25"/>
  <c r="K76" i="25"/>
  <c r="O71" i="25"/>
  <c r="P71" i="25" s="1"/>
  <c r="K71" i="25"/>
  <c r="K78" i="25"/>
  <c r="K18" i="25"/>
  <c r="P76" i="25"/>
  <c r="P18" i="25"/>
  <c r="K66" i="25"/>
  <c r="P66" i="25"/>
  <c r="P74" i="25"/>
  <c r="M93" i="25"/>
  <c r="F25" i="2" s="1"/>
  <c r="K62" i="25"/>
  <c r="O93" i="25" l="1"/>
  <c r="H25" i="2" s="1"/>
  <c r="P93" i="25"/>
  <c r="O11" i="25" s="1"/>
  <c r="A3" i="24" l="1"/>
  <c r="A54" i="24"/>
  <c r="D52" i="24"/>
  <c r="A52" i="24"/>
  <c r="A50" i="24"/>
  <c r="D48" i="24"/>
  <c r="A48" i="24"/>
  <c r="N44" i="24"/>
  <c r="L44" i="24"/>
  <c r="G44" i="24"/>
  <c r="H44" i="24" s="1"/>
  <c r="N43" i="24"/>
  <c r="L43" i="24"/>
  <c r="G43" i="24"/>
  <c r="H43" i="24" s="1"/>
  <c r="O43" i="24" s="1"/>
  <c r="N42" i="24"/>
  <c r="L42" i="24"/>
  <c r="G42" i="24"/>
  <c r="H42" i="24" s="1"/>
  <c r="N41" i="24"/>
  <c r="L41" i="24"/>
  <c r="G41" i="24"/>
  <c r="H41" i="24" s="1"/>
  <c r="O41" i="24" s="1"/>
  <c r="N40" i="24"/>
  <c r="L40" i="24"/>
  <c r="G40" i="24"/>
  <c r="H40" i="24" s="1"/>
  <c r="M40" i="24" s="1"/>
  <c r="N39" i="24"/>
  <c r="L39" i="24"/>
  <c r="G39" i="24"/>
  <c r="H39" i="24" s="1"/>
  <c r="M39" i="24" s="1"/>
  <c r="N38" i="24"/>
  <c r="L38" i="24"/>
  <c r="G38" i="24"/>
  <c r="H38" i="24" s="1"/>
  <c r="N37" i="24"/>
  <c r="L37" i="24"/>
  <c r="G37" i="24"/>
  <c r="H37" i="24" s="1"/>
  <c r="O37" i="24" s="1"/>
  <c r="N36" i="24"/>
  <c r="L36" i="24"/>
  <c r="G36" i="24"/>
  <c r="H36" i="24" s="1"/>
  <c r="M36" i="24" s="1"/>
  <c r="N35" i="24"/>
  <c r="L35" i="24"/>
  <c r="G35" i="24"/>
  <c r="H35" i="24" s="1"/>
  <c r="M35" i="24" s="1"/>
  <c r="N34" i="24"/>
  <c r="L34" i="24"/>
  <c r="G34" i="24"/>
  <c r="H34" i="24" s="1"/>
  <c r="M34" i="24" s="1"/>
  <c r="N33" i="24"/>
  <c r="L33" i="24"/>
  <c r="G33" i="24"/>
  <c r="H33" i="24" s="1"/>
  <c r="O33" i="24" s="1"/>
  <c r="N32" i="24"/>
  <c r="L32" i="24"/>
  <c r="G32" i="24"/>
  <c r="H32" i="24" s="1"/>
  <c r="M32" i="24" s="1"/>
  <c r="N31" i="24"/>
  <c r="L31" i="24"/>
  <c r="G31" i="24"/>
  <c r="H31" i="24" s="1"/>
  <c r="M31" i="24" s="1"/>
  <c r="N30" i="24"/>
  <c r="L30" i="24"/>
  <c r="G30" i="24"/>
  <c r="H30" i="24" s="1"/>
  <c r="N29" i="24"/>
  <c r="L29" i="24"/>
  <c r="G29" i="24"/>
  <c r="H29" i="24" s="1"/>
  <c r="O29" i="24" s="1"/>
  <c r="N28" i="24"/>
  <c r="L28" i="24"/>
  <c r="G28" i="24"/>
  <c r="H28" i="24" s="1"/>
  <c r="M28" i="24" s="1"/>
  <c r="N27" i="24"/>
  <c r="L27" i="24"/>
  <c r="G27" i="24"/>
  <c r="H27" i="24" s="1"/>
  <c r="O27" i="24" s="1"/>
  <c r="N26" i="24"/>
  <c r="L26" i="24"/>
  <c r="G26" i="24"/>
  <c r="H26" i="24" s="1"/>
  <c r="N25" i="24"/>
  <c r="L25" i="24"/>
  <c r="G25" i="24"/>
  <c r="H25" i="24" s="1"/>
  <c r="N24" i="24"/>
  <c r="L24" i="24"/>
  <c r="G24" i="24"/>
  <c r="H24" i="24" s="1"/>
  <c r="N23" i="24"/>
  <c r="L23" i="24"/>
  <c r="G23" i="24"/>
  <c r="H23" i="24" s="1"/>
  <c r="M23" i="24" s="1"/>
  <c r="N22" i="24"/>
  <c r="L22" i="24"/>
  <c r="G22" i="24"/>
  <c r="H22" i="24" s="1"/>
  <c r="N21" i="24"/>
  <c r="L21" i="24"/>
  <c r="G21" i="24"/>
  <c r="H21" i="24" s="1"/>
  <c r="N20" i="24"/>
  <c r="L20" i="24"/>
  <c r="G20" i="24"/>
  <c r="H20" i="24" s="1"/>
  <c r="N19" i="24"/>
  <c r="L19" i="24"/>
  <c r="G19" i="24"/>
  <c r="H19" i="24" s="1"/>
  <c r="M19" i="24" s="1"/>
  <c r="N18" i="24"/>
  <c r="L18" i="24"/>
  <c r="G18" i="24"/>
  <c r="H18" i="24" s="1"/>
  <c r="N17" i="24"/>
  <c r="L17" i="24"/>
  <c r="G17" i="24"/>
  <c r="H17" i="24" s="1"/>
  <c r="O12" i="24"/>
  <c r="C9" i="24"/>
  <c r="C8" i="24"/>
  <c r="C7" i="24"/>
  <c r="C6" i="24"/>
  <c r="A3" i="19"/>
  <c r="A3" i="20"/>
  <c r="A3" i="21"/>
  <c r="A3" i="22"/>
  <c r="A3" i="23"/>
  <c r="A57" i="23"/>
  <c r="D55" i="23"/>
  <c r="A55" i="23"/>
  <c r="A53" i="23"/>
  <c r="D51" i="23"/>
  <c r="A51" i="23"/>
  <c r="N47" i="23"/>
  <c r="L47" i="23"/>
  <c r="G47" i="23"/>
  <c r="H47" i="23" s="1"/>
  <c r="M47" i="23" s="1"/>
  <c r="N46" i="23"/>
  <c r="L46" i="23"/>
  <c r="G46" i="23"/>
  <c r="H46" i="23" s="1"/>
  <c r="N45" i="23"/>
  <c r="L45" i="23"/>
  <c r="G45" i="23"/>
  <c r="H45" i="23" s="1"/>
  <c r="N44" i="23"/>
  <c r="L44" i="23"/>
  <c r="G44" i="23"/>
  <c r="H44" i="23" s="1"/>
  <c r="N43" i="23"/>
  <c r="L43" i="23"/>
  <c r="G43" i="23"/>
  <c r="H43" i="23" s="1"/>
  <c r="M43" i="23" s="1"/>
  <c r="N42" i="23"/>
  <c r="L42" i="23"/>
  <c r="G42" i="23"/>
  <c r="H42" i="23" s="1"/>
  <c r="N41" i="23"/>
  <c r="L41" i="23"/>
  <c r="G41" i="23"/>
  <c r="H41" i="23" s="1"/>
  <c r="N40" i="23"/>
  <c r="L40" i="23"/>
  <c r="G40" i="23"/>
  <c r="H40" i="23" s="1"/>
  <c r="M40" i="23" s="1"/>
  <c r="N39" i="23"/>
  <c r="L39" i="23"/>
  <c r="G39" i="23"/>
  <c r="H39" i="23" s="1"/>
  <c r="M39" i="23" s="1"/>
  <c r="N38" i="23"/>
  <c r="L38" i="23"/>
  <c r="G38" i="23"/>
  <c r="H38" i="23" s="1"/>
  <c r="N37" i="23"/>
  <c r="L37" i="23"/>
  <c r="G37" i="23"/>
  <c r="H37" i="23" s="1"/>
  <c r="N36" i="23"/>
  <c r="L36" i="23"/>
  <c r="G36" i="23"/>
  <c r="H36" i="23" s="1"/>
  <c r="M36" i="23" s="1"/>
  <c r="N35" i="23"/>
  <c r="L35" i="23"/>
  <c r="G35" i="23"/>
  <c r="H35" i="23" s="1"/>
  <c r="N34" i="23"/>
  <c r="L34" i="23"/>
  <c r="G34" i="23"/>
  <c r="H34" i="23" s="1"/>
  <c r="N33" i="23"/>
  <c r="L33" i="23"/>
  <c r="G33" i="23"/>
  <c r="H33" i="23" s="1"/>
  <c r="O33" i="23" s="1"/>
  <c r="N32" i="23"/>
  <c r="L32" i="23"/>
  <c r="G32" i="23"/>
  <c r="H32" i="23" s="1"/>
  <c r="N31" i="23"/>
  <c r="L31" i="23"/>
  <c r="G31" i="23"/>
  <c r="H31" i="23" s="1"/>
  <c r="M31" i="23" s="1"/>
  <c r="N30" i="23"/>
  <c r="L30" i="23"/>
  <c r="G30" i="23"/>
  <c r="H30" i="23" s="1"/>
  <c r="N29" i="23"/>
  <c r="L29" i="23"/>
  <c r="G29" i="23"/>
  <c r="H29" i="23" s="1"/>
  <c r="N28" i="23"/>
  <c r="L28" i="23"/>
  <c r="G28" i="23"/>
  <c r="H28" i="23" s="1"/>
  <c r="N27" i="23"/>
  <c r="L27" i="23"/>
  <c r="G27" i="23"/>
  <c r="H27" i="23" s="1"/>
  <c r="M27" i="23" s="1"/>
  <c r="N26" i="23"/>
  <c r="L26" i="23"/>
  <c r="G26" i="23"/>
  <c r="H26" i="23" s="1"/>
  <c r="N25" i="23"/>
  <c r="L25" i="23"/>
  <c r="G25" i="23"/>
  <c r="H25" i="23" s="1"/>
  <c r="N24" i="23"/>
  <c r="L24" i="23"/>
  <c r="G24" i="23"/>
  <c r="H24" i="23" s="1"/>
  <c r="N23" i="23"/>
  <c r="L23" i="23"/>
  <c r="G23" i="23"/>
  <c r="H23" i="23" s="1"/>
  <c r="M23" i="23" s="1"/>
  <c r="N22" i="23"/>
  <c r="L22" i="23"/>
  <c r="G22" i="23"/>
  <c r="H22" i="23" s="1"/>
  <c r="N21" i="23"/>
  <c r="L21" i="23"/>
  <c r="G21" i="23"/>
  <c r="H21" i="23" s="1"/>
  <c r="N20" i="23"/>
  <c r="L20" i="23"/>
  <c r="G20" i="23"/>
  <c r="H20" i="23" s="1"/>
  <c r="N19" i="23"/>
  <c r="L19" i="23"/>
  <c r="G19" i="23"/>
  <c r="H19" i="23" s="1"/>
  <c r="M19" i="23" s="1"/>
  <c r="N18" i="23"/>
  <c r="L18" i="23"/>
  <c r="G18" i="23"/>
  <c r="H18" i="23" s="1"/>
  <c r="N17" i="23"/>
  <c r="L17" i="23"/>
  <c r="G17" i="23"/>
  <c r="H17" i="23" s="1"/>
  <c r="O12" i="23"/>
  <c r="C9" i="23"/>
  <c r="C8" i="23"/>
  <c r="C7" i="23"/>
  <c r="C6" i="23"/>
  <c r="A47" i="22"/>
  <c r="D45" i="22"/>
  <c r="A45" i="22"/>
  <c r="A43" i="22"/>
  <c r="D41" i="22"/>
  <c r="A41" i="22"/>
  <c r="N37" i="22"/>
  <c r="L37" i="22"/>
  <c r="H37" i="22"/>
  <c r="N36" i="22"/>
  <c r="L36" i="22"/>
  <c r="H36" i="22"/>
  <c r="N35" i="22"/>
  <c r="L35" i="22"/>
  <c r="H35" i="22"/>
  <c r="M35" i="22" s="1"/>
  <c r="N34" i="22"/>
  <c r="L34" i="22"/>
  <c r="H34" i="22"/>
  <c r="M34" i="22" s="1"/>
  <c r="N33" i="22"/>
  <c r="L33" i="22"/>
  <c r="H33" i="22"/>
  <c r="N32" i="22"/>
  <c r="L32" i="22"/>
  <c r="H32" i="22"/>
  <c r="O32" i="22" s="1"/>
  <c r="N31" i="22"/>
  <c r="L31" i="22"/>
  <c r="H31" i="22"/>
  <c r="N30" i="22"/>
  <c r="L30" i="22"/>
  <c r="H30" i="22"/>
  <c r="N29" i="22"/>
  <c r="L29" i="22"/>
  <c r="H29" i="22"/>
  <c r="N28" i="22"/>
  <c r="L28" i="22"/>
  <c r="O28" i="22"/>
  <c r="N27" i="22"/>
  <c r="L27" i="22"/>
  <c r="G27" i="22"/>
  <c r="H27" i="22" s="1"/>
  <c r="N26" i="22"/>
  <c r="L26" i="22"/>
  <c r="G26" i="22"/>
  <c r="H26" i="22" s="1"/>
  <c r="N25" i="22"/>
  <c r="L25" i="22"/>
  <c r="G25" i="22"/>
  <c r="H25" i="22" s="1"/>
  <c r="N24" i="22"/>
  <c r="L24" i="22"/>
  <c r="G24" i="22"/>
  <c r="H24" i="22" s="1"/>
  <c r="N23" i="22"/>
  <c r="L23" i="22"/>
  <c r="G23" i="22"/>
  <c r="H23" i="22" s="1"/>
  <c r="N22" i="22"/>
  <c r="L22" i="22"/>
  <c r="G22" i="22"/>
  <c r="H22" i="22" s="1"/>
  <c r="N21" i="22"/>
  <c r="L21" i="22"/>
  <c r="G21" i="22"/>
  <c r="H21" i="22" s="1"/>
  <c r="N20" i="22"/>
  <c r="L20" i="22"/>
  <c r="G20" i="22"/>
  <c r="H20" i="22" s="1"/>
  <c r="M20" i="22" s="1"/>
  <c r="N19" i="22"/>
  <c r="L19" i="22"/>
  <c r="G19" i="22"/>
  <c r="H19" i="22" s="1"/>
  <c r="O19" i="22" s="1"/>
  <c r="N18" i="22"/>
  <c r="L18" i="22"/>
  <c r="G18" i="22"/>
  <c r="H18" i="22" s="1"/>
  <c r="N17" i="22"/>
  <c r="L17" i="22"/>
  <c r="G17" i="22"/>
  <c r="H17" i="22" s="1"/>
  <c r="O12" i="22"/>
  <c r="C9" i="22"/>
  <c r="C8" i="22"/>
  <c r="C7" i="22"/>
  <c r="C6" i="22"/>
  <c r="A38" i="21"/>
  <c r="D36" i="21"/>
  <c r="A36" i="21"/>
  <c r="A34" i="21"/>
  <c r="D32" i="21"/>
  <c r="A32" i="21"/>
  <c r="N28" i="21"/>
  <c r="L28" i="21"/>
  <c r="G28" i="21"/>
  <c r="H28" i="21" s="1"/>
  <c r="N27" i="21"/>
  <c r="L27" i="21"/>
  <c r="G27" i="21"/>
  <c r="H27" i="21" s="1"/>
  <c r="O27" i="21" s="1"/>
  <c r="N26" i="21"/>
  <c r="L26" i="21"/>
  <c r="G26" i="21"/>
  <c r="H26" i="21" s="1"/>
  <c r="N25" i="21"/>
  <c r="L25" i="21"/>
  <c r="G25" i="21"/>
  <c r="H25" i="21" s="1"/>
  <c r="N24" i="21"/>
  <c r="L24" i="21"/>
  <c r="G24" i="21"/>
  <c r="H24" i="21" s="1"/>
  <c r="M24" i="21" s="1"/>
  <c r="N23" i="21"/>
  <c r="L23" i="21"/>
  <c r="G23" i="21"/>
  <c r="H23" i="21" s="1"/>
  <c r="N22" i="21"/>
  <c r="L22" i="21"/>
  <c r="G22" i="21"/>
  <c r="H22" i="21" s="1"/>
  <c r="N21" i="21"/>
  <c r="L21" i="21"/>
  <c r="G21" i="21"/>
  <c r="H21" i="21" s="1"/>
  <c r="N20" i="21"/>
  <c r="L20" i="21"/>
  <c r="G20" i="21"/>
  <c r="H20" i="21" s="1"/>
  <c r="N19" i="21"/>
  <c r="L19" i="21"/>
  <c r="G19" i="21"/>
  <c r="H19" i="21" s="1"/>
  <c r="N18" i="21"/>
  <c r="L18" i="21"/>
  <c r="G18" i="21"/>
  <c r="H18" i="21" s="1"/>
  <c r="N17" i="21"/>
  <c r="L17" i="21"/>
  <c r="G17" i="21"/>
  <c r="H17" i="21" s="1"/>
  <c r="O12" i="21"/>
  <c r="C9" i="21"/>
  <c r="C8" i="21"/>
  <c r="C7" i="21"/>
  <c r="C6" i="21"/>
  <c r="A38" i="20"/>
  <c r="D36" i="20"/>
  <c r="A36" i="20"/>
  <c r="A34" i="20"/>
  <c r="D32" i="20"/>
  <c r="A32" i="20"/>
  <c r="N28" i="20"/>
  <c r="L28" i="20"/>
  <c r="G28" i="20"/>
  <c r="H28" i="20" s="1"/>
  <c r="O28" i="20" s="1"/>
  <c r="N27" i="20"/>
  <c r="L27" i="20"/>
  <c r="G27" i="20"/>
  <c r="H27" i="20" s="1"/>
  <c r="M27" i="20" s="1"/>
  <c r="N26" i="20"/>
  <c r="L26" i="20"/>
  <c r="G26" i="20"/>
  <c r="H26" i="20" s="1"/>
  <c r="N25" i="20"/>
  <c r="L25" i="20"/>
  <c r="G25" i="20"/>
  <c r="H25" i="20" s="1"/>
  <c r="O25" i="20" s="1"/>
  <c r="N24" i="20"/>
  <c r="L24" i="20"/>
  <c r="G24" i="20"/>
  <c r="H24" i="20" s="1"/>
  <c r="N23" i="20"/>
  <c r="L23" i="20"/>
  <c r="G23" i="20"/>
  <c r="H23" i="20" s="1"/>
  <c r="N22" i="20"/>
  <c r="L22" i="20"/>
  <c r="G22" i="20"/>
  <c r="H22" i="20" s="1"/>
  <c r="N21" i="20"/>
  <c r="L21" i="20"/>
  <c r="G21" i="20"/>
  <c r="H21" i="20" s="1"/>
  <c r="M21" i="20" s="1"/>
  <c r="N20" i="20"/>
  <c r="L20" i="20"/>
  <c r="G20" i="20"/>
  <c r="H20" i="20" s="1"/>
  <c r="N19" i="20"/>
  <c r="L19" i="20"/>
  <c r="G19" i="20"/>
  <c r="H19" i="20" s="1"/>
  <c r="N18" i="20"/>
  <c r="L18" i="20"/>
  <c r="G18" i="20"/>
  <c r="H18" i="20" s="1"/>
  <c r="N17" i="20"/>
  <c r="L17" i="20"/>
  <c r="G17" i="20"/>
  <c r="H17" i="20" s="1"/>
  <c r="M17" i="20" s="1"/>
  <c r="O12" i="20"/>
  <c r="C9" i="20"/>
  <c r="C8" i="20"/>
  <c r="C7" i="20"/>
  <c r="C6" i="20"/>
  <c r="A37" i="19"/>
  <c r="D35" i="19"/>
  <c r="A35" i="19"/>
  <c r="A33" i="19"/>
  <c r="D31" i="19"/>
  <c r="A31" i="19"/>
  <c r="N27" i="19"/>
  <c r="L27" i="19"/>
  <c r="G27" i="19"/>
  <c r="H27" i="19" s="1"/>
  <c r="M27" i="19" s="1"/>
  <c r="N26" i="19"/>
  <c r="L26" i="19"/>
  <c r="G26" i="19"/>
  <c r="H26" i="19" s="1"/>
  <c r="M26" i="19" s="1"/>
  <c r="N25" i="19"/>
  <c r="L25" i="19"/>
  <c r="G25" i="19"/>
  <c r="H25" i="19" s="1"/>
  <c r="O25" i="19" s="1"/>
  <c r="N24" i="19"/>
  <c r="L24" i="19"/>
  <c r="G24" i="19"/>
  <c r="H24" i="19" s="1"/>
  <c r="N23" i="19"/>
  <c r="L23" i="19"/>
  <c r="G23" i="19"/>
  <c r="H23" i="19" s="1"/>
  <c r="M23" i="19" s="1"/>
  <c r="N22" i="19"/>
  <c r="L22" i="19"/>
  <c r="G22" i="19"/>
  <c r="H22" i="19" s="1"/>
  <c r="N21" i="19"/>
  <c r="L21" i="19"/>
  <c r="G21" i="19"/>
  <c r="H21" i="19" s="1"/>
  <c r="M21" i="19" s="1"/>
  <c r="N20" i="19"/>
  <c r="L20" i="19"/>
  <c r="G20" i="19"/>
  <c r="H20" i="19" s="1"/>
  <c r="N19" i="19"/>
  <c r="L19" i="19"/>
  <c r="N18" i="19"/>
  <c r="L18" i="19"/>
  <c r="N17" i="19"/>
  <c r="L17" i="19"/>
  <c r="G17" i="19"/>
  <c r="H17" i="19" s="1"/>
  <c r="M17" i="19" s="1"/>
  <c r="O12" i="19"/>
  <c r="C9" i="19"/>
  <c r="C8" i="19"/>
  <c r="C7" i="19"/>
  <c r="C6" i="19"/>
  <c r="A3" i="18"/>
  <c r="A51" i="18"/>
  <c r="D49" i="18"/>
  <c r="A49" i="18"/>
  <c r="A47" i="18"/>
  <c r="D45" i="18"/>
  <c r="A45" i="18"/>
  <c r="N41" i="18"/>
  <c r="L41" i="18"/>
  <c r="G41" i="18"/>
  <c r="H41" i="18" s="1"/>
  <c r="N40" i="18"/>
  <c r="L40" i="18"/>
  <c r="G40" i="18"/>
  <c r="H40" i="18" s="1"/>
  <c r="O40" i="18" s="1"/>
  <c r="N39" i="18"/>
  <c r="L39" i="18"/>
  <c r="G39" i="18"/>
  <c r="H39" i="18" s="1"/>
  <c r="M39" i="18" s="1"/>
  <c r="N38" i="18"/>
  <c r="L38" i="18"/>
  <c r="M38" i="18"/>
  <c r="N37" i="18"/>
  <c r="L37" i="18"/>
  <c r="G37" i="18"/>
  <c r="H37" i="18" s="1"/>
  <c r="N36" i="18"/>
  <c r="L36" i="18"/>
  <c r="G36" i="18"/>
  <c r="H36" i="18" s="1"/>
  <c r="O36" i="18" s="1"/>
  <c r="N35" i="18"/>
  <c r="L35" i="18"/>
  <c r="G35" i="18"/>
  <c r="H35" i="18" s="1"/>
  <c r="M35" i="18" s="1"/>
  <c r="N34" i="18"/>
  <c r="L34" i="18"/>
  <c r="G34" i="18"/>
  <c r="H34" i="18" s="1"/>
  <c r="M34" i="18" s="1"/>
  <c r="N33" i="18"/>
  <c r="L33" i="18"/>
  <c r="G33" i="18"/>
  <c r="H33" i="18" s="1"/>
  <c r="M33" i="18" s="1"/>
  <c r="N32" i="18"/>
  <c r="L32" i="18"/>
  <c r="G32" i="18"/>
  <c r="H32" i="18" s="1"/>
  <c r="O32" i="18" s="1"/>
  <c r="N31" i="18"/>
  <c r="L31" i="18"/>
  <c r="G31" i="18"/>
  <c r="H31" i="18" s="1"/>
  <c r="N30" i="18"/>
  <c r="L30" i="18"/>
  <c r="G30" i="18"/>
  <c r="H30" i="18" s="1"/>
  <c r="N29" i="18"/>
  <c r="L29" i="18"/>
  <c r="G29" i="18"/>
  <c r="H29" i="18" s="1"/>
  <c r="N28" i="18"/>
  <c r="L28" i="18"/>
  <c r="G28" i="18"/>
  <c r="H28" i="18" s="1"/>
  <c r="N27" i="18"/>
  <c r="L27" i="18"/>
  <c r="G27" i="18"/>
  <c r="H27" i="18" s="1"/>
  <c r="M27" i="18" s="1"/>
  <c r="N26" i="18"/>
  <c r="L26" i="18"/>
  <c r="G26" i="18"/>
  <c r="H26" i="18" s="1"/>
  <c r="M26" i="18" s="1"/>
  <c r="N25" i="18"/>
  <c r="L25" i="18"/>
  <c r="G25" i="18"/>
  <c r="H25" i="18" s="1"/>
  <c r="M25" i="18" s="1"/>
  <c r="N24" i="18"/>
  <c r="L24" i="18"/>
  <c r="G24" i="18"/>
  <c r="H24" i="18" s="1"/>
  <c r="O24" i="18" s="1"/>
  <c r="N23" i="18"/>
  <c r="L23" i="18"/>
  <c r="G23" i="18"/>
  <c r="H23" i="18" s="1"/>
  <c r="N22" i="18"/>
  <c r="L22" i="18"/>
  <c r="G22" i="18"/>
  <c r="H22" i="18" s="1"/>
  <c r="N21" i="18"/>
  <c r="L21" i="18"/>
  <c r="G21" i="18"/>
  <c r="H21" i="18" s="1"/>
  <c r="N20" i="18"/>
  <c r="L20" i="18"/>
  <c r="G20" i="18"/>
  <c r="H20" i="18" s="1"/>
  <c r="O20" i="18" s="1"/>
  <c r="N19" i="18"/>
  <c r="L19" i="18"/>
  <c r="G19" i="18"/>
  <c r="H19" i="18" s="1"/>
  <c r="N18" i="18"/>
  <c r="L18" i="18"/>
  <c r="G18" i="18"/>
  <c r="H18" i="18" s="1"/>
  <c r="N17" i="18"/>
  <c r="L17" i="18"/>
  <c r="G17" i="18"/>
  <c r="H17" i="18" s="1"/>
  <c r="O12" i="18"/>
  <c r="C9" i="18"/>
  <c r="C8" i="18"/>
  <c r="C7" i="18"/>
  <c r="C6" i="18"/>
  <c r="A3" i="17"/>
  <c r="A54" i="17"/>
  <c r="D52" i="17"/>
  <c r="A52" i="17"/>
  <c r="A50" i="17"/>
  <c r="D48" i="17"/>
  <c r="A48" i="17"/>
  <c r="N44" i="17"/>
  <c r="L44" i="17"/>
  <c r="G44" i="17"/>
  <c r="H44" i="17" s="1"/>
  <c r="O44" i="17" s="1"/>
  <c r="N43" i="17"/>
  <c r="L43" i="17"/>
  <c r="G43" i="17"/>
  <c r="H43" i="17" s="1"/>
  <c r="O43" i="17" s="1"/>
  <c r="N42" i="17"/>
  <c r="L42" i="17"/>
  <c r="G42" i="17"/>
  <c r="H42" i="17" s="1"/>
  <c r="M42" i="17" s="1"/>
  <c r="N41" i="17"/>
  <c r="L41" i="17"/>
  <c r="G41" i="17"/>
  <c r="H41" i="17" s="1"/>
  <c r="M41" i="17" s="1"/>
  <c r="N40" i="17"/>
  <c r="L40" i="17"/>
  <c r="G40" i="17"/>
  <c r="H40" i="17" s="1"/>
  <c r="M40" i="17" s="1"/>
  <c r="N39" i="17"/>
  <c r="L39" i="17"/>
  <c r="G39" i="17"/>
  <c r="H39" i="17" s="1"/>
  <c r="M39" i="17" s="1"/>
  <c r="N38" i="17"/>
  <c r="L38" i="17"/>
  <c r="G38" i="17"/>
  <c r="H38" i="17" s="1"/>
  <c r="M38" i="17" s="1"/>
  <c r="N37" i="17"/>
  <c r="L37" i="17"/>
  <c r="G37" i="17"/>
  <c r="H37" i="17" s="1"/>
  <c r="N36" i="17"/>
  <c r="L36" i="17"/>
  <c r="G36" i="17"/>
  <c r="H36" i="17" s="1"/>
  <c r="O36" i="17" s="1"/>
  <c r="N35" i="17"/>
  <c r="L35" i="17"/>
  <c r="G35" i="17"/>
  <c r="H35" i="17" s="1"/>
  <c r="M35" i="17" s="1"/>
  <c r="N34" i="17"/>
  <c r="L34" i="17"/>
  <c r="G34" i="17"/>
  <c r="H34" i="17" s="1"/>
  <c r="O34" i="17" s="1"/>
  <c r="N33" i="17"/>
  <c r="L33" i="17"/>
  <c r="G33" i="17"/>
  <c r="H33" i="17" s="1"/>
  <c r="M33" i="17" s="1"/>
  <c r="N32" i="17"/>
  <c r="L32" i="17"/>
  <c r="G32" i="17"/>
  <c r="H32" i="17" s="1"/>
  <c r="N31" i="17"/>
  <c r="L31" i="17"/>
  <c r="G31" i="17"/>
  <c r="H31" i="17" s="1"/>
  <c r="N30" i="17"/>
  <c r="L30" i="17"/>
  <c r="G30" i="17"/>
  <c r="H30" i="17" s="1"/>
  <c r="M30" i="17" s="1"/>
  <c r="N29" i="17"/>
  <c r="L29" i="17"/>
  <c r="G29" i="17"/>
  <c r="H29" i="17" s="1"/>
  <c r="M29" i="17" s="1"/>
  <c r="N28" i="17"/>
  <c r="L28" i="17"/>
  <c r="G28" i="17"/>
  <c r="H28" i="17" s="1"/>
  <c r="N27" i="17"/>
  <c r="L27" i="17"/>
  <c r="G27" i="17"/>
  <c r="H27" i="17" s="1"/>
  <c r="M27" i="17" s="1"/>
  <c r="N26" i="17"/>
  <c r="L26" i="17"/>
  <c r="G26" i="17"/>
  <c r="H26" i="17" s="1"/>
  <c r="O26" i="17" s="1"/>
  <c r="N25" i="17"/>
  <c r="L25" i="17"/>
  <c r="G25" i="17"/>
  <c r="H25" i="17" s="1"/>
  <c r="N24" i="17"/>
  <c r="L24" i="17"/>
  <c r="G24" i="17"/>
  <c r="H24" i="17" s="1"/>
  <c r="N23" i="17"/>
  <c r="L23" i="17"/>
  <c r="G23" i="17"/>
  <c r="H23" i="17" s="1"/>
  <c r="M23" i="17" s="1"/>
  <c r="N22" i="17"/>
  <c r="L22" i="17"/>
  <c r="G22" i="17"/>
  <c r="H22" i="17" s="1"/>
  <c r="N21" i="17"/>
  <c r="L21" i="17"/>
  <c r="G21" i="17"/>
  <c r="H21" i="17" s="1"/>
  <c r="N20" i="17"/>
  <c r="L20" i="17"/>
  <c r="G20" i="17"/>
  <c r="H20" i="17" s="1"/>
  <c r="N19" i="17"/>
  <c r="L19" i="17"/>
  <c r="G19" i="17"/>
  <c r="H19" i="17" s="1"/>
  <c r="N18" i="17"/>
  <c r="L18" i="17"/>
  <c r="G18" i="17"/>
  <c r="H18" i="17" s="1"/>
  <c r="N17" i="17"/>
  <c r="L17" i="17"/>
  <c r="G17" i="17"/>
  <c r="H17" i="17" s="1"/>
  <c r="O12" i="17"/>
  <c r="C9" i="17"/>
  <c r="C8" i="17"/>
  <c r="C7" i="17"/>
  <c r="C6" i="17"/>
  <c r="A60" i="16"/>
  <c r="D58" i="16"/>
  <c r="A58" i="16"/>
  <c r="A56" i="16"/>
  <c r="D54" i="16"/>
  <c r="A54" i="16"/>
  <c r="N50" i="16"/>
  <c r="L50" i="16"/>
  <c r="O50" i="16"/>
  <c r="N49" i="16"/>
  <c r="L49" i="16"/>
  <c r="G49" i="16"/>
  <c r="H49" i="16" s="1"/>
  <c r="N48" i="16"/>
  <c r="L48" i="16"/>
  <c r="N47" i="16"/>
  <c r="L47" i="16"/>
  <c r="G47" i="16"/>
  <c r="H47" i="16" s="1"/>
  <c r="N46" i="16"/>
  <c r="L46" i="16"/>
  <c r="G46" i="16"/>
  <c r="H46" i="16" s="1"/>
  <c r="M46" i="16" s="1"/>
  <c r="N45" i="16"/>
  <c r="L45" i="16"/>
  <c r="G45" i="16"/>
  <c r="H45" i="16" s="1"/>
  <c r="N44" i="16"/>
  <c r="L44" i="16"/>
  <c r="G44" i="16"/>
  <c r="H44" i="16" s="1"/>
  <c r="O44" i="16" s="1"/>
  <c r="N43" i="16"/>
  <c r="L43" i="16"/>
  <c r="G43" i="16"/>
  <c r="H43" i="16" s="1"/>
  <c r="N42" i="16"/>
  <c r="L42" i="16"/>
  <c r="G42" i="16"/>
  <c r="H42" i="16" s="1"/>
  <c r="N41" i="16"/>
  <c r="L41" i="16"/>
  <c r="G41" i="16"/>
  <c r="H41" i="16" s="1"/>
  <c r="N40" i="16"/>
  <c r="L40" i="16"/>
  <c r="G40" i="16"/>
  <c r="H40" i="16" s="1"/>
  <c r="N39" i="16"/>
  <c r="L39" i="16"/>
  <c r="G39" i="16"/>
  <c r="H39" i="16" s="1"/>
  <c r="M39" i="16" s="1"/>
  <c r="N38" i="16"/>
  <c r="L38" i="16"/>
  <c r="G38" i="16"/>
  <c r="H38" i="16" s="1"/>
  <c r="N37" i="16"/>
  <c r="L37" i="16"/>
  <c r="G37" i="16"/>
  <c r="H37" i="16" s="1"/>
  <c r="N36" i="16"/>
  <c r="L36" i="16"/>
  <c r="G36" i="16"/>
  <c r="H36" i="16" s="1"/>
  <c r="N35" i="16"/>
  <c r="L35" i="16"/>
  <c r="G35" i="16"/>
  <c r="H35" i="16" s="1"/>
  <c r="M35" i="16" s="1"/>
  <c r="N34" i="16"/>
  <c r="L34" i="16"/>
  <c r="G34" i="16"/>
  <c r="H34" i="16" s="1"/>
  <c r="N33" i="16"/>
  <c r="L33" i="16"/>
  <c r="G33" i="16"/>
  <c r="H33" i="16" s="1"/>
  <c r="N32" i="16"/>
  <c r="L32" i="16"/>
  <c r="G32" i="16"/>
  <c r="H32" i="16" s="1"/>
  <c r="O32" i="16" s="1"/>
  <c r="N31" i="16"/>
  <c r="L31" i="16"/>
  <c r="G31" i="16"/>
  <c r="H31" i="16" s="1"/>
  <c r="M31" i="16" s="1"/>
  <c r="N30" i="16"/>
  <c r="L30" i="16"/>
  <c r="G30" i="16"/>
  <c r="H30" i="16" s="1"/>
  <c r="N29" i="16"/>
  <c r="L29" i="16"/>
  <c r="G29" i="16"/>
  <c r="H29" i="16" s="1"/>
  <c r="N28" i="16"/>
  <c r="L28" i="16"/>
  <c r="G28" i="16"/>
  <c r="H28" i="16" s="1"/>
  <c r="N27" i="16"/>
  <c r="L27" i="16"/>
  <c r="G27" i="16"/>
  <c r="H27" i="16" s="1"/>
  <c r="M27" i="16" s="1"/>
  <c r="N26" i="16"/>
  <c r="L26" i="16"/>
  <c r="G26" i="16"/>
  <c r="H26" i="16" s="1"/>
  <c r="N25" i="16"/>
  <c r="L25" i="16"/>
  <c r="G25" i="16"/>
  <c r="H25" i="16" s="1"/>
  <c r="N24" i="16"/>
  <c r="L24" i="16"/>
  <c r="G24" i="16"/>
  <c r="H24" i="16" s="1"/>
  <c r="N23" i="16"/>
  <c r="L23" i="16"/>
  <c r="G23" i="16"/>
  <c r="H23" i="16" s="1"/>
  <c r="N22" i="16"/>
  <c r="L22" i="16"/>
  <c r="G22" i="16"/>
  <c r="H22" i="16" s="1"/>
  <c r="N21" i="16"/>
  <c r="L21" i="16"/>
  <c r="G21" i="16"/>
  <c r="H21" i="16" s="1"/>
  <c r="N20" i="16"/>
  <c r="L20" i="16"/>
  <c r="G20" i="16"/>
  <c r="H20" i="16" s="1"/>
  <c r="N19" i="16"/>
  <c r="L19" i="16"/>
  <c r="G19" i="16"/>
  <c r="H19" i="16" s="1"/>
  <c r="N18" i="16"/>
  <c r="L18" i="16"/>
  <c r="G18" i="16"/>
  <c r="H18" i="16" s="1"/>
  <c r="N17" i="16"/>
  <c r="L17" i="16"/>
  <c r="G17" i="16"/>
  <c r="H17" i="16" s="1"/>
  <c r="O12" i="16"/>
  <c r="C9" i="16"/>
  <c r="C8" i="16"/>
  <c r="C7" i="16"/>
  <c r="C6" i="16"/>
  <c r="A3" i="15"/>
  <c r="A38" i="15"/>
  <c r="D36" i="15"/>
  <c r="A36" i="15"/>
  <c r="A34" i="15"/>
  <c r="D32" i="15"/>
  <c r="A32" i="15"/>
  <c r="N28" i="15"/>
  <c r="L28" i="15"/>
  <c r="O28" i="15"/>
  <c r="N27" i="15"/>
  <c r="L27" i="15"/>
  <c r="G27" i="15"/>
  <c r="H27" i="15" s="1"/>
  <c r="M27" i="15" s="1"/>
  <c r="N26" i="15"/>
  <c r="L26" i="15"/>
  <c r="G26" i="15"/>
  <c r="H26" i="15" s="1"/>
  <c r="O26" i="15" s="1"/>
  <c r="N25" i="15"/>
  <c r="L25" i="15"/>
  <c r="G25" i="15"/>
  <c r="H25" i="15" s="1"/>
  <c r="N24" i="15"/>
  <c r="L24" i="15"/>
  <c r="G24" i="15"/>
  <c r="H24" i="15" s="1"/>
  <c r="O24" i="15" s="1"/>
  <c r="N23" i="15"/>
  <c r="L23" i="15"/>
  <c r="G23" i="15"/>
  <c r="H23" i="15" s="1"/>
  <c r="M23" i="15" s="1"/>
  <c r="N22" i="15"/>
  <c r="L22" i="15"/>
  <c r="G22" i="15"/>
  <c r="H22" i="15" s="1"/>
  <c r="N21" i="15"/>
  <c r="L21" i="15"/>
  <c r="G21" i="15"/>
  <c r="H21" i="15" s="1"/>
  <c r="N20" i="15"/>
  <c r="L20" i="15"/>
  <c r="G20" i="15"/>
  <c r="H20" i="15" s="1"/>
  <c r="M20" i="15" s="1"/>
  <c r="N19" i="15"/>
  <c r="L19" i="15"/>
  <c r="G19" i="15"/>
  <c r="H19" i="15" s="1"/>
  <c r="O19" i="15" s="1"/>
  <c r="N18" i="15"/>
  <c r="L18" i="15"/>
  <c r="G18" i="15"/>
  <c r="H18" i="15" s="1"/>
  <c r="O18" i="15" s="1"/>
  <c r="N17" i="15"/>
  <c r="L17" i="15"/>
  <c r="G17" i="15"/>
  <c r="H17" i="15" s="1"/>
  <c r="O17" i="15" s="1"/>
  <c r="O12" i="15"/>
  <c r="C9" i="15"/>
  <c r="C8" i="15"/>
  <c r="C7" i="15"/>
  <c r="C6" i="15"/>
  <c r="A3" i="14"/>
  <c r="A52" i="14"/>
  <c r="D50" i="14"/>
  <c r="A50" i="14"/>
  <c r="A48" i="14"/>
  <c r="D46" i="14"/>
  <c r="A46" i="14"/>
  <c r="N42" i="14"/>
  <c r="L42" i="14"/>
  <c r="G42" i="14"/>
  <c r="H42" i="14" s="1"/>
  <c r="N41" i="14"/>
  <c r="L41" i="14"/>
  <c r="O41" i="14"/>
  <c r="N40" i="14"/>
  <c r="L40" i="14"/>
  <c r="G40" i="14"/>
  <c r="H40" i="14" s="1"/>
  <c r="M40" i="14" s="1"/>
  <c r="N39" i="14"/>
  <c r="L39" i="14"/>
  <c r="G39" i="14"/>
  <c r="H39" i="14" s="1"/>
  <c r="N38" i="14"/>
  <c r="L38" i="14"/>
  <c r="G38" i="14"/>
  <c r="H38" i="14" s="1"/>
  <c r="M38" i="14" s="1"/>
  <c r="N37" i="14"/>
  <c r="L37" i="14"/>
  <c r="G37" i="14"/>
  <c r="H37" i="14" s="1"/>
  <c r="N36" i="14"/>
  <c r="L36" i="14"/>
  <c r="G36" i="14"/>
  <c r="H36" i="14" s="1"/>
  <c r="M36" i="14" s="1"/>
  <c r="N35" i="14"/>
  <c r="L35" i="14"/>
  <c r="G35" i="14"/>
  <c r="H35" i="14" s="1"/>
  <c r="N34" i="14"/>
  <c r="L34" i="14"/>
  <c r="G34" i="14"/>
  <c r="H34" i="14" s="1"/>
  <c r="M34" i="14" s="1"/>
  <c r="N33" i="14"/>
  <c r="L33" i="14"/>
  <c r="G33" i="14"/>
  <c r="H33" i="14" s="1"/>
  <c r="N32" i="14"/>
  <c r="L32" i="14"/>
  <c r="G32" i="14"/>
  <c r="H32" i="14" s="1"/>
  <c r="M32" i="14" s="1"/>
  <c r="N31" i="14"/>
  <c r="L31" i="14"/>
  <c r="G31" i="14"/>
  <c r="H31" i="14" s="1"/>
  <c r="N30" i="14"/>
  <c r="L30" i="14"/>
  <c r="G30" i="14"/>
  <c r="H30" i="14" s="1"/>
  <c r="M30" i="14" s="1"/>
  <c r="N29" i="14"/>
  <c r="L29" i="14"/>
  <c r="G29" i="14"/>
  <c r="H29" i="14" s="1"/>
  <c r="N28" i="14"/>
  <c r="L28" i="14"/>
  <c r="G28" i="14"/>
  <c r="H28" i="14" s="1"/>
  <c r="N27" i="14"/>
  <c r="L27" i="14"/>
  <c r="G27" i="14"/>
  <c r="H27" i="14" s="1"/>
  <c r="N26" i="14"/>
  <c r="L26" i="14"/>
  <c r="G26" i="14"/>
  <c r="H26" i="14" s="1"/>
  <c r="M26" i="14" s="1"/>
  <c r="N25" i="14"/>
  <c r="L25" i="14"/>
  <c r="G25" i="14"/>
  <c r="H25" i="14" s="1"/>
  <c r="N24" i="14"/>
  <c r="L24" i="14"/>
  <c r="G24" i="14"/>
  <c r="H24" i="14" s="1"/>
  <c r="N23" i="14"/>
  <c r="L23" i="14"/>
  <c r="G23" i="14"/>
  <c r="H23" i="14" s="1"/>
  <c r="M23" i="14" s="1"/>
  <c r="N22" i="14"/>
  <c r="L22" i="14"/>
  <c r="G22" i="14"/>
  <c r="H22" i="14" s="1"/>
  <c r="N21" i="14"/>
  <c r="L21" i="14"/>
  <c r="G21" i="14"/>
  <c r="H21" i="14" s="1"/>
  <c r="N20" i="14"/>
  <c r="L20" i="14"/>
  <c r="G20" i="14"/>
  <c r="H20" i="14" s="1"/>
  <c r="N19" i="14"/>
  <c r="L19" i="14"/>
  <c r="G19" i="14"/>
  <c r="H19" i="14" s="1"/>
  <c r="N18" i="14"/>
  <c r="L18" i="14"/>
  <c r="G18" i="14"/>
  <c r="H18" i="14" s="1"/>
  <c r="N17" i="14"/>
  <c r="L17" i="14"/>
  <c r="G17" i="14"/>
  <c r="H17" i="14" s="1"/>
  <c r="O12" i="14"/>
  <c r="C9" i="14"/>
  <c r="C8" i="14"/>
  <c r="C7" i="14"/>
  <c r="C6" i="14"/>
  <c r="A3" i="13"/>
  <c r="A46" i="13"/>
  <c r="D44" i="13"/>
  <c r="A44" i="13"/>
  <c r="A42" i="13"/>
  <c r="D40" i="13"/>
  <c r="A40" i="13"/>
  <c r="N36" i="13"/>
  <c r="L36" i="13"/>
  <c r="G36" i="13"/>
  <c r="H36" i="13" s="1"/>
  <c r="N35" i="13"/>
  <c r="L35" i="13"/>
  <c r="G35" i="13"/>
  <c r="H35" i="13" s="1"/>
  <c r="M35" i="13" s="1"/>
  <c r="N34" i="13"/>
  <c r="L34" i="13"/>
  <c r="N33" i="13"/>
  <c r="L33" i="13"/>
  <c r="G33" i="13"/>
  <c r="H33" i="13" s="1"/>
  <c r="N32" i="13"/>
  <c r="L32" i="13"/>
  <c r="G32" i="13"/>
  <c r="H32" i="13" s="1"/>
  <c r="O32" i="13" s="1"/>
  <c r="N31" i="13"/>
  <c r="L31" i="13"/>
  <c r="G31" i="13"/>
  <c r="H31" i="13" s="1"/>
  <c r="N30" i="13"/>
  <c r="L30" i="13"/>
  <c r="G30" i="13"/>
  <c r="H30" i="13" s="1"/>
  <c r="M30" i="13" s="1"/>
  <c r="N29" i="13"/>
  <c r="L29" i="13"/>
  <c r="G29" i="13"/>
  <c r="H29" i="13" s="1"/>
  <c r="N28" i="13"/>
  <c r="L28" i="13"/>
  <c r="G28" i="13"/>
  <c r="H28" i="13" s="1"/>
  <c r="N27" i="13"/>
  <c r="L27" i="13"/>
  <c r="G27" i="13"/>
  <c r="H27" i="13" s="1"/>
  <c r="N26" i="13"/>
  <c r="L26" i="13"/>
  <c r="G26" i="13"/>
  <c r="H26" i="13" s="1"/>
  <c r="M26" i="13" s="1"/>
  <c r="N25" i="13"/>
  <c r="L25" i="13"/>
  <c r="G25" i="13"/>
  <c r="H25" i="13" s="1"/>
  <c r="N24" i="13"/>
  <c r="L24" i="13"/>
  <c r="G24" i="13"/>
  <c r="H24" i="13" s="1"/>
  <c r="N23" i="13"/>
  <c r="L23" i="13"/>
  <c r="G23" i="13"/>
  <c r="H23" i="13" s="1"/>
  <c r="N22" i="13"/>
  <c r="L22" i="13"/>
  <c r="G22" i="13"/>
  <c r="H22" i="13" s="1"/>
  <c r="M22" i="13" s="1"/>
  <c r="N21" i="13"/>
  <c r="L21" i="13"/>
  <c r="G21" i="13"/>
  <c r="H21" i="13" s="1"/>
  <c r="M21" i="13" s="1"/>
  <c r="N20" i="13"/>
  <c r="L20" i="13"/>
  <c r="G20" i="13"/>
  <c r="H20" i="13" s="1"/>
  <c r="N19" i="13"/>
  <c r="L19" i="13"/>
  <c r="G19" i="13"/>
  <c r="H19" i="13" s="1"/>
  <c r="N18" i="13"/>
  <c r="L18" i="13"/>
  <c r="G18" i="13"/>
  <c r="H18" i="13" s="1"/>
  <c r="M18" i="13" s="1"/>
  <c r="N17" i="13"/>
  <c r="L17" i="13"/>
  <c r="G17" i="13"/>
  <c r="H17" i="13" s="1"/>
  <c r="O12" i="13"/>
  <c r="C9" i="13"/>
  <c r="C8" i="13"/>
  <c r="C7" i="13"/>
  <c r="C6" i="13"/>
  <c r="A3" i="12"/>
  <c r="A50" i="12"/>
  <c r="D48" i="12"/>
  <c r="A48" i="12"/>
  <c r="A46" i="12"/>
  <c r="D44" i="12"/>
  <c r="A44" i="12"/>
  <c r="N40" i="12"/>
  <c r="L40" i="12"/>
  <c r="G40" i="12"/>
  <c r="H40" i="12" s="1"/>
  <c r="O40" i="12" s="1"/>
  <c r="N39" i="12"/>
  <c r="L39" i="12"/>
  <c r="G39" i="12"/>
  <c r="H39" i="12" s="1"/>
  <c r="N38" i="12"/>
  <c r="L38" i="12"/>
  <c r="G38" i="12"/>
  <c r="H38" i="12" s="1"/>
  <c r="M38" i="12" s="1"/>
  <c r="N37" i="12"/>
  <c r="L37" i="12"/>
  <c r="G37" i="12"/>
  <c r="H37" i="12" s="1"/>
  <c r="N36" i="12"/>
  <c r="L36" i="12"/>
  <c r="G36" i="12"/>
  <c r="H36" i="12" s="1"/>
  <c r="N35" i="12"/>
  <c r="L35" i="12"/>
  <c r="G35" i="12"/>
  <c r="H35" i="12" s="1"/>
  <c r="N34" i="12"/>
  <c r="L34" i="12"/>
  <c r="G34" i="12"/>
  <c r="H34" i="12" s="1"/>
  <c r="N33" i="12"/>
  <c r="L33" i="12"/>
  <c r="G33" i="12"/>
  <c r="H33" i="12" s="1"/>
  <c r="N32" i="12"/>
  <c r="L32" i="12"/>
  <c r="G32" i="12"/>
  <c r="H32" i="12" s="1"/>
  <c r="O32" i="12" s="1"/>
  <c r="N31" i="12"/>
  <c r="L31" i="12"/>
  <c r="G31" i="12"/>
  <c r="H31" i="12" s="1"/>
  <c r="N30" i="12"/>
  <c r="L30" i="12"/>
  <c r="G30" i="12"/>
  <c r="H30" i="12" s="1"/>
  <c r="N29" i="12"/>
  <c r="L29" i="12"/>
  <c r="G29" i="12"/>
  <c r="H29" i="12" s="1"/>
  <c r="N28" i="12"/>
  <c r="L28" i="12"/>
  <c r="G28" i="12"/>
  <c r="H28" i="12" s="1"/>
  <c r="M28" i="12" s="1"/>
  <c r="N27" i="12"/>
  <c r="L27" i="12"/>
  <c r="G27" i="12"/>
  <c r="H27" i="12" s="1"/>
  <c r="N26" i="12"/>
  <c r="L26" i="12"/>
  <c r="G26" i="12"/>
  <c r="H26" i="12" s="1"/>
  <c r="N25" i="12"/>
  <c r="L25" i="12"/>
  <c r="G25" i="12"/>
  <c r="H25" i="12" s="1"/>
  <c r="O25" i="12" s="1"/>
  <c r="N24" i="12"/>
  <c r="L24" i="12"/>
  <c r="G24" i="12"/>
  <c r="H24" i="12" s="1"/>
  <c r="N23" i="12"/>
  <c r="L23" i="12"/>
  <c r="G23" i="12"/>
  <c r="H23" i="12" s="1"/>
  <c r="N22" i="12"/>
  <c r="L22" i="12"/>
  <c r="G22" i="12"/>
  <c r="H22" i="12" s="1"/>
  <c r="N21" i="12"/>
  <c r="L21" i="12"/>
  <c r="G21" i="12"/>
  <c r="H21" i="12" s="1"/>
  <c r="M21" i="12" s="1"/>
  <c r="N20" i="12"/>
  <c r="L20" i="12"/>
  <c r="G20" i="12"/>
  <c r="H20" i="12" s="1"/>
  <c r="N19" i="12"/>
  <c r="L19" i="12"/>
  <c r="G19" i="12"/>
  <c r="H19" i="12" s="1"/>
  <c r="N18" i="12"/>
  <c r="L18" i="12"/>
  <c r="G18" i="12"/>
  <c r="H18" i="12" s="1"/>
  <c r="N17" i="12"/>
  <c r="L17" i="12"/>
  <c r="G17" i="12"/>
  <c r="H17" i="12" s="1"/>
  <c r="M17" i="12" s="1"/>
  <c r="O12" i="12"/>
  <c r="C9" i="12"/>
  <c r="C8" i="12"/>
  <c r="C7" i="12"/>
  <c r="C6" i="12"/>
  <c r="N139" i="11"/>
  <c r="L139" i="11"/>
  <c r="G139" i="11"/>
  <c r="H139" i="11" s="1"/>
  <c r="N138" i="11"/>
  <c r="L138" i="11"/>
  <c r="G138" i="11"/>
  <c r="H138" i="11" s="1"/>
  <c r="N137" i="11"/>
  <c r="L137" i="11"/>
  <c r="G137" i="11"/>
  <c r="H137" i="11" s="1"/>
  <c r="N136" i="11"/>
  <c r="L136" i="11"/>
  <c r="G136" i="11"/>
  <c r="H136" i="11" s="1"/>
  <c r="N135" i="11"/>
  <c r="L135" i="11"/>
  <c r="G135" i="11"/>
  <c r="H135" i="11" s="1"/>
  <c r="N134" i="11"/>
  <c r="L134" i="11"/>
  <c r="G134" i="11"/>
  <c r="H134" i="11" s="1"/>
  <c r="N133" i="11"/>
  <c r="L133" i="11"/>
  <c r="G133" i="11"/>
  <c r="H133" i="11" s="1"/>
  <c r="N132" i="11"/>
  <c r="L132" i="11"/>
  <c r="G132" i="11"/>
  <c r="H132" i="11" s="1"/>
  <c r="N131" i="11"/>
  <c r="L131" i="11"/>
  <c r="G131" i="11"/>
  <c r="H131" i="11" s="1"/>
  <c r="N130" i="11"/>
  <c r="L130" i="11"/>
  <c r="G130" i="11"/>
  <c r="H130" i="11" s="1"/>
  <c r="N129" i="11"/>
  <c r="L129" i="11"/>
  <c r="G129" i="11"/>
  <c r="H129" i="11" s="1"/>
  <c r="N128" i="11"/>
  <c r="L128" i="11"/>
  <c r="G128" i="11"/>
  <c r="H128" i="11" s="1"/>
  <c r="N307" i="10"/>
  <c r="L307" i="10"/>
  <c r="G307" i="10"/>
  <c r="H307" i="10" s="1"/>
  <c r="N306" i="10"/>
  <c r="L306" i="10"/>
  <c r="G306" i="10"/>
  <c r="H306" i="10" s="1"/>
  <c r="M306" i="10" s="1"/>
  <c r="N305" i="10"/>
  <c r="L305" i="10"/>
  <c r="G305" i="10"/>
  <c r="H305" i="10" s="1"/>
  <c r="O305" i="10" s="1"/>
  <c r="N304" i="10"/>
  <c r="L304" i="10"/>
  <c r="G304" i="10"/>
  <c r="H304" i="10" s="1"/>
  <c r="M304" i="10" s="1"/>
  <c r="N303" i="10"/>
  <c r="L303" i="10"/>
  <c r="G303" i="10"/>
  <c r="H303" i="10" s="1"/>
  <c r="N302" i="10"/>
  <c r="L302" i="10"/>
  <c r="G302" i="10"/>
  <c r="H302" i="10" s="1"/>
  <c r="M302" i="10" s="1"/>
  <c r="N301" i="10"/>
  <c r="L301" i="10"/>
  <c r="G301" i="10"/>
  <c r="H301" i="10" s="1"/>
  <c r="O301" i="10" s="1"/>
  <c r="N298" i="10"/>
  <c r="L298" i="10"/>
  <c r="G298" i="10"/>
  <c r="H298" i="10" s="1"/>
  <c r="M298" i="10" s="1"/>
  <c r="N297" i="10"/>
  <c r="L297" i="10"/>
  <c r="G297" i="10"/>
  <c r="H297" i="10" s="1"/>
  <c r="N296" i="10"/>
  <c r="L296" i="10"/>
  <c r="G296" i="10"/>
  <c r="H296" i="10" s="1"/>
  <c r="M296" i="10" s="1"/>
  <c r="N295" i="10"/>
  <c r="L295" i="10"/>
  <c r="G295" i="10"/>
  <c r="H295" i="10" s="1"/>
  <c r="O295" i="10" s="1"/>
  <c r="N294" i="10"/>
  <c r="L294" i="10"/>
  <c r="G294" i="10"/>
  <c r="H294" i="10" s="1"/>
  <c r="M294" i="10" s="1"/>
  <c r="N293" i="10"/>
  <c r="L293" i="10"/>
  <c r="G293" i="10"/>
  <c r="H293" i="10" s="1"/>
  <c r="N292" i="10"/>
  <c r="L292" i="10"/>
  <c r="G292" i="10"/>
  <c r="H292" i="10" s="1"/>
  <c r="M292" i="10" s="1"/>
  <c r="N291" i="10"/>
  <c r="L291" i="10"/>
  <c r="G291" i="10"/>
  <c r="H291" i="10" s="1"/>
  <c r="O291" i="10" s="1"/>
  <c r="N290" i="10"/>
  <c r="L290" i="10"/>
  <c r="G290" i="10"/>
  <c r="H290" i="10" s="1"/>
  <c r="M290" i="10" s="1"/>
  <c r="N289" i="10"/>
  <c r="L289" i="10"/>
  <c r="G289" i="10"/>
  <c r="H289" i="10" s="1"/>
  <c r="N288" i="10"/>
  <c r="L288" i="10"/>
  <c r="G288" i="10"/>
  <c r="H288" i="10" s="1"/>
  <c r="M288" i="10" s="1"/>
  <c r="N287" i="10"/>
  <c r="L287" i="10"/>
  <c r="G287" i="10"/>
  <c r="H287" i="10" s="1"/>
  <c r="O287" i="10" s="1"/>
  <c r="N286" i="10"/>
  <c r="L286" i="10"/>
  <c r="G286" i="10"/>
  <c r="H286" i="10" s="1"/>
  <c r="M286" i="10" s="1"/>
  <c r="N285" i="10"/>
  <c r="L285" i="10"/>
  <c r="G285" i="10"/>
  <c r="H285" i="10" s="1"/>
  <c r="N284" i="10"/>
  <c r="L284" i="10"/>
  <c r="G284" i="10"/>
  <c r="H284" i="10" s="1"/>
  <c r="M284" i="10" s="1"/>
  <c r="N283" i="10"/>
  <c r="L283" i="10"/>
  <c r="G283" i="10"/>
  <c r="H283" i="10" s="1"/>
  <c r="O283" i="10" s="1"/>
  <c r="N282" i="10"/>
  <c r="L282" i="10"/>
  <c r="G282" i="10"/>
  <c r="H282" i="10" s="1"/>
  <c r="M282" i="10" s="1"/>
  <c r="N281" i="10"/>
  <c r="L281" i="10"/>
  <c r="G281" i="10"/>
  <c r="H281" i="10" s="1"/>
  <c r="N280" i="10"/>
  <c r="L280" i="10"/>
  <c r="G280" i="10"/>
  <c r="H280" i="10" s="1"/>
  <c r="M280" i="10" s="1"/>
  <c r="N279" i="10"/>
  <c r="L279" i="10"/>
  <c r="G279" i="10"/>
  <c r="H279" i="10" s="1"/>
  <c r="O279" i="10" s="1"/>
  <c r="N278" i="10"/>
  <c r="L278" i="10"/>
  <c r="G278" i="10"/>
  <c r="H278" i="10" s="1"/>
  <c r="M278" i="10" s="1"/>
  <c r="N277" i="10"/>
  <c r="L277" i="10"/>
  <c r="G277" i="10"/>
  <c r="H277" i="10" s="1"/>
  <c r="N274" i="10"/>
  <c r="L274" i="10"/>
  <c r="G274" i="10"/>
  <c r="H274" i="10" s="1"/>
  <c r="M274" i="10" s="1"/>
  <c r="N273" i="10"/>
  <c r="L273" i="10"/>
  <c r="G273" i="10"/>
  <c r="H273" i="10" s="1"/>
  <c r="O273" i="10" s="1"/>
  <c r="N272" i="10"/>
  <c r="L272" i="10"/>
  <c r="G272" i="10"/>
  <c r="H272" i="10" s="1"/>
  <c r="M272" i="10" s="1"/>
  <c r="N271" i="10"/>
  <c r="L271" i="10"/>
  <c r="G271" i="10"/>
  <c r="H271" i="10" s="1"/>
  <c r="N270" i="10"/>
  <c r="L270" i="10"/>
  <c r="G270" i="10"/>
  <c r="H270" i="10" s="1"/>
  <c r="M270" i="10" s="1"/>
  <c r="N269" i="10"/>
  <c r="L269" i="10"/>
  <c r="G269" i="10"/>
  <c r="H269" i="10" s="1"/>
  <c r="O269" i="10" s="1"/>
  <c r="N268" i="10"/>
  <c r="L268" i="10"/>
  <c r="G268" i="10"/>
  <c r="H268" i="10" s="1"/>
  <c r="M268" i="10" s="1"/>
  <c r="N267" i="10"/>
  <c r="L267" i="10"/>
  <c r="G267" i="10"/>
  <c r="H267" i="10" s="1"/>
  <c r="N266" i="10"/>
  <c r="L266" i="10"/>
  <c r="G266" i="10"/>
  <c r="H266" i="10" s="1"/>
  <c r="M266" i="10" s="1"/>
  <c r="N265" i="10"/>
  <c r="L265" i="10"/>
  <c r="G265" i="10"/>
  <c r="H265" i="10" s="1"/>
  <c r="O265" i="10" s="1"/>
  <c r="N262" i="10"/>
  <c r="L262" i="10"/>
  <c r="G262" i="10"/>
  <c r="H262" i="10" s="1"/>
  <c r="M262" i="10" s="1"/>
  <c r="N261" i="10"/>
  <c r="L261" i="10"/>
  <c r="G261" i="10"/>
  <c r="H261" i="10" s="1"/>
  <c r="N260" i="10"/>
  <c r="L260" i="10"/>
  <c r="G260" i="10"/>
  <c r="H260" i="10" s="1"/>
  <c r="M260" i="10" s="1"/>
  <c r="N258" i="10"/>
  <c r="L258" i="10"/>
  <c r="G258" i="10"/>
  <c r="H258" i="10" s="1"/>
  <c r="N256" i="10"/>
  <c r="L256" i="10"/>
  <c r="G256" i="10"/>
  <c r="H256" i="10" s="1"/>
  <c r="M256" i="10" s="1"/>
  <c r="N255" i="10"/>
  <c r="L255" i="10"/>
  <c r="G255" i="10"/>
  <c r="H255" i="10" s="1"/>
  <c r="N254" i="10"/>
  <c r="L254" i="10"/>
  <c r="G254" i="10"/>
  <c r="H254" i="10" s="1"/>
  <c r="N253" i="10"/>
  <c r="L253" i="10"/>
  <c r="G253" i="10"/>
  <c r="H253" i="10" s="1"/>
  <c r="N252" i="10"/>
  <c r="L252" i="10"/>
  <c r="G252" i="10"/>
  <c r="H252" i="10" s="1"/>
  <c r="M252" i="10" s="1"/>
  <c r="N251" i="10"/>
  <c r="L251" i="10"/>
  <c r="G251" i="10"/>
  <c r="H251" i="10" s="1"/>
  <c r="N250" i="10"/>
  <c r="L250" i="10"/>
  <c r="G250" i="10"/>
  <c r="H250" i="10" s="1"/>
  <c r="N247" i="10"/>
  <c r="L247" i="10"/>
  <c r="G247" i="10"/>
  <c r="H247" i="10" s="1"/>
  <c r="N246" i="10"/>
  <c r="L246" i="10"/>
  <c r="G246" i="10"/>
  <c r="H246" i="10" s="1"/>
  <c r="N245" i="10"/>
  <c r="L245" i="10"/>
  <c r="G245" i="10"/>
  <c r="H245" i="10" s="1"/>
  <c r="N244" i="10"/>
  <c r="L244" i="10"/>
  <c r="G244" i="10"/>
  <c r="H244" i="10" s="1"/>
  <c r="N243" i="10"/>
  <c r="L243" i="10"/>
  <c r="G243" i="10"/>
  <c r="H243" i="10" s="1"/>
  <c r="N242" i="10"/>
  <c r="L242" i="10"/>
  <c r="G242" i="10"/>
  <c r="H242" i="10" s="1"/>
  <c r="M242" i="10" s="1"/>
  <c r="N240" i="10"/>
  <c r="L240" i="10"/>
  <c r="G240" i="10"/>
  <c r="H240" i="10" s="1"/>
  <c r="N239" i="10"/>
  <c r="L239" i="10"/>
  <c r="G239" i="10"/>
  <c r="H239" i="10" s="1"/>
  <c r="N238" i="10"/>
  <c r="L238" i="10"/>
  <c r="G238" i="10"/>
  <c r="H238" i="10" s="1"/>
  <c r="N237" i="10"/>
  <c r="L237" i="10"/>
  <c r="G237" i="10"/>
  <c r="H237" i="10" s="1"/>
  <c r="M237" i="10" s="1"/>
  <c r="N236" i="10"/>
  <c r="L236" i="10"/>
  <c r="G236" i="10"/>
  <c r="H236" i="10" s="1"/>
  <c r="N235" i="10"/>
  <c r="L235" i="10"/>
  <c r="G235" i="10"/>
  <c r="H235" i="10" s="1"/>
  <c r="N234" i="10"/>
  <c r="L234" i="10"/>
  <c r="G234" i="10"/>
  <c r="H234" i="10" s="1"/>
  <c r="N233" i="10"/>
  <c r="L233" i="10"/>
  <c r="G233" i="10"/>
  <c r="H233" i="10" s="1"/>
  <c r="N232" i="10"/>
  <c r="L232" i="10"/>
  <c r="G232" i="10"/>
  <c r="H232" i="10" s="1"/>
  <c r="N231" i="10"/>
  <c r="L231" i="10"/>
  <c r="G231" i="10"/>
  <c r="H231" i="10" s="1"/>
  <c r="N230" i="10"/>
  <c r="L230" i="10"/>
  <c r="G230" i="10"/>
  <c r="H230" i="10" s="1"/>
  <c r="N229" i="10"/>
  <c r="L229" i="10"/>
  <c r="G229" i="10"/>
  <c r="H229" i="10" s="1"/>
  <c r="N228" i="10"/>
  <c r="L228" i="10"/>
  <c r="G228" i="10"/>
  <c r="H228" i="10" s="1"/>
  <c r="N227" i="10"/>
  <c r="L227" i="10"/>
  <c r="G227" i="10"/>
  <c r="H227" i="10" s="1"/>
  <c r="N226" i="10"/>
  <c r="L226" i="10"/>
  <c r="G226" i="10"/>
  <c r="H226" i="10" s="1"/>
  <c r="N225" i="10"/>
  <c r="L225" i="10"/>
  <c r="G225" i="10"/>
  <c r="H225" i="10" s="1"/>
  <c r="M225" i="10" s="1"/>
  <c r="N224" i="10"/>
  <c r="L224" i="10"/>
  <c r="G224" i="10"/>
  <c r="H224" i="10" s="1"/>
  <c r="N223" i="10"/>
  <c r="L223" i="10"/>
  <c r="G223" i="10"/>
  <c r="H223" i="10" s="1"/>
  <c r="N222" i="10"/>
  <c r="L222" i="10"/>
  <c r="G222" i="10"/>
  <c r="H222" i="10" s="1"/>
  <c r="N221" i="10"/>
  <c r="L221" i="10"/>
  <c r="G221" i="10"/>
  <c r="H221" i="10" s="1"/>
  <c r="M221" i="10" s="1"/>
  <c r="N220" i="10"/>
  <c r="L220" i="10"/>
  <c r="G220" i="10"/>
  <c r="H220" i="10" s="1"/>
  <c r="N219" i="10"/>
  <c r="L219" i="10"/>
  <c r="G219" i="10"/>
  <c r="H219" i="10" s="1"/>
  <c r="N218" i="10"/>
  <c r="L218" i="10"/>
  <c r="G218" i="10"/>
  <c r="H218" i="10" s="1"/>
  <c r="N217" i="10"/>
  <c r="L217" i="10"/>
  <c r="G217" i="10"/>
  <c r="H217" i="10" s="1"/>
  <c r="N216" i="10"/>
  <c r="L216" i="10"/>
  <c r="G216" i="10"/>
  <c r="H216" i="10" s="1"/>
  <c r="N215" i="10"/>
  <c r="L215" i="10"/>
  <c r="G215" i="10"/>
  <c r="H215" i="10" s="1"/>
  <c r="N214" i="10"/>
  <c r="L214" i="10"/>
  <c r="G214" i="10"/>
  <c r="H214" i="10" s="1"/>
  <c r="N213" i="10"/>
  <c r="L213" i="10"/>
  <c r="G213" i="10"/>
  <c r="H213" i="10" s="1"/>
  <c r="N212" i="10"/>
  <c r="L212" i="10"/>
  <c r="G212" i="10"/>
  <c r="H212" i="10" s="1"/>
  <c r="N211" i="10"/>
  <c r="L211" i="10"/>
  <c r="G211" i="10"/>
  <c r="H211" i="10" s="1"/>
  <c r="N210" i="10"/>
  <c r="L210" i="10"/>
  <c r="G210" i="10"/>
  <c r="H210" i="10" s="1"/>
  <c r="N209" i="10"/>
  <c r="L209" i="10"/>
  <c r="G209" i="10"/>
  <c r="H209" i="10" s="1"/>
  <c r="M209" i="10" s="1"/>
  <c r="N208" i="10"/>
  <c r="L208" i="10"/>
  <c r="G208" i="10"/>
  <c r="H208" i="10" s="1"/>
  <c r="N207" i="10"/>
  <c r="L207" i="10"/>
  <c r="G207" i="10"/>
  <c r="H207" i="10" s="1"/>
  <c r="N206" i="10"/>
  <c r="L206" i="10"/>
  <c r="G206" i="10"/>
  <c r="H206" i="10" s="1"/>
  <c r="N205" i="10"/>
  <c r="L205" i="10"/>
  <c r="G205" i="10"/>
  <c r="H205" i="10" s="1"/>
  <c r="M205" i="10" s="1"/>
  <c r="N204" i="10"/>
  <c r="L204" i="10"/>
  <c r="G204" i="10"/>
  <c r="H204" i="10" s="1"/>
  <c r="N203" i="10"/>
  <c r="L203" i="10"/>
  <c r="G203" i="10"/>
  <c r="H203" i="10" s="1"/>
  <c r="N202" i="10"/>
  <c r="L202" i="10"/>
  <c r="G202" i="10"/>
  <c r="H202" i="10" s="1"/>
  <c r="N201" i="10"/>
  <c r="L201" i="10"/>
  <c r="G201" i="10"/>
  <c r="H201" i="10" s="1"/>
  <c r="N200" i="10"/>
  <c r="L200" i="10"/>
  <c r="G200" i="10"/>
  <c r="H200" i="10" s="1"/>
  <c r="N199" i="10"/>
  <c r="L199" i="10"/>
  <c r="G199" i="10"/>
  <c r="H199" i="10" s="1"/>
  <c r="N198" i="10"/>
  <c r="L198" i="10"/>
  <c r="G198" i="10"/>
  <c r="H198" i="10" s="1"/>
  <c r="N197" i="10"/>
  <c r="L197" i="10"/>
  <c r="G197" i="10"/>
  <c r="H197" i="10" s="1"/>
  <c r="N196" i="10"/>
  <c r="L196" i="10"/>
  <c r="G196" i="10"/>
  <c r="H196" i="10" s="1"/>
  <c r="N195" i="10"/>
  <c r="L195" i="10"/>
  <c r="G195" i="10"/>
  <c r="H195" i="10" s="1"/>
  <c r="N194" i="10"/>
  <c r="L194" i="10"/>
  <c r="G194" i="10"/>
  <c r="H194" i="10" s="1"/>
  <c r="N193" i="10"/>
  <c r="L193" i="10"/>
  <c r="G193" i="10"/>
  <c r="H193" i="10" s="1"/>
  <c r="M193" i="10" s="1"/>
  <c r="N192" i="10"/>
  <c r="L192" i="10"/>
  <c r="G192" i="10"/>
  <c r="H192" i="10" s="1"/>
  <c r="N191" i="10"/>
  <c r="L191" i="10"/>
  <c r="G191" i="10"/>
  <c r="H191" i="10" s="1"/>
  <c r="N190" i="10"/>
  <c r="L190" i="10"/>
  <c r="G190" i="10"/>
  <c r="H190" i="10" s="1"/>
  <c r="N188" i="10"/>
  <c r="L188" i="10"/>
  <c r="G188" i="10"/>
  <c r="H188" i="10" s="1"/>
  <c r="M188" i="10" s="1"/>
  <c r="N187" i="10"/>
  <c r="L187" i="10"/>
  <c r="G187" i="10"/>
  <c r="H187" i="10" s="1"/>
  <c r="N186" i="10"/>
  <c r="L186" i="10"/>
  <c r="G186" i="10"/>
  <c r="H186" i="10" s="1"/>
  <c r="N185" i="10"/>
  <c r="L185" i="10"/>
  <c r="G185" i="10"/>
  <c r="H185" i="10" s="1"/>
  <c r="N184" i="10"/>
  <c r="L184" i="10"/>
  <c r="G184" i="10"/>
  <c r="H184" i="10" s="1"/>
  <c r="N183" i="10"/>
  <c r="L183" i="10"/>
  <c r="G183" i="10"/>
  <c r="H183" i="10" s="1"/>
  <c r="N182" i="10"/>
  <c r="L182" i="10"/>
  <c r="G182" i="10"/>
  <c r="H182" i="10" s="1"/>
  <c r="M182" i="10" s="1"/>
  <c r="N181" i="10"/>
  <c r="L181" i="10"/>
  <c r="G181" i="10"/>
  <c r="H181" i="10" s="1"/>
  <c r="N180" i="10"/>
  <c r="L180" i="10"/>
  <c r="G180" i="10"/>
  <c r="H180" i="10" s="1"/>
  <c r="M180" i="10" s="1"/>
  <c r="N179" i="10"/>
  <c r="L179" i="10"/>
  <c r="G179" i="10"/>
  <c r="H179" i="10" s="1"/>
  <c r="N178" i="10"/>
  <c r="L178" i="10"/>
  <c r="G178" i="10"/>
  <c r="H178" i="10" s="1"/>
  <c r="N177" i="10"/>
  <c r="L177" i="10"/>
  <c r="G177" i="10"/>
  <c r="H177" i="10" s="1"/>
  <c r="N176" i="10"/>
  <c r="L176" i="10"/>
  <c r="G176" i="10"/>
  <c r="H176" i="10" s="1"/>
  <c r="M176" i="10" s="1"/>
  <c r="N175" i="10"/>
  <c r="L175" i="10"/>
  <c r="G175" i="10"/>
  <c r="H175" i="10" s="1"/>
  <c r="N174" i="10"/>
  <c r="L174" i="10"/>
  <c r="G174" i="10"/>
  <c r="H174" i="10" s="1"/>
  <c r="N173" i="10"/>
  <c r="L173" i="10"/>
  <c r="G173" i="10"/>
  <c r="H173" i="10" s="1"/>
  <c r="N172" i="10"/>
  <c r="L172" i="10"/>
  <c r="G172" i="10"/>
  <c r="H172" i="10" s="1"/>
  <c r="M172" i="10" s="1"/>
  <c r="N171" i="10"/>
  <c r="L171" i="10"/>
  <c r="G171" i="10"/>
  <c r="H171" i="10" s="1"/>
  <c r="N170" i="10"/>
  <c r="L170" i="10"/>
  <c r="G170" i="10"/>
  <c r="H170" i="10" s="1"/>
  <c r="N169" i="10"/>
  <c r="L169" i="10"/>
  <c r="G169" i="10"/>
  <c r="H169" i="10" s="1"/>
  <c r="N168" i="10"/>
  <c r="L168" i="10"/>
  <c r="G168" i="10"/>
  <c r="H168" i="10" s="1"/>
  <c r="M168" i="10" s="1"/>
  <c r="N167" i="10"/>
  <c r="L167" i="10"/>
  <c r="G167" i="10"/>
  <c r="H167" i="10" s="1"/>
  <c r="N166" i="10"/>
  <c r="L166" i="10"/>
  <c r="G166" i="10"/>
  <c r="H166" i="10" s="1"/>
  <c r="N165" i="10"/>
  <c r="L165" i="10"/>
  <c r="G165" i="10"/>
  <c r="H165" i="10" s="1"/>
  <c r="N164" i="10"/>
  <c r="L164" i="10"/>
  <c r="G164" i="10"/>
  <c r="H164" i="10" s="1"/>
  <c r="M164" i="10" s="1"/>
  <c r="N163" i="10"/>
  <c r="L163" i="10"/>
  <c r="G163" i="10"/>
  <c r="H163" i="10" s="1"/>
  <c r="N162" i="10"/>
  <c r="L162" i="10"/>
  <c r="G162" i="10"/>
  <c r="H162" i="10" s="1"/>
  <c r="N161" i="10"/>
  <c r="L161" i="10"/>
  <c r="G161" i="10"/>
  <c r="H161" i="10" s="1"/>
  <c r="N160" i="10"/>
  <c r="L160" i="10"/>
  <c r="G160" i="10"/>
  <c r="H160" i="10" s="1"/>
  <c r="M160" i="10" s="1"/>
  <c r="N159" i="10"/>
  <c r="L159" i="10"/>
  <c r="G159" i="10"/>
  <c r="H159" i="10" s="1"/>
  <c r="N158" i="10"/>
  <c r="L158" i="10"/>
  <c r="G158" i="10"/>
  <c r="H158" i="10" s="1"/>
  <c r="M158" i="10" s="1"/>
  <c r="N157" i="10"/>
  <c r="L157" i="10"/>
  <c r="G157" i="10"/>
  <c r="H157" i="10" s="1"/>
  <c r="N156" i="10"/>
  <c r="L156" i="10"/>
  <c r="G156" i="10"/>
  <c r="H156" i="10" s="1"/>
  <c r="M156" i="10" s="1"/>
  <c r="N155" i="10"/>
  <c r="L155" i="10"/>
  <c r="G155" i="10"/>
  <c r="H155" i="10" s="1"/>
  <c r="N154" i="10"/>
  <c r="L154" i="10"/>
  <c r="G154" i="10"/>
  <c r="H154" i="10" s="1"/>
  <c r="N153" i="10"/>
  <c r="L153" i="10"/>
  <c r="G153" i="10"/>
  <c r="H153" i="10" s="1"/>
  <c r="N152" i="10"/>
  <c r="L152" i="10"/>
  <c r="G152" i="10"/>
  <c r="H152" i="10" s="1"/>
  <c r="M152" i="10" s="1"/>
  <c r="N151" i="10"/>
  <c r="L151" i="10"/>
  <c r="G151" i="10"/>
  <c r="H151" i="10" s="1"/>
  <c r="N150" i="10"/>
  <c r="L150" i="10"/>
  <c r="G150" i="10"/>
  <c r="H150" i="10" s="1"/>
  <c r="M150" i="10" s="1"/>
  <c r="N149" i="10"/>
  <c r="L149" i="10"/>
  <c r="G149" i="10"/>
  <c r="H149" i="10" s="1"/>
  <c r="N148" i="10"/>
  <c r="L148" i="10"/>
  <c r="G148" i="10"/>
  <c r="H148" i="10" s="1"/>
  <c r="M148" i="10" s="1"/>
  <c r="N147" i="10"/>
  <c r="L147" i="10"/>
  <c r="G147" i="10"/>
  <c r="H147" i="10" s="1"/>
  <c r="N146" i="10"/>
  <c r="L146" i="10"/>
  <c r="G146" i="10"/>
  <c r="H146" i="10" s="1"/>
  <c r="N145" i="10"/>
  <c r="L145" i="10"/>
  <c r="G145" i="10"/>
  <c r="H145" i="10" s="1"/>
  <c r="N144" i="10"/>
  <c r="L144" i="10"/>
  <c r="G144" i="10"/>
  <c r="H144" i="10" s="1"/>
  <c r="M144" i="10" s="1"/>
  <c r="N143" i="10"/>
  <c r="L143" i="10"/>
  <c r="G143" i="10"/>
  <c r="H143" i="10" s="1"/>
  <c r="N142" i="10"/>
  <c r="L142" i="10"/>
  <c r="G142" i="10"/>
  <c r="H142" i="10" s="1"/>
  <c r="M142" i="10" s="1"/>
  <c r="N141" i="10"/>
  <c r="L141" i="10"/>
  <c r="G141" i="10"/>
  <c r="H141" i="10" s="1"/>
  <c r="N140" i="10"/>
  <c r="L140" i="10"/>
  <c r="G140" i="10"/>
  <c r="H140" i="10" s="1"/>
  <c r="M140" i="10" s="1"/>
  <c r="N139" i="10"/>
  <c r="L139" i="10"/>
  <c r="G139" i="10"/>
  <c r="H139" i="10" s="1"/>
  <c r="N138" i="10"/>
  <c r="L138" i="10"/>
  <c r="G138" i="10"/>
  <c r="H138" i="10" s="1"/>
  <c r="N137" i="10"/>
  <c r="L137" i="10"/>
  <c r="G137" i="10"/>
  <c r="H137" i="10" s="1"/>
  <c r="N136" i="10"/>
  <c r="L136" i="10"/>
  <c r="G136" i="10"/>
  <c r="H136" i="10" s="1"/>
  <c r="M136" i="10" s="1"/>
  <c r="N135" i="10"/>
  <c r="L135" i="10"/>
  <c r="G135" i="10"/>
  <c r="H135" i="10" s="1"/>
  <c r="N134" i="10"/>
  <c r="L134" i="10"/>
  <c r="G134" i="10"/>
  <c r="H134" i="10" s="1"/>
  <c r="M134" i="10" s="1"/>
  <c r="N132" i="10"/>
  <c r="L132" i="10"/>
  <c r="G132" i="10"/>
  <c r="H132" i="10" s="1"/>
  <c r="N131" i="10"/>
  <c r="L131" i="10"/>
  <c r="G131" i="10"/>
  <c r="H131" i="10" s="1"/>
  <c r="M131" i="10" s="1"/>
  <c r="A3" i="8"/>
  <c r="A3" i="9"/>
  <c r="A3" i="10"/>
  <c r="A3" i="11"/>
  <c r="A149" i="11"/>
  <c r="D147" i="11"/>
  <c r="A147" i="11"/>
  <c r="A145" i="11"/>
  <c r="D143" i="11"/>
  <c r="A143" i="11"/>
  <c r="N127" i="11"/>
  <c r="L127" i="11"/>
  <c r="G127" i="11"/>
  <c r="H127" i="11" s="1"/>
  <c r="N126" i="11"/>
  <c r="L126" i="11"/>
  <c r="G126" i="11"/>
  <c r="H126" i="11" s="1"/>
  <c r="N125" i="11"/>
  <c r="L125" i="11"/>
  <c r="G125" i="11"/>
  <c r="H125" i="11" s="1"/>
  <c r="N124" i="11"/>
  <c r="L124" i="11"/>
  <c r="G124" i="11"/>
  <c r="H124" i="11" s="1"/>
  <c r="N123" i="11"/>
  <c r="L123" i="11"/>
  <c r="G123" i="11"/>
  <c r="H123" i="11" s="1"/>
  <c r="O123" i="11" s="1"/>
  <c r="N122" i="11"/>
  <c r="L122" i="11"/>
  <c r="G122" i="11"/>
  <c r="H122" i="11" s="1"/>
  <c r="N121" i="11"/>
  <c r="L121" i="11"/>
  <c r="G121" i="11"/>
  <c r="H121" i="11" s="1"/>
  <c r="N120" i="11"/>
  <c r="L120" i="11"/>
  <c r="G120" i="11"/>
  <c r="H120" i="11" s="1"/>
  <c r="O120" i="11" s="1"/>
  <c r="N119" i="11"/>
  <c r="L119" i="11"/>
  <c r="G119" i="11"/>
  <c r="H119" i="11" s="1"/>
  <c r="N118" i="11"/>
  <c r="L118" i="11"/>
  <c r="G118" i="11"/>
  <c r="H118" i="11" s="1"/>
  <c r="N117" i="11"/>
  <c r="L117" i="11"/>
  <c r="G117" i="11"/>
  <c r="H117" i="11" s="1"/>
  <c r="N116" i="11"/>
  <c r="L116" i="11"/>
  <c r="G116" i="11"/>
  <c r="H116" i="11" s="1"/>
  <c r="N115" i="11"/>
  <c r="L115" i="11"/>
  <c r="G115" i="11"/>
  <c r="H115" i="11" s="1"/>
  <c r="N114" i="11"/>
  <c r="L114" i="11"/>
  <c r="G114" i="11"/>
  <c r="H114" i="11" s="1"/>
  <c r="N113" i="11"/>
  <c r="L113" i="11"/>
  <c r="G113" i="11"/>
  <c r="H113" i="11" s="1"/>
  <c r="N112" i="11"/>
  <c r="L112" i="11"/>
  <c r="G112" i="11"/>
  <c r="H112" i="11" s="1"/>
  <c r="N111" i="11"/>
  <c r="L111" i="11"/>
  <c r="G111" i="11"/>
  <c r="H111" i="11" s="1"/>
  <c r="O111" i="11" s="1"/>
  <c r="N110" i="11"/>
  <c r="L110" i="11"/>
  <c r="G110" i="11"/>
  <c r="H110" i="11" s="1"/>
  <c r="N109" i="11"/>
  <c r="L109" i="11"/>
  <c r="G109" i="11"/>
  <c r="H109" i="11" s="1"/>
  <c r="N108" i="11"/>
  <c r="L108" i="11"/>
  <c r="G108" i="11"/>
  <c r="H108" i="11" s="1"/>
  <c r="O108" i="11" s="1"/>
  <c r="N107" i="11"/>
  <c r="L107" i="11"/>
  <c r="G107" i="11"/>
  <c r="H107" i="11" s="1"/>
  <c r="N106" i="11"/>
  <c r="L106" i="11"/>
  <c r="G106" i="11"/>
  <c r="H106" i="11" s="1"/>
  <c r="N105" i="11"/>
  <c r="L105" i="11"/>
  <c r="G105" i="11"/>
  <c r="H105" i="11" s="1"/>
  <c r="N104" i="11"/>
  <c r="L104" i="11"/>
  <c r="G104" i="11"/>
  <c r="H104" i="11" s="1"/>
  <c r="N103" i="11"/>
  <c r="L103" i="11"/>
  <c r="G103" i="11"/>
  <c r="H103" i="11" s="1"/>
  <c r="O103" i="11" s="1"/>
  <c r="N102" i="11"/>
  <c r="L102" i="11"/>
  <c r="G102" i="11"/>
  <c r="H102" i="11" s="1"/>
  <c r="N101" i="11"/>
  <c r="L101" i="11"/>
  <c r="G101" i="11"/>
  <c r="H101" i="11" s="1"/>
  <c r="M101" i="11" s="1"/>
  <c r="N100" i="11"/>
  <c r="L100" i="11"/>
  <c r="G100" i="11"/>
  <c r="H100" i="11" s="1"/>
  <c r="N99" i="11"/>
  <c r="L99" i="11"/>
  <c r="G99" i="11"/>
  <c r="H99" i="11" s="1"/>
  <c r="N98" i="11"/>
  <c r="L98" i="11"/>
  <c r="G98" i="11"/>
  <c r="H98" i="11" s="1"/>
  <c r="N97" i="11"/>
  <c r="L97" i="11"/>
  <c r="G97" i="11"/>
  <c r="H97" i="11" s="1"/>
  <c r="N96" i="11"/>
  <c r="L96" i="11"/>
  <c r="G96" i="11"/>
  <c r="H96" i="11" s="1"/>
  <c r="N95" i="11"/>
  <c r="L95" i="11"/>
  <c r="G95" i="11"/>
  <c r="H95" i="11" s="1"/>
  <c r="N94" i="11"/>
  <c r="L94" i="11"/>
  <c r="G94" i="11"/>
  <c r="H94" i="11" s="1"/>
  <c r="N93" i="11"/>
  <c r="L93" i="11"/>
  <c r="G93" i="11"/>
  <c r="H93" i="11" s="1"/>
  <c r="N92" i="11"/>
  <c r="L92" i="11"/>
  <c r="G92" i="11"/>
  <c r="H92" i="11" s="1"/>
  <c r="O92" i="11" s="1"/>
  <c r="N91" i="11"/>
  <c r="L91" i="11"/>
  <c r="G91" i="11"/>
  <c r="H91" i="11" s="1"/>
  <c r="O91" i="11" s="1"/>
  <c r="N90" i="11"/>
  <c r="L90" i="11"/>
  <c r="G90" i="11"/>
  <c r="H90" i="11" s="1"/>
  <c r="N89" i="11"/>
  <c r="L89" i="11"/>
  <c r="G89" i="11"/>
  <c r="H89" i="11" s="1"/>
  <c r="N88" i="11"/>
  <c r="L88" i="11"/>
  <c r="G88" i="11"/>
  <c r="H88" i="11" s="1"/>
  <c r="M88" i="11" s="1"/>
  <c r="N87" i="11"/>
  <c r="L87" i="11"/>
  <c r="G87" i="11"/>
  <c r="H87" i="11" s="1"/>
  <c r="N86" i="11"/>
  <c r="L86" i="11"/>
  <c r="G86" i="11"/>
  <c r="H86" i="11" s="1"/>
  <c r="N85" i="11"/>
  <c r="L85" i="11"/>
  <c r="G85" i="11"/>
  <c r="H85" i="11" s="1"/>
  <c r="O85" i="11" s="1"/>
  <c r="N84" i="11"/>
  <c r="L84" i="11"/>
  <c r="G84" i="11"/>
  <c r="H84" i="11" s="1"/>
  <c r="M84" i="11" s="1"/>
  <c r="N83" i="11"/>
  <c r="L83" i="11"/>
  <c r="G83" i="11"/>
  <c r="H83" i="11" s="1"/>
  <c r="N82" i="11"/>
  <c r="L82" i="11"/>
  <c r="G82" i="11"/>
  <c r="H82" i="11" s="1"/>
  <c r="N81" i="11"/>
  <c r="L81" i="11"/>
  <c r="G81" i="11"/>
  <c r="H81" i="11" s="1"/>
  <c r="N80" i="11"/>
  <c r="L80" i="11"/>
  <c r="G80" i="11"/>
  <c r="H80" i="11" s="1"/>
  <c r="N79" i="11"/>
  <c r="L79" i="11"/>
  <c r="G79" i="11"/>
  <c r="H79" i="11" s="1"/>
  <c r="N78" i="11"/>
  <c r="L78" i="11"/>
  <c r="G78" i="11"/>
  <c r="H78" i="11" s="1"/>
  <c r="N77" i="11"/>
  <c r="L77" i="11"/>
  <c r="G77" i="11"/>
  <c r="H77" i="11" s="1"/>
  <c r="N76" i="11"/>
  <c r="L76" i="11"/>
  <c r="G76" i="11"/>
  <c r="H76" i="11" s="1"/>
  <c r="M76" i="11" s="1"/>
  <c r="N75" i="11"/>
  <c r="L75" i="11"/>
  <c r="G75" i="11"/>
  <c r="H75" i="11" s="1"/>
  <c r="O75" i="11" s="1"/>
  <c r="N74" i="11"/>
  <c r="L74" i="11"/>
  <c r="G74" i="11"/>
  <c r="H74" i="11" s="1"/>
  <c r="N73" i="11"/>
  <c r="L73" i="11"/>
  <c r="G73" i="11"/>
  <c r="H73" i="11" s="1"/>
  <c r="N72" i="11"/>
  <c r="L72" i="11"/>
  <c r="G72" i="11"/>
  <c r="H72" i="11" s="1"/>
  <c r="N71" i="11"/>
  <c r="L71" i="11"/>
  <c r="G71" i="11"/>
  <c r="H71" i="11" s="1"/>
  <c r="N70" i="11"/>
  <c r="L70" i="11"/>
  <c r="G70" i="11"/>
  <c r="H70" i="11" s="1"/>
  <c r="N69" i="11"/>
  <c r="L69" i="11"/>
  <c r="G69" i="11"/>
  <c r="H69" i="11" s="1"/>
  <c r="N68" i="11"/>
  <c r="L68" i="11"/>
  <c r="G68" i="11"/>
  <c r="H68" i="11" s="1"/>
  <c r="M68" i="11" s="1"/>
  <c r="N67" i="11"/>
  <c r="L67" i="11"/>
  <c r="G67" i="11"/>
  <c r="H67" i="11" s="1"/>
  <c r="N66" i="11"/>
  <c r="L66" i="11"/>
  <c r="G66" i="11"/>
  <c r="H66" i="11" s="1"/>
  <c r="N64" i="11"/>
  <c r="L64" i="11"/>
  <c r="G64" i="11"/>
  <c r="H64" i="11" s="1"/>
  <c r="N63" i="11"/>
  <c r="L63" i="11"/>
  <c r="G63" i="11"/>
  <c r="H63" i="11" s="1"/>
  <c r="N62" i="11"/>
  <c r="L62" i="11"/>
  <c r="G62" i="11"/>
  <c r="H62" i="11" s="1"/>
  <c r="N61" i="11"/>
  <c r="L61" i="11"/>
  <c r="G61" i="11"/>
  <c r="H61" i="11" s="1"/>
  <c r="N60" i="11"/>
  <c r="L60" i="11"/>
  <c r="G60" i="11"/>
  <c r="H60" i="11" s="1"/>
  <c r="N59" i="11"/>
  <c r="L59" i="11"/>
  <c r="G59" i="11"/>
  <c r="H59" i="11" s="1"/>
  <c r="N58" i="11"/>
  <c r="L58" i="11"/>
  <c r="G58" i="11"/>
  <c r="H58" i="11" s="1"/>
  <c r="O58" i="11" s="1"/>
  <c r="N57" i="11"/>
  <c r="L57" i="11"/>
  <c r="G57" i="11"/>
  <c r="H57" i="11" s="1"/>
  <c r="N56" i="11"/>
  <c r="L56" i="11"/>
  <c r="G56" i="11"/>
  <c r="H56" i="11" s="1"/>
  <c r="N55" i="11"/>
  <c r="L55" i="11"/>
  <c r="G55" i="11"/>
  <c r="H55" i="11" s="1"/>
  <c r="N54" i="11"/>
  <c r="L54" i="11"/>
  <c r="G54" i="11"/>
  <c r="H54" i="11" s="1"/>
  <c r="N53" i="11"/>
  <c r="L53" i="11"/>
  <c r="G53" i="11"/>
  <c r="H53" i="11" s="1"/>
  <c r="N52" i="11"/>
  <c r="L52" i="11"/>
  <c r="G52" i="11"/>
  <c r="H52" i="11" s="1"/>
  <c r="N51" i="11"/>
  <c r="L51" i="11"/>
  <c r="G51" i="11"/>
  <c r="H51" i="11" s="1"/>
  <c r="M51" i="11" s="1"/>
  <c r="N50" i="11"/>
  <c r="L50" i="11"/>
  <c r="G50" i="11"/>
  <c r="H50" i="11" s="1"/>
  <c r="N49" i="11"/>
  <c r="L49" i="11"/>
  <c r="G49" i="11"/>
  <c r="H49" i="11" s="1"/>
  <c r="N48" i="11"/>
  <c r="L48" i="11"/>
  <c r="G48" i="11"/>
  <c r="H48" i="11" s="1"/>
  <c r="N47" i="11"/>
  <c r="L47" i="11"/>
  <c r="G47" i="11"/>
  <c r="H47" i="11" s="1"/>
  <c r="N46" i="11"/>
  <c r="L46" i="11"/>
  <c r="G46" i="11"/>
  <c r="H46" i="11" s="1"/>
  <c r="N45" i="11"/>
  <c r="L45" i="11"/>
  <c r="G45" i="11"/>
  <c r="H45" i="11" s="1"/>
  <c r="N44" i="11"/>
  <c r="L44" i="11"/>
  <c r="G44" i="11"/>
  <c r="H44" i="11" s="1"/>
  <c r="N43" i="11"/>
  <c r="L43" i="11"/>
  <c r="G43" i="11"/>
  <c r="H43" i="11" s="1"/>
  <c r="N42" i="11"/>
  <c r="L42" i="11"/>
  <c r="G42" i="11"/>
  <c r="H42" i="11" s="1"/>
  <c r="O42" i="11" s="1"/>
  <c r="N41" i="11"/>
  <c r="L41" i="11"/>
  <c r="G41" i="11"/>
  <c r="H41" i="11" s="1"/>
  <c r="N40" i="11"/>
  <c r="L40" i="11"/>
  <c r="G40" i="11"/>
  <c r="H40" i="11" s="1"/>
  <c r="N39" i="11"/>
  <c r="L39" i="11"/>
  <c r="G39" i="11"/>
  <c r="H39" i="11" s="1"/>
  <c r="O39" i="11" s="1"/>
  <c r="N38" i="11"/>
  <c r="L38" i="11"/>
  <c r="G38" i="11"/>
  <c r="H38" i="11" s="1"/>
  <c r="N37" i="11"/>
  <c r="L37" i="11"/>
  <c r="G37" i="11"/>
  <c r="H37" i="11" s="1"/>
  <c r="N36" i="11"/>
  <c r="L36" i="11"/>
  <c r="G36" i="11"/>
  <c r="H36" i="11" s="1"/>
  <c r="N35" i="11"/>
  <c r="L35" i="11"/>
  <c r="G35" i="11"/>
  <c r="H35" i="11" s="1"/>
  <c r="N34" i="11"/>
  <c r="L34" i="11"/>
  <c r="G34" i="11"/>
  <c r="H34" i="11" s="1"/>
  <c r="M34" i="11" s="1"/>
  <c r="N33" i="11"/>
  <c r="L33" i="11"/>
  <c r="G33" i="11"/>
  <c r="H33" i="11" s="1"/>
  <c r="N32" i="11"/>
  <c r="L32" i="11"/>
  <c r="G32" i="11"/>
  <c r="H32" i="11" s="1"/>
  <c r="N31" i="11"/>
  <c r="L31" i="11"/>
  <c r="G31" i="11"/>
  <c r="H31" i="11" s="1"/>
  <c r="N30" i="11"/>
  <c r="L30" i="11"/>
  <c r="G30" i="11"/>
  <c r="H30" i="11" s="1"/>
  <c r="N29" i="11"/>
  <c r="L29" i="11"/>
  <c r="G29" i="11"/>
  <c r="H29" i="11" s="1"/>
  <c r="N28" i="11"/>
  <c r="L28" i="11"/>
  <c r="G28" i="11"/>
  <c r="H28" i="11" s="1"/>
  <c r="N27" i="11"/>
  <c r="L27" i="11"/>
  <c r="G27" i="11"/>
  <c r="H27" i="11" s="1"/>
  <c r="N26" i="11"/>
  <c r="L26" i="11"/>
  <c r="G26" i="11"/>
  <c r="H26" i="11" s="1"/>
  <c r="O26" i="11" s="1"/>
  <c r="N25" i="11"/>
  <c r="L25" i="11"/>
  <c r="G25" i="11"/>
  <c r="H25" i="11" s="1"/>
  <c r="N24" i="11"/>
  <c r="L24" i="11"/>
  <c r="G24" i="11"/>
  <c r="H24" i="11" s="1"/>
  <c r="N23" i="11"/>
  <c r="L23" i="11"/>
  <c r="G23" i="11"/>
  <c r="H23" i="11" s="1"/>
  <c r="N22" i="11"/>
  <c r="L22" i="11"/>
  <c r="G22" i="11"/>
  <c r="H22" i="11" s="1"/>
  <c r="N21" i="11"/>
  <c r="L21" i="11"/>
  <c r="G21" i="11"/>
  <c r="H21" i="11" s="1"/>
  <c r="N20" i="11"/>
  <c r="L20" i="11"/>
  <c r="G20" i="11"/>
  <c r="H20" i="11" s="1"/>
  <c r="N19" i="11"/>
  <c r="L19" i="11"/>
  <c r="G19" i="11"/>
  <c r="H19" i="11" s="1"/>
  <c r="N18" i="11"/>
  <c r="L18" i="11"/>
  <c r="G18" i="11"/>
  <c r="H18" i="11" s="1"/>
  <c r="N17" i="11"/>
  <c r="L17" i="11"/>
  <c r="G17" i="11"/>
  <c r="H17" i="11" s="1"/>
  <c r="O12" i="11"/>
  <c r="C9" i="11"/>
  <c r="C8" i="11"/>
  <c r="C7" i="11"/>
  <c r="C6" i="11"/>
  <c r="A317" i="10"/>
  <c r="D315" i="10"/>
  <c r="A315" i="10"/>
  <c r="A313" i="10"/>
  <c r="D311" i="10"/>
  <c r="A311" i="10"/>
  <c r="N130" i="10"/>
  <c r="L130" i="10"/>
  <c r="G130" i="10"/>
  <c r="H130" i="10" s="1"/>
  <c r="N129" i="10"/>
  <c r="L129" i="10"/>
  <c r="G129" i="10"/>
  <c r="H129" i="10" s="1"/>
  <c r="M129" i="10" s="1"/>
  <c r="N128" i="10"/>
  <c r="L128" i="10"/>
  <c r="G128" i="10"/>
  <c r="H128" i="10" s="1"/>
  <c r="M128" i="10" s="1"/>
  <c r="N127" i="10"/>
  <c r="L127" i="10"/>
  <c r="G127" i="10"/>
  <c r="H127" i="10" s="1"/>
  <c r="M127" i="10" s="1"/>
  <c r="N126" i="10"/>
  <c r="L126" i="10"/>
  <c r="G126" i="10"/>
  <c r="H126" i="10" s="1"/>
  <c r="O126" i="10" s="1"/>
  <c r="N125" i="10"/>
  <c r="L125" i="10"/>
  <c r="G125" i="10"/>
  <c r="H125" i="10" s="1"/>
  <c r="N124" i="10"/>
  <c r="L124" i="10"/>
  <c r="G124" i="10"/>
  <c r="H124" i="10" s="1"/>
  <c r="N123" i="10"/>
  <c r="L123" i="10"/>
  <c r="G123" i="10"/>
  <c r="H123" i="10" s="1"/>
  <c r="N122" i="10"/>
  <c r="L122" i="10"/>
  <c r="G122" i="10"/>
  <c r="H122" i="10" s="1"/>
  <c r="O122" i="10" s="1"/>
  <c r="N121" i="10"/>
  <c r="L121" i="10"/>
  <c r="G121" i="10"/>
  <c r="H121" i="10" s="1"/>
  <c r="M121" i="10" s="1"/>
  <c r="N120" i="10"/>
  <c r="L120" i="10"/>
  <c r="G120" i="10"/>
  <c r="H120" i="10" s="1"/>
  <c r="N119" i="10"/>
  <c r="L119" i="10"/>
  <c r="G119" i="10"/>
  <c r="H119" i="10" s="1"/>
  <c r="N118" i="10"/>
  <c r="L118" i="10"/>
  <c r="G118" i="10"/>
  <c r="H118" i="10" s="1"/>
  <c r="N117" i="10"/>
  <c r="L117" i="10"/>
  <c r="G117" i="10"/>
  <c r="H117" i="10" s="1"/>
  <c r="N116" i="10"/>
  <c r="L116" i="10"/>
  <c r="G116" i="10"/>
  <c r="H116" i="10" s="1"/>
  <c r="N115" i="10"/>
  <c r="L115" i="10"/>
  <c r="G115" i="10"/>
  <c r="H115" i="10" s="1"/>
  <c r="O115" i="10" s="1"/>
  <c r="N114" i="10"/>
  <c r="L114" i="10"/>
  <c r="G114" i="10"/>
  <c r="H114" i="10" s="1"/>
  <c r="N113" i="10"/>
  <c r="L113" i="10"/>
  <c r="G113" i="10"/>
  <c r="H113" i="10" s="1"/>
  <c r="N112" i="10"/>
  <c r="L112" i="10"/>
  <c r="G112" i="10"/>
  <c r="H112" i="10" s="1"/>
  <c r="N111" i="10"/>
  <c r="L111" i="10"/>
  <c r="G111" i="10"/>
  <c r="H111" i="10" s="1"/>
  <c r="N110" i="10"/>
  <c r="L110" i="10"/>
  <c r="G110" i="10"/>
  <c r="H110" i="10" s="1"/>
  <c r="N109" i="10"/>
  <c r="L109" i="10"/>
  <c r="G109" i="10"/>
  <c r="H109" i="10" s="1"/>
  <c r="M109" i="10" s="1"/>
  <c r="N108" i="10"/>
  <c r="L108" i="10"/>
  <c r="G108" i="10"/>
  <c r="H108" i="10" s="1"/>
  <c r="N107" i="10"/>
  <c r="L107" i="10"/>
  <c r="G107" i="10"/>
  <c r="H107" i="10" s="1"/>
  <c r="N106" i="10"/>
  <c r="L106" i="10"/>
  <c r="G106" i="10"/>
  <c r="H106" i="10" s="1"/>
  <c r="N105" i="10"/>
  <c r="L105" i="10"/>
  <c r="G105" i="10"/>
  <c r="H105" i="10" s="1"/>
  <c r="M105" i="10" s="1"/>
  <c r="N104" i="10"/>
  <c r="L104" i="10"/>
  <c r="G104" i="10"/>
  <c r="H104" i="10" s="1"/>
  <c r="N103" i="10"/>
  <c r="L103" i="10"/>
  <c r="G103" i="10"/>
  <c r="H103" i="10" s="1"/>
  <c r="M103" i="10" s="1"/>
  <c r="N102" i="10"/>
  <c r="L102" i="10"/>
  <c r="G102" i="10"/>
  <c r="H102" i="10" s="1"/>
  <c r="O102" i="10" s="1"/>
  <c r="N101" i="10"/>
  <c r="L101" i="10"/>
  <c r="G101" i="10"/>
  <c r="H101" i="10" s="1"/>
  <c r="N100" i="10"/>
  <c r="L100" i="10"/>
  <c r="G100" i="10"/>
  <c r="H100" i="10" s="1"/>
  <c r="N99" i="10"/>
  <c r="L99" i="10"/>
  <c r="G99" i="10"/>
  <c r="H99" i="10" s="1"/>
  <c r="N98" i="10"/>
  <c r="L98" i="10"/>
  <c r="G98" i="10"/>
  <c r="H98" i="10" s="1"/>
  <c r="O98" i="10" s="1"/>
  <c r="N97" i="10"/>
  <c r="L97" i="10"/>
  <c r="G97" i="10"/>
  <c r="H97" i="10" s="1"/>
  <c r="M97" i="10" s="1"/>
  <c r="N96" i="10"/>
  <c r="L96" i="10"/>
  <c r="G96" i="10"/>
  <c r="H96" i="10" s="1"/>
  <c r="N95" i="10"/>
  <c r="L95" i="10"/>
  <c r="G95" i="10"/>
  <c r="H95" i="10" s="1"/>
  <c r="N94" i="10"/>
  <c r="L94" i="10"/>
  <c r="G94" i="10"/>
  <c r="H94" i="10" s="1"/>
  <c r="N93" i="10"/>
  <c r="L93" i="10"/>
  <c r="G93" i="10"/>
  <c r="H93" i="10" s="1"/>
  <c r="N92" i="10"/>
  <c r="L92" i="10"/>
  <c r="G92" i="10"/>
  <c r="H92" i="10" s="1"/>
  <c r="M92" i="10" s="1"/>
  <c r="N91" i="10"/>
  <c r="L91" i="10"/>
  <c r="G91" i="10"/>
  <c r="H91" i="10" s="1"/>
  <c r="O91" i="10" s="1"/>
  <c r="N90" i="10"/>
  <c r="L90" i="10"/>
  <c r="G90" i="10"/>
  <c r="H90" i="10" s="1"/>
  <c r="N89" i="10"/>
  <c r="L89" i="10"/>
  <c r="G89" i="10"/>
  <c r="H89" i="10" s="1"/>
  <c r="N88" i="10"/>
  <c r="L88" i="10"/>
  <c r="G88" i="10"/>
  <c r="H88" i="10" s="1"/>
  <c r="N87" i="10"/>
  <c r="L87" i="10"/>
  <c r="G87" i="10"/>
  <c r="H87" i="10" s="1"/>
  <c r="N86" i="10"/>
  <c r="L86" i="10"/>
  <c r="G86" i="10"/>
  <c r="H86" i="10" s="1"/>
  <c r="N85" i="10"/>
  <c r="L85" i="10"/>
  <c r="G85" i="10"/>
  <c r="H85" i="10" s="1"/>
  <c r="M85" i="10" s="1"/>
  <c r="N84" i="10"/>
  <c r="L84" i="10"/>
  <c r="G84" i="10"/>
  <c r="H84" i="10" s="1"/>
  <c r="N83" i="10"/>
  <c r="L83" i="10"/>
  <c r="G83" i="10"/>
  <c r="H83" i="10" s="1"/>
  <c r="N82" i="10"/>
  <c r="L82" i="10"/>
  <c r="G82" i="10"/>
  <c r="H82" i="10" s="1"/>
  <c r="N81" i="10"/>
  <c r="L81" i="10"/>
  <c r="G81" i="10"/>
  <c r="H81" i="10" s="1"/>
  <c r="M81" i="10" s="1"/>
  <c r="N80" i="10"/>
  <c r="L80" i="10"/>
  <c r="G80" i="10"/>
  <c r="H80" i="10" s="1"/>
  <c r="N79" i="10"/>
  <c r="L79" i="10"/>
  <c r="G79" i="10"/>
  <c r="H79" i="10" s="1"/>
  <c r="M79" i="10" s="1"/>
  <c r="N78" i="10"/>
  <c r="L78" i="10"/>
  <c r="G78" i="10"/>
  <c r="H78" i="10" s="1"/>
  <c r="O78" i="10" s="1"/>
  <c r="N77" i="10"/>
  <c r="L77" i="10"/>
  <c r="G77" i="10"/>
  <c r="H77" i="10" s="1"/>
  <c r="N76" i="10"/>
  <c r="L76" i="10"/>
  <c r="G76" i="10"/>
  <c r="H76" i="10" s="1"/>
  <c r="M76" i="10" s="1"/>
  <c r="N75" i="10"/>
  <c r="L75" i="10"/>
  <c r="G75" i="10"/>
  <c r="H75" i="10" s="1"/>
  <c r="N74" i="10"/>
  <c r="L74" i="10"/>
  <c r="G74" i="10"/>
  <c r="H74" i="10" s="1"/>
  <c r="O74" i="10" s="1"/>
  <c r="N73" i="10"/>
  <c r="L73" i="10"/>
  <c r="G73" i="10"/>
  <c r="H73" i="10" s="1"/>
  <c r="M73" i="10" s="1"/>
  <c r="N72" i="10"/>
  <c r="L72" i="10"/>
  <c r="G72" i="10"/>
  <c r="H72" i="10" s="1"/>
  <c r="M72" i="10" s="1"/>
  <c r="N71" i="10"/>
  <c r="L71" i="10"/>
  <c r="G71" i="10"/>
  <c r="H71" i="10" s="1"/>
  <c r="N69" i="10"/>
  <c r="L69" i="10"/>
  <c r="G69" i="10"/>
  <c r="H69" i="10" s="1"/>
  <c r="M69" i="10" s="1"/>
  <c r="N68" i="10"/>
  <c r="L68" i="10"/>
  <c r="G68" i="10"/>
  <c r="H68" i="10" s="1"/>
  <c r="N67" i="10"/>
  <c r="L67" i="10"/>
  <c r="G67" i="10"/>
  <c r="H67" i="10" s="1"/>
  <c r="N66" i="10"/>
  <c r="L66" i="10"/>
  <c r="G66" i="10"/>
  <c r="H66" i="10" s="1"/>
  <c r="N65" i="10"/>
  <c r="L65" i="10"/>
  <c r="G65" i="10"/>
  <c r="H65" i="10" s="1"/>
  <c r="M65" i="10" s="1"/>
  <c r="N64" i="10"/>
  <c r="L64" i="10"/>
  <c r="G64" i="10"/>
  <c r="H64" i="10" s="1"/>
  <c r="N63" i="10"/>
  <c r="L63" i="10"/>
  <c r="G63" i="10"/>
  <c r="H63" i="10" s="1"/>
  <c r="M63" i="10" s="1"/>
  <c r="N62" i="10"/>
  <c r="L62" i="10"/>
  <c r="G62" i="10"/>
  <c r="H62" i="10" s="1"/>
  <c r="N61" i="10"/>
  <c r="L61" i="10"/>
  <c r="G61" i="10"/>
  <c r="H61" i="10" s="1"/>
  <c r="M61" i="10" s="1"/>
  <c r="N60" i="10"/>
  <c r="L60" i="10"/>
  <c r="G60" i="10"/>
  <c r="H60" i="10" s="1"/>
  <c r="N59" i="10"/>
  <c r="L59" i="10"/>
  <c r="G59" i="10"/>
  <c r="H59" i="10" s="1"/>
  <c r="N58" i="10"/>
  <c r="L58" i="10"/>
  <c r="G58" i="10"/>
  <c r="H58" i="10" s="1"/>
  <c r="M58" i="10" s="1"/>
  <c r="N57" i="10"/>
  <c r="L57" i="10"/>
  <c r="G57" i="10"/>
  <c r="H57" i="10" s="1"/>
  <c r="M57" i="10" s="1"/>
  <c r="N56" i="10"/>
  <c r="L56" i="10"/>
  <c r="G56" i="10"/>
  <c r="H56" i="10" s="1"/>
  <c r="N55" i="10"/>
  <c r="L55" i="10"/>
  <c r="G55" i="10"/>
  <c r="H55" i="10" s="1"/>
  <c r="N54" i="10"/>
  <c r="L54" i="10"/>
  <c r="G54" i="10"/>
  <c r="H54" i="10" s="1"/>
  <c r="N53" i="10"/>
  <c r="L53" i="10"/>
  <c r="G53" i="10"/>
  <c r="H53" i="10" s="1"/>
  <c r="N52" i="10"/>
  <c r="L52" i="10"/>
  <c r="G52" i="10"/>
  <c r="H52" i="10" s="1"/>
  <c r="M52" i="10" s="1"/>
  <c r="N51" i="10"/>
  <c r="L51" i="10"/>
  <c r="G51" i="10"/>
  <c r="H51" i="10" s="1"/>
  <c r="M51" i="10" s="1"/>
  <c r="N50" i="10"/>
  <c r="L50" i="10"/>
  <c r="G50" i="10"/>
  <c r="H50" i="10" s="1"/>
  <c r="N49" i="10"/>
  <c r="L49" i="10"/>
  <c r="G49" i="10"/>
  <c r="H49" i="10" s="1"/>
  <c r="N48" i="10"/>
  <c r="L48" i="10"/>
  <c r="G48" i="10"/>
  <c r="H48" i="10" s="1"/>
  <c r="N47" i="10"/>
  <c r="L47" i="10"/>
  <c r="G47" i="10"/>
  <c r="H47" i="10" s="1"/>
  <c r="N46" i="10"/>
  <c r="L46" i="10"/>
  <c r="G46" i="10"/>
  <c r="H46" i="10" s="1"/>
  <c r="M46" i="10" s="1"/>
  <c r="N45" i="10"/>
  <c r="L45" i="10"/>
  <c r="G45" i="10"/>
  <c r="H45" i="10" s="1"/>
  <c r="M45" i="10" s="1"/>
  <c r="N44" i="10"/>
  <c r="L44" i="10"/>
  <c r="G44" i="10"/>
  <c r="H44" i="10" s="1"/>
  <c r="M44" i="10" s="1"/>
  <c r="N43" i="10"/>
  <c r="L43" i="10"/>
  <c r="G43" i="10"/>
  <c r="H43" i="10" s="1"/>
  <c r="N42" i="10"/>
  <c r="L42" i="10"/>
  <c r="G42" i="10"/>
  <c r="H42" i="10" s="1"/>
  <c r="M42" i="10" s="1"/>
  <c r="N41" i="10"/>
  <c r="L41" i="10"/>
  <c r="G41" i="10"/>
  <c r="H41" i="10" s="1"/>
  <c r="N40" i="10"/>
  <c r="L40" i="10"/>
  <c r="G40" i="10"/>
  <c r="H40" i="10" s="1"/>
  <c r="N38" i="10"/>
  <c r="L38" i="10"/>
  <c r="G38" i="10"/>
  <c r="H38" i="10" s="1"/>
  <c r="M38" i="10" s="1"/>
  <c r="N37" i="10"/>
  <c r="L37" i="10"/>
  <c r="G37" i="10"/>
  <c r="H37" i="10" s="1"/>
  <c r="N36" i="10"/>
  <c r="L36" i="10"/>
  <c r="G36" i="10"/>
  <c r="H36" i="10" s="1"/>
  <c r="N35" i="10"/>
  <c r="L35" i="10"/>
  <c r="G35" i="10"/>
  <c r="H35" i="10" s="1"/>
  <c r="N34" i="10"/>
  <c r="L34" i="10"/>
  <c r="G34" i="10"/>
  <c r="H34" i="10" s="1"/>
  <c r="N33" i="10"/>
  <c r="L33" i="10"/>
  <c r="G33" i="10"/>
  <c r="H33" i="10" s="1"/>
  <c r="N32" i="10"/>
  <c r="L32" i="10"/>
  <c r="G32" i="10"/>
  <c r="H32" i="10" s="1"/>
  <c r="M32" i="10" s="1"/>
  <c r="N31" i="10"/>
  <c r="L31" i="10"/>
  <c r="G31" i="10"/>
  <c r="H31" i="10" s="1"/>
  <c r="N30" i="10"/>
  <c r="L30" i="10"/>
  <c r="G30" i="10"/>
  <c r="H30" i="10" s="1"/>
  <c r="N29" i="10"/>
  <c r="L29" i="10"/>
  <c r="G29" i="10"/>
  <c r="H29" i="10" s="1"/>
  <c r="N28" i="10"/>
  <c r="L28" i="10"/>
  <c r="G28" i="10"/>
  <c r="H28" i="10" s="1"/>
  <c r="N27" i="10"/>
  <c r="L27" i="10"/>
  <c r="M27" i="10"/>
  <c r="N26" i="10"/>
  <c r="L26" i="10"/>
  <c r="N25" i="10"/>
  <c r="L25" i="10"/>
  <c r="G25" i="10"/>
  <c r="H25" i="10" s="1"/>
  <c r="N24" i="10"/>
  <c r="L24" i="10"/>
  <c r="G24" i="10"/>
  <c r="H24" i="10" s="1"/>
  <c r="N23" i="10"/>
  <c r="L23" i="10"/>
  <c r="G23" i="10"/>
  <c r="H23" i="10" s="1"/>
  <c r="N22" i="10"/>
  <c r="L22" i="10"/>
  <c r="G22" i="10"/>
  <c r="H22" i="10" s="1"/>
  <c r="N21" i="10"/>
  <c r="L21" i="10"/>
  <c r="G21" i="10"/>
  <c r="H21" i="10" s="1"/>
  <c r="N20" i="10"/>
  <c r="L20" i="10"/>
  <c r="G20" i="10"/>
  <c r="H20" i="10" s="1"/>
  <c r="N19" i="10"/>
  <c r="L19" i="10"/>
  <c r="G19" i="10"/>
  <c r="H19" i="10" s="1"/>
  <c r="N18" i="10"/>
  <c r="L18" i="10"/>
  <c r="G18" i="10"/>
  <c r="H18" i="10" s="1"/>
  <c r="N17" i="10"/>
  <c r="L17" i="10"/>
  <c r="G17" i="10"/>
  <c r="H17" i="10" s="1"/>
  <c r="O12" i="10"/>
  <c r="C9" i="10"/>
  <c r="C8" i="10"/>
  <c r="C7" i="10"/>
  <c r="C6" i="10"/>
  <c r="A107" i="9"/>
  <c r="D105" i="9"/>
  <c r="A105" i="9"/>
  <c r="A103" i="9"/>
  <c r="D101" i="9"/>
  <c r="A101" i="9"/>
  <c r="N97" i="9"/>
  <c r="L97" i="9"/>
  <c r="G97" i="9"/>
  <c r="H97" i="9" s="1"/>
  <c r="N96" i="9"/>
  <c r="L96" i="9"/>
  <c r="G96" i="9"/>
  <c r="H96" i="9" s="1"/>
  <c r="M96" i="9" s="1"/>
  <c r="N95" i="9"/>
  <c r="L95" i="9"/>
  <c r="G95" i="9"/>
  <c r="H95" i="9" s="1"/>
  <c r="O95" i="9" s="1"/>
  <c r="N94" i="9"/>
  <c r="L94" i="9"/>
  <c r="G94" i="9"/>
  <c r="H94" i="9" s="1"/>
  <c r="N93" i="9"/>
  <c r="L93" i="9"/>
  <c r="G93" i="9"/>
  <c r="H93" i="9" s="1"/>
  <c r="N92" i="9"/>
  <c r="L92" i="9"/>
  <c r="G92" i="9"/>
  <c r="H92" i="9" s="1"/>
  <c r="N91" i="9"/>
  <c r="L91" i="9"/>
  <c r="G91" i="9"/>
  <c r="H91" i="9" s="1"/>
  <c r="O91" i="9" s="1"/>
  <c r="N90" i="9"/>
  <c r="L90" i="9"/>
  <c r="G90" i="9"/>
  <c r="H90" i="9" s="1"/>
  <c r="N89" i="9"/>
  <c r="L89" i="9"/>
  <c r="G89" i="9"/>
  <c r="H89" i="9" s="1"/>
  <c r="N88" i="9"/>
  <c r="L88" i="9"/>
  <c r="G88" i="9"/>
  <c r="H88" i="9" s="1"/>
  <c r="N87" i="9"/>
  <c r="L87" i="9"/>
  <c r="G87" i="9"/>
  <c r="H87" i="9" s="1"/>
  <c r="N86" i="9"/>
  <c r="L86" i="9"/>
  <c r="G86" i="9"/>
  <c r="H86" i="9" s="1"/>
  <c r="O86" i="9" s="1"/>
  <c r="N85" i="9"/>
  <c r="L85" i="9"/>
  <c r="G85" i="9"/>
  <c r="H85" i="9" s="1"/>
  <c r="N84" i="9"/>
  <c r="L84" i="9"/>
  <c r="G84" i="9"/>
  <c r="H84" i="9" s="1"/>
  <c r="M84" i="9" s="1"/>
  <c r="N83" i="9"/>
  <c r="L83" i="9"/>
  <c r="G83" i="9"/>
  <c r="H83" i="9" s="1"/>
  <c r="N82" i="9"/>
  <c r="L82" i="9"/>
  <c r="G82" i="9"/>
  <c r="H82" i="9" s="1"/>
  <c r="O82" i="9" s="1"/>
  <c r="N81" i="9"/>
  <c r="L81" i="9"/>
  <c r="G81" i="9"/>
  <c r="H81" i="9" s="1"/>
  <c r="N80" i="9"/>
  <c r="L80" i="9"/>
  <c r="G80" i="9"/>
  <c r="H80" i="9" s="1"/>
  <c r="M80" i="9" s="1"/>
  <c r="N79" i="9"/>
  <c r="L79" i="9"/>
  <c r="G79" i="9"/>
  <c r="H79" i="9" s="1"/>
  <c r="N78" i="9"/>
  <c r="L78" i="9"/>
  <c r="G78" i="9"/>
  <c r="H78" i="9" s="1"/>
  <c r="N77" i="9"/>
  <c r="L77" i="9"/>
  <c r="G77" i="9"/>
  <c r="H77" i="9" s="1"/>
  <c r="O77" i="9" s="1"/>
  <c r="N76" i="9"/>
  <c r="L76" i="9"/>
  <c r="G76" i="9"/>
  <c r="H76" i="9" s="1"/>
  <c r="O76" i="9" s="1"/>
  <c r="N75" i="9"/>
  <c r="L75" i="9"/>
  <c r="G75" i="9"/>
  <c r="H75" i="9" s="1"/>
  <c r="O75" i="9" s="1"/>
  <c r="N74" i="9"/>
  <c r="L74" i="9"/>
  <c r="G74" i="9"/>
  <c r="H74" i="9" s="1"/>
  <c r="N73" i="9"/>
  <c r="L73" i="9"/>
  <c r="G73" i="9"/>
  <c r="H73" i="9" s="1"/>
  <c r="O73" i="9" s="1"/>
  <c r="N72" i="9"/>
  <c r="L72" i="9"/>
  <c r="G72" i="9"/>
  <c r="H72" i="9" s="1"/>
  <c r="M72" i="9" s="1"/>
  <c r="N71" i="9"/>
  <c r="L71" i="9"/>
  <c r="G71" i="9"/>
  <c r="H71" i="9" s="1"/>
  <c r="M71" i="9" s="1"/>
  <c r="N70" i="9"/>
  <c r="L70" i="9"/>
  <c r="G70" i="9"/>
  <c r="H70" i="9" s="1"/>
  <c r="N69" i="9"/>
  <c r="L69" i="9"/>
  <c r="G69" i="9"/>
  <c r="H69" i="9" s="1"/>
  <c r="N67" i="9"/>
  <c r="L67" i="9"/>
  <c r="G67" i="9"/>
  <c r="H67" i="9" s="1"/>
  <c r="M67" i="9" s="1"/>
  <c r="N66" i="9"/>
  <c r="L66" i="9"/>
  <c r="G66" i="9"/>
  <c r="H66" i="9" s="1"/>
  <c r="M66" i="9" s="1"/>
  <c r="N65" i="9"/>
  <c r="L65" i="9"/>
  <c r="G65" i="9"/>
  <c r="H65" i="9" s="1"/>
  <c r="M65" i="9" s="1"/>
  <c r="N64" i="9"/>
  <c r="L64" i="9"/>
  <c r="G64" i="9"/>
  <c r="H64" i="9" s="1"/>
  <c r="N63" i="9"/>
  <c r="L63" i="9"/>
  <c r="G63" i="9"/>
  <c r="H63" i="9" s="1"/>
  <c r="M63" i="9" s="1"/>
  <c r="N62" i="9"/>
  <c r="L62" i="9"/>
  <c r="G62" i="9"/>
  <c r="H62" i="9" s="1"/>
  <c r="M62" i="9" s="1"/>
  <c r="N61" i="9"/>
  <c r="L61" i="9"/>
  <c r="G61" i="9"/>
  <c r="H61" i="9" s="1"/>
  <c r="N60" i="9"/>
  <c r="L60" i="9"/>
  <c r="G60" i="9"/>
  <c r="H60" i="9" s="1"/>
  <c r="O60" i="9" s="1"/>
  <c r="N59" i="9"/>
  <c r="L59" i="9"/>
  <c r="G59" i="9"/>
  <c r="H59" i="9" s="1"/>
  <c r="M59" i="9" s="1"/>
  <c r="N58" i="9"/>
  <c r="L58" i="9"/>
  <c r="G58" i="9"/>
  <c r="H58" i="9" s="1"/>
  <c r="M58" i="9" s="1"/>
  <c r="N57" i="9"/>
  <c r="L57" i="9"/>
  <c r="G57" i="9"/>
  <c r="H57" i="9" s="1"/>
  <c r="M57" i="9" s="1"/>
  <c r="N56" i="9"/>
  <c r="L56" i="9"/>
  <c r="G56" i="9"/>
  <c r="H56" i="9" s="1"/>
  <c r="O56" i="9" s="1"/>
  <c r="N55" i="9"/>
  <c r="L55" i="9"/>
  <c r="G55" i="9"/>
  <c r="H55" i="9" s="1"/>
  <c r="N54" i="9"/>
  <c r="L54" i="9"/>
  <c r="G54" i="9"/>
  <c r="H54" i="9" s="1"/>
  <c r="M54" i="9" s="1"/>
  <c r="N52" i="9"/>
  <c r="L52" i="9"/>
  <c r="G52" i="9"/>
  <c r="H52" i="9" s="1"/>
  <c r="N51" i="9"/>
  <c r="L51" i="9"/>
  <c r="G51" i="9"/>
  <c r="H51" i="9" s="1"/>
  <c r="O51" i="9" s="1"/>
  <c r="N50" i="9"/>
  <c r="L50" i="9"/>
  <c r="G50" i="9"/>
  <c r="H50" i="9" s="1"/>
  <c r="N49" i="9"/>
  <c r="L49" i="9"/>
  <c r="G49" i="9"/>
  <c r="H49" i="9" s="1"/>
  <c r="N48" i="9"/>
  <c r="L48" i="9"/>
  <c r="G48" i="9"/>
  <c r="H48" i="9" s="1"/>
  <c r="N47" i="9"/>
  <c r="L47" i="9"/>
  <c r="G47" i="9"/>
  <c r="H47" i="9" s="1"/>
  <c r="N46" i="9"/>
  <c r="L46" i="9"/>
  <c r="G46" i="9"/>
  <c r="H46" i="9" s="1"/>
  <c r="M46" i="9" s="1"/>
  <c r="N45" i="9"/>
  <c r="L45" i="9"/>
  <c r="G45" i="9"/>
  <c r="H45" i="9" s="1"/>
  <c r="N44" i="9"/>
  <c r="L44" i="9"/>
  <c r="G44" i="9"/>
  <c r="H44" i="9" s="1"/>
  <c r="N43" i="9"/>
  <c r="L43" i="9"/>
  <c r="G43" i="9"/>
  <c r="H43" i="9" s="1"/>
  <c r="N41" i="9"/>
  <c r="L41" i="9"/>
  <c r="G41" i="9"/>
  <c r="H41" i="9" s="1"/>
  <c r="M41" i="9" s="1"/>
  <c r="N39" i="9"/>
  <c r="L39" i="9"/>
  <c r="G39" i="9"/>
  <c r="H39" i="9" s="1"/>
  <c r="M39" i="9" s="1"/>
  <c r="N38" i="9"/>
  <c r="L38" i="9"/>
  <c r="G38" i="9"/>
  <c r="H38" i="9" s="1"/>
  <c r="N37" i="9"/>
  <c r="L37" i="9"/>
  <c r="G37" i="9"/>
  <c r="H37" i="9" s="1"/>
  <c r="N36" i="9"/>
  <c r="L36" i="9"/>
  <c r="G36" i="9"/>
  <c r="H36" i="9" s="1"/>
  <c r="M36" i="9" s="1"/>
  <c r="N35" i="9"/>
  <c r="L35" i="9"/>
  <c r="G35" i="9"/>
  <c r="H35" i="9" s="1"/>
  <c r="M35" i="9" s="1"/>
  <c r="N34" i="9"/>
  <c r="L34" i="9"/>
  <c r="G34" i="9"/>
  <c r="H34" i="9" s="1"/>
  <c r="N33" i="9"/>
  <c r="L33" i="9"/>
  <c r="G33" i="9"/>
  <c r="H33" i="9" s="1"/>
  <c r="N32" i="9"/>
  <c r="L32" i="9"/>
  <c r="G32" i="9"/>
  <c r="H32" i="9" s="1"/>
  <c r="M32" i="9" s="1"/>
  <c r="N31" i="9"/>
  <c r="L31" i="9"/>
  <c r="G31" i="9"/>
  <c r="H31" i="9" s="1"/>
  <c r="M31" i="9" s="1"/>
  <c r="N30" i="9"/>
  <c r="L30" i="9"/>
  <c r="G30" i="9"/>
  <c r="H30" i="9" s="1"/>
  <c r="N29" i="9"/>
  <c r="L29" i="9"/>
  <c r="G29" i="9"/>
  <c r="H29" i="9" s="1"/>
  <c r="N28" i="9"/>
  <c r="L28" i="9"/>
  <c r="G28" i="9"/>
  <c r="H28" i="9" s="1"/>
  <c r="M28" i="9" s="1"/>
  <c r="N27" i="9"/>
  <c r="L27" i="9"/>
  <c r="G27" i="9"/>
  <c r="H27" i="9" s="1"/>
  <c r="M27" i="9" s="1"/>
  <c r="N26" i="9"/>
  <c r="L26" i="9"/>
  <c r="G26" i="9"/>
  <c r="H26" i="9" s="1"/>
  <c r="N25" i="9"/>
  <c r="L25" i="9"/>
  <c r="G25" i="9"/>
  <c r="H25" i="9" s="1"/>
  <c r="N24" i="9"/>
  <c r="L24" i="9"/>
  <c r="G24" i="9"/>
  <c r="H24" i="9" s="1"/>
  <c r="N23" i="9"/>
  <c r="L23" i="9"/>
  <c r="G23" i="9"/>
  <c r="H23" i="9" s="1"/>
  <c r="M23" i="9" s="1"/>
  <c r="N22" i="9"/>
  <c r="L22" i="9"/>
  <c r="G22" i="9"/>
  <c r="H22" i="9" s="1"/>
  <c r="N21" i="9"/>
  <c r="L21" i="9"/>
  <c r="G21" i="9"/>
  <c r="H21" i="9" s="1"/>
  <c r="N20" i="9"/>
  <c r="L20" i="9"/>
  <c r="G20" i="9"/>
  <c r="H20" i="9" s="1"/>
  <c r="N19" i="9"/>
  <c r="L19" i="9"/>
  <c r="G19" i="9"/>
  <c r="H19" i="9" s="1"/>
  <c r="M19" i="9" s="1"/>
  <c r="N18" i="9"/>
  <c r="L18" i="9"/>
  <c r="G18" i="9"/>
  <c r="H18" i="9" s="1"/>
  <c r="N17" i="9"/>
  <c r="L17" i="9"/>
  <c r="G17" i="9"/>
  <c r="H17" i="9" s="1"/>
  <c r="O12" i="9"/>
  <c r="C9" i="9"/>
  <c r="C8" i="9"/>
  <c r="C7" i="9"/>
  <c r="C6" i="9"/>
  <c r="A70" i="8"/>
  <c r="D68" i="8"/>
  <c r="A68" i="8"/>
  <c r="A66" i="8"/>
  <c r="D64" i="8"/>
  <c r="A64" i="8"/>
  <c r="N60" i="8"/>
  <c r="L60" i="8"/>
  <c r="G60" i="8"/>
  <c r="H60" i="8" s="1"/>
  <c r="O60" i="8" s="1"/>
  <c r="N59" i="8"/>
  <c r="L59" i="8"/>
  <c r="G59" i="8"/>
  <c r="H59" i="8" s="1"/>
  <c r="N58" i="8"/>
  <c r="L58" i="8"/>
  <c r="G58" i="8"/>
  <c r="H58" i="8" s="1"/>
  <c r="M58" i="8" s="1"/>
  <c r="N39" i="8"/>
  <c r="L39" i="8"/>
  <c r="G39" i="8"/>
  <c r="H39" i="8" s="1"/>
  <c r="M39" i="8" s="1"/>
  <c r="N38" i="8"/>
  <c r="L38" i="8"/>
  <c r="G38" i="8"/>
  <c r="H38" i="8" s="1"/>
  <c r="O38" i="8" s="1"/>
  <c r="N37" i="8"/>
  <c r="L37" i="8"/>
  <c r="G37" i="8"/>
  <c r="H37" i="8" s="1"/>
  <c r="O37" i="8" s="1"/>
  <c r="N36" i="8"/>
  <c r="L36" i="8"/>
  <c r="G36" i="8"/>
  <c r="H36" i="8" s="1"/>
  <c r="N35" i="8"/>
  <c r="L35" i="8"/>
  <c r="G35" i="8"/>
  <c r="H35" i="8" s="1"/>
  <c r="O35" i="8" s="1"/>
  <c r="N34" i="8"/>
  <c r="L34" i="8"/>
  <c r="G34" i="8"/>
  <c r="H34" i="8" s="1"/>
  <c r="N33" i="8"/>
  <c r="L33" i="8"/>
  <c r="G33" i="8"/>
  <c r="H33" i="8" s="1"/>
  <c r="N32" i="8"/>
  <c r="L32" i="8"/>
  <c r="G32" i="8"/>
  <c r="H32" i="8" s="1"/>
  <c r="N31" i="8"/>
  <c r="L31" i="8"/>
  <c r="G31" i="8"/>
  <c r="H31" i="8" s="1"/>
  <c r="M31" i="8" s="1"/>
  <c r="N30" i="8"/>
  <c r="L30" i="8"/>
  <c r="G30" i="8"/>
  <c r="H30" i="8" s="1"/>
  <c r="M30" i="8" s="1"/>
  <c r="N29" i="8"/>
  <c r="L29" i="8"/>
  <c r="G29" i="8"/>
  <c r="H29" i="8" s="1"/>
  <c r="M29" i="8" s="1"/>
  <c r="N28" i="8"/>
  <c r="L28" i="8"/>
  <c r="G28" i="8"/>
  <c r="H28" i="8" s="1"/>
  <c r="M28" i="8" s="1"/>
  <c r="N27" i="8"/>
  <c r="L27" i="8"/>
  <c r="G27" i="8"/>
  <c r="H27" i="8" s="1"/>
  <c r="N26" i="8"/>
  <c r="L26" i="8"/>
  <c r="G26" i="8"/>
  <c r="H26" i="8" s="1"/>
  <c r="M26" i="8" s="1"/>
  <c r="N25" i="8"/>
  <c r="L25" i="8"/>
  <c r="G25" i="8"/>
  <c r="H25" i="8" s="1"/>
  <c r="M25" i="8" s="1"/>
  <c r="N24" i="8"/>
  <c r="L24" i="8"/>
  <c r="G24" i="8"/>
  <c r="H24" i="8" s="1"/>
  <c r="M24" i="8" s="1"/>
  <c r="N23" i="8"/>
  <c r="L23" i="8"/>
  <c r="G23" i="8"/>
  <c r="H23" i="8" s="1"/>
  <c r="N22" i="8"/>
  <c r="L22" i="8"/>
  <c r="G22" i="8"/>
  <c r="H22" i="8" s="1"/>
  <c r="M22" i="8" s="1"/>
  <c r="N21" i="8"/>
  <c r="L21" i="8"/>
  <c r="G21" i="8"/>
  <c r="H21" i="8" s="1"/>
  <c r="M21" i="8" s="1"/>
  <c r="N20" i="8"/>
  <c r="L20" i="8"/>
  <c r="G20" i="8"/>
  <c r="H20" i="8" s="1"/>
  <c r="N19" i="8"/>
  <c r="L19" i="8"/>
  <c r="G19" i="8"/>
  <c r="H19" i="8" s="1"/>
  <c r="M19" i="8" s="1"/>
  <c r="N18" i="8"/>
  <c r="L18" i="8"/>
  <c r="G18" i="8"/>
  <c r="H18" i="8" s="1"/>
  <c r="M18" i="8" s="1"/>
  <c r="N17" i="8"/>
  <c r="L17" i="8"/>
  <c r="G17" i="8"/>
  <c r="H17" i="8" s="1"/>
  <c r="O12" i="8"/>
  <c r="C9" i="8"/>
  <c r="C8" i="8"/>
  <c r="C7" i="8"/>
  <c r="C6" i="8"/>
  <c r="N224" i="4"/>
  <c r="L224" i="4"/>
  <c r="G224" i="4"/>
  <c r="H224" i="4" s="1"/>
  <c r="N223" i="4"/>
  <c r="L223" i="4"/>
  <c r="G223" i="4"/>
  <c r="H223" i="4" s="1"/>
  <c r="N222" i="4"/>
  <c r="L222" i="4"/>
  <c r="G222" i="4"/>
  <c r="H222" i="4" s="1"/>
  <c r="O222" i="4" s="1"/>
  <c r="N221" i="4"/>
  <c r="L221" i="4"/>
  <c r="G221" i="4"/>
  <c r="H221" i="4" s="1"/>
  <c r="N220" i="4"/>
  <c r="L220" i="4"/>
  <c r="G220" i="4"/>
  <c r="H220" i="4" s="1"/>
  <c r="N219" i="4"/>
  <c r="L219" i="4"/>
  <c r="G219" i="4"/>
  <c r="H219" i="4" s="1"/>
  <c r="N218" i="4"/>
  <c r="L218" i="4"/>
  <c r="G218" i="4"/>
  <c r="H218" i="4" s="1"/>
  <c r="O218" i="4" s="1"/>
  <c r="N217" i="4"/>
  <c r="L217" i="4"/>
  <c r="G217" i="4"/>
  <c r="H217" i="4" s="1"/>
  <c r="N216" i="4"/>
  <c r="L216" i="4"/>
  <c r="G216" i="4"/>
  <c r="H216" i="4" s="1"/>
  <c r="O216" i="4" s="1"/>
  <c r="N215" i="4"/>
  <c r="L215" i="4"/>
  <c r="G215" i="4"/>
  <c r="H215" i="4" s="1"/>
  <c r="M215" i="4" s="1"/>
  <c r="N214" i="4"/>
  <c r="L214" i="4"/>
  <c r="G214" i="4"/>
  <c r="H214" i="4" s="1"/>
  <c r="O214" i="4" s="1"/>
  <c r="N213" i="4"/>
  <c r="L213" i="4"/>
  <c r="G213" i="4"/>
  <c r="H213" i="4" s="1"/>
  <c r="N212" i="4"/>
  <c r="L212" i="4"/>
  <c r="G212" i="4"/>
  <c r="H212" i="4" s="1"/>
  <c r="N211" i="4"/>
  <c r="L211" i="4"/>
  <c r="G211" i="4"/>
  <c r="H211" i="4" s="1"/>
  <c r="M211" i="4" s="1"/>
  <c r="N210" i="4"/>
  <c r="L210" i="4"/>
  <c r="G210" i="4"/>
  <c r="H210" i="4" s="1"/>
  <c r="O210" i="4" s="1"/>
  <c r="N209" i="4"/>
  <c r="L209" i="4"/>
  <c r="G209" i="4"/>
  <c r="H209" i="4" s="1"/>
  <c r="O209" i="4" s="1"/>
  <c r="N208" i="4"/>
  <c r="L208" i="4"/>
  <c r="G208" i="4"/>
  <c r="H208" i="4" s="1"/>
  <c r="O208" i="4" s="1"/>
  <c r="N207" i="4"/>
  <c r="L207" i="4"/>
  <c r="G207" i="4"/>
  <c r="H207" i="4" s="1"/>
  <c r="N206" i="4"/>
  <c r="L206" i="4"/>
  <c r="G206" i="4"/>
  <c r="H206" i="4" s="1"/>
  <c r="N205" i="4"/>
  <c r="L205" i="4"/>
  <c r="G205" i="4"/>
  <c r="H205" i="4" s="1"/>
  <c r="N204" i="4"/>
  <c r="L204" i="4"/>
  <c r="G204" i="4"/>
  <c r="H204" i="4" s="1"/>
  <c r="N203" i="4"/>
  <c r="L203" i="4"/>
  <c r="G203" i="4"/>
  <c r="H203" i="4" s="1"/>
  <c r="N202" i="4"/>
  <c r="L202" i="4"/>
  <c r="G202" i="4"/>
  <c r="H202" i="4" s="1"/>
  <c r="O202" i="4" s="1"/>
  <c r="N201" i="4"/>
  <c r="L201" i="4"/>
  <c r="G201" i="4"/>
  <c r="H201" i="4" s="1"/>
  <c r="M201" i="4" s="1"/>
  <c r="N200" i="4"/>
  <c r="L200" i="4"/>
  <c r="G200" i="4"/>
  <c r="H200" i="4" s="1"/>
  <c r="N199" i="4"/>
  <c r="L199" i="4"/>
  <c r="G199" i="4"/>
  <c r="H199" i="4" s="1"/>
  <c r="N198" i="4"/>
  <c r="L198" i="4"/>
  <c r="G198" i="4"/>
  <c r="H198" i="4" s="1"/>
  <c r="O198" i="4" s="1"/>
  <c r="N197" i="4"/>
  <c r="L197" i="4"/>
  <c r="G197" i="4"/>
  <c r="H197" i="4" s="1"/>
  <c r="M197" i="4" s="1"/>
  <c r="N196" i="4"/>
  <c r="L196" i="4"/>
  <c r="G196" i="4"/>
  <c r="H196" i="4" s="1"/>
  <c r="O196" i="4" s="1"/>
  <c r="N195" i="4"/>
  <c r="L195" i="4"/>
  <c r="G195" i="4"/>
  <c r="H195" i="4" s="1"/>
  <c r="N194" i="4"/>
  <c r="L194" i="4"/>
  <c r="G194" i="4"/>
  <c r="H194" i="4" s="1"/>
  <c r="M194" i="4" s="1"/>
  <c r="N193" i="4"/>
  <c r="L193" i="4"/>
  <c r="G193" i="4"/>
  <c r="H193" i="4" s="1"/>
  <c r="N192" i="4"/>
  <c r="L192" i="4"/>
  <c r="G192" i="4"/>
  <c r="H192" i="4" s="1"/>
  <c r="N191" i="4"/>
  <c r="L191" i="4"/>
  <c r="G191" i="4"/>
  <c r="H191" i="4" s="1"/>
  <c r="M191" i="4" s="1"/>
  <c r="N190" i="4"/>
  <c r="L190" i="4"/>
  <c r="G190" i="4"/>
  <c r="H190" i="4" s="1"/>
  <c r="O190" i="4" s="1"/>
  <c r="N189" i="4"/>
  <c r="L189" i="4"/>
  <c r="G189" i="4"/>
  <c r="H189" i="4" s="1"/>
  <c r="M189" i="4" s="1"/>
  <c r="N188" i="4"/>
  <c r="L188" i="4"/>
  <c r="G188" i="4"/>
  <c r="H188" i="4" s="1"/>
  <c r="N187" i="4"/>
  <c r="L187" i="4"/>
  <c r="G187" i="4"/>
  <c r="H187" i="4" s="1"/>
  <c r="M187" i="4" s="1"/>
  <c r="N186" i="4"/>
  <c r="L186" i="4"/>
  <c r="G186" i="4"/>
  <c r="H186" i="4" s="1"/>
  <c r="O186" i="4" s="1"/>
  <c r="N185" i="4"/>
  <c r="L185" i="4"/>
  <c r="G185" i="4"/>
  <c r="H185" i="4" s="1"/>
  <c r="M185" i="4" s="1"/>
  <c r="N184" i="4"/>
  <c r="L184" i="4"/>
  <c r="G184" i="4"/>
  <c r="H184" i="4" s="1"/>
  <c r="M184" i="4" s="1"/>
  <c r="N183" i="4"/>
  <c r="L183" i="4"/>
  <c r="G183" i="4"/>
  <c r="H183" i="4" s="1"/>
  <c r="N182" i="4"/>
  <c r="L182" i="4"/>
  <c r="G182" i="4"/>
  <c r="H182" i="4" s="1"/>
  <c r="N181" i="4"/>
  <c r="L181" i="4"/>
  <c r="G181" i="4"/>
  <c r="H181" i="4" s="1"/>
  <c r="N180" i="4"/>
  <c r="L180" i="4"/>
  <c r="G180" i="4"/>
  <c r="H180" i="4" s="1"/>
  <c r="N179" i="4"/>
  <c r="L179" i="4"/>
  <c r="G179" i="4"/>
  <c r="H179" i="4" s="1"/>
  <c r="N178" i="4"/>
  <c r="L178" i="4"/>
  <c r="G178" i="4"/>
  <c r="H178" i="4" s="1"/>
  <c r="N177" i="4"/>
  <c r="L177" i="4"/>
  <c r="G177" i="4"/>
  <c r="H177" i="4" s="1"/>
  <c r="M177" i="4" s="1"/>
  <c r="N176" i="4"/>
  <c r="L176" i="4"/>
  <c r="G176" i="4"/>
  <c r="H176" i="4" s="1"/>
  <c r="O176" i="4" s="1"/>
  <c r="N175" i="4"/>
  <c r="L175" i="4"/>
  <c r="G175" i="4"/>
  <c r="H175" i="4" s="1"/>
  <c r="N173" i="4"/>
  <c r="L173" i="4"/>
  <c r="G173" i="4"/>
  <c r="H173" i="4" s="1"/>
  <c r="N172" i="4"/>
  <c r="L172" i="4"/>
  <c r="G172" i="4"/>
  <c r="H172" i="4" s="1"/>
  <c r="N171" i="4"/>
  <c r="L171" i="4"/>
  <c r="G171" i="4"/>
  <c r="H171" i="4" s="1"/>
  <c r="N170" i="4"/>
  <c r="L170" i="4"/>
  <c r="G170" i="4"/>
  <c r="H170" i="4" s="1"/>
  <c r="N169" i="4"/>
  <c r="L169" i="4"/>
  <c r="G169" i="4"/>
  <c r="H169" i="4" s="1"/>
  <c r="O169" i="4" s="1"/>
  <c r="N168" i="4"/>
  <c r="L168" i="4"/>
  <c r="G168" i="4"/>
  <c r="H168" i="4" s="1"/>
  <c r="M168" i="4" s="1"/>
  <c r="N166" i="4"/>
  <c r="L166" i="4"/>
  <c r="G166" i="4"/>
  <c r="H166" i="4" s="1"/>
  <c r="N165" i="4"/>
  <c r="L165" i="4"/>
  <c r="G165" i="4"/>
  <c r="H165" i="4" s="1"/>
  <c r="M165" i="4" s="1"/>
  <c r="N164" i="4"/>
  <c r="L164" i="4"/>
  <c r="G164" i="4"/>
  <c r="H164" i="4" s="1"/>
  <c r="O164" i="4" s="1"/>
  <c r="N163" i="4"/>
  <c r="L163" i="4"/>
  <c r="G163" i="4"/>
  <c r="H163" i="4" s="1"/>
  <c r="N162" i="4"/>
  <c r="L162" i="4"/>
  <c r="G162" i="4"/>
  <c r="H162" i="4" s="1"/>
  <c r="N160" i="4"/>
  <c r="L160" i="4"/>
  <c r="G160" i="4"/>
  <c r="H160" i="4" s="1"/>
  <c r="N159" i="4"/>
  <c r="L159" i="4"/>
  <c r="G159" i="4"/>
  <c r="H159" i="4" s="1"/>
  <c r="M159" i="4" s="1"/>
  <c r="N158" i="4"/>
  <c r="L158" i="4"/>
  <c r="G158" i="4"/>
  <c r="H158" i="4" s="1"/>
  <c r="M158" i="4" s="1"/>
  <c r="N157" i="4"/>
  <c r="L157" i="4"/>
  <c r="G157" i="4"/>
  <c r="H157" i="4" s="1"/>
  <c r="M157" i="4" s="1"/>
  <c r="N156" i="4"/>
  <c r="L156" i="4"/>
  <c r="G156" i="4"/>
  <c r="H156" i="4" s="1"/>
  <c r="N155" i="4"/>
  <c r="L155" i="4"/>
  <c r="G155" i="4"/>
  <c r="H155" i="4" s="1"/>
  <c r="O155" i="4" s="1"/>
  <c r="N154" i="4"/>
  <c r="L154" i="4"/>
  <c r="G154" i="4"/>
  <c r="H154" i="4" s="1"/>
  <c r="N153" i="4"/>
  <c r="L153" i="4"/>
  <c r="G153" i="4"/>
  <c r="H153" i="4" s="1"/>
  <c r="N152" i="4"/>
  <c r="L152" i="4"/>
  <c r="G152" i="4"/>
  <c r="H152" i="4" s="1"/>
  <c r="N151" i="4"/>
  <c r="L151" i="4"/>
  <c r="G151" i="4"/>
  <c r="H151" i="4" s="1"/>
  <c r="N150" i="4"/>
  <c r="L150" i="4"/>
  <c r="G150" i="4"/>
  <c r="H150" i="4" s="1"/>
  <c r="N149" i="4"/>
  <c r="L149" i="4"/>
  <c r="G149" i="4"/>
  <c r="H149" i="4" s="1"/>
  <c r="N148" i="4"/>
  <c r="L148" i="4"/>
  <c r="G148" i="4"/>
  <c r="H148" i="4" s="1"/>
  <c r="N147" i="4"/>
  <c r="L147" i="4"/>
  <c r="G147" i="4"/>
  <c r="H147" i="4" s="1"/>
  <c r="N146" i="4"/>
  <c r="L146" i="4"/>
  <c r="G146" i="4"/>
  <c r="H146" i="4" s="1"/>
  <c r="N145" i="4"/>
  <c r="L145" i="4"/>
  <c r="G145" i="4"/>
  <c r="H145" i="4" s="1"/>
  <c r="N144" i="4"/>
  <c r="L144" i="4"/>
  <c r="G144" i="4"/>
  <c r="H144" i="4" s="1"/>
  <c r="N143" i="4"/>
  <c r="L143" i="4"/>
  <c r="G143" i="4"/>
  <c r="H143" i="4" s="1"/>
  <c r="N142" i="4"/>
  <c r="L142" i="4"/>
  <c r="G142" i="4"/>
  <c r="H142" i="4" s="1"/>
  <c r="M142" i="4" s="1"/>
  <c r="N141" i="4"/>
  <c r="L141" i="4"/>
  <c r="G141" i="4"/>
  <c r="H141" i="4" s="1"/>
  <c r="M141" i="4" s="1"/>
  <c r="N140" i="4"/>
  <c r="L140" i="4"/>
  <c r="G140" i="4"/>
  <c r="H140" i="4" s="1"/>
  <c r="N139" i="4"/>
  <c r="L139" i="4"/>
  <c r="G139" i="4"/>
  <c r="H139" i="4" s="1"/>
  <c r="N138" i="4"/>
  <c r="L138" i="4"/>
  <c r="G138" i="4"/>
  <c r="H138" i="4" s="1"/>
  <c r="N137" i="4"/>
  <c r="L137" i="4"/>
  <c r="G137" i="4"/>
  <c r="H137" i="4" s="1"/>
  <c r="N136" i="4"/>
  <c r="L136" i="4"/>
  <c r="G136" i="4"/>
  <c r="H136" i="4" s="1"/>
  <c r="N135" i="4"/>
  <c r="L135" i="4"/>
  <c r="G135" i="4"/>
  <c r="H135" i="4" s="1"/>
  <c r="N134" i="4"/>
  <c r="L134" i="4"/>
  <c r="G134" i="4"/>
  <c r="H134" i="4" s="1"/>
  <c r="N133" i="4"/>
  <c r="L133" i="4"/>
  <c r="G133" i="4"/>
  <c r="H133" i="4" s="1"/>
  <c r="O133" i="4" s="1"/>
  <c r="N132" i="4"/>
  <c r="L132" i="4"/>
  <c r="G132" i="4"/>
  <c r="H132" i="4" s="1"/>
  <c r="N131" i="4"/>
  <c r="L131" i="4"/>
  <c r="G131" i="4"/>
  <c r="H131" i="4" s="1"/>
  <c r="N130" i="4"/>
  <c r="L130" i="4"/>
  <c r="G130" i="4"/>
  <c r="H130" i="4" s="1"/>
  <c r="N129" i="4"/>
  <c r="L129" i="4"/>
  <c r="G129" i="4"/>
  <c r="H129" i="4" s="1"/>
  <c r="N128" i="4"/>
  <c r="L128" i="4"/>
  <c r="G128" i="4"/>
  <c r="H128" i="4" s="1"/>
  <c r="N127" i="4"/>
  <c r="L127" i="4"/>
  <c r="G127" i="4"/>
  <c r="H127" i="4" s="1"/>
  <c r="O127" i="4" s="1"/>
  <c r="N126" i="4"/>
  <c r="L126" i="4"/>
  <c r="M126" i="4"/>
  <c r="N125" i="4"/>
  <c r="L125" i="4"/>
  <c r="G125" i="4"/>
  <c r="H125" i="4" s="1"/>
  <c r="M125" i="4" s="1"/>
  <c r="N124" i="4"/>
  <c r="L124" i="4"/>
  <c r="G124" i="4"/>
  <c r="H124" i="4" s="1"/>
  <c r="N123" i="4"/>
  <c r="L123" i="4"/>
  <c r="G123" i="4"/>
  <c r="H123" i="4" s="1"/>
  <c r="O123" i="4" s="1"/>
  <c r="N122" i="4"/>
  <c r="L122" i="4"/>
  <c r="G122" i="4"/>
  <c r="H122" i="4" s="1"/>
  <c r="N121" i="4"/>
  <c r="L121" i="4"/>
  <c r="N120" i="4"/>
  <c r="L120" i="4"/>
  <c r="G120" i="4"/>
  <c r="H120" i="4" s="1"/>
  <c r="N119" i="4"/>
  <c r="L119" i="4"/>
  <c r="G119" i="4"/>
  <c r="H119" i="4" s="1"/>
  <c r="N118" i="4"/>
  <c r="L118" i="4"/>
  <c r="G118" i="4"/>
  <c r="H118" i="4" s="1"/>
  <c r="N117" i="4"/>
  <c r="L117" i="4"/>
  <c r="G117" i="4"/>
  <c r="H117" i="4" s="1"/>
  <c r="O117" i="4" s="1"/>
  <c r="N116" i="4"/>
  <c r="L116" i="4"/>
  <c r="G116" i="4"/>
  <c r="H116" i="4" s="1"/>
  <c r="N115" i="4"/>
  <c r="L115" i="4"/>
  <c r="N114" i="4"/>
  <c r="L114" i="4"/>
  <c r="G114" i="4"/>
  <c r="H114" i="4" s="1"/>
  <c r="N113" i="4"/>
  <c r="L113" i="4"/>
  <c r="G113" i="4"/>
  <c r="H113" i="4" s="1"/>
  <c r="N112" i="4"/>
  <c r="L112" i="4"/>
  <c r="G112" i="4"/>
  <c r="H112" i="4" s="1"/>
  <c r="N111" i="4"/>
  <c r="L111" i="4"/>
  <c r="G111" i="4"/>
  <c r="H111" i="4" s="1"/>
  <c r="O111" i="4" s="1"/>
  <c r="N110" i="4"/>
  <c r="L110" i="4"/>
  <c r="G110" i="4"/>
  <c r="H110" i="4" s="1"/>
  <c r="M110" i="4" s="1"/>
  <c r="N109" i="4"/>
  <c r="L109" i="4"/>
  <c r="G109" i="4"/>
  <c r="H109" i="4" s="1"/>
  <c r="N108" i="4"/>
  <c r="L108" i="4"/>
  <c r="N107" i="4"/>
  <c r="L107" i="4"/>
  <c r="G107" i="4"/>
  <c r="H107" i="4" s="1"/>
  <c r="O107" i="4" s="1"/>
  <c r="N106" i="4"/>
  <c r="L106" i="4"/>
  <c r="G106" i="4"/>
  <c r="H106" i="4" s="1"/>
  <c r="N105" i="4"/>
  <c r="L105" i="4"/>
  <c r="G105" i="4"/>
  <c r="H105" i="4" s="1"/>
  <c r="N104" i="4"/>
  <c r="L104" i="4"/>
  <c r="G104" i="4"/>
  <c r="H104" i="4" s="1"/>
  <c r="N103" i="4"/>
  <c r="L103" i="4"/>
  <c r="O103" i="4"/>
  <c r="N102" i="4"/>
  <c r="L102" i="4"/>
  <c r="G102" i="4"/>
  <c r="H102" i="4" s="1"/>
  <c r="N101" i="4"/>
  <c r="L101" i="4"/>
  <c r="G101" i="4"/>
  <c r="H101" i="4" s="1"/>
  <c r="N100" i="4"/>
  <c r="L100" i="4"/>
  <c r="G100" i="4"/>
  <c r="H100" i="4" s="1"/>
  <c r="N99" i="4"/>
  <c r="L99" i="4"/>
  <c r="G99" i="4"/>
  <c r="H99" i="4" s="1"/>
  <c r="O99" i="4" s="1"/>
  <c r="N98" i="4"/>
  <c r="L98" i="4"/>
  <c r="G98" i="4"/>
  <c r="H98" i="4" s="1"/>
  <c r="N97" i="4"/>
  <c r="L97" i="4"/>
  <c r="N94" i="4"/>
  <c r="L94" i="4"/>
  <c r="G94" i="4"/>
  <c r="H94" i="4" s="1"/>
  <c r="N91" i="4"/>
  <c r="L91" i="4"/>
  <c r="G91" i="4"/>
  <c r="H91" i="4" s="1"/>
  <c r="N90" i="4"/>
  <c r="L90" i="4"/>
  <c r="N89" i="4"/>
  <c r="L89" i="4"/>
  <c r="G89" i="4"/>
  <c r="H89" i="4" s="1"/>
  <c r="N87" i="4"/>
  <c r="L87" i="4"/>
  <c r="G87" i="4"/>
  <c r="H87" i="4" s="1"/>
  <c r="N86" i="4"/>
  <c r="L86" i="4"/>
  <c r="G86" i="4"/>
  <c r="H86" i="4" s="1"/>
  <c r="N85" i="4"/>
  <c r="L85" i="4"/>
  <c r="M85" i="4"/>
  <c r="N84" i="4"/>
  <c r="L84" i="4"/>
  <c r="O84" i="4"/>
  <c r="N83" i="4"/>
  <c r="L83" i="4"/>
  <c r="M83" i="4"/>
  <c r="N82" i="4"/>
  <c r="L82" i="4"/>
  <c r="N79" i="4"/>
  <c r="L79" i="4"/>
  <c r="N78" i="4"/>
  <c r="L78" i="4"/>
  <c r="N77" i="4"/>
  <c r="L77" i="4"/>
  <c r="G77" i="4"/>
  <c r="H77" i="4" s="1"/>
  <c r="N76" i="4"/>
  <c r="L76" i="4"/>
  <c r="G76" i="4"/>
  <c r="H76" i="4" s="1"/>
  <c r="N75" i="4"/>
  <c r="L75" i="4"/>
  <c r="G75" i="4"/>
  <c r="H75" i="4" s="1"/>
  <c r="M75" i="4" s="1"/>
  <c r="N74" i="4"/>
  <c r="L74" i="4"/>
  <c r="G74" i="4"/>
  <c r="H74" i="4" s="1"/>
  <c r="N73" i="4"/>
  <c r="L73" i="4"/>
  <c r="G73" i="4"/>
  <c r="H73" i="4" s="1"/>
  <c r="N72" i="4"/>
  <c r="L72" i="4"/>
  <c r="G72" i="4"/>
  <c r="H72" i="4" s="1"/>
  <c r="N70" i="4"/>
  <c r="L70" i="4"/>
  <c r="G70" i="4"/>
  <c r="H70" i="4" s="1"/>
  <c r="M70" i="4" s="1"/>
  <c r="N69" i="4"/>
  <c r="L69" i="4"/>
  <c r="G69" i="4"/>
  <c r="H69" i="4" s="1"/>
  <c r="N68" i="4"/>
  <c r="L68" i="4"/>
  <c r="N67" i="4"/>
  <c r="L67" i="4"/>
  <c r="G67" i="4"/>
  <c r="H67" i="4" s="1"/>
  <c r="M67" i="4" s="1"/>
  <c r="N66" i="4"/>
  <c r="L66" i="4"/>
  <c r="G66" i="4"/>
  <c r="H66" i="4" s="1"/>
  <c r="M66" i="4" s="1"/>
  <c r="N65" i="4"/>
  <c r="L65" i="4"/>
  <c r="G65" i="4"/>
  <c r="H65" i="4" s="1"/>
  <c r="N64" i="4"/>
  <c r="L64" i="4"/>
  <c r="G64" i="4"/>
  <c r="H64" i="4" s="1"/>
  <c r="N63" i="4"/>
  <c r="L63" i="4"/>
  <c r="G63" i="4"/>
  <c r="H63" i="4" s="1"/>
  <c r="N62" i="4"/>
  <c r="L62" i="4"/>
  <c r="G62" i="4"/>
  <c r="H62" i="4" s="1"/>
  <c r="N61" i="4"/>
  <c r="L61" i="4"/>
  <c r="G61" i="4"/>
  <c r="H61" i="4" s="1"/>
  <c r="N60" i="4"/>
  <c r="L60" i="4"/>
  <c r="G60" i="4"/>
  <c r="H60" i="4" s="1"/>
  <c r="N59" i="4"/>
  <c r="L59" i="4"/>
  <c r="M59" i="4"/>
  <c r="N58" i="4"/>
  <c r="L58" i="4"/>
  <c r="G58" i="4"/>
  <c r="H58" i="4" s="1"/>
  <c r="M58" i="4" s="1"/>
  <c r="N57" i="4"/>
  <c r="L57" i="4"/>
  <c r="G57" i="4"/>
  <c r="H57" i="4" s="1"/>
  <c r="N56" i="4"/>
  <c r="L56" i="4"/>
  <c r="G56" i="4"/>
  <c r="H56" i="4" s="1"/>
  <c r="N55" i="4"/>
  <c r="L55" i="4"/>
  <c r="G55" i="4"/>
  <c r="H55" i="4" s="1"/>
  <c r="N54" i="4"/>
  <c r="L54" i="4"/>
  <c r="M54" i="4"/>
  <c r="N53" i="4"/>
  <c r="L53" i="4"/>
  <c r="G53" i="4"/>
  <c r="H53" i="4" s="1"/>
  <c r="N52" i="4"/>
  <c r="L52" i="4"/>
  <c r="G52" i="4"/>
  <c r="H52" i="4" s="1"/>
  <c r="N51" i="4"/>
  <c r="L51" i="4"/>
  <c r="G51" i="4"/>
  <c r="H51" i="4" s="1"/>
  <c r="N50" i="4"/>
  <c r="L50" i="4"/>
  <c r="G50" i="4"/>
  <c r="H50" i="4" s="1"/>
  <c r="O50" i="4" s="1"/>
  <c r="N49" i="4"/>
  <c r="L49" i="4"/>
  <c r="G49" i="4"/>
  <c r="H49" i="4" s="1"/>
  <c r="N48" i="4"/>
  <c r="L48" i="4"/>
  <c r="G48" i="4"/>
  <c r="H48" i="4" s="1"/>
  <c r="N47" i="4"/>
  <c r="L47" i="4"/>
  <c r="G47" i="4"/>
  <c r="H47" i="4" s="1"/>
  <c r="N46" i="4"/>
  <c r="L46" i="4"/>
  <c r="G46" i="4"/>
  <c r="H46" i="4" s="1"/>
  <c r="N45" i="4"/>
  <c r="L45" i="4"/>
  <c r="N44" i="4"/>
  <c r="L44" i="4"/>
  <c r="G44" i="4"/>
  <c r="H44" i="4" s="1"/>
  <c r="N43" i="4"/>
  <c r="L43" i="4"/>
  <c r="G43" i="4"/>
  <c r="H43" i="4" s="1"/>
  <c r="N42" i="4"/>
  <c r="L42" i="4"/>
  <c r="G42" i="4"/>
  <c r="H42" i="4" s="1"/>
  <c r="O42" i="4" s="1"/>
  <c r="N41" i="4"/>
  <c r="L41" i="4"/>
  <c r="G41" i="4"/>
  <c r="H41" i="4" s="1"/>
  <c r="N40" i="4"/>
  <c r="L40" i="4"/>
  <c r="G40" i="4"/>
  <c r="H40" i="4" s="1"/>
  <c r="M40" i="4" s="1"/>
  <c r="N39" i="4"/>
  <c r="L39" i="4"/>
  <c r="G39" i="4"/>
  <c r="H39" i="4" s="1"/>
  <c r="N38" i="4"/>
  <c r="L38" i="4"/>
  <c r="G38" i="4"/>
  <c r="H38" i="4" s="1"/>
  <c r="N37" i="4"/>
  <c r="L37" i="4"/>
  <c r="N36" i="4"/>
  <c r="L36" i="4"/>
  <c r="G36" i="4"/>
  <c r="H36" i="4" s="1"/>
  <c r="N35" i="4"/>
  <c r="L35" i="4"/>
  <c r="G35" i="4"/>
  <c r="H35" i="4" s="1"/>
  <c r="N34" i="4"/>
  <c r="L34" i="4"/>
  <c r="G34" i="4"/>
  <c r="H34" i="4" s="1"/>
  <c r="N33" i="4"/>
  <c r="L33" i="4"/>
  <c r="G33" i="4"/>
  <c r="H33" i="4" s="1"/>
  <c r="M33" i="4" s="1"/>
  <c r="N32" i="4"/>
  <c r="L32" i="4"/>
  <c r="G32" i="4"/>
  <c r="H32" i="4" s="1"/>
  <c r="N31" i="4"/>
  <c r="L31" i="4"/>
  <c r="G31" i="4"/>
  <c r="H31" i="4" s="1"/>
  <c r="N30" i="4"/>
  <c r="L30" i="4"/>
  <c r="N29" i="4"/>
  <c r="L29" i="4"/>
  <c r="G29" i="4"/>
  <c r="H29" i="4" s="1"/>
  <c r="O29" i="4" s="1"/>
  <c r="N28" i="4"/>
  <c r="L28" i="4"/>
  <c r="G28" i="4"/>
  <c r="H28" i="4" s="1"/>
  <c r="N27" i="4"/>
  <c r="L27" i="4"/>
  <c r="G27" i="4"/>
  <c r="H27" i="4" s="1"/>
  <c r="N26" i="4"/>
  <c r="L26" i="4"/>
  <c r="G26" i="4"/>
  <c r="H26" i="4" s="1"/>
  <c r="N25" i="4"/>
  <c r="L25" i="4"/>
  <c r="G25" i="4"/>
  <c r="H25" i="4" s="1"/>
  <c r="N24" i="4"/>
  <c r="L24" i="4"/>
  <c r="G24" i="4"/>
  <c r="H24" i="4" s="1"/>
  <c r="N23" i="4"/>
  <c r="L23" i="4"/>
  <c r="G23" i="4"/>
  <c r="H23" i="4" s="1"/>
  <c r="N22" i="4"/>
  <c r="L22" i="4"/>
  <c r="G22" i="4"/>
  <c r="H22" i="4" s="1"/>
  <c r="N21" i="4"/>
  <c r="L21" i="4"/>
  <c r="G21" i="4"/>
  <c r="H21" i="4" s="1"/>
  <c r="O21" i="4" s="1"/>
  <c r="N20" i="4"/>
  <c r="L20" i="4"/>
  <c r="G20" i="4"/>
  <c r="H20" i="4" s="1"/>
  <c r="N19" i="4"/>
  <c r="L19" i="4"/>
  <c r="G19" i="4"/>
  <c r="H19" i="4" s="1"/>
  <c r="A3" i="4"/>
  <c r="A92" i="7"/>
  <c r="D90" i="7"/>
  <c r="A90" i="7"/>
  <c r="A88" i="7"/>
  <c r="D86" i="7"/>
  <c r="A86" i="7"/>
  <c r="N49" i="7"/>
  <c r="L49" i="7"/>
  <c r="G49" i="7"/>
  <c r="H49" i="7" s="1"/>
  <c r="N48" i="7"/>
  <c r="L48" i="7"/>
  <c r="N47" i="7"/>
  <c r="L47" i="7"/>
  <c r="N46" i="7"/>
  <c r="L46" i="7"/>
  <c r="G46" i="7"/>
  <c r="H46" i="7" s="1"/>
  <c r="M46" i="7" s="1"/>
  <c r="N45" i="7"/>
  <c r="L45" i="7"/>
  <c r="G45" i="7"/>
  <c r="H45" i="7" s="1"/>
  <c r="N44" i="7"/>
  <c r="L44" i="7"/>
  <c r="G44" i="7"/>
  <c r="H44" i="7" s="1"/>
  <c r="N43" i="7"/>
  <c r="L43" i="7"/>
  <c r="G43" i="7"/>
  <c r="H43" i="7" s="1"/>
  <c r="N42" i="7"/>
  <c r="L42" i="7"/>
  <c r="G42" i="7"/>
  <c r="H42" i="7" s="1"/>
  <c r="M42" i="7" s="1"/>
  <c r="N41" i="7"/>
  <c r="L41" i="7"/>
  <c r="G41" i="7"/>
  <c r="H41" i="7" s="1"/>
  <c r="N33" i="7"/>
  <c r="L33" i="7"/>
  <c r="N32" i="7"/>
  <c r="L32" i="7"/>
  <c r="N31" i="7"/>
  <c r="L31" i="7"/>
  <c r="G31" i="7"/>
  <c r="H31" i="7" s="1"/>
  <c r="N24" i="7"/>
  <c r="L24" i="7"/>
  <c r="N23" i="7"/>
  <c r="L23" i="7"/>
  <c r="G23" i="7"/>
  <c r="H23" i="7" s="1"/>
  <c r="N22" i="7"/>
  <c r="L22" i="7"/>
  <c r="G22" i="7"/>
  <c r="H22" i="7" s="1"/>
  <c r="N21" i="7"/>
  <c r="L21" i="7"/>
  <c r="G21" i="7"/>
  <c r="H21" i="7" s="1"/>
  <c r="N20" i="7"/>
  <c r="L20" i="7"/>
  <c r="G20" i="7"/>
  <c r="H20" i="7" s="1"/>
  <c r="M20" i="7" s="1"/>
  <c r="N19" i="7"/>
  <c r="L19" i="7"/>
  <c r="G19" i="7"/>
  <c r="H19" i="7" s="1"/>
  <c r="N18" i="7"/>
  <c r="L18" i="7"/>
  <c r="G18" i="7"/>
  <c r="H18" i="7" s="1"/>
  <c r="N17" i="7"/>
  <c r="L17" i="7"/>
  <c r="G17" i="7"/>
  <c r="H17" i="7" s="1"/>
  <c r="O12" i="7"/>
  <c r="C9" i="7"/>
  <c r="C8" i="7"/>
  <c r="C7" i="7"/>
  <c r="C6" i="7"/>
  <c r="I43" i="2"/>
  <c r="E43" i="2"/>
  <c r="I29" i="2"/>
  <c r="E29" i="2"/>
  <c r="I25" i="2"/>
  <c r="E25" i="2"/>
  <c r="I24" i="2"/>
  <c r="E24" i="2"/>
  <c r="I22" i="2"/>
  <c r="E22" i="2"/>
  <c r="I21" i="2"/>
  <c r="E21" i="2"/>
  <c r="I20" i="2"/>
  <c r="E20" i="2"/>
  <c r="N44" i="14" l="1"/>
  <c r="G37" i="2" s="1"/>
  <c r="N84" i="7"/>
  <c r="G23" i="2" s="1"/>
  <c r="O32" i="24"/>
  <c r="P32" i="24" s="1"/>
  <c r="K18" i="24"/>
  <c r="M18" i="24"/>
  <c r="M22" i="24"/>
  <c r="K32" i="24"/>
  <c r="K41" i="24"/>
  <c r="O35" i="24"/>
  <c r="P35" i="24" s="1"/>
  <c r="M41" i="24"/>
  <c r="P41" i="24" s="1"/>
  <c r="O39" i="24"/>
  <c r="P39" i="24" s="1"/>
  <c r="M33" i="24"/>
  <c r="P33" i="24" s="1"/>
  <c r="N46" i="24"/>
  <c r="G49" i="2" s="1"/>
  <c r="L46" i="24"/>
  <c r="O18" i="24"/>
  <c r="M44" i="24"/>
  <c r="O44" i="24"/>
  <c r="K22" i="24"/>
  <c r="O22" i="24"/>
  <c r="P22" i="24" s="1"/>
  <c r="O18" i="23"/>
  <c r="M18" i="23"/>
  <c r="M26" i="24"/>
  <c r="O26" i="24"/>
  <c r="M38" i="24"/>
  <c r="O38" i="24"/>
  <c r="O17" i="24"/>
  <c r="M17" i="24"/>
  <c r="M20" i="24"/>
  <c r="O20" i="24"/>
  <c r="M30" i="24"/>
  <c r="O30" i="24"/>
  <c r="M42" i="24"/>
  <c r="O42" i="24"/>
  <c r="O25" i="24"/>
  <c r="M25" i="24"/>
  <c r="O21" i="24"/>
  <c r="M21" i="24"/>
  <c r="M24" i="24"/>
  <c r="O24" i="24"/>
  <c r="O36" i="24"/>
  <c r="P36" i="24" s="1"/>
  <c r="K43" i="24"/>
  <c r="O20" i="22"/>
  <c r="P20" i="22" s="1"/>
  <c r="K29" i="24"/>
  <c r="M27" i="24"/>
  <c r="P27" i="24" s="1"/>
  <c r="O40" i="24"/>
  <c r="P40" i="24" s="1"/>
  <c r="M43" i="24"/>
  <c r="P43" i="24" s="1"/>
  <c r="K27" i="24"/>
  <c r="M29" i="24"/>
  <c r="P29" i="24" s="1"/>
  <c r="K40" i="24"/>
  <c r="O19" i="24"/>
  <c r="P19" i="24" s="1"/>
  <c r="O23" i="24"/>
  <c r="P23" i="24" s="1"/>
  <c r="K33" i="24"/>
  <c r="O34" i="24"/>
  <c r="P34" i="24" s="1"/>
  <c r="K37" i="24"/>
  <c r="M37" i="24"/>
  <c r="P37" i="24" s="1"/>
  <c r="L29" i="19"/>
  <c r="L30" i="20"/>
  <c r="L30" i="21"/>
  <c r="K32" i="23"/>
  <c r="M32" i="23"/>
  <c r="O22" i="23"/>
  <c r="M22" i="23"/>
  <c r="O29" i="23"/>
  <c r="M29" i="23"/>
  <c r="O43" i="23"/>
  <c r="P43" i="23" s="1"/>
  <c r="N49" i="23"/>
  <c r="G44" i="2" s="1"/>
  <c r="M31" i="22"/>
  <c r="M28" i="23"/>
  <c r="O28" i="23"/>
  <c r="O37" i="23"/>
  <c r="M37" i="23"/>
  <c r="O44" i="23"/>
  <c r="M44" i="23"/>
  <c r="O25" i="23"/>
  <c r="M25" i="23"/>
  <c r="M34" i="23"/>
  <c r="O34" i="23"/>
  <c r="M38" i="23"/>
  <c r="O38" i="23"/>
  <c r="O41" i="23"/>
  <c r="M41" i="23"/>
  <c r="M24" i="23"/>
  <c r="O24" i="23"/>
  <c r="O45" i="23"/>
  <c r="M45" i="23"/>
  <c r="M26" i="23"/>
  <c r="O26" i="23"/>
  <c r="M35" i="23"/>
  <c r="O35" i="23"/>
  <c r="M42" i="23"/>
  <c r="O42" i="23"/>
  <c r="M21" i="23"/>
  <c r="O21" i="23"/>
  <c r="M46" i="23"/>
  <c r="O46" i="23"/>
  <c r="M17" i="23"/>
  <c r="O17" i="23"/>
  <c r="M20" i="23"/>
  <c r="O20" i="23"/>
  <c r="M30" i="23"/>
  <c r="O30" i="23"/>
  <c r="K28" i="22"/>
  <c r="O31" i="23"/>
  <c r="P31" i="23" s="1"/>
  <c r="O40" i="23"/>
  <c r="P40" i="23" s="1"/>
  <c r="L49" i="23"/>
  <c r="M28" i="22"/>
  <c r="P28" i="22" s="1"/>
  <c r="O19" i="23"/>
  <c r="P19" i="23" s="1"/>
  <c r="O23" i="23"/>
  <c r="P23" i="23" s="1"/>
  <c r="K33" i="23"/>
  <c r="O36" i="23"/>
  <c r="P36" i="23" s="1"/>
  <c r="O47" i="23"/>
  <c r="P47" i="23" s="1"/>
  <c r="M33" i="23"/>
  <c r="P33" i="23" s="1"/>
  <c r="N39" i="22"/>
  <c r="G45" i="2" s="1"/>
  <c r="M23" i="22"/>
  <c r="M26" i="22"/>
  <c r="O26" i="22"/>
  <c r="O23" i="22"/>
  <c r="M36" i="22"/>
  <c r="M18" i="22"/>
  <c r="O18" i="22"/>
  <c r="O21" i="22"/>
  <c r="M29" i="22"/>
  <c r="O29" i="22"/>
  <c r="M27" i="22"/>
  <c r="O27" i="22"/>
  <c r="M21" i="22"/>
  <c r="O24" i="22"/>
  <c r="M19" i="22"/>
  <c r="P19" i="22" s="1"/>
  <c r="K19" i="22"/>
  <c r="M30" i="22"/>
  <c r="O30" i="22"/>
  <c r="M24" i="22"/>
  <c r="M22" i="22"/>
  <c r="O22" i="22"/>
  <c r="K17" i="21"/>
  <c r="M17" i="21"/>
  <c r="K21" i="21"/>
  <c r="M21" i="21"/>
  <c r="O17" i="22"/>
  <c r="M25" i="22"/>
  <c r="O25" i="22"/>
  <c r="M33" i="22"/>
  <c r="M17" i="22"/>
  <c r="O33" i="22"/>
  <c r="M37" i="22"/>
  <c r="O37" i="22"/>
  <c r="K27" i="21"/>
  <c r="L39" i="22"/>
  <c r="M27" i="21"/>
  <c r="P27" i="21" s="1"/>
  <c r="O40" i="14"/>
  <c r="P40" i="14" s="1"/>
  <c r="K32" i="22"/>
  <c r="O35" i="22"/>
  <c r="P35" i="22" s="1"/>
  <c r="M32" i="22"/>
  <c r="P32" i="22" s="1"/>
  <c r="M23" i="20"/>
  <c r="O23" i="20"/>
  <c r="M18" i="21"/>
  <c r="O18" i="21"/>
  <c r="O25" i="21"/>
  <c r="M25" i="21"/>
  <c r="M28" i="21"/>
  <c r="O28" i="21"/>
  <c r="M22" i="21"/>
  <c r="O22" i="21"/>
  <c r="O19" i="21"/>
  <c r="M19" i="21"/>
  <c r="M26" i="21"/>
  <c r="O26" i="21"/>
  <c r="O20" i="21"/>
  <c r="M20" i="21"/>
  <c r="O19" i="20"/>
  <c r="O23" i="21"/>
  <c r="M23" i="21"/>
  <c r="M19" i="20"/>
  <c r="N30" i="21"/>
  <c r="G46" i="2" s="1"/>
  <c r="M19" i="19"/>
  <c r="O26" i="18"/>
  <c r="P26" i="18" s="1"/>
  <c r="O24" i="21"/>
  <c r="P24" i="21" s="1"/>
  <c r="M24" i="20"/>
  <c r="O24" i="20"/>
  <c r="K19" i="19"/>
  <c r="O19" i="19"/>
  <c r="O22" i="20"/>
  <c r="M22" i="20"/>
  <c r="M20" i="20"/>
  <c r="O20" i="20"/>
  <c r="M26" i="20"/>
  <c r="O26" i="20"/>
  <c r="O18" i="20"/>
  <c r="M18" i="20"/>
  <c r="O39" i="18"/>
  <c r="P39" i="18" s="1"/>
  <c r="M25" i="20"/>
  <c r="P25" i="20" s="1"/>
  <c r="O17" i="20"/>
  <c r="P17" i="20" s="1"/>
  <c r="O21" i="20"/>
  <c r="P21" i="20" s="1"/>
  <c r="K28" i="20"/>
  <c r="M28" i="20"/>
  <c r="P28" i="20" s="1"/>
  <c r="O23" i="19"/>
  <c r="P23" i="19" s="1"/>
  <c r="N30" i="20"/>
  <c r="G47" i="2" s="1"/>
  <c r="O27" i="20"/>
  <c r="P27" i="20" s="1"/>
  <c r="K25" i="20"/>
  <c r="M44" i="17"/>
  <c r="P44" i="17" s="1"/>
  <c r="O34" i="18"/>
  <c r="P34" i="18" s="1"/>
  <c r="M31" i="18"/>
  <c r="O19" i="18"/>
  <c r="M19" i="18"/>
  <c r="M23" i="18"/>
  <c r="O23" i="18"/>
  <c r="M20" i="19"/>
  <c r="O20" i="19"/>
  <c r="M18" i="19"/>
  <c r="O18" i="19"/>
  <c r="O31" i="18"/>
  <c r="K31" i="18"/>
  <c r="O28" i="18"/>
  <c r="M28" i="18"/>
  <c r="M24" i="19"/>
  <c r="O24" i="19"/>
  <c r="M22" i="19"/>
  <c r="O22" i="19"/>
  <c r="O17" i="19"/>
  <c r="O21" i="19"/>
  <c r="P21" i="19" s="1"/>
  <c r="K25" i="19"/>
  <c r="M30" i="18"/>
  <c r="M25" i="19"/>
  <c r="P25" i="19" s="1"/>
  <c r="N29" i="19"/>
  <c r="G48" i="2" s="1"/>
  <c r="O27" i="19"/>
  <c r="P27" i="19" s="1"/>
  <c r="M40" i="18"/>
  <c r="P40" i="18" s="1"/>
  <c r="N43" i="18"/>
  <c r="G41" i="2" s="1"/>
  <c r="L43" i="18"/>
  <c r="O18" i="18"/>
  <c r="M18" i="18"/>
  <c r="M21" i="18"/>
  <c r="O21" i="18"/>
  <c r="O22" i="18"/>
  <c r="M22" i="18"/>
  <c r="O40" i="16"/>
  <c r="M40" i="16"/>
  <c r="O30" i="18"/>
  <c r="K30" i="18"/>
  <c r="M41" i="18"/>
  <c r="O41" i="18"/>
  <c r="M17" i="18"/>
  <c r="O17" i="18"/>
  <c r="M29" i="18"/>
  <c r="O29" i="18"/>
  <c r="M37" i="18"/>
  <c r="O37" i="18"/>
  <c r="K32" i="18"/>
  <c r="K20" i="18"/>
  <c r="K36" i="18"/>
  <c r="M18" i="15"/>
  <c r="P18" i="15" s="1"/>
  <c r="M24" i="18"/>
  <c r="P24" i="18" s="1"/>
  <c r="M20" i="18"/>
  <c r="P20" i="18" s="1"/>
  <c r="M36" i="18"/>
  <c r="P36" i="18" s="1"/>
  <c r="K36" i="17"/>
  <c r="O33" i="18"/>
  <c r="P33" i="18" s="1"/>
  <c r="O35" i="18"/>
  <c r="P35" i="18" s="1"/>
  <c r="O38" i="18"/>
  <c r="P38" i="18" s="1"/>
  <c r="O25" i="18"/>
  <c r="P25" i="18" s="1"/>
  <c r="K40" i="18"/>
  <c r="K24" i="18"/>
  <c r="M32" i="18"/>
  <c r="P32" i="18" s="1"/>
  <c r="M50" i="16"/>
  <c r="P50" i="16" s="1"/>
  <c r="M37" i="17"/>
  <c r="O37" i="17"/>
  <c r="O24" i="17"/>
  <c r="K43" i="17"/>
  <c r="M26" i="17"/>
  <c r="P26" i="17" s="1"/>
  <c r="M43" i="17"/>
  <c r="P43" i="17" s="1"/>
  <c r="O39" i="17"/>
  <c r="P39" i="17" s="1"/>
  <c r="M36" i="17"/>
  <c r="P36" i="17" s="1"/>
  <c r="O27" i="17"/>
  <c r="P27" i="17" s="1"/>
  <c r="O23" i="17"/>
  <c r="P23" i="17" s="1"/>
  <c r="M20" i="17"/>
  <c r="O20" i="17"/>
  <c r="N46" i="17"/>
  <c r="G40" i="2" s="1"/>
  <c r="L46" i="17"/>
  <c r="M30" i="16"/>
  <c r="O30" i="16"/>
  <c r="O22" i="17"/>
  <c r="M22" i="17"/>
  <c r="O32" i="17"/>
  <c r="M32" i="17"/>
  <c r="M38" i="16"/>
  <c r="O38" i="16"/>
  <c r="M17" i="17"/>
  <c r="O17" i="17"/>
  <c r="M25" i="17"/>
  <c r="O25" i="17"/>
  <c r="M21" i="15"/>
  <c r="O21" i="15"/>
  <c r="M43" i="16"/>
  <c r="O43" i="16"/>
  <c r="O18" i="17"/>
  <c r="M18" i="17"/>
  <c r="M21" i="17"/>
  <c r="O21" i="17"/>
  <c r="O28" i="17"/>
  <c r="M28" i="17"/>
  <c r="M31" i="17"/>
  <c r="O31" i="17"/>
  <c r="O19" i="17"/>
  <c r="M19" i="17"/>
  <c r="K26" i="17"/>
  <c r="K44" i="17"/>
  <c r="M32" i="16"/>
  <c r="P32" i="16" s="1"/>
  <c r="K34" i="17"/>
  <c r="O42" i="17"/>
  <c r="P42" i="17" s="1"/>
  <c r="M34" i="17"/>
  <c r="P34" i="17" s="1"/>
  <c r="O38" i="17"/>
  <c r="P38" i="17" s="1"/>
  <c r="O40" i="17"/>
  <c r="P40" i="17" s="1"/>
  <c r="O30" i="17"/>
  <c r="P30" i="17" s="1"/>
  <c r="O33" i="17"/>
  <c r="P33" i="17" s="1"/>
  <c r="O35" i="17"/>
  <c r="P35" i="17" s="1"/>
  <c r="O41" i="17"/>
  <c r="P41" i="17" s="1"/>
  <c r="M24" i="17"/>
  <c r="M41" i="16"/>
  <c r="O41" i="16"/>
  <c r="O20" i="16"/>
  <c r="M20" i="16"/>
  <c r="O36" i="16"/>
  <c r="M36" i="16"/>
  <c r="O24" i="16"/>
  <c r="M24" i="16"/>
  <c r="M33" i="16"/>
  <c r="O33" i="16"/>
  <c r="M42" i="16"/>
  <c r="O42" i="16"/>
  <c r="M49" i="16"/>
  <c r="O49" i="16"/>
  <c r="M17" i="16"/>
  <c r="O17" i="16"/>
  <c r="M21" i="16"/>
  <c r="O21" i="16"/>
  <c r="O28" i="16"/>
  <c r="M28" i="16"/>
  <c r="M47" i="16"/>
  <c r="O47" i="16"/>
  <c r="M25" i="16"/>
  <c r="O25" i="16"/>
  <c r="M34" i="16"/>
  <c r="O34" i="16"/>
  <c r="M18" i="16"/>
  <c r="O18" i="16"/>
  <c r="M22" i="16"/>
  <c r="O22" i="16"/>
  <c r="M48" i="16"/>
  <c r="O48" i="16"/>
  <c r="M26" i="16"/>
  <c r="O26" i="16"/>
  <c r="M29" i="16"/>
  <c r="O29" i="16"/>
  <c r="M37" i="16"/>
  <c r="O37" i="16"/>
  <c r="O19" i="16"/>
  <c r="O23" i="16"/>
  <c r="K287" i="10"/>
  <c r="O31" i="16"/>
  <c r="P31" i="16" s="1"/>
  <c r="O39" i="16"/>
  <c r="P39" i="16" s="1"/>
  <c r="K44" i="16"/>
  <c r="N52" i="16"/>
  <c r="G39" i="2" s="1"/>
  <c r="M19" i="16"/>
  <c r="M23" i="16"/>
  <c r="L52" i="16"/>
  <c r="M44" i="16"/>
  <c r="P44" i="16" s="1"/>
  <c r="O27" i="16"/>
  <c r="P27" i="16" s="1"/>
  <c r="O35" i="16"/>
  <c r="P35" i="16" s="1"/>
  <c r="M45" i="16"/>
  <c r="O45" i="16"/>
  <c r="K32" i="16"/>
  <c r="K50" i="16"/>
  <c r="N30" i="15"/>
  <c r="G38" i="2" s="1"/>
  <c r="L30" i="15"/>
  <c r="O27" i="15"/>
  <c r="P27" i="15" s="1"/>
  <c r="O25" i="15"/>
  <c r="O20" i="15"/>
  <c r="P20" i="15" s="1"/>
  <c r="M25" i="15"/>
  <c r="M33" i="14"/>
  <c r="O22" i="15"/>
  <c r="K19" i="15"/>
  <c r="M22" i="15"/>
  <c r="M24" i="15"/>
  <c r="P24" i="15" s="1"/>
  <c r="K24" i="15"/>
  <c r="K26" i="15"/>
  <c r="M295" i="10"/>
  <c r="P295" i="10" s="1"/>
  <c r="K33" i="14"/>
  <c r="O33" i="14"/>
  <c r="K17" i="15"/>
  <c r="M27" i="14"/>
  <c r="M17" i="15"/>
  <c r="M26" i="15"/>
  <c r="P26" i="15" s="1"/>
  <c r="K28" i="15"/>
  <c r="M19" i="15"/>
  <c r="P19" i="15" s="1"/>
  <c r="M28" i="15"/>
  <c r="P28" i="15" s="1"/>
  <c r="K18" i="15"/>
  <c r="O23" i="15"/>
  <c r="P23" i="15" s="1"/>
  <c r="O38" i="14"/>
  <c r="P38" i="14" s="1"/>
  <c r="L44" i="14"/>
  <c r="O27" i="14"/>
  <c r="K27" i="14"/>
  <c r="O24" i="14"/>
  <c r="M24" i="14"/>
  <c r="M31" i="14"/>
  <c r="O31" i="14"/>
  <c r="M17" i="14"/>
  <c r="O17" i="14"/>
  <c r="M42" i="14"/>
  <c r="O42" i="14"/>
  <c r="O34" i="13"/>
  <c r="M34" i="13"/>
  <c r="O25" i="14"/>
  <c r="M25" i="14"/>
  <c r="M28" i="14"/>
  <c r="O28" i="14"/>
  <c r="M18" i="14"/>
  <c r="O18" i="14"/>
  <c r="M35" i="14"/>
  <c r="O35" i="14"/>
  <c r="O20" i="14"/>
  <c r="M20" i="14"/>
  <c r="M21" i="14"/>
  <c r="O21" i="14"/>
  <c r="M22" i="14"/>
  <c r="O22" i="14"/>
  <c r="O29" i="14"/>
  <c r="M29" i="14"/>
  <c r="M39" i="14"/>
  <c r="O39" i="14"/>
  <c r="O37" i="14"/>
  <c r="M37" i="14"/>
  <c r="M17" i="13"/>
  <c r="O17" i="13"/>
  <c r="K40" i="12"/>
  <c r="O19" i="14"/>
  <c r="O23" i="14"/>
  <c r="P23" i="14" s="1"/>
  <c r="O26" i="14"/>
  <c r="P26" i="14" s="1"/>
  <c r="O32" i="14"/>
  <c r="P32" i="14" s="1"/>
  <c r="K41" i="14"/>
  <c r="M19" i="14"/>
  <c r="M269" i="10"/>
  <c r="P269" i="10" s="1"/>
  <c r="M41" i="14"/>
  <c r="P41" i="14" s="1"/>
  <c r="O34" i="14"/>
  <c r="P34" i="14" s="1"/>
  <c r="O36" i="14"/>
  <c r="P36" i="14" s="1"/>
  <c r="O21" i="13"/>
  <c r="P21" i="13" s="1"/>
  <c r="K32" i="13"/>
  <c r="M32" i="13"/>
  <c r="P32" i="13" s="1"/>
  <c r="O20" i="13"/>
  <c r="M20" i="13"/>
  <c r="O23" i="13"/>
  <c r="M23" i="13"/>
  <c r="O27" i="13"/>
  <c r="M27" i="13"/>
  <c r="O185" i="10"/>
  <c r="M185" i="10"/>
  <c r="O24" i="13"/>
  <c r="M24" i="13"/>
  <c r="M31" i="13"/>
  <c r="O31" i="13"/>
  <c r="O36" i="13"/>
  <c r="M36" i="13"/>
  <c r="O174" i="10"/>
  <c r="M174" i="10"/>
  <c r="O28" i="13"/>
  <c r="M28" i="13"/>
  <c r="O19" i="13"/>
  <c r="M19" i="13"/>
  <c r="M29" i="13"/>
  <c r="O29" i="13"/>
  <c r="L38" i="13"/>
  <c r="N38" i="13"/>
  <c r="G36" i="2" s="1"/>
  <c r="O26" i="13"/>
  <c r="P26" i="13" s="1"/>
  <c r="O35" i="13"/>
  <c r="P35" i="13" s="1"/>
  <c r="O18" i="13"/>
  <c r="P18" i="13" s="1"/>
  <c r="O22" i="13"/>
  <c r="P22" i="13" s="1"/>
  <c r="M25" i="13"/>
  <c r="M33" i="13"/>
  <c r="O30" i="13"/>
  <c r="P30" i="13" s="1"/>
  <c r="M287" i="10"/>
  <c r="P287" i="10" s="1"/>
  <c r="O24" i="12"/>
  <c r="M24" i="12"/>
  <c r="M31" i="12"/>
  <c r="M40" i="12"/>
  <c r="P40" i="12" s="1"/>
  <c r="M20" i="12"/>
  <c r="L42" i="12"/>
  <c r="M166" i="10"/>
  <c r="O166" i="10"/>
  <c r="M23" i="12"/>
  <c r="O23" i="12"/>
  <c r="M39" i="12"/>
  <c r="O39" i="12"/>
  <c r="O170" i="10"/>
  <c r="M170" i="10"/>
  <c r="K20" i="12"/>
  <c r="O20" i="12"/>
  <c r="M26" i="12"/>
  <c r="O26" i="12"/>
  <c r="O36" i="12"/>
  <c r="M36" i="12"/>
  <c r="M30" i="12"/>
  <c r="O30" i="12"/>
  <c r="M27" i="12"/>
  <c r="O27" i="12"/>
  <c r="M154" i="10"/>
  <c r="O154" i="10"/>
  <c r="M18" i="12"/>
  <c r="O18" i="12"/>
  <c r="M178" i="10"/>
  <c r="O178" i="10"/>
  <c r="M37" i="12"/>
  <c r="O37" i="12"/>
  <c r="M34" i="12"/>
  <c r="O34" i="12"/>
  <c r="O19" i="12"/>
  <c r="M19" i="12"/>
  <c r="M22" i="12"/>
  <c r="O22" i="12"/>
  <c r="M162" i="10"/>
  <c r="O162" i="10"/>
  <c r="O253" i="10"/>
  <c r="M253" i="10"/>
  <c r="O138" i="10"/>
  <c r="M138" i="10"/>
  <c r="M29" i="12"/>
  <c r="O29" i="12"/>
  <c r="O150" i="10"/>
  <c r="P150" i="10" s="1"/>
  <c r="O35" i="12"/>
  <c r="M72" i="11"/>
  <c r="O142" i="10"/>
  <c r="P142" i="10" s="1"/>
  <c r="K279" i="10"/>
  <c r="K305" i="10"/>
  <c r="N42" i="12"/>
  <c r="G35" i="2" s="1"/>
  <c r="K32" i="12"/>
  <c r="M35" i="12"/>
  <c r="O134" i="10"/>
  <c r="P134" i="10" s="1"/>
  <c r="O182" i="10"/>
  <c r="P182" i="10" s="1"/>
  <c r="O256" i="10"/>
  <c r="P256" i="10" s="1"/>
  <c r="M279" i="10"/>
  <c r="P279" i="10" s="1"/>
  <c r="M305" i="10"/>
  <c r="P305" i="10" s="1"/>
  <c r="M32" i="12"/>
  <c r="P32" i="12" s="1"/>
  <c r="O146" i="10"/>
  <c r="O17" i="12"/>
  <c r="P17" i="12" s="1"/>
  <c r="O21" i="12"/>
  <c r="P21" i="12" s="1"/>
  <c r="K25" i="12"/>
  <c r="O28" i="12"/>
  <c r="P28" i="12" s="1"/>
  <c r="M146" i="10"/>
  <c r="M25" i="12"/>
  <c r="P25" i="12" s="1"/>
  <c r="M33" i="12"/>
  <c r="O33" i="12"/>
  <c r="M35" i="8"/>
  <c r="P35" i="8" s="1"/>
  <c r="O158" i="10"/>
  <c r="P158" i="10" s="1"/>
  <c r="O252" i="10"/>
  <c r="P252" i="10" s="1"/>
  <c r="K269" i="10"/>
  <c r="K295" i="10"/>
  <c r="N62" i="8"/>
  <c r="G34" i="2" s="1"/>
  <c r="N99" i="9"/>
  <c r="G33" i="2" s="1"/>
  <c r="O128" i="11"/>
  <c r="M128" i="11"/>
  <c r="M132" i="11"/>
  <c r="O132" i="11"/>
  <c r="M136" i="11"/>
  <c r="O136" i="11"/>
  <c r="M130" i="11"/>
  <c r="O130" i="11"/>
  <c r="M134" i="11"/>
  <c r="O134" i="11"/>
  <c r="M138" i="11"/>
  <c r="O138" i="11"/>
  <c r="O129" i="11"/>
  <c r="M129" i="11"/>
  <c r="O137" i="11"/>
  <c r="M137" i="11"/>
  <c r="O133" i="11"/>
  <c r="M133" i="11"/>
  <c r="O131" i="11"/>
  <c r="M131" i="11"/>
  <c r="O135" i="11"/>
  <c r="M135" i="11"/>
  <c r="M139" i="11"/>
  <c r="O139" i="11"/>
  <c r="O73" i="11"/>
  <c r="M73" i="11"/>
  <c r="M109" i="11"/>
  <c r="O81" i="11"/>
  <c r="M113" i="11"/>
  <c r="M117" i="11"/>
  <c r="M121" i="11"/>
  <c r="K89" i="11"/>
  <c r="M89" i="11"/>
  <c r="K93" i="11"/>
  <c r="M93" i="11"/>
  <c r="K125" i="11"/>
  <c r="M125" i="11"/>
  <c r="O80" i="11"/>
  <c r="K85" i="11"/>
  <c r="M80" i="11"/>
  <c r="M85" i="11"/>
  <c r="P85" i="11" s="1"/>
  <c r="M105" i="11"/>
  <c r="M97" i="11"/>
  <c r="M213" i="10"/>
  <c r="O213" i="10"/>
  <c r="M220" i="10"/>
  <c r="O220" i="10"/>
  <c r="M233" i="10"/>
  <c r="O233" i="10"/>
  <c r="M141" i="10"/>
  <c r="O141" i="10"/>
  <c r="M149" i="10"/>
  <c r="O149" i="10"/>
  <c r="M157" i="10"/>
  <c r="O157" i="10"/>
  <c r="O165" i="10"/>
  <c r="M165" i="10"/>
  <c r="M173" i="10"/>
  <c r="O173" i="10"/>
  <c r="M181" i="10"/>
  <c r="O181" i="10"/>
  <c r="M184" i="10"/>
  <c r="O184" i="10"/>
  <c r="M197" i="10"/>
  <c r="O197" i="10"/>
  <c r="O210" i="10"/>
  <c r="M210" i="10"/>
  <c r="O230" i="10"/>
  <c r="M230" i="10"/>
  <c r="M240" i="10"/>
  <c r="O240" i="10"/>
  <c r="M244" i="10"/>
  <c r="O244" i="10"/>
  <c r="M204" i="10"/>
  <c r="O204" i="10"/>
  <c r="M217" i="10"/>
  <c r="O217" i="10"/>
  <c r="O139" i="10"/>
  <c r="O187" i="10"/>
  <c r="M187" i="10"/>
  <c r="M201" i="10"/>
  <c r="O201" i="10"/>
  <c r="O214" i="10"/>
  <c r="M214" i="10"/>
  <c r="M224" i="10"/>
  <c r="O224" i="10"/>
  <c r="M227" i="10"/>
  <c r="O227" i="10"/>
  <c r="O234" i="10"/>
  <c r="M234" i="10"/>
  <c r="O147" i="10"/>
  <c r="M147" i="10"/>
  <c r="O155" i="10"/>
  <c r="M155" i="10"/>
  <c r="O163" i="10"/>
  <c r="M163" i="10"/>
  <c r="O171" i="10"/>
  <c r="M171" i="10"/>
  <c r="O179" i="10"/>
  <c r="M179" i="10"/>
  <c r="O198" i="10"/>
  <c r="M198" i="10"/>
  <c r="M139" i="10"/>
  <c r="M208" i="10"/>
  <c r="O208" i="10"/>
  <c r="M211" i="10"/>
  <c r="O211" i="10"/>
  <c r="O218" i="10"/>
  <c r="M218" i="10"/>
  <c r="M137" i="10"/>
  <c r="O137" i="10"/>
  <c r="M192" i="10"/>
  <c r="O192" i="10"/>
  <c r="M195" i="10"/>
  <c r="O195" i="10"/>
  <c r="O202" i="10"/>
  <c r="M202" i="10"/>
  <c r="O238" i="10"/>
  <c r="M238" i="10"/>
  <c r="O135" i="10"/>
  <c r="M145" i="10"/>
  <c r="O145" i="10"/>
  <c r="M153" i="10"/>
  <c r="O153" i="10"/>
  <c r="O161" i="10"/>
  <c r="M161" i="10"/>
  <c r="M169" i="10"/>
  <c r="O169" i="10"/>
  <c r="M177" i="10"/>
  <c r="O177" i="10"/>
  <c r="M235" i="10"/>
  <c r="O235" i="10"/>
  <c r="M135" i="10"/>
  <c r="M219" i="10"/>
  <c r="O219" i="10"/>
  <c r="O243" i="10"/>
  <c r="M243" i="10"/>
  <c r="O194" i="10"/>
  <c r="M194" i="10"/>
  <c r="O222" i="10"/>
  <c r="M222" i="10"/>
  <c r="M132" i="10"/>
  <c r="O132" i="10"/>
  <c r="O143" i="10"/>
  <c r="M143" i="10"/>
  <c r="O151" i="10"/>
  <c r="M151" i="10"/>
  <c r="O159" i="10"/>
  <c r="M159" i="10"/>
  <c r="O167" i="10"/>
  <c r="M167" i="10"/>
  <c r="O175" i="10"/>
  <c r="M175" i="10"/>
  <c r="O183" i="10"/>
  <c r="M183" i="10"/>
  <c r="O206" i="10"/>
  <c r="M206" i="10"/>
  <c r="M229" i="10"/>
  <c r="O229" i="10"/>
  <c r="M236" i="10"/>
  <c r="O236" i="10"/>
  <c r="M246" i="10"/>
  <c r="O246" i="10"/>
  <c r="O258" i="10"/>
  <c r="M258" i="10"/>
  <c r="M186" i="10"/>
  <c r="O186" i="10"/>
  <c r="O190" i="10"/>
  <c r="M190" i="10"/>
  <c r="O226" i="10"/>
  <c r="M226" i="10"/>
  <c r="O247" i="10"/>
  <c r="M247" i="10"/>
  <c r="M200" i="10"/>
  <c r="O200" i="10"/>
  <c r="M216" i="10"/>
  <c r="O216" i="10"/>
  <c r="M232" i="10"/>
  <c r="O232" i="10"/>
  <c r="M255" i="10"/>
  <c r="O255" i="10"/>
  <c r="M267" i="10"/>
  <c r="O267" i="10"/>
  <c r="M277" i="10"/>
  <c r="O277" i="10"/>
  <c r="M285" i="10"/>
  <c r="O285" i="10"/>
  <c r="M293" i="10"/>
  <c r="O293" i="10"/>
  <c r="M303" i="10"/>
  <c r="O303" i="10"/>
  <c r="O131" i="10"/>
  <c r="P131" i="10" s="1"/>
  <c r="O136" i="10"/>
  <c r="P136" i="10" s="1"/>
  <c r="O140" i="10"/>
  <c r="P140" i="10" s="1"/>
  <c r="O144" i="10"/>
  <c r="P144" i="10" s="1"/>
  <c r="O148" i="10"/>
  <c r="P148" i="10" s="1"/>
  <c r="O152" i="10"/>
  <c r="P152" i="10" s="1"/>
  <c r="O156" i="10"/>
  <c r="P156" i="10" s="1"/>
  <c r="O160" i="10"/>
  <c r="P160" i="10" s="1"/>
  <c r="O164" i="10"/>
  <c r="P164" i="10" s="1"/>
  <c r="O168" i="10"/>
  <c r="P168" i="10" s="1"/>
  <c r="O172" i="10"/>
  <c r="P172" i="10" s="1"/>
  <c r="O176" i="10"/>
  <c r="P176" i="10" s="1"/>
  <c r="O180" i="10"/>
  <c r="P180" i="10" s="1"/>
  <c r="M254" i="10"/>
  <c r="O254" i="10"/>
  <c r="K265" i="10"/>
  <c r="K273" i="10"/>
  <c r="K283" i="10"/>
  <c r="K291" i="10"/>
  <c r="K301" i="10"/>
  <c r="M199" i="10"/>
  <c r="O199" i="10"/>
  <c r="O268" i="10"/>
  <c r="P268" i="10" s="1"/>
  <c r="O278" i="10"/>
  <c r="P278" i="10" s="1"/>
  <c r="O286" i="10"/>
  <c r="P286" i="10" s="1"/>
  <c r="O294" i="10"/>
  <c r="P294" i="10" s="1"/>
  <c r="O304" i="10"/>
  <c r="P304" i="10" s="1"/>
  <c r="M215" i="10"/>
  <c r="O215" i="10"/>
  <c r="M203" i="10"/>
  <c r="M265" i="10"/>
  <c r="P265" i="10" s="1"/>
  <c r="M273" i="10"/>
  <c r="P273" i="10" s="1"/>
  <c r="M283" i="10"/>
  <c r="P283" i="10" s="1"/>
  <c r="M291" i="10"/>
  <c r="P291" i="10" s="1"/>
  <c r="M301" i="10"/>
  <c r="P301" i="10" s="1"/>
  <c r="M196" i="10"/>
  <c r="O196" i="10"/>
  <c r="M212" i="10"/>
  <c r="O212" i="10"/>
  <c r="M228" i="10"/>
  <c r="O228" i="10"/>
  <c r="M245" i="10"/>
  <c r="O245" i="10"/>
  <c r="M261" i="10"/>
  <c r="O261" i="10"/>
  <c r="M271" i="10"/>
  <c r="O271" i="10"/>
  <c r="M281" i="10"/>
  <c r="O281" i="10"/>
  <c r="M289" i="10"/>
  <c r="O289" i="10"/>
  <c r="M297" i="10"/>
  <c r="O297" i="10"/>
  <c r="M307" i="10"/>
  <c r="O307" i="10"/>
  <c r="O188" i="10"/>
  <c r="P188" i="10" s="1"/>
  <c r="M231" i="10"/>
  <c r="O231" i="10"/>
  <c r="M250" i="10"/>
  <c r="O250" i="10"/>
  <c r="M191" i="10"/>
  <c r="M207" i="10"/>
  <c r="M223" i="10"/>
  <c r="M239" i="10"/>
  <c r="M251" i="10"/>
  <c r="M40" i="10"/>
  <c r="K68" i="10"/>
  <c r="M68" i="10"/>
  <c r="K84" i="10"/>
  <c r="M84" i="10"/>
  <c r="K76" i="10"/>
  <c r="M31" i="10"/>
  <c r="N309" i="10"/>
  <c r="G32" i="2" s="1"/>
  <c r="K128" i="10"/>
  <c r="M100" i="10"/>
  <c r="K100" i="10"/>
  <c r="M18" i="11"/>
  <c r="O18" i="11"/>
  <c r="M219" i="4"/>
  <c r="O219" i="4"/>
  <c r="M88" i="10"/>
  <c r="M112" i="10"/>
  <c r="M17" i="11"/>
  <c r="O17" i="11"/>
  <c r="M26" i="11"/>
  <c r="P26" i="11" s="1"/>
  <c r="K26" i="11"/>
  <c r="O32" i="11"/>
  <c r="M32" i="11"/>
  <c r="O35" i="11"/>
  <c r="M38" i="11"/>
  <c r="O38" i="11"/>
  <c r="M41" i="11"/>
  <c r="O41" i="11"/>
  <c r="O44" i="11"/>
  <c r="M44" i="11"/>
  <c r="M47" i="11"/>
  <c r="O47" i="11"/>
  <c r="M57" i="11"/>
  <c r="O57" i="11"/>
  <c r="O60" i="11"/>
  <c r="M60" i="11"/>
  <c r="M63" i="11"/>
  <c r="O63" i="11"/>
  <c r="M54" i="11"/>
  <c r="O54" i="11"/>
  <c r="O49" i="4"/>
  <c r="M49" i="4"/>
  <c r="M35" i="11"/>
  <c r="M82" i="11"/>
  <c r="O82" i="11"/>
  <c r="O44" i="10"/>
  <c r="P44" i="10" s="1"/>
  <c r="M116" i="10"/>
  <c r="M42" i="11"/>
  <c r="P42" i="11" s="1"/>
  <c r="K42" i="11"/>
  <c r="O48" i="11"/>
  <c r="M48" i="11"/>
  <c r="M58" i="11"/>
  <c r="P58" i="11" s="1"/>
  <c r="K58" i="11"/>
  <c r="O64" i="11"/>
  <c r="M64" i="11"/>
  <c r="M77" i="11"/>
  <c r="M108" i="10"/>
  <c r="K108" i="10"/>
  <c r="M79" i="11"/>
  <c r="O79" i="11"/>
  <c r="M71" i="11"/>
  <c r="O71" i="11"/>
  <c r="M48" i="10"/>
  <c r="K48" i="10"/>
  <c r="K120" i="10"/>
  <c r="O120" i="10"/>
  <c r="O27" i="11"/>
  <c r="M30" i="11"/>
  <c r="O30" i="11"/>
  <c r="M33" i="11"/>
  <c r="O33" i="11"/>
  <c r="M45" i="11"/>
  <c r="O45" i="11"/>
  <c r="M61" i="11"/>
  <c r="O61" i="11"/>
  <c r="M29" i="11"/>
  <c r="O29" i="11"/>
  <c r="O51" i="11"/>
  <c r="P51" i="11" s="1"/>
  <c r="O52" i="10"/>
  <c r="P52" i="10" s="1"/>
  <c r="M21" i="11"/>
  <c r="O21" i="11"/>
  <c r="O36" i="11"/>
  <c r="M36" i="11"/>
  <c r="M39" i="11"/>
  <c r="P39" i="11" s="1"/>
  <c r="K39" i="11"/>
  <c r="O68" i="11"/>
  <c r="P68" i="11" s="1"/>
  <c r="M96" i="10"/>
  <c r="M120" i="10"/>
  <c r="M124" i="10"/>
  <c r="K124" i="10"/>
  <c r="M27" i="11"/>
  <c r="M49" i="11"/>
  <c r="O49" i="11"/>
  <c r="O52" i="11"/>
  <c r="M52" i="11"/>
  <c r="M55" i="11"/>
  <c r="O55" i="11"/>
  <c r="M66" i="11"/>
  <c r="O66" i="11"/>
  <c r="O69" i="11"/>
  <c r="M69" i="11"/>
  <c r="O72" i="11"/>
  <c r="K72" i="11"/>
  <c r="M107" i="11"/>
  <c r="O107" i="11"/>
  <c r="K97" i="11"/>
  <c r="O97" i="11"/>
  <c r="M23" i="11"/>
  <c r="O23" i="11"/>
  <c r="M56" i="10"/>
  <c r="O56" i="10"/>
  <c r="O60" i="10"/>
  <c r="N141" i="11"/>
  <c r="G31" i="2" s="1"/>
  <c r="O43" i="11"/>
  <c r="M46" i="11"/>
  <c r="O46" i="11"/>
  <c r="O59" i="11"/>
  <c r="M62" i="11"/>
  <c r="O62" i="11"/>
  <c r="M80" i="10"/>
  <c r="K80" i="10"/>
  <c r="O34" i="11"/>
  <c r="P34" i="11" s="1"/>
  <c r="M75" i="11"/>
  <c r="P75" i="11" s="1"/>
  <c r="K75" i="11"/>
  <c r="M126" i="11"/>
  <c r="O126" i="11"/>
  <c r="M60" i="10"/>
  <c r="M64" i="10"/>
  <c r="O64" i="10"/>
  <c r="M19" i="11"/>
  <c r="O19" i="11"/>
  <c r="M22" i="11"/>
  <c r="O22" i="11"/>
  <c r="M25" i="11"/>
  <c r="O25" i="11"/>
  <c r="O28" i="11"/>
  <c r="M28" i="11"/>
  <c r="M31" i="11"/>
  <c r="O31" i="11"/>
  <c r="M37" i="11"/>
  <c r="O37" i="11"/>
  <c r="O40" i="11"/>
  <c r="M40" i="11"/>
  <c r="M43" i="11"/>
  <c r="M50" i="11"/>
  <c r="O56" i="11"/>
  <c r="M56" i="11"/>
  <c r="M59" i="11"/>
  <c r="M67" i="11"/>
  <c r="M86" i="11"/>
  <c r="O86" i="11"/>
  <c r="M99" i="11"/>
  <c r="O99" i="11"/>
  <c r="K105" i="11"/>
  <c r="O105" i="11"/>
  <c r="M116" i="11"/>
  <c r="O116" i="11"/>
  <c r="M35" i="10"/>
  <c r="O35" i="10"/>
  <c r="K104" i="10"/>
  <c r="M104" i="10"/>
  <c r="O50" i="11"/>
  <c r="M53" i="11"/>
  <c r="O53" i="11"/>
  <c r="O67" i="11"/>
  <c r="M70" i="11"/>
  <c r="O70" i="11"/>
  <c r="M124" i="11"/>
  <c r="O124" i="11"/>
  <c r="M20" i="11"/>
  <c r="M24" i="11"/>
  <c r="M103" i="11"/>
  <c r="P103" i="11" s="1"/>
  <c r="K103" i="11"/>
  <c r="K120" i="11"/>
  <c r="M95" i="11"/>
  <c r="M122" i="11"/>
  <c r="O122" i="11"/>
  <c r="M91" i="11"/>
  <c r="P91" i="11" s="1"/>
  <c r="K91" i="11"/>
  <c r="O95" i="11"/>
  <c r="K108" i="11"/>
  <c r="O112" i="11"/>
  <c r="M118" i="11"/>
  <c r="O118" i="11"/>
  <c r="M120" i="11"/>
  <c r="P120" i="11" s="1"/>
  <c r="M74" i="11"/>
  <c r="O74" i="11"/>
  <c r="M83" i="11"/>
  <c r="M87" i="11"/>
  <c r="M114" i="11"/>
  <c r="O114" i="11"/>
  <c r="O72" i="10"/>
  <c r="P72" i="10" s="1"/>
  <c r="O76" i="11"/>
  <c r="P76" i="11" s="1"/>
  <c r="O83" i="11"/>
  <c r="O87" i="11"/>
  <c r="O104" i="11"/>
  <c r="M110" i="11"/>
  <c r="O110" i="11"/>
  <c r="M112" i="11"/>
  <c r="M50" i="9"/>
  <c r="M81" i="11"/>
  <c r="O100" i="11"/>
  <c r="M106" i="11"/>
  <c r="O106" i="11"/>
  <c r="M108" i="11"/>
  <c r="P108" i="11" s="1"/>
  <c r="M127" i="11"/>
  <c r="K92" i="11"/>
  <c r="O96" i="11"/>
  <c r="M102" i="11"/>
  <c r="O102" i="11"/>
  <c r="M104" i="11"/>
  <c r="M123" i="11"/>
  <c r="P123" i="11" s="1"/>
  <c r="K123" i="11"/>
  <c r="O127" i="11"/>
  <c r="L141" i="11"/>
  <c r="M78" i="11"/>
  <c r="O78" i="11"/>
  <c r="M98" i="11"/>
  <c r="O98" i="11"/>
  <c r="M100" i="11"/>
  <c r="M119" i="11"/>
  <c r="O20" i="11"/>
  <c r="O24" i="11"/>
  <c r="O84" i="11"/>
  <c r="P84" i="11" s="1"/>
  <c r="O88" i="11"/>
  <c r="P88" i="11" s="1"/>
  <c r="M94" i="11"/>
  <c r="O94" i="11"/>
  <c r="M96" i="11"/>
  <c r="M115" i="11"/>
  <c r="O119" i="11"/>
  <c r="M90" i="11"/>
  <c r="O90" i="11"/>
  <c r="M92" i="11"/>
  <c r="P92" i="11" s="1"/>
  <c r="M111" i="11"/>
  <c r="P111" i="11" s="1"/>
  <c r="K111" i="11"/>
  <c r="O115" i="11"/>
  <c r="O101" i="11"/>
  <c r="P101" i="11" s="1"/>
  <c r="M19" i="10"/>
  <c r="O19" i="10"/>
  <c r="M23" i="10"/>
  <c r="O23" i="10"/>
  <c r="O55" i="10"/>
  <c r="M55" i="10"/>
  <c r="O31" i="10"/>
  <c r="K31" i="10"/>
  <c r="M20" i="10"/>
  <c r="O20" i="10"/>
  <c r="O24" i="10"/>
  <c r="M24" i="10"/>
  <c r="M66" i="10"/>
  <c r="O66" i="10"/>
  <c r="M61" i="9"/>
  <c r="O61" i="9"/>
  <c r="O28" i="10"/>
  <c r="M28" i="10"/>
  <c r="M50" i="10"/>
  <c r="O50" i="10"/>
  <c r="M59" i="10"/>
  <c r="O59" i="10"/>
  <c r="O81" i="9"/>
  <c r="M81" i="9"/>
  <c r="O17" i="10"/>
  <c r="M17" i="10"/>
  <c r="O21" i="10"/>
  <c r="M21" i="10"/>
  <c r="M25" i="10"/>
  <c r="O25" i="10"/>
  <c r="M67" i="10"/>
  <c r="O67" i="10"/>
  <c r="M29" i="10"/>
  <c r="O29" i="10"/>
  <c r="M37" i="10"/>
  <c r="O37" i="10"/>
  <c r="M62" i="10"/>
  <c r="O62" i="10"/>
  <c r="M18" i="10"/>
  <c r="O18" i="10"/>
  <c r="M22" i="10"/>
  <c r="O22" i="10"/>
  <c r="M26" i="10"/>
  <c r="O26" i="10"/>
  <c r="M54" i="10"/>
  <c r="O54" i="10"/>
  <c r="O34" i="10"/>
  <c r="M34" i="10"/>
  <c r="M30" i="10"/>
  <c r="O30" i="10"/>
  <c r="M33" i="10"/>
  <c r="O33" i="10"/>
  <c r="M43" i="10"/>
  <c r="O43" i="10"/>
  <c r="O36" i="10"/>
  <c r="M94" i="10"/>
  <c r="M118" i="10"/>
  <c r="O66" i="9"/>
  <c r="P66" i="9" s="1"/>
  <c r="K73" i="9"/>
  <c r="L309" i="10"/>
  <c r="O42" i="10"/>
  <c r="P42" i="10" s="1"/>
  <c r="O47" i="10"/>
  <c r="O57" i="10"/>
  <c r="P57" i="10" s="1"/>
  <c r="O83" i="10"/>
  <c r="O85" i="10"/>
  <c r="P85" i="10" s="1"/>
  <c r="O94" i="10"/>
  <c r="O107" i="10"/>
  <c r="O109" i="10"/>
  <c r="P109" i="10" s="1"/>
  <c r="O118" i="10"/>
  <c r="M36" i="10"/>
  <c r="O27" i="10"/>
  <c r="P27" i="10" s="1"/>
  <c r="O38" i="10"/>
  <c r="P38" i="10" s="1"/>
  <c r="O49" i="10"/>
  <c r="M83" i="10"/>
  <c r="O87" i="10"/>
  <c r="O89" i="10"/>
  <c r="M107" i="10"/>
  <c r="O111" i="10"/>
  <c r="O113" i="10"/>
  <c r="O31" i="8"/>
  <c r="P31" i="8" s="1"/>
  <c r="M47" i="10"/>
  <c r="O69" i="10"/>
  <c r="P69" i="10" s="1"/>
  <c r="M78" i="10"/>
  <c r="P78" i="10" s="1"/>
  <c r="K78" i="10"/>
  <c r="K91" i="10"/>
  <c r="M102" i="10"/>
  <c r="P102" i="10" s="1"/>
  <c r="K102" i="10"/>
  <c r="K115" i="10"/>
  <c r="M126" i="10"/>
  <c r="P126" i="10" s="1"/>
  <c r="K126" i="10"/>
  <c r="M74" i="10"/>
  <c r="P74" i="10" s="1"/>
  <c r="K74" i="10"/>
  <c r="M49" i="10"/>
  <c r="M122" i="10"/>
  <c r="P122" i="10" s="1"/>
  <c r="K122" i="10"/>
  <c r="M218" i="4"/>
  <c r="P218" i="4" s="1"/>
  <c r="M55" i="9"/>
  <c r="O41" i="10"/>
  <c r="M113" i="10"/>
  <c r="O32" i="10"/>
  <c r="P32" i="10" s="1"/>
  <c r="O46" i="10"/>
  <c r="P46" i="10" s="1"/>
  <c r="O51" i="10"/>
  <c r="P51" i="10" s="1"/>
  <c r="O61" i="10"/>
  <c r="P61" i="10" s="1"/>
  <c r="O71" i="10"/>
  <c r="M82" i="10"/>
  <c r="M106" i="10"/>
  <c r="M130" i="10"/>
  <c r="M87" i="10"/>
  <c r="M89" i="10"/>
  <c r="O93" i="10"/>
  <c r="M111" i="10"/>
  <c r="O117" i="10"/>
  <c r="O67" i="9"/>
  <c r="P67" i="9" s="1"/>
  <c r="M41" i="10"/>
  <c r="O73" i="10"/>
  <c r="P73" i="10" s="1"/>
  <c r="O82" i="10"/>
  <c r="M91" i="10"/>
  <c r="P91" i="10" s="1"/>
  <c r="M93" i="10"/>
  <c r="O95" i="10"/>
  <c r="O97" i="10"/>
  <c r="P97" i="10" s="1"/>
  <c r="O106" i="10"/>
  <c r="M115" i="10"/>
  <c r="P115" i="10" s="1"/>
  <c r="M117" i="10"/>
  <c r="O119" i="10"/>
  <c r="O121" i="10"/>
  <c r="P121" i="10" s="1"/>
  <c r="O130" i="10"/>
  <c r="O53" i="10"/>
  <c r="M86" i="10"/>
  <c r="M110" i="10"/>
  <c r="K56" i="9"/>
  <c r="O58" i="10"/>
  <c r="P58" i="10" s="1"/>
  <c r="O63" i="10"/>
  <c r="P63" i="10" s="1"/>
  <c r="O75" i="10"/>
  <c r="O77" i="10"/>
  <c r="O86" i="10"/>
  <c r="M95" i="10"/>
  <c r="O99" i="10"/>
  <c r="O101" i="10"/>
  <c r="O110" i="10"/>
  <c r="M119" i="10"/>
  <c r="O123" i="10"/>
  <c r="O125" i="10"/>
  <c r="M71" i="10"/>
  <c r="M169" i="4"/>
  <c r="P169" i="4" s="1"/>
  <c r="M45" i="9"/>
  <c r="O62" i="9"/>
  <c r="P62" i="9" s="1"/>
  <c r="O45" i="10"/>
  <c r="P45" i="10" s="1"/>
  <c r="M53" i="10"/>
  <c r="M90" i="10"/>
  <c r="M114" i="10"/>
  <c r="M98" i="10"/>
  <c r="P98" i="10" s="1"/>
  <c r="K98" i="10"/>
  <c r="M49" i="9"/>
  <c r="O65" i="10"/>
  <c r="P65" i="10" s="1"/>
  <c r="M75" i="10"/>
  <c r="M77" i="10"/>
  <c r="O79" i="10"/>
  <c r="P79" i="10" s="1"/>
  <c r="O81" i="10"/>
  <c r="P81" i="10" s="1"/>
  <c r="O90" i="10"/>
  <c r="M99" i="10"/>
  <c r="M101" i="10"/>
  <c r="O103" i="10"/>
  <c r="P103" i="10" s="1"/>
  <c r="O105" i="10"/>
  <c r="P105" i="10" s="1"/>
  <c r="O114" i="10"/>
  <c r="M123" i="10"/>
  <c r="M125" i="10"/>
  <c r="O127" i="10"/>
  <c r="P127" i="10" s="1"/>
  <c r="O129" i="10"/>
  <c r="P129" i="10" s="1"/>
  <c r="O20" i="9"/>
  <c r="M20" i="9"/>
  <c r="M26" i="9"/>
  <c r="O26" i="9"/>
  <c r="O33" i="9"/>
  <c r="M33" i="9"/>
  <c r="O37" i="9"/>
  <c r="M37" i="9"/>
  <c r="O43" i="9"/>
  <c r="M43" i="9"/>
  <c r="O47" i="9"/>
  <c r="M47" i="9"/>
  <c r="O55" i="9"/>
  <c r="K55" i="9"/>
  <c r="M30" i="9"/>
  <c r="O30" i="9"/>
  <c r="M34" i="9"/>
  <c r="O34" i="9"/>
  <c r="M38" i="9"/>
  <c r="O38" i="9"/>
  <c r="M44" i="9"/>
  <c r="O44" i="9"/>
  <c r="O64" i="9"/>
  <c r="M64" i="9"/>
  <c r="M48" i="9"/>
  <c r="O48" i="9"/>
  <c r="O17" i="9"/>
  <c r="M17" i="9"/>
  <c r="O49" i="9"/>
  <c r="K49" i="9"/>
  <c r="M52" i="9"/>
  <c r="O52" i="9"/>
  <c r="O59" i="8"/>
  <c r="M59" i="8"/>
  <c r="M21" i="9"/>
  <c r="O21" i="9"/>
  <c r="O69" i="9"/>
  <c r="M69" i="9"/>
  <c r="O25" i="9"/>
  <c r="M25" i="9"/>
  <c r="M175" i="4"/>
  <c r="K175" i="4"/>
  <c r="M183" i="4"/>
  <c r="O183" i="4"/>
  <c r="M18" i="9"/>
  <c r="O18" i="9"/>
  <c r="O24" i="9"/>
  <c r="M24" i="9"/>
  <c r="O45" i="9"/>
  <c r="K45" i="9"/>
  <c r="M22" i="9"/>
  <c r="O22" i="9"/>
  <c r="O29" i="9"/>
  <c r="M29" i="9"/>
  <c r="O50" i="9"/>
  <c r="K50" i="9"/>
  <c r="M70" i="9"/>
  <c r="O70" i="9"/>
  <c r="O58" i="8"/>
  <c r="P58" i="8" s="1"/>
  <c r="O39" i="9"/>
  <c r="P39" i="9" s="1"/>
  <c r="O46" i="9"/>
  <c r="P46" i="9" s="1"/>
  <c r="K60" i="9"/>
  <c r="O65" i="9"/>
  <c r="P65" i="9" s="1"/>
  <c r="K75" i="9"/>
  <c r="K95" i="9"/>
  <c r="M210" i="4"/>
  <c r="P210" i="4" s="1"/>
  <c r="O39" i="8"/>
  <c r="P39" i="8" s="1"/>
  <c r="O19" i="9"/>
  <c r="P19" i="9" s="1"/>
  <c r="O23" i="9"/>
  <c r="P23" i="9" s="1"/>
  <c r="O31" i="9"/>
  <c r="P31" i="9" s="1"/>
  <c r="O36" i="9"/>
  <c r="P36" i="9" s="1"/>
  <c r="K51" i="9"/>
  <c r="O57" i="9"/>
  <c r="P57" i="9" s="1"/>
  <c r="M60" i="9"/>
  <c r="P60" i="9" s="1"/>
  <c r="M93" i="9"/>
  <c r="O93" i="9"/>
  <c r="K91" i="9"/>
  <c r="M79" i="4"/>
  <c r="K186" i="4"/>
  <c r="O54" i="9"/>
  <c r="P54" i="9" s="1"/>
  <c r="O59" i="9"/>
  <c r="P59" i="9" s="1"/>
  <c r="M73" i="9"/>
  <c r="P73" i="9" s="1"/>
  <c r="M75" i="9"/>
  <c r="P75" i="9" s="1"/>
  <c r="K77" i="9"/>
  <c r="O79" i="9"/>
  <c r="O87" i="9"/>
  <c r="M89" i="9"/>
  <c r="O89" i="9"/>
  <c r="M95" i="9"/>
  <c r="P95" i="9" s="1"/>
  <c r="M97" i="9"/>
  <c r="O97" i="9"/>
  <c r="M214" i="4"/>
  <c r="P214" i="4" s="1"/>
  <c r="O28" i="9"/>
  <c r="P28" i="9" s="1"/>
  <c r="M51" i="9"/>
  <c r="P51" i="9" s="1"/>
  <c r="O72" i="9"/>
  <c r="P72" i="9" s="1"/>
  <c r="O83" i="9"/>
  <c r="M85" i="9"/>
  <c r="O85" i="9"/>
  <c r="M91" i="9"/>
  <c r="P91" i="9" s="1"/>
  <c r="M77" i="9"/>
  <c r="P77" i="9" s="1"/>
  <c r="M79" i="9"/>
  <c r="M87" i="9"/>
  <c r="K76" i="9"/>
  <c r="M83" i="9"/>
  <c r="O96" i="9"/>
  <c r="P96" i="9" s="1"/>
  <c r="M82" i="9"/>
  <c r="P82" i="9" s="1"/>
  <c r="K82" i="9"/>
  <c r="O19" i="8"/>
  <c r="P19" i="8" s="1"/>
  <c r="O25" i="8"/>
  <c r="P25" i="8" s="1"/>
  <c r="O35" i="9"/>
  <c r="P35" i="9" s="1"/>
  <c r="O41" i="9"/>
  <c r="P41" i="9" s="1"/>
  <c r="M74" i="9"/>
  <c r="O92" i="9"/>
  <c r="O184" i="4"/>
  <c r="P184" i="4" s="1"/>
  <c r="O58" i="9"/>
  <c r="P58" i="9" s="1"/>
  <c r="O63" i="9"/>
  <c r="P63" i="9" s="1"/>
  <c r="O74" i="9"/>
  <c r="O88" i="9"/>
  <c r="M94" i="9"/>
  <c r="M65" i="4"/>
  <c r="O191" i="4"/>
  <c r="P191" i="4" s="1"/>
  <c r="O27" i="9"/>
  <c r="P27" i="9" s="1"/>
  <c r="O32" i="9"/>
  <c r="P32" i="9" s="1"/>
  <c r="M56" i="9"/>
  <c r="P56" i="9" s="1"/>
  <c r="M76" i="9"/>
  <c r="P76" i="9" s="1"/>
  <c r="M78" i="9"/>
  <c r="O80" i="9"/>
  <c r="P80" i="9" s="1"/>
  <c r="O84" i="9"/>
  <c r="P84" i="9" s="1"/>
  <c r="M90" i="9"/>
  <c r="M92" i="9"/>
  <c r="O94" i="9"/>
  <c r="K202" i="4"/>
  <c r="L99" i="9"/>
  <c r="O71" i="9"/>
  <c r="P71" i="9" s="1"/>
  <c r="O78" i="9"/>
  <c r="M86" i="9"/>
  <c r="P86" i="9" s="1"/>
  <c r="K86" i="9"/>
  <c r="M88" i="9"/>
  <c r="O90" i="9"/>
  <c r="M152" i="4"/>
  <c r="O152" i="4"/>
  <c r="K146" i="4"/>
  <c r="M146" i="4"/>
  <c r="K114" i="4"/>
  <c r="M114" i="4"/>
  <c r="M136" i="4"/>
  <c r="O136" i="4"/>
  <c r="M170" i="4"/>
  <c r="K170" i="4"/>
  <c r="O143" i="4"/>
  <c r="M143" i="4"/>
  <c r="O182" i="4"/>
  <c r="M182" i="4"/>
  <c r="M195" i="4"/>
  <c r="O195" i="4"/>
  <c r="O20" i="7"/>
  <c r="P20" i="7" s="1"/>
  <c r="M46" i="4"/>
  <c r="M111" i="4"/>
  <c r="P111" i="4" s="1"/>
  <c r="M27" i="8"/>
  <c r="O27" i="8"/>
  <c r="O32" i="8"/>
  <c r="M32" i="8"/>
  <c r="K35" i="8"/>
  <c r="M130" i="4"/>
  <c r="M213" i="4"/>
  <c r="M179" i="4"/>
  <c r="O179" i="4"/>
  <c r="M23" i="7"/>
  <c r="O23" i="7"/>
  <c r="M62" i="4"/>
  <c r="M120" i="4"/>
  <c r="O120" i="4"/>
  <c r="O213" i="4"/>
  <c r="M223" i="4"/>
  <c r="K223" i="4"/>
  <c r="M17" i="8"/>
  <c r="O17" i="8"/>
  <c r="M33" i="8"/>
  <c r="O33" i="8"/>
  <c r="O57" i="4"/>
  <c r="M57" i="4"/>
  <c r="M23" i="8"/>
  <c r="O23" i="8"/>
  <c r="K74" i="4"/>
  <c r="M74" i="4"/>
  <c r="O30" i="8"/>
  <c r="P30" i="8" s="1"/>
  <c r="M127" i="4"/>
  <c r="P127" i="4" s="1"/>
  <c r="M203" i="4"/>
  <c r="O28" i="8"/>
  <c r="P28" i="8" s="1"/>
  <c r="O36" i="8"/>
  <c r="M36" i="8"/>
  <c r="K46" i="4"/>
  <c r="O46" i="4"/>
  <c r="K79" i="4"/>
  <c r="O79" i="4"/>
  <c r="K102" i="4"/>
  <c r="M102" i="4"/>
  <c r="O149" i="4"/>
  <c r="M149" i="4"/>
  <c r="O173" i="4"/>
  <c r="M173" i="4"/>
  <c r="M207" i="4"/>
  <c r="O207" i="4"/>
  <c r="M20" i="8"/>
  <c r="O20" i="8"/>
  <c r="K62" i="4"/>
  <c r="O62" i="4"/>
  <c r="K38" i="8"/>
  <c r="M38" i="8"/>
  <c r="P38" i="8" s="1"/>
  <c r="O139" i="4"/>
  <c r="M139" i="4"/>
  <c r="K165" i="4"/>
  <c r="O34" i="8"/>
  <c r="M34" i="8"/>
  <c r="L62" i="8"/>
  <c r="M186" i="4"/>
  <c r="P186" i="4" s="1"/>
  <c r="K210" i="4"/>
  <c r="M60" i="8"/>
  <c r="P60" i="8" s="1"/>
  <c r="K60" i="8"/>
  <c r="M37" i="8"/>
  <c r="P37" i="8" s="1"/>
  <c r="K37" i="8"/>
  <c r="M199" i="4"/>
  <c r="K164" i="4"/>
  <c r="O187" i="4"/>
  <c r="P187" i="4" s="1"/>
  <c r="M193" i="4"/>
  <c r="O199" i="4"/>
  <c r="O18" i="8"/>
  <c r="P18" i="8" s="1"/>
  <c r="O21" i="8"/>
  <c r="P21" i="8" s="1"/>
  <c r="O24" i="8"/>
  <c r="P24" i="8" s="1"/>
  <c r="O177" i="4"/>
  <c r="P177" i="4" s="1"/>
  <c r="O185" i="4"/>
  <c r="P185" i="4" s="1"/>
  <c r="O211" i="4"/>
  <c r="P211" i="4" s="1"/>
  <c r="O29" i="8"/>
  <c r="P29" i="8" s="1"/>
  <c r="O22" i="4"/>
  <c r="M22" i="4"/>
  <c r="O131" i="4"/>
  <c r="M131" i="4"/>
  <c r="O45" i="4"/>
  <c r="M45" i="4"/>
  <c r="M64" i="4"/>
  <c r="O64" i="4"/>
  <c r="M82" i="4"/>
  <c r="O82" i="4"/>
  <c r="M150" i="4"/>
  <c r="O150" i="4"/>
  <c r="M19" i="4"/>
  <c r="O19" i="4"/>
  <c r="O30" i="4"/>
  <c r="M30" i="4"/>
  <c r="M23" i="4"/>
  <c r="O23" i="4"/>
  <c r="O34" i="4"/>
  <c r="M34" i="4"/>
  <c r="M38" i="4"/>
  <c r="O38" i="4"/>
  <c r="M113" i="4"/>
  <c r="O113" i="4"/>
  <c r="M116" i="4"/>
  <c r="O116" i="4"/>
  <c r="M129" i="4"/>
  <c r="O129" i="4"/>
  <c r="M132" i="4"/>
  <c r="O132" i="4"/>
  <c r="M154" i="4"/>
  <c r="O154" i="4"/>
  <c r="M188" i="4"/>
  <c r="O188" i="4"/>
  <c r="M122" i="4"/>
  <c r="O122" i="4"/>
  <c r="M27" i="4"/>
  <c r="O27" i="4"/>
  <c r="M52" i="4"/>
  <c r="O52" i="4"/>
  <c r="M68" i="4"/>
  <c r="O68" i="4"/>
  <c r="M86" i="4"/>
  <c r="O86" i="4"/>
  <c r="O151" i="4"/>
  <c r="M151" i="4"/>
  <c r="O20" i="4"/>
  <c r="M20" i="4"/>
  <c r="M31" i="4"/>
  <c r="O31" i="4"/>
  <c r="K49" i="4"/>
  <c r="K65" i="4"/>
  <c r="O65" i="4"/>
  <c r="M145" i="4"/>
  <c r="O145" i="4"/>
  <c r="M148" i="4"/>
  <c r="O148" i="4"/>
  <c r="M37" i="4"/>
  <c r="O37" i="4"/>
  <c r="M171" i="4"/>
  <c r="O171" i="4"/>
  <c r="O55" i="4"/>
  <c r="M55" i="4"/>
  <c r="O72" i="4"/>
  <c r="M72" i="4"/>
  <c r="O89" i="4"/>
  <c r="M89" i="4"/>
  <c r="M162" i="4"/>
  <c r="O162" i="4"/>
  <c r="M24" i="4"/>
  <c r="O24" i="4"/>
  <c r="M35" i="4"/>
  <c r="O35" i="4"/>
  <c r="O39" i="4"/>
  <c r="M39" i="4"/>
  <c r="O119" i="4"/>
  <c r="M119" i="4"/>
  <c r="M48" i="4"/>
  <c r="O48" i="4"/>
  <c r="O28" i="4"/>
  <c r="M28" i="4"/>
  <c r="O53" i="4"/>
  <c r="M53" i="4"/>
  <c r="O69" i="4"/>
  <c r="M69" i="4"/>
  <c r="M73" i="4"/>
  <c r="O73" i="4"/>
  <c r="O87" i="4"/>
  <c r="M87" i="4"/>
  <c r="M90" i="4"/>
  <c r="O90" i="4"/>
  <c r="M97" i="4"/>
  <c r="O97" i="4"/>
  <c r="M101" i="4"/>
  <c r="O101" i="4"/>
  <c r="O106" i="4"/>
  <c r="M106" i="4"/>
  <c r="O26" i="4"/>
  <c r="M26" i="4"/>
  <c r="O61" i="4"/>
  <c r="M61" i="4"/>
  <c r="O43" i="4"/>
  <c r="M43" i="4"/>
  <c r="M56" i="4"/>
  <c r="O56" i="4"/>
  <c r="O32" i="4"/>
  <c r="M32" i="4"/>
  <c r="M138" i="4"/>
  <c r="O138" i="4"/>
  <c r="M41" i="4"/>
  <c r="O41" i="4"/>
  <c r="M78" i="4"/>
  <c r="O78" i="4"/>
  <c r="M36" i="4"/>
  <c r="O36" i="4"/>
  <c r="M105" i="4"/>
  <c r="O105" i="4"/>
  <c r="M109" i="4"/>
  <c r="O109" i="4"/>
  <c r="M118" i="4"/>
  <c r="O118" i="4"/>
  <c r="M134" i="4"/>
  <c r="O134" i="4"/>
  <c r="O135" i="4"/>
  <c r="M135" i="4"/>
  <c r="M44" i="4"/>
  <c r="O44" i="4"/>
  <c r="O47" i="4"/>
  <c r="M47" i="4"/>
  <c r="M60" i="4"/>
  <c r="O60" i="4"/>
  <c r="O63" i="4"/>
  <c r="M63" i="4"/>
  <c r="M77" i="4"/>
  <c r="O77" i="4"/>
  <c r="M91" i="4"/>
  <c r="O91" i="4"/>
  <c r="O98" i="4"/>
  <c r="M98" i="4"/>
  <c r="M204" i="4"/>
  <c r="K21" i="4"/>
  <c r="M112" i="4"/>
  <c r="O204" i="4"/>
  <c r="M29" i="4"/>
  <c r="P29" i="4" s="1"/>
  <c r="O58" i="4"/>
  <c r="P58" i="4" s="1"/>
  <c r="M121" i="4"/>
  <c r="O121" i="4"/>
  <c r="M133" i="4"/>
  <c r="P133" i="4" s="1"/>
  <c r="M181" i="4"/>
  <c r="O76" i="4"/>
  <c r="O163" i="4"/>
  <c r="O33" i="4"/>
  <c r="P33" i="4" s="1"/>
  <c r="O110" i="4"/>
  <c r="P110" i="4" s="1"/>
  <c r="M160" i="4"/>
  <c r="O181" i="4"/>
  <c r="M212" i="4"/>
  <c r="O212" i="4"/>
  <c r="M25" i="4"/>
  <c r="K42" i="4"/>
  <c r="O66" i="4"/>
  <c r="P66" i="4" s="1"/>
  <c r="K50" i="4"/>
  <c r="K84" i="4"/>
  <c r="K103" i="4"/>
  <c r="M123" i="4"/>
  <c r="P123" i="4" s="1"/>
  <c r="M140" i="4"/>
  <c r="O140" i="4"/>
  <c r="O142" i="4"/>
  <c r="P142" i="4" s="1"/>
  <c r="K190" i="4"/>
  <c r="M192" i="4"/>
  <c r="M205" i="4"/>
  <c r="O205" i="4"/>
  <c r="M137" i="4"/>
  <c r="O137" i="4"/>
  <c r="M76" i="4"/>
  <c r="M21" i="4"/>
  <c r="P21" i="4" s="1"/>
  <c r="O75" i="4"/>
  <c r="P75" i="4" s="1"/>
  <c r="M42" i="4"/>
  <c r="P42" i="4" s="1"/>
  <c r="M99" i="4"/>
  <c r="P99" i="4" s="1"/>
  <c r="K107" i="4"/>
  <c r="K117" i="4"/>
  <c r="M144" i="4"/>
  <c r="O159" i="4"/>
  <c r="P159" i="4" s="1"/>
  <c r="M166" i="4"/>
  <c r="O166" i="4"/>
  <c r="O192" i="4"/>
  <c r="M108" i="4"/>
  <c r="O108" i="4"/>
  <c r="M156" i="4"/>
  <c r="O156" i="4"/>
  <c r="O160" i="4"/>
  <c r="K99" i="4"/>
  <c r="M50" i="4"/>
  <c r="P50" i="4" s="1"/>
  <c r="M84" i="4"/>
  <c r="P84" i="4" s="1"/>
  <c r="M103" i="4"/>
  <c r="P103" i="4" s="1"/>
  <c r="O144" i="4"/>
  <c r="K155" i="4"/>
  <c r="M172" i="4"/>
  <c r="O172" i="4"/>
  <c r="M190" i="4"/>
  <c r="P190" i="4" s="1"/>
  <c r="O85" i="4"/>
  <c r="P85" i="4" s="1"/>
  <c r="O112" i="4"/>
  <c r="M107" i="4"/>
  <c r="P107" i="4" s="1"/>
  <c r="O115" i="4"/>
  <c r="M115" i="4"/>
  <c r="M117" i="4"/>
  <c r="P117" i="4" s="1"/>
  <c r="M153" i="4"/>
  <c r="O153" i="4"/>
  <c r="M200" i="4"/>
  <c r="O200" i="4"/>
  <c r="O206" i="4"/>
  <c r="O51" i="4"/>
  <c r="O59" i="4"/>
  <c r="P59" i="4" s="1"/>
  <c r="O147" i="4"/>
  <c r="M147" i="4"/>
  <c r="O25" i="4"/>
  <c r="O194" i="4"/>
  <c r="P194" i="4" s="1"/>
  <c r="K29" i="4"/>
  <c r="M51" i="4"/>
  <c r="M163" i="4"/>
  <c r="O83" i="4"/>
  <c r="P83" i="4" s="1"/>
  <c r="M94" i="4"/>
  <c r="O94" i="4"/>
  <c r="M124" i="4"/>
  <c r="O124" i="4"/>
  <c r="M155" i="4"/>
  <c r="P155" i="4" s="1"/>
  <c r="M180" i="4"/>
  <c r="O180" i="4"/>
  <c r="O193" i="4"/>
  <c r="K193" i="4"/>
  <c r="K198" i="4"/>
  <c r="O221" i="4"/>
  <c r="M209" i="4"/>
  <c r="P209" i="4" s="1"/>
  <c r="K209" i="4"/>
  <c r="O40" i="4"/>
  <c r="P40" i="4" s="1"/>
  <c r="O158" i="4"/>
  <c r="P158" i="4" s="1"/>
  <c r="M217" i="4"/>
  <c r="O217" i="4"/>
  <c r="K123" i="4"/>
  <c r="M100" i="4"/>
  <c r="O100" i="4"/>
  <c r="M128" i="4"/>
  <c r="O178" i="4"/>
  <c r="M178" i="4"/>
  <c r="M206" i="4"/>
  <c r="O67" i="4"/>
  <c r="P67" i="4" s="1"/>
  <c r="K176" i="4"/>
  <c r="M176" i="4"/>
  <c r="P176" i="4" s="1"/>
  <c r="K133" i="4"/>
  <c r="O125" i="4"/>
  <c r="P125" i="4" s="1"/>
  <c r="M104" i="4"/>
  <c r="O104" i="4"/>
  <c r="O128" i="4"/>
  <c r="O168" i="4"/>
  <c r="P168" i="4" s="1"/>
  <c r="M198" i="4"/>
  <c r="P198" i="4" s="1"/>
  <c r="M221" i="4"/>
  <c r="M208" i="4"/>
  <c r="P208" i="4" s="1"/>
  <c r="K208" i="4"/>
  <c r="M196" i="4"/>
  <c r="P196" i="4" s="1"/>
  <c r="K196" i="4"/>
  <c r="M202" i="4"/>
  <c r="P202" i="4" s="1"/>
  <c r="M164" i="4"/>
  <c r="P164" i="4" s="1"/>
  <c r="O189" i="4"/>
  <c r="P189" i="4" s="1"/>
  <c r="O201" i="4"/>
  <c r="P201" i="4" s="1"/>
  <c r="M224" i="4"/>
  <c r="O197" i="4"/>
  <c r="P197" i="4" s="1"/>
  <c r="K222" i="4"/>
  <c r="O224" i="4"/>
  <c r="K111" i="4"/>
  <c r="K127" i="4"/>
  <c r="K169" i="4"/>
  <c r="K218" i="4"/>
  <c r="M220" i="4"/>
  <c r="K214" i="4"/>
  <c r="M216" i="4"/>
  <c r="P216" i="4" s="1"/>
  <c r="K216" i="4"/>
  <c r="O220" i="4"/>
  <c r="M222" i="4"/>
  <c r="P222" i="4" s="1"/>
  <c r="O21" i="7"/>
  <c r="O24" i="7"/>
  <c r="O42" i="7"/>
  <c r="P42" i="7" s="1"/>
  <c r="O46" i="7"/>
  <c r="P46" i="7" s="1"/>
  <c r="M21" i="7"/>
  <c r="M24" i="7"/>
  <c r="M19" i="7"/>
  <c r="M22" i="7"/>
  <c r="M33" i="7"/>
  <c r="M45" i="7"/>
  <c r="M49" i="7"/>
  <c r="L84" i="7"/>
  <c r="O17" i="7"/>
  <c r="O19" i="7"/>
  <c r="O22" i="7"/>
  <c r="O31" i="7"/>
  <c r="O33" i="7"/>
  <c r="O43" i="7"/>
  <c r="O45" i="7"/>
  <c r="O47" i="7"/>
  <c r="O49" i="7"/>
  <c r="M18" i="7"/>
  <c r="O18" i="7"/>
  <c r="M32" i="7"/>
  <c r="O32" i="7"/>
  <c r="M44" i="7"/>
  <c r="O44" i="7"/>
  <c r="M17" i="7"/>
  <c r="M31" i="7"/>
  <c r="M43" i="7"/>
  <c r="M47" i="7"/>
  <c r="M41" i="7"/>
  <c r="M48" i="7"/>
  <c r="O48" i="7"/>
  <c r="O41" i="7"/>
  <c r="P18" i="24" l="1"/>
  <c r="P41" i="23"/>
  <c r="P18" i="23"/>
  <c r="K21" i="20"/>
  <c r="K18" i="23"/>
  <c r="K22" i="23"/>
  <c r="K30" i="22"/>
  <c r="K40" i="14"/>
  <c r="K20" i="22"/>
  <c r="K23" i="24"/>
  <c r="O32" i="23"/>
  <c r="P32" i="23" s="1"/>
  <c r="K45" i="23"/>
  <c r="K39" i="18"/>
  <c r="O21" i="21"/>
  <c r="P21" i="21" s="1"/>
  <c r="K20" i="23"/>
  <c r="K36" i="24"/>
  <c r="P30" i="23"/>
  <c r="P22" i="23"/>
  <c r="K35" i="24"/>
  <c r="K26" i="24"/>
  <c r="P26" i="24"/>
  <c r="O28" i="24"/>
  <c r="P28" i="24" s="1"/>
  <c r="K28" i="24"/>
  <c r="P21" i="24"/>
  <c r="K21" i="24"/>
  <c r="K39" i="24"/>
  <c r="P38" i="24"/>
  <c r="P42" i="24"/>
  <c r="P20" i="24"/>
  <c r="P24" i="24"/>
  <c r="K19" i="24"/>
  <c r="K24" i="24"/>
  <c r="K42" i="24"/>
  <c r="O31" i="24"/>
  <c r="P31" i="24" s="1"/>
  <c r="K31" i="24"/>
  <c r="K30" i="24"/>
  <c r="K43" i="23"/>
  <c r="K46" i="23"/>
  <c r="K34" i="24"/>
  <c r="P30" i="24"/>
  <c r="K29" i="23"/>
  <c r="P25" i="24"/>
  <c r="P23" i="20"/>
  <c r="K25" i="24"/>
  <c r="K20" i="24"/>
  <c r="P17" i="24"/>
  <c r="M46" i="24"/>
  <c r="F49" i="2" s="1"/>
  <c r="I49" i="2" s="1"/>
  <c r="K44" i="24"/>
  <c r="K37" i="23"/>
  <c r="P29" i="23"/>
  <c r="K17" i="24"/>
  <c r="K38" i="24"/>
  <c r="P44" i="24"/>
  <c r="P18" i="21"/>
  <c r="O17" i="21"/>
  <c r="P17" i="21" s="1"/>
  <c r="P19" i="21"/>
  <c r="K25" i="22"/>
  <c r="P29" i="22"/>
  <c r="K39" i="23"/>
  <c r="O39" i="23"/>
  <c r="P39" i="23" s="1"/>
  <c r="P46" i="23"/>
  <c r="P45" i="23"/>
  <c r="P20" i="23"/>
  <c r="P21" i="23"/>
  <c r="P24" i="17"/>
  <c r="K21" i="23"/>
  <c r="P37" i="23"/>
  <c r="P33" i="22"/>
  <c r="K36" i="23"/>
  <c r="K17" i="23"/>
  <c r="K38" i="23"/>
  <c r="K19" i="20"/>
  <c r="P18" i="22"/>
  <c r="K23" i="23"/>
  <c r="P17" i="23"/>
  <c r="M49" i="23"/>
  <c r="F44" i="2" s="1"/>
  <c r="I44" i="2" s="1"/>
  <c r="K42" i="23"/>
  <c r="P38" i="23"/>
  <c r="K34" i="23"/>
  <c r="K28" i="23"/>
  <c r="K20" i="21"/>
  <c r="K19" i="23"/>
  <c r="K40" i="23"/>
  <c r="P42" i="23"/>
  <c r="K35" i="23"/>
  <c r="P34" i="23"/>
  <c r="P28" i="23"/>
  <c r="K19" i="18"/>
  <c r="K31" i="23"/>
  <c r="P35" i="23"/>
  <c r="K24" i="23"/>
  <c r="P25" i="23"/>
  <c r="P44" i="23"/>
  <c r="K28" i="18"/>
  <c r="K23" i="22"/>
  <c r="O27" i="23"/>
  <c r="P27" i="23" s="1"/>
  <c r="K27" i="23"/>
  <c r="P24" i="23"/>
  <c r="K25" i="23"/>
  <c r="K47" i="23"/>
  <c r="K44" i="23"/>
  <c r="K33" i="22"/>
  <c r="K26" i="23"/>
  <c r="K31" i="22"/>
  <c r="O31" i="22"/>
  <c r="P31" i="22" s="1"/>
  <c r="K30" i="23"/>
  <c r="P26" i="23"/>
  <c r="K41" i="23"/>
  <c r="K17" i="20"/>
  <c r="K37" i="22"/>
  <c r="K26" i="22"/>
  <c r="O34" i="22"/>
  <c r="P34" i="22" s="1"/>
  <c r="K34" i="22"/>
  <c r="P19" i="19"/>
  <c r="P26" i="22"/>
  <c r="P23" i="18"/>
  <c r="K20" i="20"/>
  <c r="K26" i="21"/>
  <c r="K28" i="21"/>
  <c r="P37" i="22"/>
  <c r="P25" i="22"/>
  <c r="P21" i="22"/>
  <c r="O36" i="22"/>
  <c r="P36" i="22" s="1"/>
  <c r="K36" i="22"/>
  <c r="P23" i="22"/>
  <c r="P20" i="20"/>
  <c r="P23" i="21"/>
  <c r="P28" i="21"/>
  <c r="K17" i="22"/>
  <c r="K25" i="21"/>
  <c r="K27" i="22"/>
  <c r="P38" i="16"/>
  <c r="P25" i="21"/>
  <c r="K35" i="22"/>
  <c r="P27" i="22"/>
  <c r="P24" i="22"/>
  <c r="K24" i="22"/>
  <c r="K176" i="10"/>
  <c r="K37" i="17"/>
  <c r="K37" i="18"/>
  <c r="P28" i="18"/>
  <c r="P31" i="18"/>
  <c r="K26" i="18"/>
  <c r="K22" i="22"/>
  <c r="P30" i="22"/>
  <c r="K29" i="22"/>
  <c r="P22" i="22"/>
  <c r="K23" i="21"/>
  <c r="K18" i="21"/>
  <c r="M39" i="22"/>
  <c r="F45" i="2" s="1"/>
  <c r="I45" i="2" s="1"/>
  <c r="P17" i="22"/>
  <c r="K21" i="22"/>
  <c r="K18" i="22"/>
  <c r="K34" i="18"/>
  <c r="K23" i="20"/>
  <c r="K18" i="19"/>
  <c r="P22" i="20"/>
  <c r="K19" i="21"/>
  <c r="P19" i="20"/>
  <c r="P20" i="21"/>
  <c r="K27" i="20"/>
  <c r="P37" i="17"/>
  <c r="K17" i="19"/>
  <c r="P26" i="21"/>
  <c r="K22" i="21"/>
  <c r="K24" i="21"/>
  <c r="P22" i="21"/>
  <c r="M30" i="21"/>
  <c r="F46" i="2" s="1"/>
  <c r="I46" i="2" s="1"/>
  <c r="P19" i="17"/>
  <c r="P22" i="19"/>
  <c r="K18" i="20"/>
  <c r="K21" i="15"/>
  <c r="K43" i="16"/>
  <c r="P21" i="15"/>
  <c r="P30" i="16"/>
  <c r="K38" i="16"/>
  <c r="K28" i="17"/>
  <c r="M30" i="20"/>
  <c r="F47" i="2" s="1"/>
  <c r="I47" i="2" s="1"/>
  <c r="K23" i="19"/>
  <c r="P27" i="13"/>
  <c r="K30" i="16"/>
  <c r="P40" i="16"/>
  <c r="K26" i="20"/>
  <c r="P26" i="20"/>
  <c r="K24" i="20"/>
  <c r="P21" i="18"/>
  <c r="K21" i="19"/>
  <c r="P18" i="20"/>
  <c r="K22" i="20"/>
  <c r="P24" i="20"/>
  <c r="P18" i="18"/>
  <c r="K22" i="19"/>
  <c r="K27" i="19"/>
  <c r="K24" i="19"/>
  <c r="M29" i="19"/>
  <c r="F48" i="2" s="1"/>
  <c r="P24" i="19"/>
  <c r="O48" i="10"/>
  <c r="P48" i="10" s="1"/>
  <c r="P20" i="17"/>
  <c r="K24" i="17"/>
  <c r="P30" i="18"/>
  <c r="P17" i="19"/>
  <c r="P18" i="19"/>
  <c r="P20" i="16"/>
  <c r="K48" i="11"/>
  <c r="K25" i="16"/>
  <c r="K23" i="18"/>
  <c r="O26" i="19"/>
  <c r="P26" i="19" s="1"/>
  <c r="K26" i="19"/>
  <c r="K20" i="19"/>
  <c r="P171" i="10"/>
  <c r="K224" i="10"/>
  <c r="K37" i="12"/>
  <c r="P20" i="19"/>
  <c r="P19" i="18"/>
  <c r="K21" i="18"/>
  <c r="K29" i="18"/>
  <c r="K17" i="18"/>
  <c r="K33" i="18"/>
  <c r="P17" i="18"/>
  <c r="P36" i="16"/>
  <c r="K22" i="18"/>
  <c r="K41" i="18"/>
  <c r="K25" i="18"/>
  <c r="P41" i="18"/>
  <c r="P25" i="16"/>
  <c r="K41" i="16"/>
  <c r="P37" i="18"/>
  <c r="O27" i="18"/>
  <c r="P27" i="18" s="1"/>
  <c r="K27" i="18"/>
  <c r="M43" i="18"/>
  <c r="F41" i="2" s="1"/>
  <c r="I41" i="2" s="1"/>
  <c r="K23" i="13"/>
  <c r="P23" i="13"/>
  <c r="P41" i="16"/>
  <c r="K23" i="17"/>
  <c r="K38" i="18"/>
  <c r="K39" i="17"/>
  <c r="K35" i="18"/>
  <c r="P29" i="18"/>
  <c r="K18" i="18"/>
  <c r="K24" i="12"/>
  <c r="K40" i="16"/>
  <c r="K39" i="16"/>
  <c r="K24" i="9"/>
  <c r="K256" i="10"/>
  <c r="K190" i="10"/>
  <c r="P135" i="10"/>
  <c r="P43" i="16"/>
  <c r="P22" i="18"/>
  <c r="K25" i="17"/>
  <c r="K27" i="17"/>
  <c r="P25" i="17"/>
  <c r="K19" i="17"/>
  <c r="P22" i="17"/>
  <c r="P17" i="17"/>
  <c r="K22" i="17"/>
  <c r="K21" i="17"/>
  <c r="K42" i="17"/>
  <c r="K20" i="17"/>
  <c r="P28" i="17"/>
  <c r="K30" i="17"/>
  <c r="P32" i="17"/>
  <c r="K33" i="17"/>
  <c r="K32" i="17"/>
  <c r="P21" i="17"/>
  <c r="K206" i="4"/>
  <c r="K185" i="10"/>
  <c r="K40" i="17"/>
  <c r="K31" i="16"/>
  <c r="O74" i="4"/>
  <c r="P74" i="4" s="1"/>
  <c r="K31" i="17"/>
  <c r="K41" i="17"/>
  <c r="P49" i="16"/>
  <c r="P185" i="10"/>
  <c r="P19" i="16"/>
  <c r="K35" i="17"/>
  <c r="P31" i="17"/>
  <c r="K29" i="17"/>
  <c r="O29" i="17"/>
  <c r="P29" i="17" s="1"/>
  <c r="M46" i="17"/>
  <c r="F40" i="2" s="1"/>
  <c r="I40" i="2" s="1"/>
  <c r="K18" i="17"/>
  <c r="K19" i="8"/>
  <c r="K20" i="15"/>
  <c r="K18" i="16"/>
  <c r="K38" i="17"/>
  <c r="P219" i="4"/>
  <c r="K227" i="10"/>
  <c r="P33" i="14"/>
  <c r="K26" i="16"/>
  <c r="P18" i="17"/>
  <c r="K17" i="17"/>
  <c r="K47" i="16"/>
  <c r="K20" i="16"/>
  <c r="K28" i="16"/>
  <c r="P28" i="16"/>
  <c r="K34" i="16"/>
  <c r="K45" i="16"/>
  <c r="P26" i="16"/>
  <c r="P24" i="16"/>
  <c r="P29" i="16"/>
  <c r="P34" i="16"/>
  <c r="O84" i="10"/>
  <c r="P84" i="10" s="1"/>
  <c r="P97" i="11"/>
  <c r="P31" i="14"/>
  <c r="K48" i="16"/>
  <c r="P33" i="16"/>
  <c r="O124" i="10"/>
  <c r="P124" i="10" s="1"/>
  <c r="P31" i="10"/>
  <c r="P17" i="13"/>
  <c r="P48" i="16"/>
  <c r="P18" i="16"/>
  <c r="P47" i="16"/>
  <c r="K17" i="16"/>
  <c r="P23" i="16"/>
  <c r="P17" i="16"/>
  <c r="K24" i="16"/>
  <c r="P174" i="10"/>
  <c r="P27" i="14"/>
  <c r="O46" i="16"/>
  <c r="P46" i="16" s="1"/>
  <c r="K46" i="16"/>
  <c r="K22" i="16"/>
  <c r="K23" i="15"/>
  <c r="P45" i="16"/>
  <c r="P37" i="16"/>
  <c r="K35" i="16"/>
  <c r="P22" i="16"/>
  <c r="K49" i="16"/>
  <c r="K27" i="16"/>
  <c r="K27" i="15"/>
  <c r="K21" i="16"/>
  <c r="K42" i="16"/>
  <c r="K19" i="16"/>
  <c r="M52" i="16"/>
  <c r="F39" i="2" s="1"/>
  <c r="I39" i="2" s="1"/>
  <c r="K23" i="14"/>
  <c r="P21" i="16"/>
  <c r="K21" i="13"/>
  <c r="K18" i="14"/>
  <c r="K37" i="16"/>
  <c r="P42" i="16"/>
  <c r="P18" i="14"/>
  <c r="K29" i="16"/>
  <c r="K33" i="16"/>
  <c r="K36" i="16"/>
  <c r="K23" i="16"/>
  <c r="K25" i="15"/>
  <c r="P25" i="15"/>
  <c r="K304" i="10"/>
  <c r="P190" i="10"/>
  <c r="K135" i="11"/>
  <c r="K21" i="14"/>
  <c r="O114" i="4"/>
  <c r="P114" i="4" s="1"/>
  <c r="P49" i="4"/>
  <c r="P146" i="10"/>
  <c r="K22" i="15"/>
  <c r="K35" i="14"/>
  <c r="P34" i="13"/>
  <c r="K17" i="13"/>
  <c r="K53" i="11"/>
  <c r="P64" i="10"/>
  <c r="K268" i="10"/>
  <c r="K18" i="12"/>
  <c r="P24" i="13"/>
  <c r="O30" i="15"/>
  <c r="H38" i="2" s="1"/>
  <c r="P17" i="15"/>
  <c r="M30" i="15"/>
  <c r="F38" i="2" s="1"/>
  <c r="I38" i="2" s="1"/>
  <c r="K56" i="10"/>
  <c r="K38" i="14"/>
  <c r="P22" i="15"/>
  <c r="O175" i="4"/>
  <c r="P175" i="4" s="1"/>
  <c r="O170" i="4"/>
  <c r="P170" i="4" s="1"/>
  <c r="K236" i="10"/>
  <c r="P161" i="10"/>
  <c r="P165" i="10"/>
  <c r="K128" i="11"/>
  <c r="K210" i="10"/>
  <c r="P128" i="11"/>
  <c r="K24" i="14"/>
  <c r="K32" i="14"/>
  <c r="K26" i="14"/>
  <c r="K31" i="14"/>
  <c r="K34" i="14"/>
  <c r="P24" i="14"/>
  <c r="P42" i="14"/>
  <c r="P21" i="14"/>
  <c r="P35" i="14"/>
  <c r="K73" i="11"/>
  <c r="K104" i="11"/>
  <c r="K44" i="11"/>
  <c r="P138" i="10"/>
  <c r="K19" i="13"/>
  <c r="K22" i="14"/>
  <c r="K17" i="14"/>
  <c r="K138" i="10"/>
  <c r="K19" i="12"/>
  <c r="K39" i="12"/>
  <c r="O30" i="14"/>
  <c r="P30" i="14" s="1"/>
  <c r="K30" i="14"/>
  <c r="P19" i="14"/>
  <c r="K81" i="9"/>
  <c r="K254" i="10"/>
  <c r="P163" i="10"/>
  <c r="P19" i="12"/>
  <c r="P154" i="10"/>
  <c r="P36" i="12"/>
  <c r="K19" i="14"/>
  <c r="K39" i="14"/>
  <c r="P39" i="14"/>
  <c r="K184" i="4"/>
  <c r="P132" i="10"/>
  <c r="P253" i="10"/>
  <c r="K29" i="14"/>
  <c r="K28" i="14"/>
  <c r="P17" i="14"/>
  <c r="P183" i="4"/>
  <c r="P28" i="11"/>
  <c r="P222" i="10"/>
  <c r="K214" i="10"/>
  <c r="P80" i="11"/>
  <c r="K24" i="13"/>
  <c r="K20" i="13"/>
  <c r="K37" i="14"/>
  <c r="P29" i="14"/>
  <c r="P28" i="14"/>
  <c r="K133" i="11"/>
  <c r="K28" i="13"/>
  <c r="P37" i="14"/>
  <c r="K25" i="14"/>
  <c r="P167" i="10"/>
  <c r="P169" i="10"/>
  <c r="P20" i="14"/>
  <c r="P25" i="14"/>
  <c r="K42" i="14"/>
  <c r="M44" i="14"/>
  <c r="F37" i="2" s="1"/>
  <c r="I37" i="2" s="1"/>
  <c r="K174" i="10"/>
  <c r="K36" i="14"/>
  <c r="P22" i="14"/>
  <c r="O223" i="4"/>
  <c r="P223" i="4" s="1"/>
  <c r="P24" i="10"/>
  <c r="P226" i="10"/>
  <c r="P159" i="10"/>
  <c r="K187" i="10"/>
  <c r="P73" i="11"/>
  <c r="K150" i="10"/>
  <c r="K20" i="14"/>
  <c r="K34" i="13"/>
  <c r="K29" i="13"/>
  <c r="P20" i="13"/>
  <c r="P19" i="13"/>
  <c r="P28" i="13"/>
  <c r="P72" i="11"/>
  <c r="K286" i="10"/>
  <c r="K146" i="10"/>
  <c r="P31" i="13"/>
  <c r="P307" i="10"/>
  <c r="K277" i="10"/>
  <c r="K167" i="10"/>
  <c r="P194" i="10"/>
  <c r="K202" i="10"/>
  <c r="K135" i="10"/>
  <c r="P227" i="10"/>
  <c r="P230" i="10"/>
  <c r="K253" i="10"/>
  <c r="K36" i="12"/>
  <c r="K30" i="13"/>
  <c r="O33" i="13"/>
  <c r="P33" i="13" s="1"/>
  <c r="K33" i="13"/>
  <c r="K61" i="9"/>
  <c r="K188" i="10"/>
  <c r="P277" i="10"/>
  <c r="K27" i="13"/>
  <c r="O25" i="13"/>
  <c r="K25" i="13"/>
  <c r="P36" i="13"/>
  <c r="K31" i="13"/>
  <c r="K124" i="11"/>
  <c r="P250" i="10"/>
  <c r="K172" i="10"/>
  <c r="K206" i="10"/>
  <c r="K159" i="10"/>
  <c r="K218" i="10"/>
  <c r="K182" i="10"/>
  <c r="K168" i="4"/>
  <c r="K29" i="10"/>
  <c r="K219" i="10"/>
  <c r="K204" i="10"/>
  <c r="K26" i="12"/>
  <c r="K36" i="13"/>
  <c r="K18" i="13"/>
  <c r="P219" i="10"/>
  <c r="P197" i="10"/>
  <c r="P135" i="11"/>
  <c r="K35" i="13"/>
  <c r="K228" i="10"/>
  <c r="K250" i="10"/>
  <c r="P29" i="13"/>
  <c r="K294" i="10"/>
  <c r="P115" i="4"/>
  <c r="K49" i="11"/>
  <c r="K134" i="11"/>
  <c r="P20" i="12"/>
  <c r="K26" i="13"/>
  <c r="K22" i="13"/>
  <c r="M38" i="13"/>
  <c r="F36" i="2" s="1"/>
  <c r="I36" i="2" s="1"/>
  <c r="K29" i="12"/>
  <c r="K31" i="12"/>
  <c r="O31" i="12"/>
  <c r="P31" i="12" s="1"/>
  <c r="P27" i="12"/>
  <c r="K21" i="12"/>
  <c r="K17" i="12"/>
  <c r="P24" i="12"/>
  <c r="P18" i="12"/>
  <c r="P37" i="12"/>
  <c r="P39" i="12"/>
  <c r="P29" i="12"/>
  <c r="K131" i="10"/>
  <c r="K72" i="9"/>
  <c r="K307" i="10"/>
  <c r="K252" i="10"/>
  <c r="K199" i="10"/>
  <c r="P175" i="10"/>
  <c r="K161" i="10"/>
  <c r="P234" i="10"/>
  <c r="K197" i="10"/>
  <c r="P139" i="11"/>
  <c r="P132" i="11"/>
  <c r="K142" i="10"/>
  <c r="K134" i="10"/>
  <c r="K27" i="12"/>
  <c r="P170" i="10"/>
  <c r="P90" i="9"/>
  <c r="K102" i="11"/>
  <c r="P105" i="11"/>
  <c r="K22" i="12"/>
  <c r="K34" i="12"/>
  <c r="K170" i="10"/>
  <c r="K25" i="8"/>
  <c r="P152" i="4"/>
  <c r="O108" i="10"/>
  <c r="P108" i="10" s="1"/>
  <c r="K18" i="10"/>
  <c r="P232" i="10"/>
  <c r="K235" i="10"/>
  <c r="K208" i="10"/>
  <c r="K240" i="10"/>
  <c r="K141" i="10"/>
  <c r="P33" i="12"/>
  <c r="P22" i="12"/>
  <c r="P34" i="12"/>
  <c r="K35" i="12"/>
  <c r="K180" i="10"/>
  <c r="P162" i="10"/>
  <c r="P61" i="9"/>
  <c r="O89" i="11"/>
  <c r="P89" i="11" s="1"/>
  <c r="P212" i="10"/>
  <c r="K243" i="10"/>
  <c r="K192" i="10"/>
  <c r="K163" i="10"/>
  <c r="K158" i="10"/>
  <c r="K162" i="10"/>
  <c r="K154" i="10"/>
  <c r="P23" i="12"/>
  <c r="K245" i="10"/>
  <c r="K23" i="12"/>
  <c r="K20" i="7"/>
  <c r="P26" i="9"/>
  <c r="K168" i="10"/>
  <c r="K258" i="10"/>
  <c r="P243" i="10"/>
  <c r="P155" i="10"/>
  <c r="K217" i="10"/>
  <c r="K28" i="12"/>
  <c r="K30" i="12"/>
  <c r="M42" i="12"/>
  <c r="F35" i="2" s="1"/>
  <c r="I35" i="2" s="1"/>
  <c r="K234" i="10"/>
  <c r="P178" i="10"/>
  <c r="P235" i="10"/>
  <c r="K47" i="9"/>
  <c r="K271" i="10"/>
  <c r="K160" i="10"/>
  <c r="P198" i="10"/>
  <c r="K38" i="12"/>
  <c r="O38" i="12"/>
  <c r="P38" i="12" s="1"/>
  <c r="K178" i="10"/>
  <c r="P30" i="12"/>
  <c r="P26" i="12"/>
  <c r="P166" i="10"/>
  <c r="K212" i="10"/>
  <c r="K164" i="10"/>
  <c r="K73" i="4"/>
  <c r="P56" i="10"/>
  <c r="P271" i="10"/>
  <c r="K136" i="10"/>
  <c r="K226" i="10"/>
  <c r="K246" i="10"/>
  <c r="P183" i="10"/>
  <c r="P143" i="10"/>
  <c r="K169" i="10"/>
  <c r="K238" i="10"/>
  <c r="K198" i="10"/>
  <c r="K132" i="11"/>
  <c r="K33" i="12"/>
  <c r="P35" i="12"/>
  <c r="K166" i="10"/>
  <c r="K58" i="8"/>
  <c r="P59" i="8"/>
  <c r="P23" i="8"/>
  <c r="K84" i="9"/>
  <c r="K27" i="9"/>
  <c r="K89" i="9"/>
  <c r="K90" i="9"/>
  <c r="K20" i="9"/>
  <c r="P43" i="9"/>
  <c r="P22" i="9"/>
  <c r="P130" i="11"/>
  <c r="K116" i="11"/>
  <c r="K32" i="11"/>
  <c r="K129" i="11"/>
  <c r="K101" i="11"/>
  <c r="K71" i="11"/>
  <c r="K20" i="11"/>
  <c r="P86" i="11"/>
  <c r="K33" i="11"/>
  <c r="O93" i="11"/>
  <c r="P93" i="11" s="1"/>
  <c r="P59" i="11"/>
  <c r="K131" i="11"/>
  <c r="K81" i="11"/>
  <c r="K137" i="11"/>
  <c r="K139" i="11"/>
  <c r="P137" i="11"/>
  <c r="K130" i="11"/>
  <c r="P129" i="11"/>
  <c r="K136" i="11"/>
  <c r="P136" i="11"/>
  <c r="P131" i="11"/>
  <c r="K138" i="11"/>
  <c r="P138" i="11"/>
  <c r="P133" i="11"/>
  <c r="P134" i="11"/>
  <c r="P126" i="11"/>
  <c r="P100" i="11"/>
  <c r="P112" i="11"/>
  <c r="K114" i="11"/>
  <c r="K50" i="11"/>
  <c r="K55" i="11"/>
  <c r="P35" i="11"/>
  <c r="K57" i="11"/>
  <c r="K113" i="11"/>
  <c r="O113" i="11"/>
  <c r="P113" i="11" s="1"/>
  <c r="K106" i="11"/>
  <c r="P53" i="11"/>
  <c r="P107" i="11"/>
  <c r="K51" i="11"/>
  <c r="P30" i="11"/>
  <c r="P79" i="11"/>
  <c r="O125" i="11"/>
  <c r="P125" i="11" s="1"/>
  <c r="P119" i="11"/>
  <c r="P104" i="11"/>
  <c r="K100" i="11"/>
  <c r="K83" i="11"/>
  <c r="K109" i="11"/>
  <c r="O109" i="11"/>
  <c r="P109" i="11" s="1"/>
  <c r="P96" i="11"/>
  <c r="P83" i="11"/>
  <c r="P20" i="11"/>
  <c r="K86" i="11"/>
  <c r="K27" i="11"/>
  <c r="K54" i="11"/>
  <c r="K68" i="11"/>
  <c r="K69" i="11"/>
  <c r="P43" i="11"/>
  <c r="K119" i="11"/>
  <c r="P81" i="11"/>
  <c r="K95" i="11"/>
  <c r="K34" i="11"/>
  <c r="K84" i="11"/>
  <c r="P95" i="11"/>
  <c r="K41" i="11"/>
  <c r="K121" i="11"/>
  <c r="O121" i="11"/>
  <c r="P121" i="11" s="1"/>
  <c r="K107" i="11"/>
  <c r="P56" i="11"/>
  <c r="K60" i="11"/>
  <c r="K43" i="11"/>
  <c r="K79" i="11"/>
  <c r="K90" i="11"/>
  <c r="K118" i="11"/>
  <c r="K56" i="11"/>
  <c r="K28" i="11"/>
  <c r="K59" i="11"/>
  <c r="K21" i="11"/>
  <c r="K82" i="11"/>
  <c r="P60" i="11"/>
  <c r="K80" i="11"/>
  <c r="K117" i="11"/>
  <c r="O117" i="11"/>
  <c r="P117" i="11" s="1"/>
  <c r="P21" i="11"/>
  <c r="P82" i="11"/>
  <c r="P47" i="11"/>
  <c r="P62" i="11"/>
  <c r="P33" i="11"/>
  <c r="P22" i="11"/>
  <c r="P32" i="11"/>
  <c r="P211" i="10"/>
  <c r="K302" i="10"/>
  <c r="O302" i="10"/>
  <c r="P302" i="10" s="1"/>
  <c r="O282" i="10"/>
  <c r="P282" i="10" s="1"/>
  <c r="K282" i="10"/>
  <c r="K203" i="10"/>
  <c r="O203" i="10"/>
  <c r="P203" i="10" s="1"/>
  <c r="P233" i="10"/>
  <c r="K292" i="10"/>
  <c r="O292" i="10"/>
  <c r="P292" i="10" s="1"/>
  <c r="O223" i="10"/>
  <c r="P223" i="10" s="1"/>
  <c r="K223" i="10"/>
  <c r="K237" i="10"/>
  <c r="O237" i="10"/>
  <c r="P237" i="10" s="1"/>
  <c r="P297" i="10"/>
  <c r="P261" i="10"/>
  <c r="P254" i="10"/>
  <c r="K285" i="10"/>
  <c r="O262" i="10"/>
  <c r="P262" i="10" s="1"/>
  <c r="K262" i="10"/>
  <c r="P200" i="10"/>
  <c r="K186" i="10"/>
  <c r="P236" i="10"/>
  <c r="K175" i="10"/>
  <c r="K143" i="10"/>
  <c r="P192" i="10"/>
  <c r="P208" i="10"/>
  <c r="K171" i="10"/>
  <c r="P201" i="10"/>
  <c r="P240" i="10"/>
  <c r="P184" i="10"/>
  <c r="P157" i="10"/>
  <c r="K220" i="10"/>
  <c r="K306" i="10"/>
  <c r="O306" i="10"/>
  <c r="P306" i="10" s="1"/>
  <c r="K297" i="10"/>
  <c r="K184" i="10"/>
  <c r="K288" i="10"/>
  <c r="O288" i="10"/>
  <c r="P288" i="10" s="1"/>
  <c r="P285" i="10"/>
  <c r="O242" i="10"/>
  <c r="P242" i="10" s="1"/>
  <c r="K242" i="10"/>
  <c r="P186" i="10"/>
  <c r="P139" i="10"/>
  <c r="K293" i="10"/>
  <c r="K151" i="10"/>
  <c r="O239" i="10"/>
  <c r="P239" i="10" s="1"/>
  <c r="K239" i="10"/>
  <c r="P293" i="10"/>
  <c r="P196" i="10"/>
  <c r="K157" i="10"/>
  <c r="K284" i="10"/>
  <c r="O284" i="10"/>
  <c r="P284" i="10" s="1"/>
  <c r="O207" i="10"/>
  <c r="P207" i="10" s="1"/>
  <c r="K207" i="10"/>
  <c r="K221" i="10"/>
  <c r="O221" i="10"/>
  <c r="P221" i="10" s="1"/>
  <c r="K289" i="10"/>
  <c r="P245" i="10"/>
  <c r="P215" i="10"/>
  <c r="K232" i="10"/>
  <c r="K255" i="10"/>
  <c r="P247" i="10"/>
  <c r="P258" i="10"/>
  <c r="K229" i="10"/>
  <c r="K132" i="10"/>
  <c r="K215" i="10"/>
  <c r="K153" i="10"/>
  <c r="P238" i="10"/>
  <c r="K137" i="10"/>
  <c r="P187" i="10"/>
  <c r="P217" i="10"/>
  <c r="K230" i="10"/>
  <c r="K181" i="10"/>
  <c r="K149" i="10"/>
  <c r="P220" i="10"/>
  <c r="P216" i="10"/>
  <c r="K147" i="10"/>
  <c r="P231" i="10"/>
  <c r="K296" i="10"/>
  <c r="O296" i="10"/>
  <c r="P296" i="10" s="1"/>
  <c r="K280" i="10"/>
  <c r="O280" i="10"/>
  <c r="P280" i="10" s="1"/>
  <c r="P289" i="10"/>
  <c r="K156" i="10"/>
  <c r="O225" i="10"/>
  <c r="P225" i="10" s="1"/>
  <c r="K225" i="10"/>
  <c r="P255" i="10"/>
  <c r="K247" i="10"/>
  <c r="P229" i="10"/>
  <c r="P153" i="10"/>
  <c r="P137" i="10"/>
  <c r="P181" i="10"/>
  <c r="P149" i="10"/>
  <c r="O251" i="10"/>
  <c r="P251" i="10" s="1"/>
  <c r="K251" i="10"/>
  <c r="O290" i="10"/>
  <c r="P290" i="10" s="1"/>
  <c r="K290" i="10"/>
  <c r="P244" i="10"/>
  <c r="P199" i="10"/>
  <c r="K201" i="10"/>
  <c r="K274" i="10"/>
  <c r="O274" i="10"/>
  <c r="P274" i="10" s="1"/>
  <c r="O191" i="10"/>
  <c r="P191" i="10" s="1"/>
  <c r="K191" i="10"/>
  <c r="K205" i="10"/>
  <c r="O205" i="10"/>
  <c r="P205" i="10" s="1"/>
  <c r="K152" i="10"/>
  <c r="K216" i="10"/>
  <c r="K231" i="10"/>
  <c r="K213" i="10"/>
  <c r="P195" i="10"/>
  <c r="K233" i="10"/>
  <c r="K270" i="10"/>
  <c r="O270" i="10"/>
  <c r="P270" i="10" s="1"/>
  <c r="K196" i="10"/>
  <c r="K281" i="10"/>
  <c r="P228" i="10"/>
  <c r="K148" i="10"/>
  <c r="O209" i="10"/>
  <c r="P209" i="10" s="1"/>
  <c r="K209" i="10"/>
  <c r="P206" i="10"/>
  <c r="K222" i="10"/>
  <c r="K177" i="10"/>
  <c r="K145" i="10"/>
  <c r="P202" i="10"/>
  <c r="P218" i="10"/>
  <c r="P204" i="10"/>
  <c r="P210" i="10"/>
  <c r="K173" i="10"/>
  <c r="P213" i="10"/>
  <c r="K179" i="10"/>
  <c r="K266" i="10"/>
  <c r="O266" i="10"/>
  <c r="P266" i="10" s="1"/>
  <c r="P281" i="10"/>
  <c r="K144" i="10"/>
  <c r="K303" i="10"/>
  <c r="K267" i="10"/>
  <c r="K200" i="10"/>
  <c r="P177" i="10"/>
  <c r="P145" i="10"/>
  <c r="K155" i="10"/>
  <c r="P224" i="10"/>
  <c r="P173" i="10"/>
  <c r="P141" i="10"/>
  <c r="O298" i="10"/>
  <c r="P298" i="10" s="1"/>
  <c r="K298" i="10"/>
  <c r="K139" i="10"/>
  <c r="K261" i="10"/>
  <c r="O272" i="10"/>
  <c r="P272" i="10" s="1"/>
  <c r="K272" i="10"/>
  <c r="O260" i="10"/>
  <c r="P260" i="10" s="1"/>
  <c r="K260" i="10"/>
  <c r="K278" i="10"/>
  <c r="K140" i="10"/>
  <c r="P303" i="10"/>
  <c r="P267" i="10"/>
  <c r="O193" i="10"/>
  <c r="P193" i="10" s="1"/>
  <c r="K193" i="10"/>
  <c r="P246" i="10"/>
  <c r="K183" i="10"/>
  <c r="P151" i="10"/>
  <c r="K194" i="10"/>
  <c r="K195" i="10"/>
  <c r="K211" i="10"/>
  <c r="P179" i="10"/>
  <c r="P147" i="10"/>
  <c r="P214" i="10"/>
  <c r="K244" i="10"/>
  <c r="K165" i="10"/>
  <c r="K83" i="10"/>
  <c r="P99" i="10"/>
  <c r="K44" i="10"/>
  <c r="K51" i="10"/>
  <c r="K90" i="10"/>
  <c r="P35" i="10"/>
  <c r="K64" i="10"/>
  <c r="O68" i="10"/>
  <c r="P68" i="10" s="1"/>
  <c r="K62" i="10"/>
  <c r="P83" i="10"/>
  <c r="P75" i="10"/>
  <c r="P93" i="10"/>
  <c r="P34" i="10"/>
  <c r="K21" i="10"/>
  <c r="O128" i="10"/>
  <c r="P128" i="10" s="1"/>
  <c r="O76" i="10"/>
  <c r="P76" i="10" s="1"/>
  <c r="K130" i="10"/>
  <c r="K111" i="10"/>
  <c r="K57" i="10"/>
  <c r="K37" i="10"/>
  <c r="K82" i="10"/>
  <c r="P41" i="10"/>
  <c r="O104" i="10"/>
  <c r="P104" i="10" s="1"/>
  <c r="O100" i="10"/>
  <c r="P100" i="10" s="1"/>
  <c r="P62" i="10"/>
  <c r="P59" i="10"/>
  <c r="K25" i="10"/>
  <c r="K40" i="10"/>
  <c r="O40" i="10"/>
  <c r="P40" i="10" s="1"/>
  <c r="P71" i="10"/>
  <c r="O80" i="10"/>
  <c r="P80" i="10" s="1"/>
  <c r="P89" i="10"/>
  <c r="P25" i="10"/>
  <c r="K115" i="11"/>
  <c r="P67" i="11"/>
  <c r="K52" i="11"/>
  <c r="K88" i="10"/>
  <c r="O88" i="10"/>
  <c r="P88" i="10" s="1"/>
  <c r="P34" i="4"/>
  <c r="K219" i="4"/>
  <c r="K74" i="9"/>
  <c r="P47" i="9"/>
  <c r="P45" i="9"/>
  <c r="K121" i="10"/>
  <c r="P130" i="10"/>
  <c r="K24" i="10"/>
  <c r="P115" i="11"/>
  <c r="K127" i="11"/>
  <c r="K74" i="11"/>
  <c r="P70" i="11"/>
  <c r="P116" i="11"/>
  <c r="P37" i="11"/>
  <c r="K22" i="11"/>
  <c r="P52" i="11"/>
  <c r="K61" i="11"/>
  <c r="P48" i="11"/>
  <c r="K47" i="11"/>
  <c r="K35" i="11"/>
  <c r="P127" i="11"/>
  <c r="K49" i="10"/>
  <c r="P74" i="11"/>
  <c r="K122" i="11"/>
  <c r="P61" i="11"/>
  <c r="P74" i="9"/>
  <c r="K112" i="4"/>
  <c r="P132" i="4"/>
  <c r="K41" i="9"/>
  <c r="K123" i="10"/>
  <c r="P18" i="10"/>
  <c r="P21" i="10"/>
  <c r="P19" i="10"/>
  <c r="K94" i="11"/>
  <c r="P122" i="11"/>
  <c r="P24" i="11"/>
  <c r="K31" i="11"/>
  <c r="P19" i="11"/>
  <c r="K46" i="11"/>
  <c r="P23" i="11"/>
  <c r="P69" i="11"/>
  <c r="K45" i="11"/>
  <c r="K63" i="11"/>
  <c r="P44" i="11"/>
  <c r="K23" i="11"/>
  <c r="K183" i="4"/>
  <c r="P193" i="4"/>
  <c r="K185" i="4"/>
  <c r="K131" i="4"/>
  <c r="K127" i="10"/>
  <c r="P118" i="10"/>
  <c r="P20" i="10"/>
  <c r="P94" i="11"/>
  <c r="K112" i="11"/>
  <c r="P31" i="11"/>
  <c r="P46" i="11"/>
  <c r="P49" i="11"/>
  <c r="P63" i="11"/>
  <c r="P65" i="4"/>
  <c r="P50" i="9"/>
  <c r="P64" i="9"/>
  <c r="K129" i="10"/>
  <c r="K66" i="9"/>
  <c r="K86" i="10"/>
  <c r="P90" i="11"/>
  <c r="K98" i="11"/>
  <c r="P106" i="11"/>
  <c r="K110" i="11"/>
  <c r="K99" i="11"/>
  <c r="P50" i="11"/>
  <c r="K66" i="11"/>
  <c r="P27" i="11"/>
  <c r="K29" i="11"/>
  <c r="P45" i="11"/>
  <c r="K52" i="10"/>
  <c r="K116" i="10"/>
  <c r="O116" i="10"/>
  <c r="P116" i="10" s="1"/>
  <c r="K119" i="10"/>
  <c r="K92" i="10"/>
  <c r="O92" i="10"/>
  <c r="P92" i="10" s="1"/>
  <c r="K104" i="4"/>
  <c r="K62" i="9"/>
  <c r="P86" i="10"/>
  <c r="K87" i="10"/>
  <c r="K72" i="10"/>
  <c r="P98" i="11"/>
  <c r="P110" i="11"/>
  <c r="K19" i="11"/>
  <c r="P99" i="11"/>
  <c r="K24" i="11"/>
  <c r="O77" i="11"/>
  <c r="K77" i="11"/>
  <c r="K18" i="11"/>
  <c r="P24" i="7"/>
  <c r="K31" i="8"/>
  <c r="P149" i="4"/>
  <c r="P49" i="9"/>
  <c r="P125" i="10"/>
  <c r="P77" i="10"/>
  <c r="P90" i="10"/>
  <c r="K75" i="10"/>
  <c r="K61" i="10"/>
  <c r="P81" i="9"/>
  <c r="K78" i="11"/>
  <c r="K88" i="11"/>
  <c r="P102" i="11"/>
  <c r="K96" i="11"/>
  <c r="P114" i="11"/>
  <c r="P118" i="11"/>
  <c r="P124" i="11"/>
  <c r="P40" i="11"/>
  <c r="P60" i="10"/>
  <c r="P66" i="11"/>
  <c r="K36" i="11"/>
  <c r="P29" i="11"/>
  <c r="P64" i="11"/>
  <c r="P41" i="11"/>
  <c r="K17" i="11"/>
  <c r="P18" i="11"/>
  <c r="O165" i="4"/>
  <c r="P165" i="4" s="1"/>
  <c r="K59" i="8"/>
  <c r="P123" i="10"/>
  <c r="P49" i="10"/>
  <c r="K67" i="10"/>
  <c r="K40" i="11"/>
  <c r="K25" i="11"/>
  <c r="P36" i="11"/>
  <c r="K64" i="11"/>
  <c r="M141" i="11"/>
  <c r="F31" i="2" s="1"/>
  <c r="I31" i="2" s="1"/>
  <c r="P17" i="11"/>
  <c r="K19" i="9"/>
  <c r="K87" i="11"/>
  <c r="P120" i="10"/>
  <c r="K38" i="11"/>
  <c r="P192" i="4"/>
  <c r="K17" i="8"/>
  <c r="P55" i="9"/>
  <c r="K45" i="10"/>
  <c r="P119" i="10"/>
  <c r="P87" i="10"/>
  <c r="K35" i="10"/>
  <c r="K89" i="10"/>
  <c r="P43" i="10"/>
  <c r="K22" i="10"/>
  <c r="K59" i="10"/>
  <c r="P78" i="11"/>
  <c r="K76" i="11"/>
  <c r="P87" i="11"/>
  <c r="K70" i="11"/>
  <c r="K67" i="11"/>
  <c r="K37" i="11"/>
  <c r="P25" i="11"/>
  <c r="K126" i="11"/>
  <c r="K62" i="11"/>
  <c r="K60" i="10"/>
  <c r="P55" i="11"/>
  <c r="K96" i="10"/>
  <c r="O96" i="10"/>
  <c r="P96" i="10" s="1"/>
  <c r="K30" i="11"/>
  <c r="P71" i="11"/>
  <c r="P54" i="11"/>
  <c r="P57" i="11"/>
  <c r="P38" i="11"/>
  <c r="K112" i="10"/>
  <c r="O112" i="10"/>
  <c r="P112" i="10" s="1"/>
  <c r="P53" i="4"/>
  <c r="P131" i="4"/>
  <c r="P57" i="4"/>
  <c r="K46" i="10"/>
  <c r="K109" i="10"/>
  <c r="K30" i="10"/>
  <c r="K26" i="10"/>
  <c r="K90" i="4"/>
  <c r="K122" i="4"/>
  <c r="P120" i="4"/>
  <c r="P70" i="9"/>
  <c r="K105" i="10"/>
  <c r="P114" i="10"/>
  <c r="K97" i="10"/>
  <c r="K106" i="10"/>
  <c r="K32" i="10"/>
  <c r="K69" i="10"/>
  <c r="K36" i="10"/>
  <c r="P29" i="10"/>
  <c r="P221" i="4"/>
  <c r="K33" i="4"/>
  <c r="P62" i="4"/>
  <c r="K63" i="9"/>
  <c r="K103" i="10"/>
  <c r="K101" i="10"/>
  <c r="K53" i="10"/>
  <c r="P106" i="10"/>
  <c r="P47" i="10"/>
  <c r="K113" i="10"/>
  <c r="K23" i="10"/>
  <c r="P47" i="7"/>
  <c r="K182" i="4"/>
  <c r="K153" i="4"/>
  <c r="P90" i="4"/>
  <c r="K57" i="4"/>
  <c r="P87" i="9"/>
  <c r="K97" i="9"/>
  <c r="P24" i="9"/>
  <c r="P21" i="9"/>
  <c r="P101" i="10"/>
  <c r="K65" i="10"/>
  <c r="K95" i="10"/>
  <c r="P36" i="10"/>
  <c r="P22" i="10"/>
  <c r="K50" i="10"/>
  <c r="K66" i="10"/>
  <c r="P23" i="10"/>
  <c r="K114" i="10"/>
  <c r="P18" i="7"/>
  <c r="K96" i="9"/>
  <c r="P97" i="9"/>
  <c r="K17" i="9"/>
  <c r="P95" i="10"/>
  <c r="K117" i="10"/>
  <c r="P113" i="10"/>
  <c r="K38" i="10"/>
  <c r="P107" i="10"/>
  <c r="K85" i="10"/>
  <c r="K34" i="10"/>
  <c r="K17" i="10"/>
  <c r="P66" i="10"/>
  <c r="O99" i="9"/>
  <c r="H33" i="2" s="1"/>
  <c r="K18" i="7"/>
  <c r="K224" i="4"/>
  <c r="P72" i="4"/>
  <c r="K195" i="4"/>
  <c r="K94" i="9"/>
  <c r="K65" i="9"/>
  <c r="K57" i="9"/>
  <c r="K44" i="9"/>
  <c r="P33" i="9"/>
  <c r="K79" i="10"/>
  <c r="P111" i="10"/>
  <c r="P82" i="10"/>
  <c r="K71" i="10"/>
  <c r="K27" i="10"/>
  <c r="K118" i="10"/>
  <c r="K43" i="10"/>
  <c r="P17" i="10"/>
  <c r="M309" i="10"/>
  <c r="F32" i="2" s="1"/>
  <c r="I32" i="2" s="1"/>
  <c r="P50" i="10"/>
  <c r="K19" i="10"/>
  <c r="P30" i="10"/>
  <c r="K58" i="10"/>
  <c r="K47" i="10"/>
  <c r="P26" i="10"/>
  <c r="K58" i="4"/>
  <c r="K31" i="9"/>
  <c r="P93" i="9"/>
  <c r="P30" i="9"/>
  <c r="P53" i="10"/>
  <c r="K110" i="10"/>
  <c r="K93" i="10"/>
  <c r="K41" i="10"/>
  <c r="K107" i="10"/>
  <c r="K33" i="10"/>
  <c r="K54" i="10"/>
  <c r="K63" i="10"/>
  <c r="O102" i="4"/>
  <c r="P102" i="4" s="1"/>
  <c r="K177" i="4"/>
  <c r="P195" i="4"/>
  <c r="K88" i="9"/>
  <c r="K93" i="9"/>
  <c r="K46" i="9"/>
  <c r="K79" i="9"/>
  <c r="K22" i="9"/>
  <c r="K26" i="9"/>
  <c r="K81" i="10"/>
  <c r="K42" i="10"/>
  <c r="K125" i="10"/>
  <c r="K77" i="10"/>
  <c r="P110" i="10"/>
  <c r="P117" i="10"/>
  <c r="K73" i="10"/>
  <c r="K94" i="10"/>
  <c r="P54" i="10"/>
  <c r="P37" i="10"/>
  <c r="P67" i="10"/>
  <c r="K28" i="10"/>
  <c r="K20" i="10"/>
  <c r="K55" i="10"/>
  <c r="K139" i="4"/>
  <c r="P69" i="4"/>
  <c r="P182" i="4"/>
  <c r="K59" i="9"/>
  <c r="K67" i="9"/>
  <c r="P25" i="9"/>
  <c r="K99" i="10"/>
  <c r="P94" i="10"/>
  <c r="P33" i="10"/>
  <c r="P28" i="10"/>
  <c r="P55" i="10"/>
  <c r="K142" i="4"/>
  <c r="M99" i="9"/>
  <c r="F33" i="2" s="1"/>
  <c r="I33" i="2" s="1"/>
  <c r="P17" i="9"/>
  <c r="P104" i="4"/>
  <c r="K85" i="4"/>
  <c r="P112" i="4"/>
  <c r="P41" i="4"/>
  <c r="K151" i="4"/>
  <c r="K18" i="8"/>
  <c r="K71" i="9"/>
  <c r="P79" i="9"/>
  <c r="K87" i="9"/>
  <c r="K64" i="9"/>
  <c r="P34" i="9"/>
  <c r="K33" i="9"/>
  <c r="K26" i="8"/>
  <c r="O26" i="8"/>
  <c r="P26" i="8" s="1"/>
  <c r="K43" i="7"/>
  <c r="P69" i="9"/>
  <c r="P224" i="4"/>
  <c r="K152" i="4"/>
  <c r="P55" i="4"/>
  <c r="K39" i="8"/>
  <c r="P46" i="4"/>
  <c r="K191" i="4"/>
  <c r="P92" i="9"/>
  <c r="K35" i="9"/>
  <c r="K92" i="9"/>
  <c r="P85" i="9"/>
  <c r="K39" i="9"/>
  <c r="K70" i="9"/>
  <c r="K69" i="9"/>
  <c r="K220" i="4"/>
  <c r="P212" i="4"/>
  <c r="P94" i="9"/>
  <c r="K18" i="9"/>
  <c r="K32" i="9"/>
  <c r="K48" i="9"/>
  <c r="P220" i="4"/>
  <c r="P35" i="4"/>
  <c r="P139" i="4"/>
  <c r="K136" i="4"/>
  <c r="K36" i="9"/>
  <c r="P18" i="9"/>
  <c r="K52" i="9"/>
  <c r="P48" i="9"/>
  <c r="P44" i="9"/>
  <c r="K43" i="9"/>
  <c r="P48" i="7"/>
  <c r="P136" i="4"/>
  <c r="K54" i="9"/>
  <c r="P52" i="9"/>
  <c r="K22" i="7"/>
  <c r="K159" i="4"/>
  <c r="K135" i="4"/>
  <c r="P199" i="4"/>
  <c r="K28" i="8"/>
  <c r="K27" i="8"/>
  <c r="P88" i="9"/>
  <c r="K80" i="9"/>
  <c r="P89" i="9"/>
  <c r="K23" i="9"/>
  <c r="K21" i="9"/>
  <c r="K38" i="9"/>
  <c r="K58" i="9"/>
  <c r="P27" i="8"/>
  <c r="K78" i="9"/>
  <c r="K29" i="9"/>
  <c r="P38" i="9"/>
  <c r="P37" i="9"/>
  <c r="P20" i="9"/>
  <c r="P31" i="7"/>
  <c r="P178" i="4"/>
  <c r="K78" i="4"/>
  <c r="P20" i="8"/>
  <c r="P79" i="4"/>
  <c r="P78" i="9"/>
  <c r="P83" i="9"/>
  <c r="K85" i="9"/>
  <c r="K83" i="9"/>
  <c r="P29" i="9"/>
  <c r="K25" i="9"/>
  <c r="K28" i="9"/>
  <c r="K34" i="9"/>
  <c r="K30" i="9"/>
  <c r="K37" i="9"/>
  <c r="K130" i="4"/>
  <c r="O130" i="4"/>
  <c r="P130" i="4" s="1"/>
  <c r="K48" i="7"/>
  <c r="K47" i="7"/>
  <c r="K187" i="4"/>
  <c r="K121" i="4"/>
  <c r="K109" i="4"/>
  <c r="K138" i="4"/>
  <c r="P26" i="4"/>
  <c r="P37" i="4"/>
  <c r="K64" i="4"/>
  <c r="K34" i="8"/>
  <c r="P179" i="4"/>
  <c r="P143" i="4"/>
  <c r="K26" i="4"/>
  <c r="K27" i="4"/>
  <c r="P64" i="4"/>
  <c r="K36" i="8"/>
  <c r="K120" i="4"/>
  <c r="K17" i="7"/>
  <c r="O146" i="4"/>
  <c r="P146" i="4" s="1"/>
  <c r="K94" i="4"/>
  <c r="K59" i="4"/>
  <c r="K115" i="4"/>
  <c r="K192" i="4"/>
  <c r="K32" i="4"/>
  <c r="P106" i="4"/>
  <c r="P119" i="4"/>
  <c r="P27" i="4"/>
  <c r="P30" i="4"/>
  <c r="P45" i="4"/>
  <c r="P36" i="8"/>
  <c r="K66" i="4"/>
  <c r="K143" i="4"/>
  <c r="K100" i="4"/>
  <c r="P163" i="4"/>
  <c r="K166" i="4"/>
  <c r="K179" i="4"/>
  <c r="P25" i="4"/>
  <c r="K145" i="4"/>
  <c r="K207" i="4"/>
  <c r="P33" i="8"/>
  <c r="P23" i="7"/>
  <c r="K21" i="8"/>
  <c r="K23" i="8"/>
  <c r="K41" i="7"/>
  <c r="P49" i="7"/>
  <c r="P145" i="4"/>
  <c r="K113" i="4"/>
  <c r="O215" i="4"/>
  <c r="P215" i="4" s="1"/>
  <c r="K215" i="4"/>
  <c r="K173" i="4"/>
  <c r="P207" i="4"/>
  <c r="K213" i="4"/>
  <c r="K32" i="8"/>
  <c r="P205" i="4"/>
  <c r="P41" i="7"/>
  <c r="K23" i="7"/>
  <c r="K67" i="4"/>
  <c r="K40" i="4"/>
  <c r="K212" i="4"/>
  <c r="K204" i="4"/>
  <c r="P78" i="4"/>
  <c r="K35" i="4"/>
  <c r="K29" i="8"/>
  <c r="P173" i="4"/>
  <c r="P213" i="4"/>
  <c r="P32" i="8"/>
  <c r="K25" i="4"/>
  <c r="P17" i="7"/>
  <c r="K33" i="8"/>
  <c r="K30" i="8"/>
  <c r="K42" i="7"/>
  <c r="K144" i="4"/>
  <c r="P204" i="4"/>
  <c r="K211" i="4"/>
  <c r="O203" i="4"/>
  <c r="P203" i="4" s="1"/>
  <c r="K203" i="4"/>
  <c r="M62" i="8"/>
  <c r="F34" i="2" s="1"/>
  <c r="I34" i="2" s="1"/>
  <c r="P17" i="8"/>
  <c r="O22" i="8"/>
  <c r="P22" i="8" s="1"/>
  <c r="K22" i="8"/>
  <c r="P19" i="7"/>
  <c r="K70" i="4"/>
  <c r="O70" i="4"/>
  <c r="P70" i="4" s="1"/>
  <c r="K24" i="8"/>
  <c r="P21" i="7"/>
  <c r="K221" i="4"/>
  <c r="K30" i="4"/>
  <c r="K54" i="4"/>
  <c r="O54" i="4"/>
  <c r="P54" i="4" s="1"/>
  <c r="K46" i="7"/>
  <c r="P144" i="4"/>
  <c r="P47" i="4"/>
  <c r="P61" i="4"/>
  <c r="K24" i="4"/>
  <c r="K199" i="4"/>
  <c r="P34" i="8"/>
  <c r="K149" i="4"/>
  <c r="K20" i="8"/>
  <c r="P73" i="4"/>
  <c r="K125" i="4"/>
  <c r="K134" i="4"/>
  <c r="K97" i="4"/>
  <c r="P24" i="4"/>
  <c r="K31" i="4"/>
  <c r="K68" i="4"/>
  <c r="K38" i="4"/>
  <c r="P101" i="4"/>
  <c r="P86" i="4"/>
  <c r="K180" i="4"/>
  <c r="P129" i="4"/>
  <c r="K126" i="4"/>
  <c r="O126" i="4"/>
  <c r="P126" i="4" s="1"/>
  <c r="K194" i="4"/>
  <c r="O157" i="4"/>
  <c r="P157" i="4" s="1"/>
  <c r="K157" i="4"/>
  <c r="K108" i="4"/>
  <c r="P76" i="4"/>
  <c r="K47" i="4"/>
  <c r="P134" i="4"/>
  <c r="K36" i="4"/>
  <c r="P32" i="4"/>
  <c r="P97" i="4"/>
  <c r="K69" i="4"/>
  <c r="K119" i="4"/>
  <c r="K181" i="4"/>
  <c r="K55" i="4"/>
  <c r="K148" i="4"/>
  <c r="P31" i="4"/>
  <c r="P68" i="4"/>
  <c r="P188" i="4"/>
  <c r="K116" i="4"/>
  <c r="K34" i="4"/>
  <c r="K150" i="4"/>
  <c r="K105" i="4"/>
  <c r="P105" i="4"/>
  <c r="K172" i="4"/>
  <c r="P48" i="4"/>
  <c r="P122" i="4"/>
  <c r="P108" i="4"/>
  <c r="P36" i="4"/>
  <c r="P148" i="4"/>
  <c r="P20" i="4"/>
  <c r="K188" i="4"/>
  <c r="P116" i="4"/>
  <c r="P150" i="4"/>
  <c r="P180" i="4"/>
  <c r="K156" i="4"/>
  <c r="P38" i="4"/>
  <c r="P156" i="4"/>
  <c r="K61" i="4"/>
  <c r="P19" i="4"/>
  <c r="K178" i="4"/>
  <c r="P172" i="4"/>
  <c r="K128" i="4"/>
  <c r="K124" i="4"/>
  <c r="K200" i="4"/>
  <c r="K137" i="4"/>
  <c r="K140" i="4"/>
  <c r="K163" i="4"/>
  <c r="P121" i="4"/>
  <c r="K77" i="4"/>
  <c r="K44" i="4"/>
  <c r="K118" i="4"/>
  <c r="K56" i="4"/>
  <c r="K106" i="4"/>
  <c r="K53" i="4"/>
  <c r="K162" i="4"/>
  <c r="P171" i="4"/>
  <c r="K20" i="4"/>
  <c r="K52" i="4"/>
  <c r="K154" i="4"/>
  <c r="K23" i="4"/>
  <c r="K82" i="4"/>
  <c r="P22" i="4"/>
  <c r="K75" i="4"/>
  <c r="P60" i="4"/>
  <c r="K48" i="4"/>
  <c r="O141" i="4"/>
  <c r="P141" i="4" s="1"/>
  <c r="K141" i="4"/>
  <c r="P128" i="4"/>
  <c r="P124" i="4"/>
  <c r="K147" i="4"/>
  <c r="P200" i="4"/>
  <c r="P137" i="4"/>
  <c r="P140" i="4"/>
  <c r="P77" i="4"/>
  <c r="P44" i="4"/>
  <c r="P118" i="4"/>
  <c r="K39" i="4"/>
  <c r="P162" i="4"/>
  <c r="K171" i="4"/>
  <c r="P52" i="4"/>
  <c r="P23" i="4"/>
  <c r="K86" i="4"/>
  <c r="K160" i="4"/>
  <c r="K72" i="4"/>
  <c r="K129" i="4"/>
  <c r="K45" i="4"/>
  <c r="K158" i="4"/>
  <c r="K201" i="4"/>
  <c r="P147" i="4"/>
  <c r="K76" i="4"/>
  <c r="P98" i="4"/>
  <c r="P63" i="4"/>
  <c r="P56" i="4"/>
  <c r="P87" i="4"/>
  <c r="P39" i="4"/>
  <c r="P89" i="4"/>
  <c r="P151" i="4"/>
  <c r="P154" i="4"/>
  <c r="P113" i="4"/>
  <c r="P82" i="4"/>
  <c r="K22" i="4"/>
  <c r="K60" i="4"/>
  <c r="P217" i="4"/>
  <c r="P91" i="4"/>
  <c r="K217" i="4"/>
  <c r="K110" i="4"/>
  <c r="K43" i="4"/>
  <c r="K28" i="4"/>
  <c r="K83" i="4"/>
  <c r="K91" i="4"/>
  <c r="K101" i="4"/>
  <c r="P51" i="4"/>
  <c r="K51" i="4"/>
  <c r="K19" i="4"/>
  <c r="P160" i="4"/>
  <c r="P138" i="4"/>
  <c r="K197" i="4"/>
  <c r="K189" i="4"/>
  <c r="P206" i="4"/>
  <c r="P100" i="4"/>
  <c r="P94" i="4"/>
  <c r="P153" i="4"/>
  <c r="P166" i="4"/>
  <c r="K205" i="4"/>
  <c r="P181" i="4"/>
  <c r="K98" i="4"/>
  <c r="K63" i="4"/>
  <c r="P135" i="4"/>
  <c r="P109" i="4"/>
  <c r="K41" i="4"/>
  <c r="P43" i="4"/>
  <c r="K87" i="4"/>
  <c r="P28" i="4"/>
  <c r="K89" i="4"/>
  <c r="K37" i="4"/>
  <c r="K132" i="4"/>
  <c r="P45" i="7"/>
  <c r="K44" i="7"/>
  <c r="K33" i="7"/>
  <c r="K24" i="7"/>
  <c r="P44" i="7"/>
  <c r="P33" i="7"/>
  <c r="K45" i="7"/>
  <c r="K32" i="7"/>
  <c r="K31" i="7"/>
  <c r="P43" i="7"/>
  <c r="P32" i="7"/>
  <c r="P22" i="7"/>
  <c r="M84" i="7"/>
  <c r="F23" i="2" s="1"/>
  <c r="K21" i="7"/>
  <c r="K49" i="7"/>
  <c r="K19" i="7"/>
  <c r="I15" i="2"/>
  <c r="I16" i="2"/>
  <c r="I17" i="2"/>
  <c r="I18" i="2"/>
  <c r="I19" i="2"/>
  <c r="I48" i="2"/>
  <c r="E15" i="2"/>
  <c r="E16" i="2"/>
  <c r="E17" i="2"/>
  <c r="E18" i="2"/>
  <c r="E19" i="2"/>
  <c r="E33" i="2" l="1"/>
  <c r="E38" i="2"/>
  <c r="I23" i="2"/>
  <c r="P46" i="24"/>
  <c r="O11" i="24" s="1"/>
  <c r="O46" i="24"/>
  <c r="H49" i="2" s="1"/>
  <c r="E49" i="2" s="1"/>
  <c r="O30" i="21"/>
  <c r="H46" i="2" s="1"/>
  <c r="E46" i="2" s="1"/>
  <c r="O49" i="23"/>
  <c r="H44" i="2" s="1"/>
  <c r="E44" i="2" s="1"/>
  <c r="P49" i="23"/>
  <c r="O11" i="23" s="1"/>
  <c r="O39" i="22"/>
  <c r="H45" i="2" s="1"/>
  <c r="E45" i="2" s="1"/>
  <c r="P39" i="22"/>
  <c r="O11" i="22" s="1"/>
  <c r="P30" i="21"/>
  <c r="O11" i="21" s="1"/>
  <c r="P30" i="20"/>
  <c r="O11" i="20" s="1"/>
  <c r="O30" i="20"/>
  <c r="H47" i="2" s="1"/>
  <c r="E47" i="2" s="1"/>
  <c r="P29" i="19"/>
  <c r="O11" i="19" s="1"/>
  <c r="O29" i="19"/>
  <c r="H48" i="2" s="1"/>
  <c r="E48" i="2" s="1"/>
  <c r="P43" i="18"/>
  <c r="O11" i="18" s="1"/>
  <c r="O43" i="18"/>
  <c r="H41" i="2" s="1"/>
  <c r="E41" i="2" s="1"/>
  <c r="P46" i="17"/>
  <c r="O11" i="17" s="1"/>
  <c r="O52" i="16"/>
  <c r="H39" i="2" s="1"/>
  <c r="E39" i="2" s="1"/>
  <c r="O46" i="17"/>
  <c r="H40" i="2" s="1"/>
  <c r="E40" i="2" s="1"/>
  <c r="P52" i="16"/>
  <c r="O11" i="16" s="1"/>
  <c r="P30" i="15"/>
  <c r="O11" i="15" s="1"/>
  <c r="P44" i="14"/>
  <c r="O11" i="14" s="1"/>
  <c r="O44" i="14"/>
  <c r="H37" i="2" s="1"/>
  <c r="E37" i="2" s="1"/>
  <c r="O38" i="13"/>
  <c r="H36" i="2" s="1"/>
  <c r="E36" i="2" s="1"/>
  <c r="P25" i="13"/>
  <c r="P38" i="13" s="1"/>
  <c r="O11" i="13" s="1"/>
  <c r="P42" i="12"/>
  <c r="O11" i="12" s="1"/>
  <c r="O42" i="12"/>
  <c r="H35" i="2" s="1"/>
  <c r="E35" i="2" s="1"/>
  <c r="O141" i="11"/>
  <c r="H31" i="2" s="1"/>
  <c r="E31" i="2" s="1"/>
  <c r="P77" i="11"/>
  <c r="P141" i="11" s="1"/>
  <c r="O11" i="11" s="1"/>
  <c r="O309" i="10"/>
  <c r="H32" i="2" s="1"/>
  <c r="E32" i="2" s="1"/>
  <c r="P309" i="10"/>
  <c r="O11" i="10" s="1"/>
  <c r="P99" i="9"/>
  <c r="O11" i="9" s="1"/>
  <c r="O62" i="8"/>
  <c r="H34" i="2" s="1"/>
  <c r="E34" i="2" s="1"/>
  <c r="P62" i="8"/>
  <c r="O11" i="8" s="1"/>
  <c r="P84" i="7"/>
  <c r="O11" i="7" s="1"/>
  <c r="O84" i="7"/>
  <c r="H23" i="2" s="1"/>
  <c r="E23" i="2" s="1"/>
  <c r="C9" i="2"/>
  <c r="A234" i="4"/>
  <c r="D232" i="4"/>
  <c r="A232" i="4"/>
  <c r="A230" i="4"/>
  <c r="D228" i="4"/>
  <c r="A228" i="4"/>
  <c r="N18" i="4"/>
  <c r="L18" i="4"/>
  <c r="G18" i="4"/>
  <c r="H18" i="4" s="1"/>
  <c r="N17" i="4"/>
  <c r="L17" i="4"/>
  <c r="G17" i="4"/>
  <c r="H17" i="4" s="1"/>
  <c r="O12" i="4"/>
  <c r="C9" i="4"/>
  <c r="C8" i="4"/>
  <c r="C7" i="4"/>
  <c r="C6" i="4"/>
  <c r="L226" i="4" l="1"/>
  <c r="N226" i="4"/>
  <c r="G30" i="2" s="1"/>
  <c r="M17" i="4"/>
  <c r="O17" i="4"/>
  <c r="M18" i="4"/>
  <c r="O18" i="4"/>
  <c r="K17" i="4" l="1"/>
  <c r="P18" i="4"/>
  <c r="P17" i="4"/>
  <c r="M226" i="4"/>
  <c r="F30" i="2" s="1"/>
  <c r="I30" i="2" s="1"/>
  <c r="K18" i="4"/>
  <c r="I14" i="2"/>
  <c r="A59" i="2"/>
  <c r="A57" i="2"/>
  <c r="A55" i="2"/>
  <c r="A53" i="2"/>
  <c r="E11" i="2" l="1"/>
  <c r="O226" i="4"/>
  <c r="H30" i="2" s="1"/>
  <c r="E30" i="2" s="1"/>
  <c r="P226" i="4"/>
  <c r="O11" i="4" s="1"/>
  <c r="E14" i="2"/>
  <c r="C7" i="2"/>
  <c r="C8" i="2"/>
  <c r="C6" i="2"/>
  <c r="E50" i="2" l="1"/>
  <c r="E51" i="2" s="1"/>
  <c r="E57" i="2"/>
  <c r="E53" i="2"/>
  <c r="A3" i="2" l="1"/>
  <c r="B15" i="3"/>
  <c r="C15" i="3" l="1"/>
  <c r="E10" i="2"/>
  <c r="C18" i="3" l="1"/>
  <c r="C20" i="3" l="1"/>
</calcChain>
</file>

<file path=xl/sharedStrings.xml><?xml version="1.0" encoding="utf-8"?>
<sst xmlns="http://schemas.openxmlformats.org/spreadsheetml/2006/main" count="5240" uniqueCount="1704">
  <si>
    <t xml:space="preserve">Objekta adrese: </t>
  </si>
  <si>
    <t>Pasūtījuma nr.:</t>
  </si>
  <si>
    <t>Tāmes izmaksas:</t>
  </si>
  <si>
    <t>EUR</t>
  </si>
  <si>
    <t>Mērvienība</t>
  </si>
  <si>
    <t>Daudzums</t>
  </si>
  <si>
    <t>Laika norma (c/h)</t>
  </si>
  <si>
    <t>Darbietilpība (c/h)</t>
  </si>
  <si>
    <t>Kopā</t>
  </si>
  <si>
    <t>Kods</t>
  </si>
  <si>
    <t xml:space="preserve">Objekta nosaukums: </t>
  </si>
  <si>
    <t>Būves nosaukums:</t>
  </si>
  <si>
    <t>Būvdarbu nosaukums</t>
  </si>
  <si>
    <t>Vienības izmaksas</t>
  </si>
  <si>
    <t>Kopā uz visu apjomu</t>
  </si>
  <si>
    <t xml:space="preserve">Darba alga </t>
  </si>
  <si>
    <t>Darba samaksas likme (euro/h)</t>
  </si>
  <si>
    <t>Būvizstrādājumi</t>
  </si>
  <si>
    <t xml:space="preserve">Mehānismi </t>
  </si>
  <si>
    <t xml:space="preserve">KOPĀ </t>
  </si>
  <si>
    <t>Summa</t>
  </si>
  <si>
    <t>Par kopējo summu (euro)</t>
  </si>
  <si>
    <t>Kopējā darbietilpība (c/h)</t>
  </si>
  <si>
    <t>Nr.p.k.</t>
  </si>
  <si>
    <t>kods, tāmes nr.</t>
  </si>
  <si>
    <t>Būvdarbu veids vai konstruktīvā elementa nosaukums</t>
  </si>
  <si>
    <t>Tāmes izmaksas</t>
  </si>
  <si>
    <t>Tai skaitā</t>
  </si>
  <si>
    <t>Darba alga</t>
  </si>
  <si>
    <t>Mehānismi</t>
  </si>
  <si>
    <t>Pavisam kopā</t>
  </si>
  <si>
    <t>APSTIPRINU_________________________________</t>
  </si>
  <si>
    <t>(pasūtītāja paraksts un tā atšifrējums)</t>
  </si>
  <si>
    <t>Z.V.</t>
  </si>
  <si>
    <t>___.gada ___.______________</t>
  </si>
  <si>
    <t>Būvniecības koptāme</t>
  </si>
  <si>
    <t>Objekta nosaukums</t>
  </si>
  <si>
    <t>Objekta izmaksas (euro)</t>
  </si>
  <si>
    <t>PVN (21%)</t>
  </si>
  <si>
    <t xml:space="preserve">                          (paraksts un tā atšifrējums, datums)</t>
  </si>
  <si>
    <t xml:space="preserve">                           (paraksts un tā atšifrējums, datums)</t>
  </si>
  <si>
    <t>Tāme sastādītā</t>
  </si>
  <si>
    <t>Peļņa</t>
  </si>
  <si>
    <t>Virsizdevumi</t>
  </si>
  <si>
    <t>Likme</t>
  </si>
  <si>
    <t>DA</t>
  </si>
  <si>
    <t>(būvdarbu veids vai konstruktīvā elementa nosaukums)</t>
  </si>
  <si>
    <t>Tiešās izmaksas kopā, t.sk. Darba dēvēja sociālais nodoklis (23,59%)</t>
  </si>
  <si>
    <t>Garkalnes Mākslas un vispārizglītojošās pamatskolas piebūve</t>
  </si>
  <si>
    <t>Ropažu novads, Garkalne, Vidzemes šoseja 34, LV-2137</t>
  </si>
  <si>
    <t>Garkalnes Mākslas un vispārizglītojošā pamatskola</t>
  </si>
  <si>
    <t>Kopsavilkuma aprēķins nr.1</t>
  </si>
  <si>
    <t>Tāme sastādīta 2026. gada tirgus cenās, pamatojoties uz būvprojekta rasējumiem</t>
  </si>
  <si>
    <t>2. Specializētie darbi – iekšējie tīkli, sistēmas</t>
  </si>
  <si>
    <t>3. Specializētie darbi – ārējie tīkli, sistēmas</t>
  </si>
  <si>
    <t>1. Vispārējie būvdarbi</t>
  </si>
  <si>
    <t>Iekšējie elektrotīkli, apgaismojums, spēka pievadi</t>
  </si>
  <si>
    <t>Iekšējās apkures sistēmas</t>
  </si>
  <si>
    <t>Vēdināšana, gaisa kondicionēšana</t>
  </si>
  <si>
    <t>Iekšējie ūdensvada tīkli, aprīkojums</t>
  </si>
  <si>
    <t xml:space="preserve">	Iekšējie kanalizācijas tīkli, aprīkojums</t>
  </si>
  <si>
    <t>Lokālā tāme Nr.2,1</t>
  </si>
  <si>
    <t>1. Elektrosadalnes, komutācijas aparā</t>
  </si>
  <si>
    <t>3polu automātslēdzis ~400V, 160A, NSX250B TM-D, un PowerTag, "Schneider", papildus uzstādīšanai esošas ēkas galvenajā elektrosadalnē vai ekvivalents</t>
  </si>
  <si>
    <t>gb</t>
  </si>
  <si>
    <t>1</t>
  </si>
  <si>
    <t>Galvenā elektrosadalne GS, ~400V, IP43, ar montāžas kompl. un vietu rezervi 30%, slēdzama:</t>
  </si>
  <si>
    <t>kpl</t>
  </si>
  <si>
    <t>ievadā: 3polu atvienotājslēdzis ~400V, 250A, INS, "Schneider" vai ekvivalents</t>
  </si>
  <si>
    <t>3polu automātslēdzis ~400V, 100A, NSX100B TM-D, "Schneider" vai ekvivalents</t>
  </si>
  <si>
    <t>pārspriegumu aizsardzība ~400V, 3P+N, I+II klases, PRD1 25r, "Schneider" vai ekvivalents</t>
  </si>
  <si>
    <t>līnijās: 3polu automātslēdzis ~400V, C80A, Acti9, "Schneider" vai ekvivalents</t>
  </si>
  <si>
    <t>3pola automātslēdzis ~400V, C63A, Acti9, "Schneider" vai ekvivalents</t>
  </si>
  <si>
    <t>2</t>
  </si>
  <si>
    <t>3pola automātslēdzis ~400V, C25A, Acti9, "Schneider" vai ekvivalents</t>
  </si>
  <si>
    <t>14</t>
  </si>
  <si>
    <t>3pola automātslēdzis ~400V, C16A, Acti9, "Schneider" vai ekvivalents</t>
  </si>
  <si>
    <t>4</t>
  </si>
  <si>
    <t>1pola automātslēdzis ~230V, C16A, Acti9, "Schneider" vai ekvivalents</t>
  </si>
  <si>
    <t>4polu kontaktors Inom=63A, ~400V, Uc=230V AC, iCT, "Schneider" vai ekvivalents</t>
  </si>
  <si>
    <t>4polu kontaktors Inom=25A, ~400V, Uc=230V AC, iCT, "Schneider" vai ekvivalents</t>
  </si>
  <si>
    <t>3</t>
  </si>
  <si>
    <t>1. stāva grupu elektrosadalne 1ES1, ~400V, IP43, ar montāžas kompl. un vietu rezervi 30%, slēdzama:</t>
  </si>
  <si>
    <t>ievadā: 3polu atvienotājslēdzis ~400V, 40A, iSW, "Schneider" vai ekvivalents</t>
  </si>
  <si>
    <t>līnijās: 2polu automātslēdzis ar diferenciālu aizsardzību ΔI=30mA, C16A, Acti9 iDPN N Vigi, AC tips, "Schneider" vai ekvivalents</t>
  </si>
  <si>
    <t>5</t>
  </si>
  <si>
    <t>1pola automātslēdzis ~230V, C10A, Acti9, "Schneider" vai ekvivalents</t>
  </si>
  <si>
    <t>11</t>
  </si>
  <si>
    <t>1pola automātslēdzis ~230V, C6A, Acti9, "Schneider" vai ekvivalents</t>
  </si>
  <si>
    <t>2polu kontaktors Inom=16A, ~400V, Uc=230V AC, iCT, "Schneider" vai ekvivalents</t>
  </si>
  <si>
    <t>1. stāva grupu elektrosadalne 1ES2, ~400V, IP43, ar montāžas kompl. un vietu rezervi 30%, slēdzama:</t>
  </si>
  <si>
    <t>13</t>
  </si>
  <si>
    <t>3polu automātslēdzis ~400V, C20A, Acti9, "Schneider" vai ekvivalents</t>
  </si>
  <si>
    <t>6</t>
  </si>
  <si>
    <t>1. stāva fasādes un teritorijas apgaismojuma grupu elektrosadalne TAS, ~400V, IP43, ar montāžas kompl. un vietu rezervi 30%, slēdzama:</t>
  </si>
  <si>
    <t>līnijās: 3polu automātslēdzis ~400V, C20A, Acti9, "Schneider" vai ekvivalents</t>
  </si>
  <si>
    <t>30</t>
  </si>
  <si>
    <t>1pola automātslēdzis ~230V, B6A, Acti9, "Schneider" vai ekvivalents</t>
  </si>
  <si>
    <t>3-fāzes elektroenerģijas skaiPtājs ~400V, &lt;63A, kontroluzskaitei, iEM3135, "Schneider" vai ekvivalents</t>
  </si>
  <si>
    <t>4polu kontaktors ~400V, 25A, Uc=230V, KM, iCT, "Schneider" vai ekvivalents</t>
  </si>
  <si>
    <t>Astronomiskais relejs Acti9 IC Astro 2C SMART, ~230V, art.CCT15245, "Schneider" vai ekvivalents</t>
  </si>
  <si>
    <t>3 stāvokļu pārslēdzis (8 blok-kontakti), ~230V</t>
  </si>
  <si>
    <t>1. stāva skatuves grupu elektrosadalne SKES, ~400V, IP43, ar montāžas kompl. un vietu rezervi 30%, slēdzama:</t>
  </si>
  <si>
    <t>Impulsa relejs ~230V, 16A, iTL, "Schneider" vai ekvivalents</t>
  </si>
  <si>
    <t>1. stāva zāles grupu elektrosadalne ZES, ~400V, IP43, ar montāžas kompl. un vietu rezervi 30%, slēdzama:</t>
  </si>
  <si>
    <t>ievadā: 3polu atvienotājslēdzis ~400V, 100A, iSW, "Schneider" vai ekvivalents</t>
  </si>
  <si>
    <t>līnijās: 3polu automātslēdzis ~400V, C50A, Acti9, "Schneider" vai ekvivalents</t>
  </si>
  <si>
    <t>3polu automātslēdzis ~400V, C25A, Acti9, "Schneider" vai ekvivalents</t>
  </si>
  <si>
    <t>2polu automātslēdzis ar diferenciālu aizsardzību ΔI=30mA, C16A, Acti9 iDPN N Vigi, AC tips, "Schneider" vai ekvivalents</t>
  </si>
  <si>
    <t>4polu kontaktors Inom=40A, ~400V, Uc=230V AC, iCT, "Schneider" vai ekvivalents</t>
  </si>
  <si>
    <t>DALI sistēmas barošanas bloks</t>
  </si>
  <si>
    <t>1. stāva virtuves grupu elektrosadalne VIES, ~400V, IP43, ar montāžas kompl. un vietu rezervi 30%, slēdzama:</t>
  </si>
  <si>
    <t>līnijās: 3polu automātslēdzis ~400V, C40A, Acti9, "Schneider" vai ekvivalents</t>
  </si>
  <si>
    <t>4polu automātslēdzis ar diferenciālu aizsardzību ΔI=30mA, C16A, Acti9 iC60, AC tips, "Schneider" vai ekvivalents</t>
  </si>
  <si>
    <t>9</t>
  </si>
  <si>
    <t>7</t>
  </si>
  <si>
    <t>2polu kontaktors Inom=25A, ~400V, Uc=230V AC, iCT, "Schneider" vai ekvivalents</t>
  </si>
  <si>
    <t>2. stāva grupu elektrosadalne 2ES1, ~400V, IP43, ar montāžas kompl. un vietu rezervi 30%:</t>
  </si>
  <si>
    <t>2. stāva grupu elektrosadalne 2ES2, ~400V, IP43, ar montāžas kompl. un vietu rezervi 30%:</t>
  </si>
  <si>
    <t>2. stāva grupu elektrosadalne 2ES3, ~400V, IP43, ar montāžas kompl. un vietu rezervi 30%:</t>
  </si>
  <si>
    <t>8</t>
  </si>
  <si>
    <t>3. stāva grupu elektrosadalne 3ES1, ~400V, IP43, ar montāžas kompl. un vietu rezervi 30%:</t>
  </si>
  <si>
    <t>3. stāva grupu elektrosadalne 3ES2, ~400V, IP43, ar montāžas kompl. un vietu rezervi 30%:</t>
  </si>
  <si>
    <t>3. stāva grupu elektrosadalne 3ES3, ~400V, IP43, ar montāžas kompl. un vietu rezervi 30%:</t>
  </si>
  <si>
    <t>4. stāva grupu elektrosadalne 4ES1, ~400V, IP43, ar montāžas kompl. un vietu rezervi 30%:</t>
  </si>
  <si>
    <t>12</t>
  </si>
  <si>
    <t>4. stāva grupu elektrosadalne 4ES2, ~400V, IP43, ar montāžas kompl. un vietu rezervi 30%:</t>
  </si>
  <si>
    <t>4. stāva grupu elektrosadalne 4ES3, ~400V, IP43, ar montāžas kompl. un vietu rezervi 30%:</t>
  </si>
  <si>
    <t>Ugunsdzēsības sistēmas vadības sadalne UGVS, IP44, ~230V, ar automātikas komplektu</t>
  </si>
  <si>
    <t xml:space="preserve"> 2. Apgaismojuma, kontaktligzdu sistēmu elektroiekārtas</t>
  </si>
  <si>
    <t>Gaismeklis ar gaismas diodēm kompl. ar barošanas bloku ~230V 13W, iebūv., IP44/IP20, 1400lm, 4000°K, Ø170mm, 2325 G3 C05 OA LED 20/14/08/ML-8MC ET, art.7791140, "Trilux" vai ekviv.</t>
  </si>
  <si>
    <t>86</t>
  </si>
  <si>
    <t>Gaismeklis ar gaismas diodēm kompl. ar barošanas bloku ~230V 29W, griestu, IP20, 3981lm, 4000°K, 1414x36x63mm, ESSENCE LED 5500 PLX E 21 840 / L-1414MM, art.19.3081.0014.21, "Luxiona" vai ekviv.</t>
  </si>
  <si>
    <t>81</t>
  </si>
  <si>
    <t>Gaismeklis ar gaismas diodēm kompl. ar barošanas bloku ~230V 21W, iebūv., IP40/IP20, 3510lm, 4000°K, 595x595x32mm, UGR&lt;19, PL FLEX 600 S 30W 840 U19 PS, art.4099854276507, "Ledvance" vai ekviv.</t>
  </si>
  <si>
    <t>Gaismeklis ar gaismas diodēm kompl. ar barošanas bloku ~230V 17W, iebūv., IP40/IP20, 2880lm, 4000°K, 595x595x32mm, UGR&lt;19, PL FLEX 600 S 30W 840 U19 PS, art.4099854276507, "Ledvance" vai ekviv.</t>
  </si>
  <si>
    <t>Gaismeklis ar gaismas diodēm kompl. ar barošanas bloku ~230V 24.7W, griestu, IP20, 3644lm, 4000°K, 1193x80x40mm, ARUNA SLIM SURFACE LED 4400 OPTICS-1L, art.19.4407.1221.34, "Luxiona" vai ekviv.</t>
  </si>
  <si>
    <t>Gaismeklis ar gaismas diodēm kompl. ar barošanas bloku ~230V 34.9W, piekārts, IP20, 4000lm, 4000°K, Ø850x87mm, Rotao100, art.127-580K-10GEE/840</t>
  </si>
  <si>
    <t>Gaismeklis ar gaismas diodēm kompl. ar barošanas bloku ~230V 46.6W, piekārts, IP20, 5330lm, 4000°K, Ø1200x87mm, Rotao100, art.127-5B0K-10GEE/840, "Halla" vai ekviv.</t>
  </si>
  <si>
    <t>Gaismeklis ar gaismas diodēm kompl. ar barošanas bloku ~230V 22.5W, griestu, IP20, 2865lm, 4000°K, Ø185x156mm, BERYL SURFACE NEW LED O-2 3600 MICRO-PRM, art.19.4041.5221.34, "Luxiona" vai ekv. vai ekvivalents</t>
  </si>
  <si>
    <t>Gaismeklis ar gaismas diodēm kompl. ar barošanas bloku ~230V 31W, piekārts, IP40, 4090lm, 4000°K, 1412x57x67 mm, Lina60, art. 04-500K-25GGE-840, "Halla" vai ekviv.</t>
  </si>
  <si>
    <t>Gaismeklis ar gaismas diodēm kompl. ar barošanas bloku ~230V 19W, griestu, IP65, 2000lm, 4000°K, Ø300x85mm, 2345 G2 WD1 20/14/10/ML-8MC ET, art.7790640, "Trilux" vai ekviv.</t>
  </si>
  <si>
    <t>25</t>
  </si>
  <si>
    <t>Gaismeklis ar gaismas diodēm kompl. ar barošanas bloku ~230V 45.9W, piekārts, IP20, 5360lm, 4000°K, 1140x65mm, Rotao60, art.227-2B0K-10GEE/840, "Halla" vai ekviv.</t>
  </si>
  <si>
    <t>Gaismeklis ar gaismas diodēm kompl. ar barošanas bloku ~230V 39.3W, piekārts, IP20, 3949lm, 4000°K, Ø300mm, 50826.3 K4, "Bega" vai ekviv.</t>
  </si>
  <si>
    <t>15</t>
  </si>
  <si>
    <t>Gaismeklis ar gaismas diodēm kompl. ar barošanas bloku ~230V 13.3W, griestu, IP20, 2065lm, 4000°K, 572x92x86mm, ONLINE LED 2600 PLX E 34 840, art.19.3090.0002.34, "Luxiona" vai ekviv.</t>
  </si>
  <si>
    <t>47</t>
  </si>
  <si>
    <t>Gaismeklis ar gaismas diodēm kompl. ar barošanas bloku ~230V 94.9W, piekārts, IP20, 11100lm, 4000°K, Ø1150x87mm, Rundo87, art.190-2A0I-10GED/840, "Halla" vai ekviv.</t>
  </si>
  <si>
    <t>Gaismeklis ar gaismas diodēm kompl. ar barošanas bloku ~230V 57W, griestu, IP20, 6649lm, 4000°K, 1193x80x40mm, ARUNA SLIM SURFACE LED 8000 OPTICS-1L E 34, art.19.4407.1321.34, "Luxiona" vai ekv. vai ekvivalents</t>
  </si>
  <si>
    <t>16</t>
  </si>
  <si>
    <t>Gaismeklis ar gaismas diodēm kompl. ar barošanas bloku ~230V 19.7W, griestu, IP65, 1797lm, 4000°K, 130x130x100mm, 50168.1 K4, "Bega" vai ekviv.</t>
  </si>
  <si>
    <t>Gaismeklis ar gaismas diodēm kompl. ar barošanas bloku ~230V 19W, iebūv., IP44, 2000lm, 4000°K, Ø230x43mm, 2325 G3 C07 OA LED 18/14/10/ML-8MC ET, art.7791240, "Trilux" vai ekviv.</t>
  </si>
  <si>
    <t>Gaismeklis ar gaismas diodēm kompl. ar barošanas bloku ~230V 33W, griestu, IP66, 3960lm, 4000°K, 1285x53x60mm, DP COMP TH 1200 V 33W 840 IP66 PS, art.4058075740914, "Ledvance" vai ekviv.</t>
  </si>
  <si>
    <t>26</t>
  </si>
  <si>
    <t>Gaismeklis ar gaismas diodēm kompl. ar barošanas bloku ~230V 42.4W, piekārts, IP20, 4890lm, 4000°K, Ø800x65mm, Rotao60, art. 227-280K-10GGE/840, "Halla" vai ekviv.</t>
  </si>
  <si>
    <t>Gaismeklis ar gaismas diodēm kompl. ar barošanas bloku ~230V 0.9/3.0W, griestu, IP20, &gt;350cd/m², ar akumulatoru 3h darbībai, TM.ONTEC G E1E 180 M AT, art.TM-OG.EEATM800W, "TM Technologie" vai ekviv.</t>
  </si>
  <si>
    <t>Gaismeklis ar gaismas diodēm kompl. ar barošanas bloku ~230V 3.8W, sienas, IP65, redzamība 20m, ar akumulatoru 3h darbībai, TM.ONTEC S20 M1X 60/180 M/NM AT, art.TM-S2.MXATX060W, "TM Technologie" vai ekviv.</t>
  </si>
  <si>
    <t>Gaismeklis ar gaismas diodēm kompl. ar barošanas bloku ~230V 1.7/2W, griestu/iebūv., IP20, 135lm, ar akumul. 3h darbībai, TM.ONTEC R C1U 301 NM ST, art. TM-OR.CUSTN300W, "TM Technologie" vai ekviv.</t>
  </si>
  <si>
    <t>28</t>
  </si>
  <si>
    <t>Gaismeklis ar gaismas diodēm kompl. ar barošanas bloku ~230V 2/7.2W, griestu/iebūv., IP20, 288lm, ar akumul. 3h darbībai, TM.ONTEC R M2 302 M AT, art. TM-OR.M2ATM300W, "TM Technologie" vai ekviv.</t>
  </si>
  <si>
    <t>46</t>
  </si>
  <si>
    <t>Gaismeklis ar gaismas diodēm kompl. ar barošanas bloku ~230V 1.2/2W, griestu/iebūv., IP65, 389lm, ar akumul. 1h darbībai, ITECH M1 60 NM AT, art. TM-IT.M1ATN660W, "TM Technologie" vai ekviv.</t>
  </si>
  <si>
    <t>23</t>
  </si>
  <si>
    <t>Gaismeklis ar gaismas diodēm kompl. ar barošanas bloku ~230V 13.2W, iebūv., IP65, 1701lm, 3000°K, Ø220mm, 24904 K3, "Bega" vai ekviv.</t>
  </si>
  <si>
    <t>Gaismeklis ar gaismas diodēm kompl. ar barošanas bloku ~230V 5W, sienas, IP65, 485lm, 3000°K, 160x80x105mm, 24727 K3, "Bega" vai ekviv.</t>
  </si>
  <si>
    <t>Apgaismojuma slēdzis ~230V, 10A, z/a</t>
  </si>
  <si>
    <t>Apgaismojuma dubultslēdzis ~230V, 10A, z/a</t>
  </si>
  <si>
    <t>Apgaismojuma hermētisks slēdzis ~230V, 10A, IP44</t>
  </si>
  <si>
    <t>Apgaismojuma pārslēdzis ~230V, 10A, z/a</t>
  </si>
  <si>
    <t>Apgaismojuma impulsa slēdzis (tasters) ~230V, 10A, z/a</t>
  </si>
  <si>
    <t>Apgaismojuma dimmers DALI, z/a</t>
  </si>
  <si>
    <t>Apgaismojuma kustības devējs 360°, IP65, ar laika aizturi līdz 10 min, griestu montāžai</t>
  </si>
  <si>
    <t>Divpolu kontaktligzda ar zemēšanas kontaktu ~230V, 16A, z/a</t>
  </si>
  <si>
    <t>Divpolu kontaktligzda ar zemēšanas kontaktu ~230V, 16A, v/a (griestu kārbā)</t>
  </si>
  <si>
    <t>Divpolu kontaktligzda ar zemēšanas kontaktu ~230V, 16A, montāžai grīdas kārbā</t>
  </si>
  <si>
    <t>60</t>
  </si>
  <si>
    <t>Divpolu hermētiskā kontaktligzda ar zemēšanas kontaktu ~230V, 16A, IP44, v/a</t>
  </si>
  <si>
    <t>Grīdas kārba 9 kontaktligzdu montāžai, nopērkama iekārta</t>
  </si>
  <si>
    <t>Griestu kārba 1 kontaktligzdas montāžai, ar lūku, nopērkama iekārta</t>
  </si>
  <si>
    <t>Ugunsdzēsības sistēmas funkcionālā poga, ~24V, nopērkama iekārta</t>
  </si>
  <si>
    <t>3. Kabeļi, caurules, ugunsdrošie blīvējumi</t>
  </si>
  <si>
    <t>Spēka kabelis ar alumīnija dzīslām ar PVH izolāciju un šķērsgriezumu 4x150/41mm², AXCMK-HF C-PRO, "Prysmian" vai ekvivalents</t>
  </si>
  <si>
    <t>m</t>
  </si>
  <si>
    <t>120</t>
  </si>
  <si>
    <t>Spēka kabelis ar vara dzīslām ar PVH izolāciju un šķērsgriezumu 4x35/16mm², MCMK-HF C-Pro, "Prysmian" vai ekvivalents</t>
  </si>
  <si>
    <t>69</t>
  </si>
  <si>
    <t>Spēka kabelis ar vara dzīslām ar PVH izolāciju un šķērsgriezumu 4x25/16mm², MCMK-HF C-Pro, "Prysmian" vai ekvivalents</t>
  </si>
  <si>
    <t>150</t>
  </si>
  <si>
    <t>Spēka kabelis ar vara dzīslām ar PVH izolāciju un šķērsgriezumu 5x10mm², XPJ-HF C-Pro, "Prysmian" vai ekvivalents</t>
  </si>
  <si>
    <t>20</t>
  </si>
  <si>
    <t>Spēka kabelis ar vara dzīslām ar PVH izolāciju un šķērsgriezumu 5x6mm², XPJ-HF C-Pro, "Prysmian" vai ekvivalents</t>
  </si>
  <si>
    <t>475</t>
  </si>
  <si>
    <t>Spēka kabelis ar vara dzīslām ar PVH izolāciju un šķērsgriezumu 5x4mm², XPJ-HF C-Pro, "Prysmian" vai ekvivalents</t>
  </si>
  <si>
    <t>Spēka kabelis ar vara dzīslām ar PVH izolāciju un šķērsgriezumu 5x2.5mm², XPUJ-HF C-Pro, "Prysmian" vai ekvivalents</t>
  </si>
  <si>
    <t>300</t>
  </si>
  <si>
    <t>Spēka kabelis ar vara dzīslām ar PVH izolāciju un šķērsgriezumu 5x2.5mm², XPJ-HF C-Pro, "Prysmian" vai ekvivalents</t>
  </si>
  <si>
    <t>Spēka kabelis ar vara dzīslām ar PVH izolāciju un šķērsgriezumu 3x2.5mm², HDGsžo FE180/E90, "BITNER" vai ekvivalents</t>
  </si>
  <si>
    <t>Spēka kabelis ar vara dzīslām ar PVH izolāciju un šķērsgriezumu 3x2.5mm², NHXH-J E30, "Erse" vai ekvivalents</t>
  </si>
  <si>
    <t>43</t>
  </si>
  <si>
    <t>Spēka kabelis ar vara dzīslām ar PVH izolāciju un šķērsgriezumu 3x2.5mm², XPUJ-HF, "Prysmian" vai ekvivalents</t>
  </si>
  <si>
    <t>270</t>
  </si>
  <si>
    <t>Spēka kabelis ar vara dzīslām ar PVH izolāciju un šķērsgriezumu 3x2.5mm², XPJ-HF, "Prysmian" vai ekvivalents</t>
  </si>
  <si>
    <t>4000</t>
  </si>
  <si>
    <t>Spēka kabelis ar vara dzīslām ar PVH izolāciju un šķērsgriezumu 5x1.5mm², XPUJ-HF, "Prysmian" vai ekvivalents</t>
  </si>
  <si>
    <t>1350</t>
  </si>
  <si>
    <t>Spēka kabelis ar vara dzīslām ar PVH izolāciju un šķērsgriezumu 5x1.5mm², XPJ-HF, "Prysmian" vai ekvivalents</t>
  </si>
  <si>
    <t>185</t>
  </si>
  <si>
    <t>Spēka kabelis ar vara dzīslām ar PVH izolāciju un šķērsgriezumu 3x1.5mm², HDGsžo FE180/E90, "BITNER" vai ekvivalents</t>
  </si>
  <si>
    <t>450</t>
  </si>
  <si>
    <t>Spēka kabelis ar vara dzīslām ar PVH izolāciju un šķērsgriezumu 3x1.5mm², XPUJ-HF, "Prysmian" vai ekvivalents</t>
  </si>
  <si>
    <t>420</t>
  </si>
  <si>
    <t>Spēka kabelis ar vara dzīslām ar PVH izolāciju un šķērsgriezumu 3x1.5mm², XPJ-HF, "Prysmian" vai ekvivalents</t>
  </si>
  <si>
    <t>6400</t>
  </si>
  <si>
    <t>PVH caurule Ø75mm, EVOCAB FLEX, "evopipes" vai ekvivalents</t>
  </si>
  <si>
    <t>PVH caurule Ø50mm, EVOEL FM-0H-SMART, "evopipes" vai ekvivalents</t>
  </si>
  <si>
    <t>650</t>
  </si>
  <si>
    <t>PVH caurule Ø32mm, EVOEL FM-0H-SMART, "evopipes" vai ekvivalents</t>
  </si>
  <si>
    <t>100</t>
  </si>
  <si>
    <t>PVH caurule Ø25mm, EVOEL FM-0H-SMART, "evopipes" vai ekvivalents</t>
  </si>
  <si>
    <t>PVH caurule Ø20mm, EVOEL FM-0H-SMART, "evopipes" vai ekvivalents</t>
  </si>
  <si>
    <t>2650</t>
  </si>
  <si>
    <t>Ugunsdrošs bloks CFS-BL, EI60, "Hilti" vai ekviv.</t>
  </si>
  <si>
    <t>18</t>
  </si>
  <si>
    <t>Elastīgas ugunsdrošās putas CFS-F FX, EI60, "Hilti" vai ekviv.</t>
  </si>
  <si>
    <t>4. Zibensaizsardzība.</t>
  </si>
  <si>
    <t>Alumīnija stieple Ø8mm</t>
  </si>
  <si>
    <t>590</t>
  </si>
  <si>
    <t>Alumīnija apaļvads Ø8mm PVH izolācijā</t>
  </si>
  <si>
    <t>125</t>
  </si>
  <si>
    <t>Jumta stiprinājums vadam Ø8mm</t>
  </si>
  <si>
    <t>Jumta savienojums vadam Ø8mm</t>
  </si>
  <si>
    <t>200</t>
  </si>
  <si>
    <t>Sienas stiprinājums vadam Ø8-10mm kompl.</t>
  </si>
  <si>
    <t>Testa savienojums</t>
  </si>
  <si>
    <t>Stiepes deformācijas detaļa/ kompensators</t>
  </si>
  <si>
    <t>Patievināts cauruļveida zibensuztvērējs Ø10/16mm h=1.5m, ar stiprinājumiem</t>
  </si>
  <si>
    <t xml:space="preserve"> 5. Zemējuma un potenciālu izlīdzināšanas sistēma.</t>
  </si>
  <si>
    <t>Potenciālu izlīdzināšanas kopne</t>
  </si>
  <si>
    <t>Vara vads dzeltenzaļā PVH izolācijā 1x50mm², H07V-K, "TOP CABLE" vai ekvivalents</t>
  </si>
  <si>
    <t>10</t>
  </si>
  <si>
    <t>Vara vads dzeltenzaļā PVH izolācijā 1x6mm², H07V-K, "TOP CABLE" vai ekvivalents</t>
  </si>
  <si>
    <t>750</t>
  </si>
  <si>
    <t>6. Kabeļu konstrukcijas.</t>
  </si>
  <si>
    <t>Kabeļu trepe A=400mm, L=3m, KS20-400, "Meka" vai ekvivalents</t>
  </si>
  <si>
    <t>Kabeļu trepe A=300mm, L=3m, KS20-300, "Meka" vai ekvivalents</t>
  </si>
  <si>
    <t>55</t>
  </si>
  <si>
    <t>110</t>
  </si>
  <si>
    <t>Kabeļu trepe A=200mm, L=3m, KS20-300, "Meka" vai ekvivalents</t>
  </si>
  <si>
    <t>7. Fasādes apgaismojums.</t>
  </si>
  <si>
    <t>LED lente 14.4W/m, 1000lm/m, 3000K, 24V, IP67, profilā ar nosegvāku un stiprinājumiem kompl., montējama uz vietas, dažāda garuma</t>
  </si>
  <si>
    <t>220</t>
  </si>
  <si>
    <t>LED lente 5W/m, 400lm/m, 3000K, 24V, IP67, profilā ar nosegvāku un stiprinājumiem kompl., montējama uz vietas, dažāda garuma</t>
  </si>
  <si>
    <t>148</t>
  </si>
  <si>
    <t>Barošanas bloks 200W 24V IP67, dimējams, kopā ar montāžas kārbu</t>
  </si>
  <si>
    <t>Barošanas bloks 100W 24V IP67, dimējams, kopā ar montāžas kārbu</t>
  </si>
  <si>
    <t>Lokālā tāme Nr.2,2</t>
  </si>
  <si>
    <t>Lokālā tāme Nr.2,3</t>
  </si>
  <si>
    <t>Lokālā tāme Nr.2,4</t>
  </si>
  <si>
    <t>Lokālā tāme Nr.2,5</t>
  </si>
  <si>
    <t>Ventilācija</t>
  </si>
  <si>
    <t>33</t>
  </si>
  <si>
    <t>21</t>
  </si>
  <si>
    <t>34</t>
  </si>
  <si>
    <t>27</t>
  </si>
  <si>
    <t>180</t>
  </si>
  <si>
    <t>105</t>
  </si>
  <si>
    <t>40</t>
  </si>
  <si>
    <t>75</t>
  </si>
  <si>
    <t>22</t>
  </si>
  <si>
    <t>17</t>
  </si>
  <si>
    <t>m2</t>
  </si>
  <si>
    <t>GAISA APSTRĀDES IEKĀRTA ZĀLEI VVS100c-R-FRVHH/VVS100c-L FRV_cd VVS100c-R-FRVHH/VVS100c-L  vai ekvivalents</t>
  </si>
  <si>
    <t>GAISA APSTRĀDES IEKĀRTA SKOLAI VVS100c-R-FRVH/VVS100c-L-FRV_cd VVS100c-R-FRVH/VVS100c-L-FRV_cd  vai ekvivalents</t>
  </si>
  <si>
    <t>GAISA APSTRĀDES IEKĀRTA ĒDAMZONAI VVS030s-R-FPVH/VVS030s-L-FPV_cd VVS030s-R-FPVH/VVS030s-L-FPV_cd  vai ekvivalents</t>
  </si>
  <si>
    <t xml:space="preserve">Antivibrācijas rāmis </t>
  </si>
  <si>
    <t xml:space="preserve">Vadības bloks </t>
  </si>
  <si>
    <t xml:space="preserve">Elektrokomutācijas kabeļi </t>
  </si>
  <si>
    <t>Nosūces ventilators PRIO160EC  vai ekvivalents</t>
  </si>
  <si>
    <t>Nosūces ventilators PRIO 200EC  vai ekvivalents</t>
  </si>
  <si>
    <t>Nosūces ventilators STEM KLASE  vai ekvivalents</t>
  </si>
  <si>
    <t xml:space="preserve">Trokšņu slāpētājs 1m 1400x600 </t>
  </si>
  <si>
    <t xml:space="preserve">Trokšņu slāpētājs 1m 250 </t>
  </si>
  <si>
    <t xml:space="preserve">Trokšņu slāpētājs 1m 800 </t>
  </si>
  <si>
    <t xml:space="preserve">Pieplūdes gaisa difuzors 100 </t>
  </si>
  <si>
    <t xml:space="preserve">Pieplūdes gaisa difuzors 125 </t>
  </si>
  <si>
    <t xml:space="preserve">Pieplūdes gaisa difuzors 160 </t>
  </si>
  <si>
    <t xml:space="preserve">Pieplūdes gaisa difuzors 200 </t>
  </si>
  <si>
    <t xml:space="preserve">Pieplūdes gaisa difuzors SI-200-100+TG-200-100-B </t>
  </si>
  <si>
    <t xml:space="preserve">Pieplūdes gaisa difuzors SI-300-150+TG-300-150-B </t>
  </si>
  <si>
    <t>Nosūces gaisa difuzors KSO-100  vai ekvivalents</t>
  </si>
  <si>
    <t>Nosūces gaisa difuzors KSO-160  vai ekvivalents</t>
  </si>
  <si>
    <t>Nosūces gaisa difuzors KSO-200  vai ekvivalents</t>
  </si>
  <si>
    <t xml:space="preserve">Nosūces gaisa reste 300x150 </t>
  </si>
  <si>
    <t xml:space="preserve">Nosūces gaisa reste 300x200 </t>
  </si>
  <si>
    <t xml:space="preserve">Nosūces gaisa reste 400x200 </t>
  </si>
  <si>
    <t xml:space="preserve">Nosūces gaisa reste 600x200 </t>
  </si>
  <si>
    <t xml:space="preserve">Jumtiņš gaisa izmešanai 125 </t>
  </si>
  <si>
    <t xml:space="preserve">Jumtiņš gaisa izmešanai 200 </t>
  </si>
  <si>
    <t xml:space="preserve">Jumtiņš gaisa izmešanai 250 </t>
  </si>
  <si>
    <t xml:space="preserve">Jumtiņš gaisa izmešanai 500 </t>
  </si>
  <si>
    <t xml:space="preserve">Jumtiņš gaisa izmešanai 800 </t>
  </si>
  <si>
    <t xml:space="preserve">Pretlietus žalūziju reste svaigā gaisa ieņemšanai RIS-1000x200 </t>
  </si>
  <si>
    <t xml:space="preserve">Pretlietus žalūziju reste svaigā gaisa ieņemšanai RIS-1500x900 </t>
  </si>
  <si>
    <t xml:space="preserve">Droseļvārsts 100 </t>
  </si>
  <si>
    <t xml:space="preserve">Droseļvārsts 125 </t>
  </si>
  <si>
    <t xml:space="preserve">Droseļvārsts 160 </t>
  </si>
  <si>
    <t xml:space="preserve">Droseļvārsts 200 </t>
  </si>
  <si>
    <t xml:space="preserve">Droseļvārsts 250 </t>
  </si>
  <si>
    <t xml:space="preserve">Droseļvārsts 315 </t>
  </si>
  <si>
    <t xml:space="preserve">Droseļvārsts 600x200 </t>
  </si>
  <si>
    <t xml:space="preserve">Dabīgs gaisa pieplūdes vārsts montāšai logā </t>
  </si>
  <si>
    <t xml:space="preserve">Ugunsdrošais vārsts, EI-60 100 </t>
  </si>
  <si>
    <t xml:space="preserve">Ugunsdrošais vārsts, EI-60 125 </t>
  </si>
  <si>
    <t xml:space="preserve">Ugunsdrošais vārsts, EI-60 160 </t>
  </si>
  <si>
    <t xml:space="preserve">Ugunsdrošais vārsts, EI-60 200 </t>
  </si>
  <si>
    <t xml:space="preserve">Ugunsdrošais vārsts, EI-60 250 </t>
  </si>
  <si>
    <t xml:space="preserve">Ugunsdrošais vārsts, EI-60 315 </t>
  </si>
  <si>
    <t xml:space="preserve">Ugunsdrošais vārsts, EI-60 400 </t>
  </si>
  <si>
    <t xml:space="preserve">Ugunsdrošais vārsts, EI-60 500 </t>
  </si>
  <si>
    <t xml:space="preserve">Ugunsdrošais vārsts, EI-60 630 </t>
  </si>
  <si>
    <t xml:space="preserve">Ugunsdrošais vārsts, EI-60 250x200 </t>
  </si>
  <si>
    <t xml:space="preserve">Ugunsdrošais vārsts, EI-60 600x600 </t>
  </si>
  <si>
    <t xml:space="preserve">Ugunsdrošais vārsts, EI-60 800x300 </t>
  </si>
  <si>
    <t xml:space="preserve">Ugunsdrošais vārsts, EI-60 800x400 </t>
  </si>
  <si>
    <t xml:space="preserve">Ugunsdrošais vārsts, EI-60 500x200 </t>
  </si>
  <si>
    <t xml:space="preserve">Ugunsdrošais vārsts, EI-60 600x200 </t>
  </si>
  <si>
    <t xml:space="preserve">Gaisa vadu revīzija </t>
  </si>
  <si>
    <t xml:space="preserve">Gaisa vads no cinkota skārda 100 </t>
  </si>
  <si>
    <t xml:space="preserve">Gaisa vads no cinkota skārda 125 </t>
  </si>
  <si>
    <t xml:space="preserve">Gaisa vads no cinkota skārda 160 </t>
  </si>
  <si>
    <t xml:space="preserve">Gaisa vads no cinkota skārda 200 </t>
  </si>
  <si>
    <t xml:space="preserve">Gaisa vads no cinkota skārda 250 </t>
  </si>
  <si>
    <t xml:space="preserve">Gaisa vads no cinkota skārda 315 </t>
  </si>
  <si>
    <t xml:space="preserve">Gaisa vads no cinkota skārda 400 </t>
  </si>
  <si>
    <t xml:space="preserve">Gaisa vads no cinkota skārda 500 </t>
  </si>
  <si>
    <t xml:space="preserve">Gaisa vads no cinkota skārda 630 </t>
  </si>
  <si>
    <t xml:space="preserve">Gaisa vads no cinkota skārda 800 </t>
  </si>
  <si>
    <t xml:space="preserve">Gaisa vads no cinkota skārda 1000 </t>
  </si>
  <si>
    <t xml:space="preserve">Gaisa vads no cinkota skārda 200x150 </t>
  </si>
  <si>
    <t xml:space="preserve">Gaisa vads no cinkota skārda 250x150 </t>
  </si>
  <si>
    <t xml:space="preserve">Gaisa vads no cinkota skārda 250x200 </t>
  </si>
  <si>
    <t xml:space="preserve">Gaisa vads no cinkota skārda 250x250 </t>
  </si>
  <si>
    <t xml:space="preserve">Gaisa vads no cinkota skārda 300x200 </t>
  </si>
  <si>
    <t xml:space="preserve">Gaisa vads no cinkota skārda 300x250 </t>
  </si>
  <si>
    <t xml:space="preserve">Gaisa vads no cinkota skārda 400x200 </t>
  </si>
  <si>
    <t xml:space="preserve">Gaisa vads no cinkota skārda 400x250 </t>
  </si>
  <si>
    <t xml:space="preserve">Gaisa vads no cinkota skārda 400x400 </t>
  </si>
  <si>
    <t xml:space="preserve">Gaisa vads no cinkota skārda 500x200 </t>
  </si>
  <si>
    <t xml:space="preserve">Gaisa vads no cinkota skārda 600x200 </t>
  </si>
  <si>
    <t xml:space="preserve">Gaisa vads no cinkota skārda 600x250 </t>
  </si>
  <si>
    <t xml:space="preserve">Gaisa vads no cinkota skārda 600x600 </t>
  </si>
  <si>
    <t xml:space="preserve">Gaisa vads no cinkota skārda 800x200 </t>
  </si>
  <si>
    <t xml:space="preserve">Gaisa vads no cinkota skārda 800x250 </t>
  </si>
  <si>
    <t xml:space="preserve">Gaisa vads no cinkota skārda 800x300 </t>
  </si>
  <si>
    <t xml:space="preserve">Gaisa vads no cinkota skārda 800x400 </t>
  </si>
  <si>
    <t xml:space="preserve">Gaisa vads no cinkota skārda 1000x200 </t>
  </si>
  <si>
    <t xml:space="preserve">Gaisa vads no cinkota skārda 1200x400 </t>
  </si>
  <si>
    <t xml:space="preserve">Gaisa vads no cinkota skārda 1400x200 </t>
  </si>
  <si>
    <t xml:space="preserve">Gaisa vads no cinkota skārda 1600x200 </t>
  </si>
  <si>
    <t xml:space="preserve">Līkums no cinkota skārda 100 </t>
  </si>
  <si>
    <t xml:space="preserve">Līkums no cinkota skārda 125 </t>
  </si>
  <si>
    <t xml:space="preserve">Līkums no cinkota skārda 160 </t>
  </si>
  <si>
    <t xml:space="preserve">Līkums no cinkota skārda 200 </t>
  </si>
  <si>
    <t xml:space="preserve">Līkums no cinkota skārda 250 </t>
  </si>
  <si>
    <t xml:space="preserve">Līkums no cinkota skārda 315 </t>
  </si>
  <si>
    <t xml:space="preserve">Līkums no cinkota skārda 400 </t>
  </si>
  <si>
    <t xml:space="preserve">Līkums no cinkota skārda 500 </t>
  </si>
  <si>
    <t xml:space="preserve">Līkums no cinkota skārda 630 </t>
  </si>
  <si>
    <t xml:space="preserve">Līkums no cinkota skārda 800 </t>
  </si>
  <si>
    <t xml:space="preserve">Līkums no cinkota skārda 1000 </t>
  </si>
  <si>
    <t xml:space="preserve">Līkums no cinkota skārda 200x150 </t>
  </si>
  <si>
    <t xml:space="preserve">Līkums no cinkota skārda 200x500 </t>
  </si>
  <si>
    <t xml:space="preserve">Līkums no cinkota skārda 200x600 </t>
  </si>
  <si>
    <t xml:space="preserve">Līkums no cinkota skārda 250x200 </t>
  </si>
  <si>
    <t xml:space="preserve">Līkums no cinkota skārda 300x200 </t>
  </si>
  <si>
    <t xml:space="preserve">Līkums no cinkota skārda 300x800 </t>
  </si>
  <si>
    <t xml:space="preserve">Līkums no cinkota skārda 300x800/400x800 </t>
  </si>
  <si>
    <t xml:space="preserve">Līkums no cinkota skārda 500x200 </t>
  </si>
  <si>
    <t xml:space="preserve">Līkums no cinkota skārda 600x600 </t>
  </si>
  <si>
    <t xml:space="preserve">Līkums no cinkota skārda 800x300 </t>
  </si>
  <si>
    <t xml:space="preserve">Līkums no cinkota skārda 800x400 </t>
  </si>
  <si>
    <t xml:space="preserve">Līkums no cinkota skārda 200x800 </t>
  </si>
  <si>
    <t xml:space="preserve">Līkums no cinkota skārda 400x200 </t>
  </si>
  <si>
    <t xml:space="preserve">Līkums no cinkota skārda 400x400 </t>
  </si>
  <si>
    <t xml:space="preserve">Līkums no cinkota skārda 600x200 </t>
  </si>
  <si>
    <t xml:space="preserve">Līkums no cinkota skārda 800x200 </t>
  </si>
  <si>
    <t xml:space="preserve">Līkums no cinkota skārda 1000x200 </t>
  </si>
  <si>
    <t xml:space="preserve">Līkums no cinkota skārda 1600x200 </t>
  </si>
  <si>
    <t xml:space="preserve">T-gabals no cinkota skārda 100/100 </t>
  </si>
  <si>
    <t xml:space="preserve">T-gabals no cinkota skārda 125/125/100 </t>
  </si>
  <si>
    <t xml:space="preserve">T-gabals no cinkota skārda 125/125 </t>
  </si>
  <si>
    <t xml:space="preserve">T-gabals no cinkota skārda 160/160/100 </t>
  </si>
  <si>
    <t xml:space="preserve">T-gabals no cinkota skārda 160/160/125 </t>
  </si>
  <si>
    <t xml:space="preserve">T-gabals no cinkota skārda 160/160 </t>
  </si>
  <si>
    <t xml:space="preserve">T-gabals no cinkota skārda 200/200/100 </t>
  </si>
  <si>
    <t xml:space="preserve">T-gabals no cinkota skārda 200/200/125 </t>
  </si>
  <si>
    <t xml:space="preserve">T-gabals no cinkota skārda 200/200/160 </t>
  </si>
  <si>
    <t xml:space="preserve">T-gabals no cinkota skārda 200/200 </t>
  </si>
  <si>
    <t xml:space="preserve">T-gabals no cinkota skārda 250/250/100 </t>
  </si>
  <si>
    <t xml:space="preserve">T-gabals no cinkota skārda 250/250/160 </t>
  </si>
  <si>
    <t xml:space="preserve">T-gabals no cinkota skārda 250/250/200 </t>
  </si>
  <si>
    <t xml:space="preserve">T-gabals no cinkota skārda 250/250 </t>
  </si>
  <si>
    <t xml:space="preserve">T-gabals no cinkota skārda 315/315/160 </t>
  </si>
  <si>
    <t xml:space="preserve">T-gabals no cinkota skārda 315/315 </t>
  </si>
  <si>
    <t xml:space="preserve">T-gabals no cinkota skārda 400/400/160 </t>
  </si>
  <si>
    <t xml:space="preserve">T-gabals no cinkota skārda 400/400/315 </t>
  </si>
  <si>
    <t xml:space="preserve">T-gabals no cinkota skārda 800/800 </t>
  </si>
  <si>
    <t xml:space="preserve">T-gabals no cinkota skārda 200x600/200x600/400 </t>
  </si>
  <si>
    <t xml:space="preserve">T-gabals no cinkota skārda 250x200/250x200/100 </t>
  </si>
  <si>
    <t xml:space="preserve">T-gabals no cinkota skārda 250x200/250x200/160 </t>
  </si>
  <si>
    <t xml:space="preserve">T-gabals no cinkota skārda 300x200/300x200/160 </t>
  </si>
  <si>
    <t xml:space="preserve">T-gabals no cinkota skārda 300x200/300x200/200 </t>
  </si>
  <si>
    <t xml:space="preserve">T-gabals no cinkota skārda 300x250/300x250/250x150 </t>
  </si>
  <si>
    <t xml:space="preserve">T-gabals no cinkota skārda 400x200/400x200/160 </t>
  </si>
  <si>
    <t xml:space="preserve">T-gabals no cinkota skārda 400x200/400x200/250x200 </t>
  </si>
  <si>
    <t xml:space="preserve">T-gabals no cinkota skārda 400x200/400x200/500x200 </t>
  </si>
  <si>
    <t xml:space="preserve">T-gabals no cinkota skārda 400x250/400x250/250x200 </t>
  </si>
  <si>
    <t xml:space="preserve">T-gabals no cinkota skārda 500x200/500x200/600x200 </t>
  </si>
  <si>
    <t xml:space="preserve">T-gabals no cinkota skārda 500x400/500x400/315 </t>
  </si>
  <si>
    <t xml:space="preserve">T-gabals no cinkota skārda 600x200/600x200/100 </t>
  </si>
  <si>
    <t xml:space="preserve">T-gabals no cinkota skārda 600x250/600x250/250x150 </t>
  </si>
  <si>
    <t xml:space="preserve">T-gabals no cinkota skārda 600x250/600x250/400x200 </t>
  </si>
  <si>
    <t xml:space="preserve">T-gabals no cinkota skārda 600x400/600x400/315 </t>
  </si>
  <si>
    <t xml:space="preserve">T-gabals no cinkota skārda 600x600/600x600/400 </t>
  </si>
  <si>
    <t xml:space="preserve">T-gabals no cinkota skārda 600x600/600x600 </t>
  </si>
  <si>
    <t xml:space="preserve">T-gabals no cinkota skārda 600x800/600x800/400x800 </t>
  </si>
  <si>
    <t xml:space="preserve">T-gabals no cinkota skārda 800x200/800x200/160 </t>
  </si>
  <si>
    <t xml:space="preserve">T-gabals no cinkota skārda 800x250/800x250/250 </t>
  </si>
  <si>
    <t xml:space="preserve">T-gabals no cinkota skārda 800x300/800x300/200 </t>
  </si>
  <si>
    <t xml:space="preserve">T-gabals no cinkota skārda 800x400/800x400 </t>
  </si>
  <si>
    <t xml:space="preserve">X-gabals no cinkota skārda 250x200/250x200/125/125 </t>
  </si>
  <si>
    <t xml:space="preserve">X-gabals no cinkota skārda 400x200/400x200/125/125 </t>
  </si>
  <si>
    <t xml:space="preserve">X-gabals no cinkota skārda 400x250/400x250/200/200 </t>
  </si>
  <si>
    <t xml:space="preserve">X-gabals no cinkota skārda 600x250/600x250/200/200 </t>
  </si>
  <si>
    <t xml:space="preserve">Sānu pievienojums no cinkota skārda 125/100 </t>
  </si>
  <si>
    <t xml:space="preserve">Sānu pievienojums no cinkota skārda 100/100 </t>
  </si>
  <si>
    <t xml:space="preserve">Sānu pievienojums no cinkota skārda 125 </t>
  </si>
  <si>
    <t xml:space="preserve">Sānu pievienojums no cinkota skārda 125/160 </t>
  </si>
  <si>
    <t xml:space="preserve">Sānu pievienojums no cinkota skārda 160/125 </t>
  </si>
  <si>
    <t xml:space="preserve">Sānu pievienojums no cinkota skārda 160/160 </t>
  </si>
  <si>
    <t xml:space="preserve">Sānu pievienojums no cinkota skārda 200 </t>
  </si>
  <si>
    <t xml:space="preserve">Sānu pievienojums no cinkota skārda 200/125 </t>
  </si>
  <si>
    <t xml:space="preserve">Sānu pievienojums no cinkota skārda 200/200 </t>
  </si>
  <si>
    <t xml:space="preserve">Sānu pievienojums no cinkota skārda 250/100 </t>
  </si>
  <si>
    <t xml:space="preserve">Sānu pievienojums no cinkota skārda 250/160 </t>
  </si>
  <si>
    <t xml:space="preserve">Sānu pievienojums no cinkota skārda 250/200 </t>
  </si>
  <si>
    <t xml:space="preserve">Sānu pievienojums no cinkota skārda 250/250 </t>
  </si>
  <si>
    <t xml:space="preserve">Sānu pievienojums no cinkota skārda 250/600x250 </t>
  </si>
  <si>
    <t xml:space="preserve">Sānu pievienojums no cinkota skārda 250/800x250 </t>
  </si>
  <si>
    <t xml:space="preserve">Sānu pievienojums no cinkota skārda 315/160 </t>
  </si>
  <si>
    <t xml:space="preserve">Sānu pievienojums no cinkota skārda 315/250 </t>
  </si>
  <si>
    <t xml:space="preserve">Sānu pievienojums no cinkota skārda 400 </t>
  </si>
  <si>
    <t xml:space="preserve">Sānu pievienojums no cinkota skārda 400/160 </t>
  </si>
  <si>
    <t xml:space="preserve">Sānu pievienojums no cinkota skārda 500 </t>
  </si>
  <si>
    <t xml:space="preserve">Sānu pievienojums no cinkota skārda 800 </t>
  </si>
  <si>
    <t xml:space="preserve">Sānu pievienojums no cinkota skārda 250x250 </t>
  </si>
  <si>
    <t xml:space="preserve">Sānu pievienojums no cinkota skārda 400x400 </t>
  </si>
  <si>
    <t xml:space="preserve">Sānu pievienojums no cinkota skārda 600x200 </t>
  </si>
  <si>
    <t xml:space="preserve">Pāreja no cinkota skārda 125/100 </t>
  </si>
  <si>
    <t xml:space="preserve">Pāreja no cinkota skārda 160/100 </t>
  </si>
  <si>
    <t xml:space="preserve">Pāreja no cinkota skārda 160/125 </t>
  </si>
  <si>
    <t xml:space="preserve">Pāreja no cinkota skārda 200/100 </t>
  </si>
  <si>
    <t xml:space="preserve">Pāreja no cinkota skārda 200/125 </t>
  </si>
  <si>
    <t xml:space="preserve">Pāreja no cinkota skārda 200/160 </t>
  </si>
  <si>
    <t xml:space="preserve">Pāreja no cinkota skārda 250/125 </t>
  </si>
  <si>
    <t xml:space="preserve">Pāreja no cinkota skārda 250/160 </t>
  </si>
  <si>
    <t xml:space="preserve">Pāreja no cinkota skārda 250/200 </t>
  </si>
  <si>
    <t xml:space="preserve">Pāreja no cinkota skārda 250x250/200 </t>
  </si>
  <si>
    <t xml:space="preserve">Pāreja no cinkota skārda 250/300x150 </t>
  </si>
  <si>
    <t xml:space="preserve">Pāreja no cinkota skārda 250/300x200 </t>
  </si>
  <si>
    <t xml:space="preserve">Pāreja no cinkota skārda 315/250 </t>
  </si>
  <si>
    <t xml:space="preserve">Pāreja no cinkota skārda 400/250 </t>
  </si>
  <si>
    <t xml:space="preserve">Pāreja no cinkota skārda 400/315 </t>
  </si>
  <si>
    <t xml:space="preserve">Pāreja no cinkota skārda 800/500 </t>
  </si>
  <si>
    <t xml:space="preserve">Pāreja no cinkota skārda 800/630 </t>
  </si>
  <si>
    <t xml:space="preserve">Pāreja no cinkota skārda 1000/1500x90 0 </t>
  </si>
  <si>
    <t xml:space="preserve">Pāreja no cinkota skārda 200/200x150 </t>
  </si>
  <si>
    <t xml:space="preserve">Pāreja no cinkota skārda 250x200/160 </t>
  </si>
  <si>
    <t xml:space="preserve">Pāreja no cinkota skārda 200/250x200 </t>
  </si>
  <si>
    <t xml:space="preserve">Pāreja no cinkota skārda 250x200/250x150 </t>
  </si>
  <si>
    <t xml:space="preserve">Pāreja no cinkota skārda 250/250x200 </t>
  </si>
  <si>
    <t xml:space="preserve">Pāreja no cinkota skārda 250x200/300x200 </t>
  </si>
  <si>
    <t xml:space="preserve">Pāreja no cinkota skārda 300x200/300x150 </t>
  </si>
  <si>
    <t xml:space="preserve">Pāreja no cinkota skārda 300x250/250x150 </t>
  </si>
  <si>
    <t xml:space="preserve">Pāreja no cinkota skārda 250x200/400x200 </t>
  </si>
  <si>
    <t xml:space="preserve">Pāreja no cinkota skārda 300x200/400x200 </t>
  </si>
  <si>
    <t xml:space="preserve">Pāreja no cinkota skārda 250/400x250 </t>
  </si>
  <si>
    <t xml:space="preserve">Pāreja no cinkota skārda 300x250/400x250 </t>
  </si>
  <si>
    <t xml:space="preserve">Pāreja no cinkota skārda 400x400/315 </t>
  </si>
  <si>
    <t xml:space="preserve">Pāreja no cinkota skārda 200/500x200 </t>
  </si>
  <si>
    <t xml:space="preserve">Pāreja no cinkota skārda 500x400/300x200 </t>
  </si>
  <si>
    <t xml:space="preserve">Pāreja no cinkota skārda 500x400/500x200 </t>
  </si>
  <si>
    <t xml:space="preserve">Pāreja no cinkota skārda 400x250/600x250 </t>
  </si>
  <si>
    <t xml:space="preserve">Pāreja no cinkota skārda 600x250/600x200 </t>
  </si>
  <si>
    <t xml:space="preserve">Pāreja no cinkota skārda 600x400/400x200 </t>
  </si>
  <si>
    <t xml:space="preserve">Pāreja no cinkota skārda 600x400/600x200 </t>
  </si>
  <si>
    <t xml:space="preserve">Pāreja no cinkota skārda 600x600/400 </t>
  </si>
  <si>
    <t xml:space="preserve">Pāreja no cinkota skārda 600x600/200x500 </t>
  </si>
  <si>
    <t xml:space="preserve">Pāreja no cinkota skārda 400x200/800x200 </t>
  </si>
  <si>
    <t xml:space="preserve">Pāreja no cinkota skārda 500/800x200 </t>
  </si>
  <si>
    <t xml:space="preserve">Pāreja no cinkota skārda 600x200/800x200 </t>
  </si>
  <si>
    <t xml:space="preserve">Pāreja no cinkota skārda 800x250/800x200 </t>
  </si>
  <si>
    <t xml:space="preserve">Pāreja no cinkota skārda 800x300/800x200 </t>
  </si>
  <si>
    <t xml:space="preserve">Pāreja no cinkota skārda 800x400/250 </t>
  </si>
  <si>
    <t xml:space="preserve">Pāreja no cinkota skārda 600x600/600x800 </t>
  </si>
  <si>
    <t xml:space="preserve">Pāreja no cinkota skārda 800x200/1000 x200 </t>
  </si>
  <si>
    <t xml:space="preserve">Pāreja no cinkota skārda 1000x200/140 0x200 </t>
  </si>
  <si>
    <t xml:space="preserve">Pāreja no cinkota skārda 600x600/1400 x600 </t>
  </si>
  <si>
    <t xml:space="preserve">Pāreja no cinkota skārda 1200x400/160 0x200 </t>
  </si>
  <si>
    <t xml:space="preserve">Pāreja no cinkota skārda 1400x200/160 0x200 </t>
  </si>
  <si>
    <t xml:space="preserve">Pāreja no cinkota skārda 160/150 </t>
  </si>
  <si>
    <t xml:space="preserve">Pāreja no cinkota skārda 200/150 </t>
  </si>
  <si>
    <t xml:space="preserve">Pāreja no cinkota skārda 600x600/600x200 </t>
  </si>
  <si>
    <t xml:space="preserve">Gala vāks no cinkota skārda 250x150 </t>
  </si>
  <si>
    <t xml:space="preserve">Gala vāks no cinkota skārda 250x200 </t>
  </si>
  <si>
    <t xml:space="preserve">Gala vāks no cinkota skārda 600x200 </t>
  </si>
  <si>
    <t xml:space="preserve">Gala vāks no cinkota skārda 600x600 </t>
  </si>
  <si>
    <t xml:space="preserve">Gala vāks no cinkota skārda 800x250 </t>
  </si>
  <si>
    <t xml:space="preserve">Gala vāks no cinkota skārda 1200x400 </t>
  </si>
  <si>
    <t xml:space="preserve">Gaisa vadu stiprinājumi </t>
  </si>
  <si>
    <t xml:space="preserve">Izolācijas montāžas materiāli </t>
  </si>
  <si>
    <t xml:space="preserve">Montāžas palīgmateriāli </t>
  </si>
  <si>
    <t xml:space="preserve">Sistēmas marķēšanas materiāli </t>
  </si>
  <si>
    <t xml:space="preserve">Caurumu urbšana </t>
  </si>
  <si>
    <t xml:space="preserve">CO2 mērītājs montāžai klasēs </t>
  </si>
  <si>
    <t xml:space="preserve">Ugunsdrošie blīvējumi </t>
  </si>
  <si>
    <t>Presētās tērauda caurules 15 KAN-therm vai ekvivalents</t>
  </si>
  <si>
    <t>Presētās tērauda caurules 20 KAN-therm vai ekvivalents</t>
  </si>
  <si>
    <t>Presētās tērauda caurules 25 KAN-therm vai ekvivalents</t>
  </si>
  <si>
    <t>Presētās tērauda caurules 32 KAN-therm vai ekvivalents</t>
  </si>
  <si>
    <t>35</t>
  </si>
  <si>
    <t>Presētās tērauda caurules 40 KAN-therm vai ekvivalents</t>
  </si>
  <si>
    <t>Presētās tērauda caurules 50 KAN-therm vai ekvivalents</t>
  </si>
  <si>
    <t>Presēta tērauda līkums 90° 15 KAN-therm vai ekvivalents</t>
  </si>
  <si>
    <t>Presēta tērauda līkums 90° 20 KAN-therm vai ekvivalents</t>
  </si>
  <si>
    <t>Presēta tērauda līkums 90° 25 KAN-therm vai ekvivalents</t>
  </si>
  <si>
    <t>Presēta tērauda līkums 90° 32 KAN-therm vai ekvivalents</t>
  </si>
  <si>
    <t>Presēta tērauda līkums 90° 50 KAN-therm vai ekvivalents</t>
  </si>
  <si>
    <t>Presēta tērauda T-gabals 90° 15/15 KAN-therm vai ekvivalents</t>
  </si>
  <si>
    <t>Presēta tērauda T-gabals 90° 15/15/20 KAN-therm vai ekvivalents</t>
  </si>
  <si>
    <t>Presēta tērauda T-gabals 90° 20/20/15 KAN-therm vai ekvivalents</t>
  </si>
  <si>
    <t>Presēta tērauda T-gabals 90° 20/20 KAN-therm vai ekvivalents</t>
  </si>
  <si>
    <t>Presēta tērauda T-gabals 90° 25/25/15 KAN-therm vai ekvivalents</t>
  </si>
  <si>
    <t>Presēta tērauda T-gabals 90° 25/25/20 KAN-therm vai ekvivalents</t>
  </si>
  <si>
    <t>Presēta tērauda T-gabals 90° 32/32/15 KAN-therm vai ekvivalents</t>
  </si>
  <si>
    <t>Presēta tērauda T-gabals 90° 32/32/25 KAN-therm vai ekvivalents</t>
  </si>
  <si>
    <t>Presēta tērauda T-gabals 90° 32/32 KAN-therm vai ekvivalents</t>
  </si>
  <si>
    <t>Presēta tērauda T-gabals 90° 40/40/15 KAN-therm vai ekvivalents</t>
  </si>
  <si>
    <t>Presēta tērauda T-gabals 90° 40/40/20 KAN-therm vai ekvivalents</t>
  </si>
  <si>
    <t>Presēta tērauda T-gabals 90° 50/50/40 KAN-therm vai ekvivalents</t>
  </si>
  <si>
    <t>Presēta tērauda T-gabals 90° 50/50 KAN-therm vai ekvivalents</t>
  </si>
  <si>
    <t>Presēta tērauda X-gabals 90° 15/15 KAN-therm vai ekvivalents</t>
  </si>
  <si>
    <t>Presēta tērauda pāreja 18x15/18x15 KAN-therm vai ekvivalents</t>
  </si>
  <si>
    <t>Presēta tērauda pāreja 20/15 KAN-therm vai ekvivalents</t>
  </si>
  <si>
    <t>Presēta tērauda pāreja 25/20 KAN-therm vai ekvivalents</t>
  </si>
  <si>
    <t>Presēta tērauda pāreja 32/15 KAN-therm vai ekvivalents</t>
  </si>
  <si>
    <t>Presēta tērauda pāreja 32/25 KAN-therm vai ekvivalents</t>
  </si>
  <si>
    <t>Presēta tērauda pāreja 40/32 KAN-therm vai ekvivalents</t>
  </si>
  <si>
    <t>Presēta tērauda pāreja 50/15 KAN-therm vai ekvivalents</t>
  </si>
  <si>
    <t>Presēta tērauda pāreja 50/32 KAN-therm vai ekvivalents</t>
  </si>
  <si>
    <t>Tērauda grīdas konvektors Aquilo FMS 25-2400-19 vai ekvivalents</t>
  </si>
  <si>
    <t>Tērauda apkures radiatori ar sānu pieslēgumu C33-500-1000 PURMO Compact vai ekvivalents</t>
  </si>
  <si>
    <t>Tērauda apkures radiatori ar sānu pieslēgumu C33-500-1200 PURMO Compact vai ekvivalents</t>
  </si>
  <si>
    <t>Tērauda apkures radiatori ar sānu pieslēgumu C33-500-1400 PURMO Compact vai ekvivalents</t>
  </si>
  <si>
    <t>Tērauda apkures radiatori ar sānu pieslēgumu C33-500-1600 PURMO Compact vai ekvivalents</t>
  </si>
  <si>
    <t>Tērauda apkures radiatori ar sānu pieslēgumu C33-900-1400 PURMO Compact vai ekvivalents</t>
  </si>
  <si>
    <t>Tērauda apkures dvieļu žāvētājs</t>
  </si>
  <si>
    <t>Tērauda apkures radiatori ar sānu pieslēgumu C11-500-1000 PURMO Compact vai ekvivalents</t>
  </si>
  <si>
    <t>Tērauda apkures radiatori ar sānu pieslēgumu C11-500-1100 PURMO Compact vai ekvivalents</t>
  </si>
  <si>
    <t>Tērauda apkures radiatori ar sānu pieslēgumu C11-500-1200 PURMO Compact vai ekvivalents</t>
  </si>
  <si>
    <t>Tērauda apkures radiatori ar sānu pieslēgumu C11-500-1400 PURMO Compact vai ekvivalents</t>
  </si>
  <si>
    <t>Tērauda apkures radiatori ar sānu pieslēgumu C11-500-400 PURMO Compact vai ekvivalents</t>
  </si>
  <si>
    <t>Tērauda apkures radiatori ar sānu pieslēgumu C11-500-800 PURMO Compact vai ekvivalents</t>
  </si>
  <si>
    <t>Tērauda apkures radiatori ar sānu pieslēgumu C11-500-900 PURMO Compact vai ekvivalents</t>
  </si>
  <si>
    <t>Tērauda apkures radiatori ar sānu pieslēgumu C22-500-1100 PURMO Compact vai ekvivalents</t>
  </si>
  <si>
    <t>Tērauda apkures radiatori ar sānu pieslēgumu C22-500-1200 PURMO Compact vai ekvivalents</t>
  </si>
  <si>
    <t>Tērauda apkures radiatori ar sānu pieslēgumu C22-500-1400 PURMO Compact vai ekvivalents</t>
  </si>
  <si>
    <t>Tērauda apkures radiatori ar sānu pieslēgumu C22-500-900 PURMO Compact vai ekvivalents</t>
  </si>
  <si>
    <t>Termostatiskais radiatora vārsts ar spiediena starpības regulatoru , 15 Fe</t>
  </si>
  <si>
    <t>Atgaitas vārsts 15 Fe</t>
  </si>
  <si>
    <t>Lodveida ventilis t=110˚; P=8 bar 15 Fe</t>
  </si>
  <si>
    <t>Lodveida ventilis t=110˚; P=8 bar 20 Fe</t>
  </si>
  <si>
    <t>Lodveida ventilis t=110˚; P=8 bar 25 Fe</t>
  </si>
  <si>
    <t>Lodveida ventilis t=110˚; P=8 bar 32 Fe</t>
  </si>
  <si>
    <t>Lodveida ventilis t=110˚; P=8 bar 50 Fe</t>
  </si>
  <si>
    <t>Izlaides ventilis 15 Fe</t>
  </si>
  <si>
    <t>Akmensvates izolācijas čaula, ar alum. atstarojošo slāni; b=30mm 18/30 λ30≤0,037 W/mK</t>
  </si>
  <si>
    <t>210</t>
  </si>
  <si>
    <t>Akmensvates izolācijas čaula, ar alum. atstarojošo slāni; b=30mm 22/30 λ30≤0,037 W/mK</t>
  </si>
  <si>
    <t>Akmensvates izolācijas čaula, ar alum. atstarojošo slāni; b=30mm 28/30 λ30≤0,037 W/mK</t>
  </si>
  <si>
    <t>90</t>
  </si>
  <si>
    <t>Akmensvates izolācijas čaula, ar alum. atstarojošo slāni; b=30mm 35/30 λ30≤0,037 W/mK</t>
  </si>
  <si>
    <t>Akmensvates izolācijas čaula, ar alum. atstarojošo slāni; b=30mm 42/30 λ30≤0,037 W/mK</t>
  </si>
  <si>
    <t>Akmensvates izolācijas čaula, ar alum. atstarojošo slāni; b=30mm 54/30 λ30≤0,037 W/mK</t>
  </si>
  <si>
    <t>PVC pārklājumu guļvadiem</t>
  </si>
  <si>
    <t>Nekustīgie balsti</t>
  </si>
  <si>
    <t>Stiprinājumi un palīgmateriāli</t>
  </si>
  <si>
    <t>Montāžas komplekts</t>
  </si>
  <si>
    <t>Apkures hidrauliskās pārbaude un sistēmas skalošana</t>
  </si>
  <si>
    <t>Apkures sistēmas palaišanu un ieregulēšanu</t>
  </si>
  <si>
    <t>Armatūras marķēšana</t>
  </si>
  <si>
    <t>Pieslēgums SM</t>
  </si>
  <si>
    <t>Ugunsdrošais blīvējums</t>
  </si>
  <si>
    <t>Pārseguma šķērsošanas vietas uzlabošanu (špaktelēšanu un krāsošanu)</t>
  </si>
  <si>
    <t>Caurumu urbšana pārseguma šķērsošanai</t>
  </si>
  <si>
    <t>Gaisa aizkars elektrisks SIFEC15E12-H vai ekvivalents</t>
  </si>
  <si>
    <t>Apkure</t>
  </si>
  <si>
    <t>Presētās tērauda caurules ar siltumizolācijas čaulāmλ50≤0,037 W/mK 20 Fe</t>
  </si>
  <si>
    <t>Presētās tērauda caurules ar siltumizolācijas čaulāmλ50≤0,037 W/mK 32 Fe</t>
  </si>
  <si>
    <t>Presētās tērauda caurules ar siltumizolācijas čaulāmλ50≤0,037 W/mK 40 Fe</t>
  </si>
  <si>
    <t>Presētās tērauda caurules ar siltumizolācijas čaulāmλ50≤0,037 W/mK 50 Fe</t>
  </si>
  <si>
    <t>Cauruļu veidgabali Fe</t>
  </si>
  <si>
    <t>Lodveida ventilis t=110˚; P=8 bar 15</t>
  </si>
  <si>
    <t>Lodveida ventilis t=110˚; P=8 bar 40 Fe</t>
  </si>
  <si>
    <t>Lodveida ventilis t=110˚; P=9 bar 50 Fe</t>
  </si>
  <si>
    <t>Divgaitas vārsts karstam ūdenim ar vadību VM 2 PN25 20/4, AMV 30</t>
  </si>
  <si>
    <t>Divgaitas vārsts apkurei ar vadību VM 2 PN25 25/6.3 AMV 10</t>
  </si>
  <si>
    <t>Vienvirziena vārsts 32</t>
  </si>
  <si>
    <t>Vienvirziena vārsts 25</t>
  </si>
  <si>
    <t>Vienvirziena vārsts 20</t>
  </si>
  <si>
    <t>Filtrs 20</t>
  </si>
  <si>
    <t>Filtrs 50</t>
  </si>
  <si>
    <t>Cirkulācijas sūknis apkurei Stratos MAXO 40/0,5-12 PN6/10 vai ekvivalents</t>
  </si>
  <si>
    <t>Cirkulācijas sūknis karstam ūdenim Stratos MAXO-Z 25/0,5-12 PN10 vai ekvivalents</t>
  </si>
  <si>
    <t>Siltuma skaitītājs SonoMeter 40, DN25 qp6.0m³/h G1¼ 260mm</t>
  </si>
  <si>
    <t>Spiediena regulators AVP PN16 32/10 0,2-1,0</t>
  </si>
  <si>
    <t>Karstā ūdens siltummainis 53.00W, prim.2,28m3/h; sek.4.57 m3/h XB12L-1-20 CoResist vai ekvivalents</t>
  </si>
  <si>
    <t>Apkures ūdens siltummainis 70.21 kW, 3.03m3/h XB12L-1-26</t>
  </si>
  <si>
    <t>Drošības vārsts Dn25</t>
  </si>
  <si>
    <t>Drošības vārsts Dn20</t>
  </si>
  <si>
    <t>Aukstā ūdens skaitītājs karstā ūdens uzskaitei Qnom= 1.5 m3/h</t>
  </si>
  <si>
    <t>Izplešanās tvertne 100l</t>
  </si>
  <si>
    <t>Kapes ventilis Dn20</t>
  </si>
  <si>
    <t>Termometrs</t>
  </si>
  <si>
    <t>Manometrs ar manometra ventili</t>
  </si>
  <si>
    <t>Automātikas vadības bloks ECL</t>
  </si>
  <si>
    <t>PVC pārklājums</t>
  </si>
  <si>
    <t>Hidrauliskās pārbaude un sistēmas skalošana</t>
  </si>
  <si>
    <t>Sistēmas palaišanu un ieregulēšanu</t>
  </si>
  <si>
    <t>Pieslēgums SAT</t>
  </si>
  <si>
    <t>Pieslēgums KATLU MĀJAI</t>
  </si>
  <si>
    <t>Pieslēguma kontūrs katlu mājā, ieskaitot cirkulācijas sūkni (Stratos MAXO 25/0,5-6 PN10)* vai ekvivalents</t>
  </si>
  <si>
    <t>Siltummezgls</t>
  </si>
  <si>
    <t>Cauruļvads ar stiprinājumiem 20 PPR ar šķiedru</t>
  </si>
  <si>
    <t>Cauruļvads ar stiprinājumiem 25 PPR ar šķiedru</t>
  </si>
  <si>
    <t>Cauruļvads ar stiprinājumiem 32 PPR ar šķiedru</t>
  </si>
  <si>
    <t>Cauruļvads ar stiprinājumiem 40 PPR ar šķiedru</t>
  </si>
  <si>
    <t>Cauruļvads ar stiprinājumiem 50 PPR ar šķiedru</t>
  </si>
  <si>
    <t>Cauruļvads ar stiprinājumiem 63 PPR ar šķiedru</t>
  </si>
  <si>
    <t>Līkums-90 20 PPR</t>
  </si>
  <si>
    <t>Līkums-90 25 PPR</t>
  </si>
  <si>
    <t>Līkums-90 32 PPR</t>
  </si>
  <si>
    <t>Līkums-90 40 PPR</t>
  </si>
  <si>
    <t>T-gabals-90 20/20 PPR</t>
  </si>
  <si>
    <t>T-gabals-90 20/20/25 PPR</t>
  </si>
  <si>
    <t>T-gabals-90 25/25/20 PPR</t>
  </si>
  <si>
    <t>T-gabals-90 25/25 PPR</t>
  </si>
  <si>
    <t>T-gabals-90 25/25/32 PPR</t>
  </si>
  <si>
    <t>T-gabals-90 32/32/20 PPR</t>
  </si>
  <si>
    <t>19</t>
  </si>
  <si>
    <t>T-gabals-90 32/32/25 PPR</t>
  </si>
  <si>
    <t>T-gabals-90 32/32 PPR</t>
  </si>
  <si>
    <t>T-gabals-90 32/32/40 PPR</t>
  </si>
  <si>
    <t>T-gabals-90 40/40/25 PPR</t>
  </si>
  <si>
    <t>T-gabals-90 40/40/32 PPR</t>
  </si>
  <si>
    <t>T-gabals-90 40/40 PPR</t>
  </si>
  <si>
    <t>T-gabals-90 50/50/40 PPR</t>
  </si>
  <si>
    <t>X-gabals-90 63/63/40 PPR</t>
  </si>
  <si>
    <t>X-gabals-90 20/20 PPR</t>
  </si>
  <si>
    <t>X-gabals-90 20/20/25/25 PPR</t>
  </si>
  <si>
    <t>X-gabals-90 25/25/20/20 PPR</t>
  </si>
  <si>
    <t>X-gabals-90 25/25/32/32 PPR</t>
  </si>
  <si>
    <t>Pāreja 25/20 PPR</t>
  </si>
  <si>
    <t>Pāreja 32/20 PPR</t>
  </si>
  <si>
    <t>Pāreja 32/25 PPR</t>
  </si>
  <si>
    <t>Pāreja 40/25 PPR</t>
  </si>
  <si>
    <t>Pāreja 40/32 PPR</t>
  </si>
  <si>
    <t>Pāreja 50/40 PPR</t>
  </si>
  <si>
    <t>Pāreja 63/50 PPR</t>
  </si>
  <si>
    <t>Ugunsdrošs šķērsojums</t>
  </si>
  <si>
    <t>Lodveida ventilis 15</t>
  </si>
  <si>
    <t>Lodveida ventilis 20</t>
  </si>
  <si>
    <t>Lodveida ventilis 25</t>
  </si>
  <si>
    <t>Lodveida ventilis 32</t>
  </si>
  <si>
    <t>Lodveida ventilis 40</t>
  </si>
  <si>
    <t>Balansēšanas vārsts 15</t>
  </si>
  <si>
    <t>Pretkondensāta izolāciju Kflex 22/9mm vai ekvivalents</t>
  </si>
  <si>
    <t>Pretkondensāta izolāciju Kflex 28/9mm vai ekvivalents</t>
  </si>
  <si>
    <t>Pretkondensāta izolāciju Kflex 34/9mm vai ekvivalents</t>
  </si>
  <si>
    <t>Pretkondensāta izolāciju Kflex 42/9mm vai ekvivalents</t>
  </si>
  <si>
    <t>Pretkondensāta izolāciju Kflex 54/9mm vai ekvivalents</t>
  </si>
  <si>
    <t>Akmensvates izolācijas čaula, ar alum. atstarojošo slāni; 22/30 λ30≤0,037 W/mK</t>
  </si>
  <si>
    <t>290</t>
  </si>
  <si>
    <t>Akmensvates izolācijas čaula, ar alum. atstarojošo slāni; 28/30 λ30≤0,037 W/mK</t>
  </si>
  <si>
    <t>Akmensvates izolācijas čaula, ar alum. atstarojošo slāni; 35/30 λ30≤0,037 W/mK</t>
  </si>
  <si>
    <t>Akmensvates izolācijas čaula, ar alum. atstarojošo slāni; 42/50 λ0≤0,037 W/mK</t>
  </si>
  <si>
    <t>Pievienojums ūdens ievadam</t>
  </si>
  <si>
    <t>Caurumu urbšana-pārsegumos,</t>
  </si>
  <si>
    <t>Pievienojums karstā ūdens sagatavošanas iekārtai*</t>
  </si>
  <si>
    <t>Elektroaizbīdnis 40 Fe</t>
  </si>
  <si>
    <t>ŪDENSAPGĀDE iekšējie tīkli</t>
  </si>
  <si>
    <t>ŪGUNSDZĒSĪBAS IEKŠĒJĀ SISTĒMA</t>
  </si>
  <si>
    <t>Cinkotās tērauda ūdensvada caurules Dn60 montāžas 65 Fe</t>
  </si>
  <si>
    <t>80</t>
  </si>
  <si>
    <t>Cinkotās tērauda ūdensvada caurules Dn50 montāžas 50 Fe</t>
  </si>
  <si>
    <t>Pāreja Dn50/100</t>
  </si>
  <si>
    <t>Cinkota tērauda līkums 90 65 Fe</t>
  </si>
  <si>
    <t>Cinkota tērauda līkums 90 50 Fe</t>
  </si>
  <si>
    <t>Iekšējā ugunsdzēsības ūdensvada krāna kaste, komplektā d.50 mm ugunsdzēsības šļūteni L=20 m, ugunsdzēsības stobru d.50 mm, stobra izplūdes d.13 mm, 50</t>
  </si>
  <si>
    <t>Elementu skaits</t>
  </si>
  <si>
    <t>Elektroaizbīdnis 50 Fe</t>
  </si>
  <si>
    <t>Noslēgventilis 50</t>
  </si>
  <si>
    <t>Papildus montāžas materiāli</t>
  </si>
  <si>
    <t>Pievienojums pie ugunsdzēsības skapja</t>
  </si>
  <si>
    <t>Citi materiāli un darbi</t>
  </si>
  <si>
    <t>Kompensātori</t>
  </si>
  <si>
    <t>Ūdensapgādes sistēmas hidrauliskās pārbaude un sistēmas skalošana , balansēšana</t>
  </si>
  <si>
    <t>KANALIZĀCIJA K1 iekšējie tīkli</t>
  </si>
  <si>
    <t>Kanalizācijas caurule 50 PP</t>
  </si>
  <si>
    <t>Kanalizācijas caurule 110 PP</t>
  </si>
  <si>
    <t>190</t>
  </si>
  <si>
    <t>Līkums 50 PP</t>
  </si>
  <si>
    <t>192</t>
  </si>
  <si>
    <t>Līkums 110 PP</t>
  </si>
  <si>
    <t>88</t>
  </si>
  <si>
    <t>T-gabals 50/50 PP</t>
  </si>
  <si>
    <t>31</t>
  </si>
  <si>
    <t>T-gabals 110/110/50 PP</t>
  </si>
  <si>
    <t>T-gabals 110/110 PP</t>
  </si>
  <si>
    <t>X-gabals 50/50 PP</t>
  </si>
  <si>
    <t>X-gabals 110/110 PP</t>
  </si>
  <si>
    <t>Pāreja 110/50 PP</t>
  </si>
  <si>
    <t>Gala vāks - tīrīšanas lūka 160</t>
  </si>
  <si>
    <t>Revīzija 50 PP</t>
  </si>
  <si>
    <t>Revīzija 110 PP</t>
  </si>
  <si>
    <t>Ugunsdrošības manžete DN50 LAM EI30 vai ekvivalents</t>
  </si>
  <si>
    <t>Ugunsdrošības manžete DN110 LAM EI30 vai ekvivalents</t>
  </si>
  <si>
    <t>Šķērsojot ēkas pamatni tērauda aizsargcaurule DN110</t>
  </si>
  <si>
    <t>Vēdināšanas jumtiņš DN110</t>
  </si>
  <si>
    <t>SANTEHNIKA</t>
  </si>
  <si>
    <t>Laistīšanas krāns</t>
  </si>
  <si>
    <t>Grīdas traps</t>
  </si>
  <si>
    <t>Lokālā tāme Nr.2,6</t>
  </si>
  <si>
    <t xml:space="preserve">	Vājstrāvas tīkli - UATS</t>
  </si>
  <si>
    <t>Iekārtu, konstrukciju un būvizstrādājumu kopsavilkums</t>
  </si>
  <si>
    <t>Kontroles panelis komplektā ar akumulatoriem Esmi Sense FDP252 vai ekvivalents</t>
  </si>
  <si>
    <t>Cilpu modulis 2 cilpas</t>
  </si>
  <si>
    <t>Atkārtotājs FMP SENSE / FFS00702606LV, Schneider Electric vai ekvivalents</t>
  </si>
  <si>
    <t>Adrešu dūmu detektors EDI-20 vai ekvivalents</t>
  </si>
  <si>
    <t>Adrešu siltuma detektors EDI-50 vai ekvivalents</t>
  </si>
  <si>
    <t>50</t>
  </si>
  <si>
    <t>Detektora bāze ar izolatoru EBI-11 vai ekvivalents</t>
  </si>
  <si>
    <t>Rokas adreses trauksmes poga ar izolatoru EPP-20 vai ekvivalents</t>
  </si>
  <si>
    <t>Rokas adreses trauksmes pogas bāze SR2G</t>
  </si>
  <si>
    <t>Vadības modulis EMI-311/240 vai ekvivalents</t>
  </si>
  <si>
    <t>Adrešu sirēna FFS06728104 vai ekvivalents</t>
  </si>
  <si>
    <t>Iznesamais LED indikators ERI-10 vai ekvivalents</t>
  </si>
  <si>
    <t>66</t>
  </si>
  <si>
    <t>Kabelis detektoru pieslēgšana 2x1.0 (E30) Eurosafe vai ekvivalents</t>
  </si>
  <si>
    <t>2300</t>
  </si>
  <si>
    <t>Kabelis el. barošana NHXN-FE180/E30 3x2.5mm2 vai ekvivalents</t>
  </si>
  <si>
    <t>Gofrētā caurule d25mm</t>
  </si>
  <si>
    <t>500</t>
  </si>
  <si>
    <t>Aizsargcaurule stāvvadam d50 mm</t>
  </si>
  <si>
    <t>Montāžas materiāli</t>
  </si>
  <si>
    <t>Ugunsdrošs kabeļu turētājs OZM/OZMO. (WxLxH) 42x33x62mm. 0.7mm. E-90</t>
  </si>
  <si>
    <t>Ugunsdrošais stiprinājums UDFB8. E90, d 8mm</t>
  </si>
  <si>
    <t>6900</t>
  </si>
  <si>
    <t>Ugunsdrošo šķērsojumu aizdares materiāli ugunsdrošo konstrukciju šķērsojuma vietās</t>
  </si>
  <si>
    <t>Montāžas putas</t>
  </si>
  <si>
    <t>Uzlīme "Automātiski un manuālo ugunsdrošības sistēmu un iekārtu ieslēgšana" vai ekvivalents</t>
  </si>
  <si>
    <t>Aizsargcauruļu d50 mm stāvvadiem (pārsegumu šķērsojumu vietās) ugunsdrošās manžetes/lentes, palīgmateriāli</t>
  </si>
  <si>
    <t>Materiāli atvērumu aizdarei ne ugunsdrošo konstrukciju šķērsojuma vietās (poliuretāna celtniecības putas, apmetums un krāsojams hermētiķis)</t>
  </si>
  <si>
    <t>Būvdarbu apjomu saraksts</t>
  </si>
  <si>
    <t>Kabeļa zemapmetuma montāža</t>
  </si>
  <si>
    <t>1800</t>
  </si>
  <si>
    <t>Lokālā tāme Nr.2,7</t>
  </si>
  <si>
    <t xml:space="preserve">	Vājstrāvas tīkli - AS</t>
  </si>
  <si>
    <t>Apsardzes panelis 8-64 zonas 8 rajoni DSC PC-1864 vai ekvivalents</t>
  </si>
  <si>
    <t>Zonu paplašinātājs, 8 zonas PC5108 vai ekvivalents</t>
  </si>
  <si>
    <t>Kombinētais GSM + IP komunikators DSC TL-265GS vai ekvivalents</t>
  </si>
  <si>
    <t>Akumulators 7A/h 12V</t>
  </si>
  <si>
    <t>Transformators AC 220/12V</t>
  </si>
  <si>
    <t>Kustības detektors ACD-0001 / Premier Compact, Texecom vai ekvivalents</t>
  </si>
  <si>
    <t>41</t>
  </si>
  <si>
    <t>Magnēta kontakts metāla durvīm MS-51 vai ekvivalents</t>
  </si>
  <si>
    <t>Stikla plīšanas detektors AEC-0001 / IMPAQ, Texecom vai ekvivalents</t>
  </si>
  <si>
    <t>LCD tastatūra PK5500 vai ekvivalents</t>
  </si>
  <si>
    <t>Sirēna ārtelpu MR-300; 115 dB vai ekvivalents</t>
  </si>
  <si>
    <t>Kabelis CQR 6x0.22mm2</t>
  </si>
  <si>
    <t>PVC caurule, t.sk. stiprinājumi d25 Evopipe gofrēta, pelēka</t>
  </si>
  <si>
    <t>1000</t>
  </si>
  <si>
    <t>PVC caurule stāvvadam d50</t>
  </si>
  <si>
    <t>Montāžas un stiprināšanas materiāli</t>
  </si>
  <si>
    <t>Stāvvada izveidošana</t>
  </si>
  <si>
    <t>Kabeļu marķēšana</t>
  </si>
  <si>
    <t>Tīkla konfigurēšana</t>
  </si>
  <si>
    <t>Lokālā tāme Nr.2,8</t>
  </si>
  <si>
    <t xml:space="preserve">	Vājstrāvas tīkli - CI</t>
  </si>
  <si>
    <t>Servera un komutācijas statne ar metāla durvīm un slēdzi 42U 800x800mm</t>
  </si>
  <si>
    <t>Ventilatoru panelis ar termostatu</t>
  </si>
  <si>
    <t>Zemējuma klemme komutācijas skapim</t>
  </si>
  <si>
    <t>EL rozešu bloks 8-vietīgā, 19' 1U</t>
  </si>
  <si>
    <t>Akumulatoru ladēšanas iekārtas Bosch vai ekvivalents</t>
  </si>
  <si>
    <t>Akumulatoru baterija 12V 70A/h Bosch vai ekvivalents</t>
  </si>
  <si>
    <t>Audio izziņošanas sistēmas kontrolieris PVA-4CR12; PAVIRO vai ekvivalents</t>
  </si>
  <si>
    <t>Pastiprinātājs PVA-2P500; PAVIRO vai ekvivalents</t>
  </si>
  <si>
    <t>Balss signalizācijas zvanu stacija LBB 1946/00</t>
  </si>
  <si>
    <t>Skaņas projektors; 20 / 10 / 5 / 2.5 W Bosch, LP1-UC20E-1 vai ekvivalents</t>
  </si>
  <si>
    <t>Metāla kabineta skaļrunis; 6 /3/1.5/0.75W Bosch, LBC3018/01 vai ekvivalents</t>
  </si>
  <si>
    <t>Griestu iegriežamais skaļrunis; 6/3/1.5W Bosch; LC3-UM06E vai ekvivalents</t>
  </si>
  <si>
    <t>Rupora skaļrunis, IP65; 10 / 5 / 2.5 / 1.25 W Bosch; LH1-10M10E vai ekvivalents</t>
  </si>
  <si>
    <t>Līnijas gala iekārtas PVA-1WEOL</t>
  </si>
  <si>
    <t>Ugunsizturīgs kabelis 1x2x1.5 (E30)</t>
  </si>
  <si>
    <t>Kabelis (Mikrofonu stacijas pieslēgšanai) UTP Kat. 5e E30</t>
  </si>
  <si>
    <t>Aizsargcaurule cietā PVC d25 mm FRANKISCHE, isofix-EL-F 320N vai ekvivalents</t>
  </si>
  <si>
    <t>400</t>
  </si>
  <si>
    <t>Caurules stiprinājums E30-E90 vai ekvivalents</t>
  </si>
  <si>
    <t>3000</t>
  </si>
  <si>
    <t>Aizsargcaurule stāvvadam PVC d50</t>
  </si>
  <si>
    <t>5400</t>
  </si>
  <si>
    <t>Kabeļa guldīšana zemapmetuma</t>
  </si>
  <si>
    <t>Sistēmas konfigurēšana un palaišana</t>
  </si>
  <si>
    <t xml:space="preserve">	Vājstrāvas tīkli - DA</t>
  </si>
  <si>
    <t>Lokālā tāme Nr.2,9</t>
  </si>
  <si>
    <t>Divu - sešu zonu vadības panelis ACTULUX SVL 48V 50A vai ekvivalents</t>
  </si>
  <si>
    <t>Vienas zonas paplašinātājs ACTULUX SVL Group Board vai ekvivalents</t>
  </si>
  <si>
    <t>Trauksmes pogas Actulux Smoke vent IP 40 vai ekvivalents</t>
  </si>
  <si>
    <t>Loga automātikas piedziņa Actulux HCV 500/1000 vai ekvivalents</t>
  </si>
  <si>
    <t>Elektriskais logu atvērējs 48 V DC HCV 500 mN</t>
  </si>
  <si>
    <t>Barošanas kabelis E30 3x1,5</t>
  </si>
  <si>
    <t>Kabelis piedziņu un aizvērēju savienošanai ekranēts E30 2x1.5 RE</t>
  </si>
  <si>
    <t>950</t>
  </si>
  <si>
    <t>Kabelis pogu savienošanai ekranēts E30 8x0,5</t>
  </si>
  <si>
    <t>570</t>
  </si>
  <si>
    <t>Ugunsdrošie blīvējumi Hilti EI 30 vai ekvivalents</t>
  </si>
  <si>
    <t>Ugunsdrošie stiprinājumi E90 UDFB8. E90, d 8mm</t>
  </si>
  <si>
    <t>4560</t>
  </si>
  <si>
    <t>Caurule stāvvadam PVC d50</t>
  </si>
  <si>
    <t>Kabeļa montāža zemapmetuma</t>
  </si>
  <si>
    <t xml:space="preserve">	Vājstrāvas tīkli - TK</t>
  </si>
  <si>
    <t>Lokālā tāme Nr.2,11</t>
  </si>
  <si>
    <t>Servera un komutācijas statne 42U perforēts sakaru skapis ar izmēriem (WxD 800x800) 42U 19"w Server Rack - Perforated Doors vai ekvivalents</t>
  </si>
  <si>
    <t>Ventilatoru bloks ar digitālo termostatu 19' 1U, 4 ventilatori</t>
  </si>
  <si>
    <t>Skrūves - uzgriežņi M6</t>
  </si>
  <si>
    <t>Optiskais patch panelis ar kaseti, adapteriem un pigteiliem priekš SM optiskā kabeļa 12 dzīslām 8p duplex rackmounted</t>
  </si>
  <si>
    <t>Kabeļu organaizeris horizontālais 1U</t>
  </si>
  <si>
    <t>Optiskais patch kabelis SM SC-LC 1m</t>
  </si>
  <si>
    <t>SFP modulis SM</t>
  </si>
  <si>
    <t>Patch panelis 24p Cat6 UTP</t>
  </si>
  <si>
    <t>Patch kabelis 1.0m Cat6 UTP 1m</t>
  </si>
  <si>
    <t>Centrālais ruteris 24 PoE output gigabit Ethernet router/switch with four 10Gbps SFP+ ports</t>
  </si>
  <si>
    <t>Komutators 48 porti</t>
  </si>
  <si>
    <t>Komutators 48 porti PoE</t>
  </si>
  <si>
    <t>Komutators 24 porti</t>
  </si>
  <si>
    <t>WiFi piekļuves punkts darba telpai; 15+ lietotāji 802.11ax; 2.4/5GHz; ≥1200Mbit/s; MU-MIMO; QoS; [Cisco Meraki MR36 vai ekvivalents]</t>
  </si>
  <si>
    <t>42</t>
  </si>
  <si>
    <t>Ārtelpu WiFi piekļuves punkts</t>
  </si>
  <si>
    <t>Datu ligzda z/a 2xRJ45 Cat6 ar rāmi; vizuālo izskatu saskaņot ar EL rozetēm (viena marka/sērija/modelis)</t>
  </si>
  <si>
    <t>Datu ligzda z/a 1xRJ45 Cat6 ar rāmi; vizuālo izskatu saskaņot ar EL rozetēm (viena marka/sērija/modelis)</t>
  </si>
  <si>
    <t>68</t>
  </si>
  <si>
    <t>Kabelis Cat6 U/UTP 4x2x0.5, CPR Eca, liesmu slāpējošs</t>
  </si>
  <si>
    <t>8500</t>
  </si>
  <si>
    <t>Kabelis Cat6 U/UTP 4x2x0.5, ārtelpu</t>
  </si>
  <si>
    <t>Kabelis FO 4dzīslas, SM</t>
  </si>
  <si>
    <t>350</t>
  </si>
  <si>
    <t>2000</t>
  </si>
  <si>
    <t>Kabeļu trepe. t.sk., sienas/griestu stiprinājumi C1-C2 200mm 3m vai ekvivalents</t>
  </si>
  <si>
    <t>Kabeļu trepes 90 grādu līkums 200mm</t>
  </si>
  <si>
    <t xml:space="preserve">	Vājstrāvas tīkli - VAS</t>
  </si>
  <si>
    <t>Vadības sadalne VAS-1: Sadalne 800x800x250, metāla, IP54, montāžas plate Ievada līnijas jauda 1kW, 230VAC Sadalnes apgaismojums, 2xrozetes uz DIN sliedes Spēka ievada līnijas aizsardzības slēdzis Vadības ķēžu aizsardzības automātslēdži Kontrolleru, moduļu el.barošanas aizsardzības drošinātāji Elektrobarošanas bloki Releju bloki ar LED moduli Spailes, vadi, vadu kanāli, montāžas palīgmateriāli</t>
  </si>
  <si>
    <t>Barošanas bloks 24VDC, 3A Schneider Electric ABL8RPS24030 vai ekvivalents</t>
  </si>
  <si>
    <t>Akumulatora vadības modulis Schneider Electric ABL8BBU24200 vai ekvivalents</t>
  </si>
  <si>
    <t>Akumulatora baterija Schneider Electric 2VDC, 32A, 3.2Ah vai ekvivalents</t>
  </si>
  <si>
    <t>Integrācijas un optimizācijas kontrolieris ar 1 izolētu Ethernet portu, 3 komutētiem Ethernet portiem un 4 RS485 portiem Honeywell N-ADV-134-H-C vai ekvivalents</t>
  </si>
  <si>
    <t>Universālo ieeju/izeju modulis Honeywell IO-16 UIO-S-P vai ekvivalents</t>
  </si>
  <si>
    <t>Digitālo ieeju modulis Honeywell IO-16 DI-S-P vai ekvivalents</t>
  </si>
  <si>
    <t>I/O moduļu savienojuma adapteris Honeywell IO-ADPT-S-2 vai ekvivalents</t>
  </si>
  <si>
    <t>Licences / “core” kontroliera pamat-pakete, līdz 25 ierīcēm vai līdz 1250 “global points” + līdz 255 Panel Bus punktiem Honeywell N-ADV-01250-255PCA vai ekvivalents</t>
  </si>
  <si>
    <t>Modbus/TCP uz RTU/ASCII gateway ar PoE, 1xRJ-45 10/100 Base-TX un 3-portu izolētiem RS-485, 12-48VDC ICP DAS tGW-735i CR vai ekvivalents</t>
  </si>
  <si>
    <t>Maršrutētājs Mikrotik hEX S vai ekvivalents</t>
  </si>
  <si>
    <t>Ethernet komutators Simens 6GK5116-0BA00-2AB2 vai ekvivalents</t>
  </si>
  <si>
    <t>Ūdens noplūdes detektors VVA1 + VVK2</t>
  </si>
  <si>
    <t>Datu tīkla kabelis Cat6 UTP</t>
  </si>
  <si>
    <t>Kabelis J-H(St)H(2x2x0.8)</t>
  </si>
  <si>
    <t>Signalizācijas kabelis J-H(St)H-FE180/E30(2x2x0.8) vai ekvivalents</t>
  </si>
  <si>
    <t>Kabelis YSLY-JZ 3×1,5</t>
  </si>
  <si>
    <t>Aizsargcaurule gofrētā, t.sk. stiprinājumi d20 mm</t>
  </si>
  <si>
    <t>Sistēma vizualizācijas, uzraudzības, vadības un datu apkopošanas programmatūra un licence 800 (kāpēc 800 es nezinu); WEB balstīta, grafiskais pārlūks, kļūmju pārlūks, darbību reģistrs, datu līkņu pārlūks, laika plānotājs, pārskatu veidošana, datu arhicvācija, avārijas signālu izsūtīšana uz e-pastiem, 3 vienlaicīgie lietotāji, rezerves kopiju veidošana Honeywell WEBs-N4 Supervisor (Niagara 4) vai ekvivalents</t>
  </si>
  <si>
    <t>19" statnē montējams serveris: Core I7, 3.5GHz, 12 MB Cache, RAM 32GB, DDR4, 2400MHz, 2TB SSD, Videokarte 16GB, Windows 11 Pro, 64-bit, Windows server 2022 Standard, UPS bloks 55VA vai ekvivalents</t>
  </si>
  <si>
    <t>Kontrollera programmēšana</t>
  </si>
  <si>
    <t>Siltummezgla integrācija, Modbus</t>
  </si>
  <si>
    <t>Iekārtu marķēšana</t>
  </si>
  <si>
    <t>Kabeļu pretestības mērīšana un vadības sadalņu termogrāfija</t>
  </si>
  <si>
    <t xml:space="preserve">	Vājstrāvas tīkli - VN</t>
  </si>
  <si>
    <t>Lokālā tāme Nr.2,12</t>
  </si>
  <si>
    <t>IP videokamera ārtelpu Tube IP camera 8 Mpx; 13.5mm lens</t>
  </si>
  <si>
    <t>IP videokamera iekštelpu Dome IP camera 8 Mpx; 2.8mm lens</t>
  </si>
  <si>
    <t>Sienas kronšteins kamerām</t>
  </si>
  <si>
    <t>Komutators PoE 48p</t>
  </si>
  <si>
    <t>Tīkla videoreģistrators NVR 32 kanāli/PoE, caurlaides spēja ≥ 320 Mbps</t>
  </si>
  <si>
    <t>Cietie Diski HDD WD Red Pro NAS Hard Drive - 26TB vai ekvivalents</t>
  </si>
  <si>
    <t>Pārsprieguma aizsarzība DT-LAN-CAT.6+</t>
  </si>
  <si>
    <t>Patch kabelis Cat6 U/UTP 1.5 m Cat6 UTP 1.5m</t>
  </si>
  <si>
    <t>Optiskais patch kabelis SM LC-LC 3,0m</t>
  </si>
  <si>
    <t>Aizsargcaurule gofrētā, t.sk. stiprinājumi d25 mm</t>
  </si>
  <si>
    <t>Aizsargcaurule stāvvadam PVC d50 mm</t>
  </si>
  <si>
    <t>Instalācijas materiāli</t>
  </si>
  <si>
    <t>Licences</t>
  </si>
  <si>
    <t>1500</t>
  </si>
  <si>
    <t>Sistēmas programmēšana un palaišana</t>
  </si>
  <si>
    <t>Ārējie elektrotīkli, apgaismojums. Maģistrālās elektrolīnijas</t>
  </si>
  <si>
    <t xml:space="preserve">	Ārējie siltumtīkli</t>
  </si>
  <si>
    <t xml:space="preserve">	Ārējie ūdensvada tīkli</t>
  </si>
  <si>
    <t>Ārējie kanalizācijas tīkli. Attīrīšanas ietaises</t>
  </si>
  <si>
    <t>Lietusūdens kanalizācijas tīkli</t>
  </si>
  <si>
    <t>Lokālā tāme Nr.3,1</t>
  </si>
  <si>
    <t>Lokālā tāme Nr.3,2</t>
  </si>
  <si>
    <t>Lokālā tāme Nr.3,3</t>
  </si>
  <si>
    <t>Lokālā tāme Nr.3,4</t>
  </si>
  <si>
    <t>Lokālā tāme Nr.3,5</t>
  </si>
  <si>
    <t>1. Elektrosadalne.</t>
  </si>
  <si>
    <t>Teritorijas un fasādes apgaismojuma elektrosadalne TAS, ~400V, IP44, ar vietu rezervi 30%, ar montāžas kompl. - sk. EL daļu!:</t>
  </si>
  <si>
    <t>Fasādes apgaismojuma automātslēdži (sk. EL daļu!)</t>
  </si>
  <si>
    <t>līnijās: 3polu automātslēdzis ~400V, C16A, Ac:9, "Schneider" vai ekvivalents</t>
  </si>
  <si>
    <t>1pola automātslēdzis ~230V, C10A, Ac:9, "Schneider" vai ekvivalents</t>
  </si>
  <si>
    <t>1pola automātslēdzis ~230V, B6A, Ac:9, "Schneider" vai ekvivalents</t>
  </si>
  <si>
    <t>3-fāzes elektroenerģijas skaitītājs ~400V, &lt;63A, kontroluzskaitei, iEM3135, "Schneider" vai ekvivalents</t>
  </si>
  <si>
    <t>Astronomiskais relejs Ac:9 IC Astro 2C SMART, ~230V, art.CCT15245, "Schneider" vai ekvivalents</t>
  </si>
  <si>
    <t>3 stāvokļu pārslēdzis (4 blok-kontak:), ~230V</t>
  </si>
  <si>
    <t>2. Kabeļi un caurules.</t>
  </si>
  <si>
    <t>Spēka kabelis ar vara dzīslām ar PVH izolāciju un šķērsgriezumu 3x4mm², XPUJ-HF-0.45/0.75kV, "Prysmian" vai ekvivalents</t>
  </si>
  <si>
    <t>218</t>
  </si>
  <si>
    <t>Spēka kabelis ar vara dzīslām ar PVH izolāciju un šķērsgriezumu 5x2.5mm², XPUJ-HF-0.45/0.75kV, "Prysmian" vai ekvivalents</t>
  </si>
  <si>
    <t>Spēka kabelis ar vara dzīslām ar PVH izolāciju un šķērsgriezumu 3x2.5mm², XPUJ-HF-0.45/0.75kV, "Prysmian" vai ekvivalents</t>
  </si>
  <si>
    <t>265</t>
  </si>
  <si>
    <t>Spēka kabelis ar vara dzīslām ar PVH izolāciju un šķērsgriezumu 3x1.5mm², XPJ-HF-0.45/0.75kV, "Prysmian" vai ekvivalents</t>
  </si>
  <si>
    <t>PEHD caurule Ø50mm, EVOCAB FLEX, 450N, "evopipes" vai ekvivalents</t>
  </si>
  <si>
    <t>625</t>
  </si>
  <si>
    <t>3. Teritorijas apgaismojums.</t>
  </si>
  <si>
    <t>Gaismeklis ar gaismas diodēm ~230V, kompl. ar barošanas bloku 28W, stabā h=5.0m virs zemes, IP65, 2658 lm, 3000°K, 85014 K3, "Bega" vai ekvivalents</t>
  </si>
  <si>
    <t>Gaismeklis ar gaismas diodēm ~230V, kompl. ar barošanas bloku 6.4W, iebūv. sienā, IP65, 670 lm, 3000°K, 24207 K3, "Bega" vai ekvivalents</t>
  </si>
  <si>
    <t>Gaismeklis ar gaismas diodēm ~230V, kompl. ar barošanas bloku 7W, iebūv. zemē, IP67, 670 lm, 3000°K, IK10, spiediena slodze 1000kg, 77089 K3, "Bega" vai ekvivalents</t>
  </si>
  <si>
    <t>Nozarošanas spaiļu komplekts SV-15</t>
  </si>
  <si>
    <t>Betona pamats parka stabiem līdz 6m 91.8kg DBP-8</t>
  </si>
  <si>
    <t>Gumijas blīve 3-6m parka stabam GB04N</t>
  </si>
  <si>
    <t>Cinkota tērauda konisks stabs h=5.0m CP5500-60, "Tecnopali" vai ekvivalents</t>
  </si>
  <si>
    <t>4. Zemējuma kontūrs.</t>
  </si>
  <si>
    <t>Cinkota tērauda lente 30x3.5mm</t>
  </si>
  <si>
    <t>76</t>
  </si>
  <si>
    <t>Savienojums 30x3.5mm lente/20mm s:enis</t>
  </si>
  <si>
    <t>Siltumtrases materiāli</t>
  </si>
  <si>
    <t>Rūpnieciski izolēta lokanā siltumtrases caurule Ecoflex VIP Thermo Twin PN 6 2x75/250 vai ekvivalents</t>
  </si>
  <si>
    <t>Brīdinājuma lenta</t>
  </si>
  <si>
    <t>Pamatus/betona grīdas šķērsošanas komplekts (elastīgais ievads, hermētiķi utt) d250mm</t>
  </si>
  <si>
    <t>Ievads katlu mājā, pievienojums esošajiem tīkliem*</t>
  </si>
  <si>
    <t>Ievads piebūves ēkā</t>
  </si>
  <si>
    <t>Aizsargčaula</t>
  </si>
  <si>
    <t>Blīvēšanas un hermetizācijas materiāli</t>
  </si>
  <si>
    <t>Palīgmateriāli</t>
  </si>
  <si>
    <t>Siltumtrases izbūves darbu apjomi</t>
  </si>
  <si>
    <t>Tranšeju izrakšana un sagatavošana</t>
  </si>
  <si>
    <t>Siltumtrases ieguldīšana un montāža</t>
  </si>
  <si>
    <t>Vertikālā līkuma (ievada katlu mājā) montāža</t>
  </si>
  <si>
    <t>Siltumtrases un vertikālā līkuma savienojuma montāža, izolēšana un hermetizācija</t>
  </si>
  <si>
    <t>Pamatus/betona grīdas šķērsošanas komplekta (elastīgā ievada) montāža</t>
  </si>
  <si>
    <t>Ievadu blīvēšana un hermetizācija</t>
  </si>
  <si>
    <t>Brīdinājuma lentas montāža</t>
  </si>
  <si>
    <t>Tranšeju aizrakšana</t>
  </si>
  <si>
    <t>Teritorijas seguma atjaunošana</t>
  </si>
  <si>
    <t>Palīgdarbi</t>
  </si>
  <si>
    <t>ŪDENSVADS Ū1 (tai skaitā montāža)</t>
  </si>
  <si>
    <t>Polietilēna ūdensvada caurule (PE 100) Dn110mm, PN10, tās montāža tranšejā 1,7 -1,8 m dziļumā</t>
  </si>
  <si>
    <t>Ūdensvada trases nospraušana - ārējie tīkli</t>
  </si>
  <si>
    <t>Pievienošanās pie ārējiem*</t>
  </si>
  <si>
    <t>Ūdens skaitītāja mezgls</t>
  </si>
  <si>
    <t>Tranšeju un būvbedru rakšana un ar to saistītie darbi</t>
  </si>
  <si>
    <t>m3</t>
  </si>
  <si>
    <t>124</t>
  </si>
  <si>
    <t>Smilts, no jauna pievesta (drenējoša Kf&gt; 1m/dn) pamatnes ierīkošana zem U1 cauruļvadiem un</t>
  </si>
  <si>
    <t>Būvbedru aizbēršana, kā arī noblīvēšana pa slāņiem tranšejas platumā 1,5 m</t>
  </si>
  <si>
    <t>114</t>
  </si>
  <si>
    <t>Seguma atjaunošana</t>
  </si>
  <si>
    <t>Ūdensvada sistēmas hidrauliskā spiediena pārbaude, t.sk visi ar to saistītie darbi</t>
  </si>
  <si>
    <t>Ūdensvada sistēmas dezinfekcija</t>
  </si>
  <si>
    <t>Savienojumi, projektā neuzrādīti veidgabali, blīvējums, pakulas, smēre u.c., montāža</t>
  </si>
  <si>
    <t xml:space="preserve"> KANALIZĀCIJA K1 (tai skaitā montāža)</t>
  </si>
  <si>
    <t>PP monolītsienu kanalizācijas caurule, Dn110 SN8</t>
  </si>
  <si>
    <t>PP monolītsienu kanalizācijas caurule, Dn200 SN8</t>
  </si>
  <si>
    <t>73</t>
  </si>
  <si>
    <t>Pievienojums esošiem tīkliem*</t>
  </si>
  <si>
    <t>Aizsarguzmava caurulei Dn110 iebetonēšanai</t>
  </si>
  <si>
    <t>Aizsarguzmava caurulei Dn200 iebetonēšanai</t>
  </si>
  <si>
    <t>Tranšeju un būvbedru rakšana, ietverot grunts izvešanu uz atbērtni un visi ar to saistītie darbi</t>
  </si>
  <si>
    <t>95</t>
  </si>
  <si>
    <t>Smilts, no jauna pievesta (drenējoša Kf&gt; 1m/dn) pamatnes ierīkošana zem K1 cauruļvadiem, akām un</t>
  </si>
  <si>
    <t>Citi neuzskaitītie papildus materiāli K1 sistēmai</t>
  </si>
  <si>
    <t>LIETUS KANALIZĀCIJA LK (tai skaitā montāža) infiltrācijai gruntī</t>
  </si>
  <si>
    <t>LKA aka D400, h=&lt;3,6 m</t>
  </si>
  <si>
    <t>LKA pievienojums jumt teknēm*</t>
  </si>
  <si>
    <t>308</t>
  </si>
  <si>
    <t>Smilts, no jauna pievesta (drenējoša Kf&gt; 1m/dn) pamatnes ierīkošana zem K1 cauruļvadiem, akām un apbēruma veidošana virs cauruļvadiem 0,3m, ietverot noblīvēšanu</t>
  </si>
  <si>
    <t>298</t>
  </si>
  <si>
    <t>205</t>
  </si>
  <si>
    <t>Citi neuzskaitītie papildus materiāli LKT sistēmai</t>
  </si>
  <si>
    <t>Infiltrācijas kasetes AquaCell Lite inf. kasete 390x500x1000 vai ekvivalents</t>
  </si>
  <si>
    <t xml:space="preserve">	Vājstrāvas tīkli</t>
  </si>
  <si>
    <t>Lokālā tāme Nr.3,6</t>
  </si>
  <si>
    <t>Kabeļu kanalizācijas caurule 100x6000</t>
  </si>
  <si>
    <t>Plastmasas aka KP-PEH-800x650mm ar kv.pam. KP-PEH 800x650 vai ekvivalents</t>
  </si>
  <si>
    <t>Dībelis saitītēm 10x43(JST)</t>
  </si>
  <si>
    <t>Kab. kanalizācijas akas vāks (max. slodze 12,5 t)</t>
  </si>
  <si>
    <t>Silikons N, neitrāls hermēt.310ml vai ekvivalents</t>
  </si>
  <si>
    <t>Atloks dzelzsb. gredz. pilnai fiksācijai</t>
  </si>
  <si>
    <t>Kabeļu akas dzelzbetona riņķis</t>
  </si>
  <si>
    <t>Kabeļu cauruļu blīvēšanas materiāls 16 A</t>
  </si>
  <si>
    <t>Salizturīga smilts komunikāciju ”spilvenam” vai ekvivalents</t>
  </si>
  <si>
    <t>Strēmelēs plīstošā brīdin. lenta 50mmx500m</t>
  </si>
  <si>
    <t>Virve kabeļa ievilkšanai 6mm/500m</t>
  </si>
  <si>
    <t>Gofrētā caurule iekštelpām d40</t>
  </si>
  <si>
    <t>Montāžas materiāli cauruļu savienojumi, naglas utt.</t>
  </si>
  <si>
    <t>Uzmavas komplekts (Nitto) JCSA 200 vai ekvivalents</t>
  </si>
  <si>
    <t>Pazemes kabelis 50x2x0.5, želejas pild.</t>
  </si>
  <si>
    <t>133</t>
  </si>
  <si>
    <t>Kabeļu kanalizācijas celtniecība, ja cauruļu skaits blokā: 1</t>
  </si>
  <si>
    <t>Kabeļu kanalizācijas cauruļu ieguldīšana tranšejā</t>
  </si>
  <si>
    <t>Kabeļu akas PEH uzstādīšana</t>
  </si>
  <si>
    <t>Ievada izveidošana ēkā</t>
  </si>
  <si>
    <t>Iekštelpas stāvvada izbūvēšana</t>
  </si>
  <si>
    <t>Tranšejas rakšana (ar rokām)</t>
  </si>
  <si>
    <t>Kabeļa ievietošana kabeļu kanalizācijā</t>
  </si>
  <si>
    <t>113</t>
  </si>
  <si>
    <t>Kabeļa guldīšana iekštelpās</t>
  </si>
  <si>
    <t>Uzmavas uzstādīšana</t>
  </si>
  <si>
    <t>Papilddarbi</t>
  </si>
  <si>
    <t>Ceļi un laukumi</t>
  </si>
  <si>
    <t>Komunikāciju pārbūve</t>
  </si>
  <si>
    <t>Kabeļa aizsargcaurule D110,750N</t>
  </si>
  <si>
    <t>Zemes darbi</t>
  </si>
  <si>
    <t>Zemes klātnes ierakuma būvniecība hvid=70 cm</t>
  </si>
  <si>
    <t>Zemes planēšana , no esošās zemes klātnes iegūtās grunts</t>
  </si>
  <si>
    <t>Karstā asfalta dilumkārtas AC 11 surf būvniecība 5 cm biezumā</t>
  </si>
  <si>
    <t>Ceļa zīmju uzstādīšana</t>
  </si>
  <si>
    <t>gb.</t>
  </si>
  <si>
    <t>Horizontālā apzīmējumi</t>
  </si>
  <si>
    <t>Ceļa zīmju balstu uzstādīšana betona C30/37 pamatos, min. 0,30x0,30x0,50m</t>
  </si>
  <si>
    <t>Ielas betona apmales 100x30x15 uzstādīšana uz betona pamata</t>
  </si>
  <si>
    <t>Ielas betona apmales 100x30/22x15 uzstādīšana uz betona pamata</t>
  </si>
  <si>
    <t>Ielas betona apmales 100x22x15 uzstādīšana uz betona pamata</t>
  </si>
  <si>
    <t>Meliorācijas darbi</t>
  </si>
  <si>
    <t>Ievalkas izveidošana hvid=30-50cm</t>
  </si>
  <si>
    <t>Labiekārtošanas  darbi</t>
  </si>
  <si>
    <t>Demontāža</t>
  </si>
  <si>
    <t>Demontēt esošo rampu un izvest būvgružus utilizācijai</t>
  </si>
  <si>
    <t>Norakt grunti teritorijas labiekārtošanas darbiem</t>
  </si>
  <si>
    <t>Izvest lieko grunti utilizācijai</t>
  </si>
  <si>
    <t>Ieklāt betona bruģakmens segumu 80mm biezumā.
Hansa 8 (500x500x80mm)
Tonis: Moon anthracite
Ražotājs: Betono mozaika vai ekvivalents</t>
  </si>
  <si>
    <t>Ieklāt izlīdzinošo slāni 40mm biezumā</t>
  </si>
  <si>
    <t>Ieklāt blietētu šķembu kārtu
Minerālmat. maisījums 0/45 (N-III), h=20cm</t>
  </si>
  <si>
    <t>Ieklāt blietētu smilts kārtu
Drenējošais slānis, Kf&gt;1m/dnn, h=40cm</t>
  </si>
  <si>
    <t>Betona bruģakmens segums tips 2</t>
  </si>
  <si>
    <t>Ieklāt betona bruģakmens segumu 80mm biezumā.
Hansa 8 (500x500x80mm)
Tonis: Dzeltens
Ražotājs: Betono mozaika vai ekvivalents</t>
  </si>
  <si>
    <t>Betona bruģakmens segums tips 3</t>
  </si>
  <si>
    <t>Ieklāt izlīdzinošo slāni 50mm biezumā
Vidēji rupja smilts</t>
  </si>
  <si>
    <t>Ieklāt blietētu šķembu kārtu
Nesaistītu minerālmateriālu pamata
nesošā kārta, fr.0/45, h=12cm</t>
  </si>
  <si>
    <t>Ieklāt blietētu šķembu kārtu
Nesaistītu minerālmateriālu pamata
nesošā kārta fr.0/63, h=18cm</t>
  </si>
  <si>
    <t>Ieklāt blietētu smilts kārtu
Salizturīgā kārta no drenējošas smilts
(kf&gt;1m/dn, Ev2&gt;60MPa), h=40cm</t>
  </si>
  <si>
    <t>Ieklāt ģeotekstilu nw15 vai ekvivalents</t>
  </si>
  <si>
    <t>Betona bruģakmens segums tips 4</t>
  </si>
  <si>
    <t>Ieklāt betona bruģakmens segumu 80mm biezumā.
Kuba 8B (100x100x80mm)
Tonis: Granit
Ražotājs: Betono mozaika vai ekvivalents</t>
  </si>
  <si>
    <t>Betona bruģakmens segums tips 5</t>
  </si>
  <si>
    <t>Ieklāt betona bruģakmens segumu 80mm biezumā.
"Konuss"
(105/80x120x60mm)
Tonis: Sarkans
Ražotājs: „Kalndruvas bloks” vai ekvivalents</t>
  </si>
  <si>
    <t>Apzaļumošanas darbi</t>
  </si>
  <si>
    <t>Žogi, nožogojumi, vārti un vārtiņi</t>
  </si>
  <si>
    <t>Atjaunojama zāliena segums</t>
  </si>
  <si>
    <t>Ieklāt zālāja segumu 15cm biezumā pievedot auglīgo melnzemes kārtu</t>
  </si>
  <si>
    <t>Mizas mulčas segums</t>
  </si>
  <si>
    <t>Apstādījumi</t>
  </si>
  <si>
    <t>Ieklāt sijātu auglīgās augsnes kārtu 60cm biezumā</t>
  </si>
  <si>
    <t>Labiekārtojuma elementu montāža</t>
  </si>
  <si>
    <t>Rotāļu laukuma aprīkojums - Robinia RB0700. Vinci play spēļu laukumu aprīkojums. Augstums 450mm, Platums 450mm, Garums 450mm, Vecuma grupa 3+ gadi, Kapacitāte 3 bērni vai ekvivalents</t>
  </si>
  <si>
    <t>Rotāļu laukuma aprīkojums - Šūpoles Gelia 8038421. Hags spēļu laukumu aprīkojums. Augstums 2700mm, Platums 2600mm, Garums 3900mm, Vecuma grupa 3+ gadi  vai ekvivalents</t>
  </si>
  <si>
    <t>Rotāļu laukuma aprīkojums - Robinia RB1369. Vinci play spēļu laukumu aprīkojums. Augstums 470mm, Platums 970mm, Garums 970mm, Vecuma grupa 3+ gadi, Kapacitāte 3 bērni  vai ekvivalents</t>
  </si>
  <si>
    <t>Rotāļu laukuma aprīkojums - Robinia RB1218. Vinci play spēļu laukumu aprīkojums. Augstums 1900mm, Platums 500mm, Garums 8600mm, Vecuma grupa 3+ gadi, Kapacitāte 16 bērni  vai ekvivalents</t>
  </si>
  <si>
    <t>Rotāļu laukuma aprīkojums - Robinia RB1370. Vinci play spēļu laukumu aprīkojums. Augstums 860mm, Platums 360mm, Garums 950mm, Vecuma grupa 3+ gadi, Kapacitāte 2 bērni  vai ekvivalents</t>
  </si>
  <si>
    <t>Rotāļu laukuma aprīkojums - HOOP 0728. Vinci play spēļu laukumu aprīkojums - karuselis, pielāgots bērniem ratiņkrēslā. Augstums 900mm, Platums 2200mm, Garums 2200mm, Vecuma grupa 3–12 gadi, Kapacitāte 6 bērni  vai ekvivalents</t>
  </si>
  <si>
    <t>Galda tenisa galds - 8002872. Hags sporta aprīkojums. Augstums 850mm, Platums 1600mm, Garums 2750mm  vai ekvivalents</t>
  </si>
  <si>
    <t>Ugunskurā vieta Jazz d100 - 8919528. Tērauda ugunskura trauks, tonis melns. Augstums 300mm, Diametrs 1000mm  vai ekvivalents</t>
  </si>
  <si>
    <t>Velosipēdu statīvs - Pico 05.020. U-veida velosipēdu statīvs no nerūsējošā tērauda, ražotājs ZANO. Augstums 830mm, Tērauda caurules diametrs 60mm, Garums 660mm  vai ekvivalents</t>
  </si>
  <si>
    <t>Atkritumu urna šķirotiem atkritumiem. Cinkota tērauda atkritumu urna ar stikla, plastmasas un sadzīves atkritumu nodalījumiem, tonis RAL 9005, iespēja stiprināt zemē, ietilpība 3 x 75l. Augstums 800mm, Garums 1120mm, Platums 380mm  vai ekvivalents</t>
  </si>
  <si>
    <t>Physocarpus opulifolius ‘Amber Jubilee’ – irbeņlapu fizokarps, C5, izcelsme/audzētājs: kokaudzētava Baltezers vai ekvivalents, pieauguša auga izmērs h 1.5 m, d 1.5 m</t>
  </si>
  <si>
    <t>Augi</t>
  </si>
  <si>
    <t>Hydrangea paniculata ‘Bokralame’ – skarainā hortenzija, C5, izcelsme/audzētājs: kokaudzētava Baltezers vai ekvivalents, pieauguša auga izmērs h 1.5 m, d 1.5 m</t>
  </si>
  <si>
    <t xml:space="preserve">Pinus mugo var. pumilio – kalnu priede, augstums 80 cm, 1x pārstādīts, izcelsme/audzētājs: kokaudzētava Buldēni vai ekvivalents, pieauguša auga izmērs h 1.5 m, d 2.5 m </t>
  </si>
  <si>
    <t>Miscanthus sinensis ‘Kaskade’ – Ķīnas miskante, izcelsme/audzētājs: stādaudzētava Puķu lauki vai ekvivalents, pieauguša auga izmērs h 1.8 m, d 0.8 m</t>
  </si>
  <si>
    <t>Echinacea ‘SunSeekers Yellow’ – ehinācija, izcelsme/audzētājs: stādaudzētava Puķu lauki vai ekvivalents, pieauguša auga izmērs h 0.5–0.7 m, d 0.4 m</t>
  </si>
  <si>
    <t>Hemerocallis ‘Happy Returns’ – dienziede, izcelsme/audzētājs: stādaudzētava Puķu lauki vai ekvivalents, pieauguša auga izmērs h 0.5 m, d 0.4 m</t>
  </si>
  <si>
    <t>Stādvietas jāpapildina ar priežu mizas mulču 7 cm biezumā (vidēju frakciju fr. 20-40 mm)</t>
  </si>
  <si>
    <t xml:space="preserve">Koka stādam paredzēt ierīkot pārvietojamu laistīšanas sistēmu - laistīšanas maisus ar 50 līdz 70 l ietilpību. </t>
  </si>
  <si>
    <t>Soliņi ap ugunskuru 
Soliņu C03 TS-L-4</t>
  </si>
  <si>
    <t>Soliņi ap ugunskuru 
Soliņu C04 TS-L-4</t>
  </si>
  <si>
    <t>Soliņi ap ugunskuru 
Soliņu C01 TS-L-4</t>
  </si>
  <si>
    <t>Soliņi ap ugunskuru 
Soliņu C02 TS-L-4</t>
  </si>
  <si>
    <t>Pergola, apzīmējums labiekārtojuma plānā: D TS-L-5</t>
  </si>
  <si>
    <t>Krēsla apzīmējums labiekārtojuma plānā: G TS-L-5</t>
  </si>
  <si>
    <t>Galda apzīmējums labiekārtojuma plānā: H TS-L-5</t>
  </si>
  <si>
    <t>Soliņš, apzīmējums labiekārtojuma plānā: F01 TS-L-5</t>
  </si>
  <si>
    <t>Soliņš, apzīmējums labiekārtojuma plānā: F02 TS-L-5</t>
  </si>
  <si>
    <t>Soliņš, apzīmējums labiekārtojuma plānā: F03 TS-L-5</t>
  </si>
  <si>
    <t>Izveidot gabionu I01 4000x1800x500mm</t>
  </si>
  <si>
    <t>Izveidot gabionu I02 4000x1800x500mm</t>
  </si>
  <si>
    <t>Montēt koka žogu uz betona pamatiem, ieskaitot visus stiprinājumus un palīgmateriālus
H=1800m</t>
  </si>
  <si>
    <t>Montēt veramus vārtu gajējiem analogi žoga tipam uz betona pamatiem, ieskaitot visus stiprinājumus un palīgmateriālus
H=1800m, L=3000mm</t>
  </si>
  <si>
    <t>Koka žogs</t>
  </si>
  <si>
    <t>Metāla žogs</t>
  </si>
  <si>
    <t>Montēt metāla žogu uz betona pamatiem, ieskaitot visus stiprinājumus un palīgmateriālus
H=1800m</t>
  </si>
  <si>
    <t>Montēt veramus vārtu gajējiem analogi žoga tipam uz betona pamatiem, ieskaitot visus stiprinājumus un palīgmateriālus
H=1800m, L=1500mm</t>
  </si>
  <si>
    <t>Montēt bīdāmus vārtus analogi žoga tipam uz betona pamatiem, ieskaitot visus stiprinājumus un palīgmateriālus
H=1800m, L=8000mm</t>
  </si>
  <si>
    <t>Karoga novietne</t>
  </si>
  <si>
    <t>Demontēt ceļa segumu un izvest būvgružus utilizācijai</t>
  </si>
  <si>
    <t>TS-CD daļa</t>
  </si>
  <si>
    <t>TS-L daļa</t>
  </si>
  <si>
    <t>Ieklāt izlīdzinošo slāni 40mm biezumā
Nesaistītu minerālmateriālu izlīdzinošās starpkārtas būvniecība (H = 4 cm)</t>
  </si>
  <si>
    <t xml:space="preserve">Ieklāt blietētu šķembu kārtu
Nesaist. minerālmateriālu (fr.0/45) izbūve, N-III, h=20 cm </t>
  </si>
  <si>
    <t>Ieklāt blietētu smilts kārtu
Pastiprināta salizturīgā kārtas izbūve, hvid=40cm</t>
  </si>
  <si>
    <t>Nomaļu uzpildīšana (Šķembu maisījums 0/32s (N-III klase)) 10 cm biezumā</t>
  </si>
  <si>
    <t>Augu zeme apsēta ar daudzgadīgu zāliena sēklām h=10cm</t>
  </si>
  <si>
    <t>Ceļa segums</t>
  </si>
  <si>
    <t>Nocirst kokus, izraut celmus un izvest utilizācijai</t>
  </si>
  <si>
    <t>Demontēt žogu un izvest būvgružus utilizācijai</t>
  </si>
  <si>
    <t>Dažādi darbi - labiekārtojuma elementi</t>
  </si>
  <si>
    <t>Apmales</t>
  </si>
  <si>
    <t xml:space="preserve">	Zemes darbi</t>
  </si>
  <si>
    <t>Pamati un pamatnes</t>
  </si>
  <si>
    <t>Sienas, ēku un būvju karkasu konstrukcijas</t>
  </si>
  <si>
    <t xml:space="preserve">	Starpsienas</t>
  </si>
  <si>
    <t>Grīdu pamatnes, segumi</t>
  </si>
  <si>
    <t>Jumti, segumi</t>
  </si>
  <si>
    <t xml:space="preserve">	Aiļu aizpildījumu elementi, speciālo konstrukciju fasādes</t>
  </si>
  <si>
    <t>Iekšējie apdares darbi</t>
  </si>
  <si>
    <t xml:space="preserve">	Ārējie apdares darbi</t>
  </si>
  <si>
    <t>Lokālā tāme Nr.1,10</t>
  </si>
  <si>
    <t>Lokālā tāme Nr.1,11</t>
  </si>
  <si>
    <t>Lokālā tāme Nr.1,12</t>
  </si>
  <si>
    <t>Lokālā tāme Nr.1,13</t>
  </si>
  <si>
    <t>Lokālā tāme Nr.1,1</t>
  </si>
  <si>
    <t>Lokālā tāme Nr.1,2</t>
  </si>
  <si>
    <t>Lokālā tāme Nr.1,3</t>
  </si>
  <si>
    <t>Rakt būvbedri līdz projektā paredzētajam dziļumam</t>
  </si>
  <si>
    <t>Izvest lieko grunti uz būvuzņēmēja atbērtni un utilizēt</t>
  </si>
  <si>
    <t>Visus grunts atbēršanas darbus jāveic izmantojot
kvalitatīvas un standartiem atbilstošas sablietētas smiltis, klājot slāni uz slāņa, kur maksimālais slāņa biezums ir līdz 0.2 m.</t>
  </si>
  <si>
    <t>Pamatnes</t>
  </si>
  <si>
    <t>Pamati</t>
  </si>
  <si>
    <t>Stiegrot pamatus ar B500B klases tērauda stiegrām, ieskaitot visus palīgmateriālus un stiprinājumus.</t>
  </si>
  <si>
    <t>kg</t>
  </si>
  <si>
    <t>Stiegrot pamatus  (-5,625m) ar B500B klases tērauda stiegrām, ieskaitot visus palīgmateriālus un stiprinājumus.</t>
  </si>
  <si>
    <t>Stiegrot pamatus  (-4,150m) ar B500B klases tērauda stiegrām, ieskaitot visus palīgmateriālus un stiprinājumus.</t>
  </si>
  <si>
    <t xml:space="preserve">Ierīkot blietētu šķembu 20-45 kārtu zem pamatiem 100mm biezumā. </t>
  </si>
  <si>
    <t>Betonēt veidņos atbalstsienu ar C30/37 XC2 klases betonu, betonu padodot ar sūkni iestrādes vietā, ieskaitot visus palīgmateriālus un stiprinājumus.</t>
  </si>
  <si>
    <t>Betonēt veidņos lentveida pamata sienu ar C30/37 XC2 klases betonu, betonu padodot ar sūkni iestrādes vietā, ieskaitot visus palīgmateriālus un stiprinājumus.</t>
  </si>
  <si>
    <t>Betonēt veidņos stabveida pamata vertikālo daļu ar C30/37 XC2 klases betonu, betonu padodot ar sūkni iestrādes vietā, ieskaitot visus palīgmateriālus un stiprinājumus.</t>
  </si>
  <si>
    <t>Stiegrot pamatu vertikālās daļas ar B500B klases tērauda stiegrām, ieskaitot visus palīgmateriālus un stiprinājumus.</t>
  </si>
  <si>
    <t>Betonēt veidņos lentveida pamata pēdu (-4,150m) ar C30/37 XC2 klases betonu, betonu padodot ar sūkni iestrādes vietā, ieskaitot visus palīgmateriālus un stiprinājumus.</t>
  </si>
  <si>
    <t>Betonēt veidņos lentveida pamata pēdu (-5,625m) ar C30/37 XC2 klases betonu, betonu padodot ar sūkni iestrādes vietā, ieskaitot visus palīgmateriālus un stiprinājumus.</t>
  </si>
  <si>
    <t>Betonēt veidņos stabveida pamatu pēdu (-5,625m) ar C30/37 XC2 klases betonu, betonu padodot ar sūkni iestrādes vietā, ieskaitot visus palīgmateriālus un stiprinājumus.</t>
  </si>
  <si>
    <t>Ieliekamās detaļas</t>
  </si>
  <si>
    <t>Montēt ieliekamo detaļu HPM20P vai ekvivalents</t>
  </si>
  <si>
    <t>Urbt pamatos caurumus stiegru izvadiem</t>
  </si>
  <si>
    <t>Monet stiegras d20x330mm izvadu ielīmējot ar HILTI HIT-HY 150 MAX vai ekvivalents</t>
  </si>
  <si>
    <t>Monet stiegras d20x950mm izvadu ielīmējot ar HILTI HIT-HY 150 MAX vai ekvivalents</t>
  </si>
  <si>
    <t>1. stāva vertikālo konstrukciju plāns</t>
  </si>
  <si>
    <t>Montēt tērauda kolonnas, ieskaitot visus palīgmateriālus un stiprinājumus.
Visas metāla konstrukcijas izgatavojamas no tērauda ar stiprības klasi ne zemāku par S355J2.</t>
  </si>
  <si>
    <t>Pārklāt tērauda kolonas ar ugunsdrošo krāsu nodrošinot R-60</t>
  </si>
  <si>
    <t>1. stāva vertikālo konstrukciju
savienojoša stiegrojuma plāns</t>
  </si>
  <si>
    <t>Savienot sienas ar B500B klases tērauda stiegrojumu, ieskaitot visus palīgmateriālus un stiprinājumus.</t>
  </si>
  <si>
    <t>1. stāva izvadu plāns</t>
  </si>
  <si>
    <t>Montēt stiegru izvadus ar B500B klases tērauda stiegrojumu, ieskaitot visus palīgmateriālus un stiprinājumus.</t>
  </si>
  <si>
    <t>Montēt vītņstieņa M20x260mm izvadus, ieskaitot visus palīgmateriālus un stiprinājumus.</t>
  </si>
  <si>
    <t>Montēt vītņstieņa M20x350mm izvadus, ieskaitot visus palīgmateriālus un stiprinājumus.</t>
  </si>
  <si>
    <t>Montēt TSE-16-M20-1020.0 izvadus vai ekvivalents, ieskaitot visus palīgmateriālus un stiprinājumus.</t>
  </si>
  <si>
    <t>2. stāva vertikālo konstrukciju plāns</t>
  </si>
  <si>
    <t>2. stāva vertikālo konstrukciju
savienojoša stiegrojuma plāns</t>
  </si>
  <si>
    <t>2. stāva izvadu plāns</t>
  </si>
  <si>
    <t>3. stāva vertikālo konstrukciju plāns</t>
  </si>
  <si>
    <t>3. stāva vertikālo konstrukciju
savienojoša stiegrojuma plāns</t>
  </si>
  <si>
    <t>3. stāva izvadu plāns</t>
  </si>
  <si>
    <t>Montēt TSE-16-M20-1200.0 izvadus vai ekvivalents, ieskaitot visus palīgmateriālus un stiprinājumus.</t>
  </si>
  <si>
    <t>4. stāva vertikālo konstrukciju plāns</t>
  </si>
  <si>
    <t>4. stāva vertikālo konstrukciju
savienojoša stiegrojuma plāns</t>
  </si>
  <si>
    <t>1. stāva siju plāns</t>
  </si>
  <si>
    <t>Montēt tērauda sijas, ieskaitot visus palīgmateriālus un stiprinājumus.
Visas metāla konstrukcijas izgatavojamas no tērauda ar stiprības klasi ne zemāku par S355J2.</t>
  </si>
  <si>
    <t>Pārklāt tērauda kolonas ar ugunsdrošo krāsu nodrošinot R-30</t>
  </si>
  <si>
    <t>2. stāva siju plāns</t>
  </si>
  <si>
    <t>3. stāva siju plāns</t>
  </si>
  <si>
    <t>4. stāva siju plāns</t>
  </si>
  <si>
    <t>1. stāva pārseguma plāns</t>
  </si>
  <si>
    <t>Montēt montāža detaļu  PETRA 1200mm vai ekvivalents</t>
  </si>
  <si>
    <t>Stiegrot pārsegumu ar B500B klases tērauda stiegrām, ieskaitot visus palīgmateriālus un stiprinājumus.</t>
  </si>
  <si>
    <t>Betonēt veidņos pārsegumu ar C30/37 XC1 klases betonu, betonu padodot ar sūkni iestrādes vietā, ieskaitot visus palīgmateriālus un stiprinājumus.</t>
  </si>
  <si>
    <t>Savienot parseguma paneļus ar B500B klases tērauda stiegrojumu, ieskaitot visus palīgmateriālus un stiprinājumus.</t>
  </si>
  <si>
    <t>Monolitizēt pārseguma paneļus ar C30/37 XC1 klases betonu, betonu padodot ar sūkni iestrādes vietā, ieskaitot visus palīgmateriālus un stiprinājumus.</t>
  </si>
  <si>
    <t>Stiegrot pārseguma paneļus ar B500B klases tērauda stiegrām, ieskaitot visus palīgmateriālus un stiprinājumus.</t>
  </si>
  <si>
    <t>2. stāva pārseguma plāns</t>
  </si>
  <si>
    <t>Montēt saliekamās dz/b kolonnas, konstrukciju padodot ar celtni iestrādes vietā, ieskaitot visus palīgmateriālus un stiprinājumus.
Betons C40/50, XC1</t>
  </si>
  <si>
    <t>Montēt saliekamās dz/b sijas, konstrukciju padodot ar celtni iestrādes vietā, ieskaitot visus palīgmateriālus un stiprinājumus.
Betons C40/50, XC1</t>
  </si>
  <si>
    <t>3. stāva pārseguma plāns</t>
  </si>
  <si>
    <t>4. stāva pārseguma plāns</t>
  </si>
  <si>
    <t>Metāla kopņu plāns</t>
  </si>
  <si>
    <t>Urbt sienā caurumus enkurstieņu stiprināšanai</t>
  </si>
  <si>
    <t>Ielīmēt enkurstieni 8.8 M12 ar Hilti HIT-HY 200 vai ekvivalents</t>
  </si>
  <si>
    <t>Ielīmēt enkurstieni 8.8 M16 ar Hilti HIT-HY 200 vai ekvivalents</t>
  </si>
  <si>
    <t>Montēt tērauda kopņu konstrukcijas, ieskaitot visus palīgmateriālus un stiprinājumus.
Visas metāla konstrukcijas izgatavojamas no tērauda ar stiprības klasi ne zemāku par S355J2.</t>
  </si>
  <si>
    <t>Jumts</t>
  </si>
  <si>
    <t>Montēt nesošu profilloksni T130M-75L-930-0.8, ieskaitot visus palīgmateriālus un stiprinājumus.</t>
  </si>
  <si>
    <t>Montēt ieliekamo detaļu DEMU_T-FIXX
M16x80 8.8 vai ekvivalents</t>
  </si>
  <si>
    <t>Aizpildīt šuvi ar smalkgraudainu betonu C30/37</t>
  </si>
  <si>
    <t>Kapņu un kapņu laidu plāns</t>
  </si>
  <si>
    <t>1. stāva kapņu laidu plāns</t>
  </si>
  <si>
    <t>Montēt saliekamā dz/b kāpņu laidus, konstrukciju padodot ar celtni iestrādes vietā, ieskaitot visus palīgmateriālus un stiprinājumus.
Betons C30/37, XC1</t>
  </si>
  <si>
    <t>Montēt saliekamā dz/b kāpņu laukumus 250mm, konstrukciju padodot ar celtni iestrādes vietā, ieskaitot visus palīgmateriālus un stiprinājumus.
Betons C30/37, XC1</t>
  </si>
  <si>
    <t>Montēt saliekamās dz/b masīvās plātnes 220mm, konstrukciju padodot ar celtni iestrādes vietā, ieskaitot visus palīgmateriālus un stiprinājumus.
Betons C30/37, XC1</t>
  </si>
  <si>
    <t>Aizpildīt kolonas bāzes šuvi ar smalkgraudainu betonu C30/37</t>
  </si>
  <si>
    <t>Montēt saliekamās dz/b sienas 200mm, konstrukciju padodot ar celtni iestrādes vietā, ieskaitot visus palīgmateriālus un stiprinājumus.
Betons C40/50, XC1
Aizpildīt šuves ar smalkgraudainu betonu C40/50</t>
  </si>
  <si>
    <t>Montēt saliekamās dz/b sienas 241mm, konstrukciju padodot ar celtni iestrādes vietā, ieskaitot visus palīgmateriālus un stiprinājumus.
Betons C40/50, XC1
Aizpildīt šuves ar smalkgraudainu betonu C40/50</t>
  </si>
  <si>
    <t>Montēt saliekamās dz/b sienas 350mm, konstrukciju padodot ar celtni iestrādes vietā, ieskaitot visus palīgmateriālus un stiprinājumus.
Betons C40/50, XC1
Aizpildīt šuves ar smalkgraudainu betonu C40/50</t>
  </si>
  <si>
    <t>Montēt saliekamās dz/b sienas 604mm, konstrukciju padodot ar celtni iestrādes vietā, ieskaitot visus palīgmateriālus un stiprinājumus.
Betons C40/50, XC1
Aizpildīt šuves ar smalkgraudainu betonu C40/50</t>
  </si>
  <si>
    <t>Montēt saliekamās dz/b sienas 370mm, konstrukciju padodot ar celtni iestrādes vietā, ieskaitot visus palīgmateriālus un stiprinājumus.
Betons C40/50, XC1
Aizpildīt šuves ar smalkgraudainu betonu C40/50</t>
  </si>
  <si>
    <t>Montēt saliekamās dz/b sienas 450mm, konstrukciju padodot ar celtni iestrādes vietā, ieskaitot visus palīgmateriālus un stiprinājumus.
Betons C40/50, XC1
Aizpildīt šuves ar smalkgraudainu betonu C40/50</t>
  </si>
  <si>
    <t>Montēt saliekamās dz/b masīvās plātnes 320mm uz neoprēna lentas, konstrukciju padodot ar celtni iestrādes vietā, ieskaitot visus palīgmateriālus un stiprinājumus.</t>
  </si>
  <si>
    <t>Montēt saliekamās dz/b pārseguma paneļus HC220 uz neoprēna lentas, konstrukciju padodot ar celtni iestrādes vietā, ieskaitot visus palīgmateriālus un stiprinājumus.</t>
  </si>
  <si>
    <t>Montēt saliekamās dz/b pārseguma paneļus HC320 uz neoprēna lentas, konstrukciju padodot ar celtni iestrādes vietā, ieskaitot visus palīgmateriālus un stiprinājumus.</t>
  </si>
  <si>
    <t>Montēt saliekamās dz/b masīvās plātnes 465mm uz neoprēna lentas, konstrukciju padodot ar celtni iestrādes vietā, ieskaitot visus palīgmateriālus un stiprinājumus.</t>
  </si>
  <si>
    <r>
      <t>Montēt saliekamās dz/b masīvās plātnes 695mm uz neoprēna lentas, konstrukciju padodot ar celtni iestrādes vietā,</t>
    </r>
    <r>
      <rPr>
        <b/>
        <sz val="12"/>
        <rFont val="Times New Roman"/>
        <family val="1"/>
      </rPr>
      <t xml:space="preserve"> </t>
    </r>
    <r>
      <rPr>
        <sz val="12"/>
        <rFont val="Times New Roman"/>
        <family val="1"/>
      </rPr>
      <t>ieskaitot visus palīgmateriālus un stiprinājumus.</t>
    </r>
  </si>
  <si>
    <t>Metāla kāpņu un rampas pamatu plāns</t>
  </si>
  <si>
    <t>Betonēt veidņos lentveida pamatu ar C30/37 XC2 klases betonu, betonu padodot ar sūkni iestrādes vietā, ieskaitot visus palīgmateriālus un stiprinājumus.</t>
  </si>
  <si>
    <t>Betonēt veidņos lentveida pamatu pēdu ar C30/37 XC2 klases betonu, betonu padodot ar sūkni iestrādes vietā, ieskaitot visus palīgmateriālus un stiprinājumus.</t>
  </si>
  <si>
    <t>Betonēt veidņos stabveida pamatu ar C30/37 XC2 klases betonu, betonu padodot ar sūkni iestrādes vietā, ieskaitot visus palīgmateriālus un stiprinājumus.</t>
  </si>
  <si>
    <t>Betonēt veidņos stabveida pamatu pēdu ar C30/37 XC2 klases betonu, betonu padodot ar sūkni iestrādes vietā, ieskaitot visus palīgmateriālus un stiprinājumus.</t>
  </si>
  <si>
    <t>Rampas plāns</t>
  </si>
  <si>
    <t>Betonēt veidņos rampu ar C30/37 XC4+XD3+XF4 klases betonu, betonu padodot ar sūkni iestrādes vietā, ieskaitot visus palīgmateriālus un stiprinājumus.</t>
  </si>
  <si>
    <t>Stiegrot rampu ar B500B klases tērauda stiegrām, ieskaitot visus palīgmateriālus un stiprinājumus.</t>
  </si>
  <si>
    <t>Urbt caurumus enkurstieņu stiprināšanai</t>
  </si>
  <si>
    <t>Montēt tērauda kapņu konstrukcijas, ieskaitot visus palīgmateriālus un stiprinājumus.
Visas metāla konstrukcijas izgatavojamas no tērauda ar stiprības klasi ne zemāku par S355J2.</t>
  </si>
  <si>
    <t>Montet kāpņu pakāpienus, ieskaitot visus palīgmateriālus un stiprinājumus.
Frelok pakāpieni 1300x285 vai ekvivalents</t>
  </si>
  <si>
    <t>Montet kāpņu podestus, ieskaitot visus palīgmateriālus un stiprinājumus.
Frelok režģis 34*38/40*3 vai ekvivalents</t>
  </si>
  <si>
    <t>Esošas ailes pastiprinājuma risinājums</t>
  </si>
  <si>
    <t>Projektētajā augstumā sienā iezāģēt rievu un izkalt nišu sijas ievietošanai secīgi abās sienas pusēs. Izvest būvgružus utilizācijai</t>
  </si>
  <si>
    <t>Vajadzīgajās vietās sienā (atbilstoši caurumiem sijā) izurbt caurumus</t>
  </si>
  <si>
    <t>Svaigā cementa javas M100 “piemetumā” uzstādīt tērauda siju, kas aptīta ar apmetuma sietu. Siju uzklāt ar antiseptiskiem cietkoka (ozols) ķīļiem ik pa 0,5 m.
Visas spraugas starp profiltrēraudu un mūri (izņemot izkālamajā zonā) rūpīgi aizpildīt ar cementa javu, īpašu uzmanību pievēršot balstījuma zonai.</t>
  </si>
  <si>
    <t>Savilkt pārsedzes ar vītņstieni M16x450</t>
  </si>
  <si>
    <t>Kad cementa java un betons sasnieguši 70% stiprības (atkarībā no temperatūras ap 7 dienām), izkalt nepieciešamā izmēra ailē. Izvest būvgružus utilizācijai</t>
  </si>
  <si>
    <t>Metāla konstrukcijas apmest ar cementa javu 5–10mm.</t>
  </si>
  <si>
    <t>Ailes apmest ar cementa javu 5–10mm.</t>
  </si>
  <si>
    <t>Montēt koka kopņu jumta pārsegumu, ieskaitot visus palīgmateriālus un stiprinājumus.</t>
  </si>
  <si>
    <t>Lokālā tāme Nr.1,4</t>
  </si>
  <si>
    <t>Lokālā tāme Nr.1,5</t>
  </si>
  <si>
    <t>Lokālā tāme Nr.1,6</t>
  </si>
  <si>
    <t>Lokālā tāme Nr.1,7</t>
  </si>
  <si>
    <t>Lokālā tāme Nr.1,8</t>
  </si>
  <si>
    <t>Lokālā tāme Nr.1,9</t>
  </si>
  <si>
    <t>Demontēt esošās evakuācijas kāpnes KD-1 un izvest būvgružus utilizācijai</t>
  </si>
  <si>
    <t>Sienas</t>
  </si>
  <si>
    <t>Gruntēt, špaktelēt un slīpēt sienas</t>
  </si>
  <si>
    <t>Gruntēt un krāsot sienas divās kārtās</t>
  </si>
  <si>
    <t>Ieklāt hidroizolācijas slāni</t>
  </si>
  <si>
    <t xml:space="preserve">Ieklāt flīžu segumu uz līmjavas kārtas un šuves aizpildīt ar šuvotāju, ieskaitot visus stiprinājumus un palīgmateriālus.     </t>
  </si>
  <si>
    <t>Dekoratīvā skaņas izkliedes sienas konstrukcija uz 12mm bieza bērza saplākšņa pamatnes, uz kuras izveidota kārba ar 12mm biezām saplākšņa malām. Kārbas virsējā kārta ir 6,5mm biezs saplāksnis, konstrukcija hermētiski noslēgta, iekšpusē 50 mm biezs minerālvates slānis (blīvums 30 - 50 kg/m3); 20–50 mm platas koka latas ar 20–50 atstarpi; Perforētie paneļi Latvijas Finieris Riga (vai Glastik, Fantoni vai ekvivalents), frezēts, panelis M 4-16/4-65, paneļa biezums 15 mm, gaiss 60 mm, bez minerālas vates (absorbcijas dati: αw 0,5, klase D); Logu un durvju aizkari, kokvilnas audums, blīvums 400-600 g/m2 vai absorbcijas koeficienta vērtības, kā norādīts zemāk, attālums no virsmas 130 mm. Krokojums ½ logiem, krokojums 1/3 skatuves sienai (absorbcijas dati: αw 0,6, klase C); Sienu krāsa (pelēka) - NCS color S 1002-Y (toni saskaņot ar Būvniecības ierosinātāju un interjera risinājumiem)</t>
  </si>
  <si>
    <t>Ecophon Akusto One vai ekvivalenti paneļi, (izmērs 1192x592x40), absorbcijas koeficients αw &gt; 0,9 (A klase); Ecophon Akusto Wall C vai ekvivalenti paneļi, (izmērs 1192x592x40), absorbcijas koeficients αw &gt; 0,9 (A klase); Sienu krāsa (pelēka) - NCS color S 1002-Y (toni saskaņot ar Būvniecības ierosinātāju un interjera risinājumiem);</t>
  </si>
  <si>
    <t>Skatuves sānu sienu izkliedes paneļi, saplāksnis vai MDF ar finiera virsmu 8-10 mm biezs, paneļu iekšējais tilpums aizpildīts ar mīkstu minerālo vati 50 mm biezumā; Sienu krāsa (pelēka) - NCS color S 1002-Y (toni saskaņot ar Būvniecības ierosinātāju un interjera risinājumiem)</t>
  </si>
  <si>
    <t>Griesti</t>
  </si>
  <si>
    <t>PG-1.1</t>
  </si>
  <si>
    <t>Montēt metala profilu karkasu, ieskaitot visus stiprinājumus un palīgmateriālus</t>
  </si>
  <si>
    <t>Ieklāt izolāciju 50mm biezumā
Akmens vate ar blīvumu 70 kg/m3</t>
  </si>
  <si>
    <t>Apšūt karkasu ar Knauf Danoline Tectopanel ar Quadril perforācijas tipu vai ekvivalents
(paneļa perforācija 10-15%) 12,5mm, ieskaitot visus stiprinājumus un palīgmateriālus.</t>
  </si>
  <si>
    <t>Gruntēt un krāsot griestus divās kārtās</t>
  </si>
  <si>
    <t>PG-1.2</t>
  </si>
  <si>
    <t>Apšūt karkasu ar mitrumizturīgiem Ecophon Hygiene vai ekvivalenti noņemamiem paneļiem bez
perforācijas (D klases skaņas absorbcija) 12,5mm, ieskaitot visus stiprinājumus un palīgmateriālus.</t>
  </si>
  <si>
    <t>PG-1.3</t>
  </si>
  <si>
    <t>Stiprināt koka latas 50x50mm, ieskaitot visus stiprinājumus un palīgmateriālus</t>
  </si>
  <si>
    <t>PG-2</t>
  </si>
  <si>
    <t>Apšūt karkasu ar Ecophone Advantage A vai ekvivalentas skaņu absorbējošām griestu
plāksnēsm (minimālais skaņas absorbcijas koeficients αw=0.7) 15mm, ieskaitot visus stiprinājumus un palīgmateriālus.</t>
  </si>
  <si>
    <t>AG-1</t>
  </si>
  <si>
    <t>Gruntēt un apmest griestus 10mm biezumā</t>
  </si>
  <si>
    <t>Gruntēt, špaktelēt un slīpēt griestus</t>
  </si>
  <si>
    <t>AG-2</t>
  </si>
  <si>
    <t>Grīdas</t>
  </si>
  <si>
    <t>Gr-1</t>
  </si>
  <si>
    <t>Izlīdzināt grīdas pirms seguma ieklāšanas</t>
  </si>
  <si>
    <t>Iekka masīvkoka grīdas segumu, ieskaitot visus stiprinājumus un palīgmateriālus.
Ozola masīvkoka spundes dēļi Herringbone Select (tīras šķiedras raksts, bez baltās aplievas un zarojumiem) 16 x 68 x 408 mm bez fāzēm vai ekvivalents</t>
  </si>
  <si>
    <t>Gr-2</t>
  </si>
  <si>
    <t>Iekka masīvkoka grīdas segumu, ieskaitot visus stiprinājumus un palīgmateriālus.
Ozola masīvkoka spundes dēļi Herringbone Nature (izteiktāks šķiedras raksts, bez baltās aplievas un ar maziem punktveida zarojumiem) 16 x 68 x 408 mm bez fāzēm vai ekvivalents</t>
  </si>
  <si>
    <t>Gr-3</t>
  </si>
  <si>
    <t>Iekka divslāņu dēļu grīdas segumu, ieskaitot visus stiprinājumus un palīgmateriālus.
Ozola divslāņa Herringbone spundes dēļi Prestige ar Natural apdari (koksnes raksts, ar nelieliem zarojumiem) 10-12 x 100 x 470-500mm bez fāzēm vai ekvivalents</t>
  </si>
  <si>
    <t>Gr-4</t>
  </si>
  <si>
    <t>Gr-5</t>
  </si>
  <si>
    <t>Ieklāt vinila segumu uz līmjavas kārtas, ieskaitot visus stiprinājumus un palīgmateriālus.     
Forbo sphera SD/EC vai ekvivalents homogēns elektrību izkliedējošs vinils</t>
  </si>
  <si>
    <t>Iekka masīvkoka grīdas segumu, ieskaitot visus stiprinājumus un palīgmateriālus.
Ozola masīvkoka spundes dēļi Select (tīras šķiedras raksts) 16 x 130 x 600-3000 mm bez fāzēm, krāsoti ar melnu skatuves grīdas krāsu PatzFinish black vai ekvivalentu divās kārtās</t>
  </si>
  <si>
    <t>Gr-6</t>
  </si>
  <si>
    <t>Ieklāt vinila segumu uz līmjavas kārtas, ieskaitot visus stiprinājumus un palīgmateriālus.     
Forbo Sarlon 15db vai ekvivalents akustiskais vinila grīdas segums (4211T4315 light grey canyon, NCS S 3502-Y), biezums 2.6 mm, R10 pretslīdes noturības klase</t>
  </si>
  <si>
    <t>Gr-7</t>
  </si>
  <si>
    <t>Ieklāt vinila segumu uz līmjavas kārtas, ieskaitot visus stiprinājumus un palīgmateriālus.     
Forbo Sphera Element vai ekvivalents grīdas segums (50062 storm grey, NCS S S 1502-G), biezums 2 mm, R10 pretslīdes noturības klase</t>
  </si>
  <si>
    <t>Gr-8</t>
  </si>
  <si>
    <t>Ieklāt flīžu segumu uz līmjavas kārtas un šuves aizpildīt ar šuvotāju, ieskaitot visus stiprinājumus un palīgmateriālus.     
Akmens masas flīzes, R10 pretslīdes noturības klase</t>
  </si>
  <si>
    <t>Gr-9</t>
  </si>
  <si>
    <t>Montēt kājslauķi, ieskaitot visus stiprinājumus un palīgmateriālus.
Iekštelpu kājslauķis Forbo vai ekvivalents</t>
  </si>
  <si>
    <t>Gr-10</t>
  </si>
  <si>
    <t>Montēt pakāpienus, ieskaitot visus stiprinājumus un palīgmateriālus.
Ozola masīvkoka pakāpieni, krāsoti ar melnu skatuves grīdas krāsu PatzFinish black vai ekvivalentu divās kārtās</t>
  </si>
  <si>
    <t>Gr-11</t>
  </si>
  <si>
    <t>Montēt pakāpienus, ieskaitot visus stiprinājumus un palīgmateriālus.
Ozola masīvkoka pakāpieni</t>
  </si>
  <si>
    <t>Gr-12</t>
  </si>
  <si>
    <t>Nopulēt betona grīdu</t>
  </si>
  <si>
    <t>Grīdlīstes</t>
  </si>
  <si>
    <t>Montēt grīdlīsti Gl-1, ieskaitot visus stiprinājumus un palīgmateriālus.
Nerūsējoša tērauda grīdlīste</t>
  </si>
  <si>
    <t>Montēt grīdlīsti Gl-2, ieskaitot visus stiprinājumus un palīgmateriālus.
Akmens masas flīžu apmale</t>
  </si>
  <si>
    <t>Montēt grīdlīsti Gl-3, ieskaitot visus stiprinājumus un palīgmateriālus.
Koka grīdlīste</t>
  </si>
  <si>
    <t>Montēt grīdlīsti Gl-4, ieskaitot visus stiprinājumus un palīgmateriālus.
Vinila grīdlīste</t>
  </si>
  <si>
    <t>Ieklāt vinila segumu uz līmjavas kārtas, ieskaitot visus stiprinājumus un palīgmateriālus.     
Forbo Sphera Element vai ekvivalents grīdas segums (50008 silver grey, NCS S 2502-B), biezums 2 mm, R10 pretslīdes noturības klase</t>
  </si>
  <si>
    <t>Gr-10 (2.stāvam, 3.stāvam, 4.stāvam)</t>
  </si>
  <si>
    <t>Cewood 25mm vai ekvivalents biezas akustiskās plātnes uz 50 mm profila rāmja ar minerālvates pildījumu, A absorbcija klase; Dekoratīvā skaņas izkliedes sienas konstrukcija uz 12mm bieza bērza saplākšņa pamatnes, uz kuras izveidota kārba ar 12mm biezām saplākšņa malām. Kārbas virsējā kārta ir 6,5mm biezs saplāksnis, konstrukcija hermētiski noslēgta, iekšpusē 50 mm biezs minerālvates slānis (blīvums 30 - 50 kg/ m3)</t>
  </si>
  <si>
    <t>Gruntēt un apmest griestus
Akustiskais apmetums Ecophon Fade 15+5 mm vai ekvivalents</t>
  </si>
  <si>
    <t>Zemes klātnes uzbēruma būvniecība   hvid=50 cm</t>
  </si>
  <si>
    <t>Atbalsta sienas izveide un montāža ( Ieskaitot nepieciešamos materiālus)</t>
  </si>
  <si>
    <t>SA-1.1</t>
  </si>
  <si>
    <t>Montēt metala profilu karkasu 75mm biezumā, ieskaitot visus stiprinājumus un palīgmateriālus</t>
  </si>
  <si>
    <t>Montēt metala profilu karkasu 75mm biezumā, ieskaitot visus stiprinājumus un palīgmateriālus
Ultrastill CW75 profili vai ekvivalents</t>
  </si>
  <si>
    <t>Apšūt karkasu ar Knauf GKFI vai ekvivalents 12,5mm ģipškartona loksnēm divās kārtās, ieskaitot visus stiprinājumus un palīgmateriālus. Veikt šuvju špaktelēšanu</t>
  </si>
  <si>
    <t>SI-1</t>
  </si>
  <si>
    <t>Apšūt karkasu ar Knauf GKF vai ekvivalents 12,5mm ģipškartona loksnēm divās kārtās, ieskaitot visus stiprinājumus un palīgmateriālus. Veikt šuvju špaktelēšanu</t>
  </si>
  <si>
    <t>SI-2</t>
  </si>
  <si>
    <t>Ieklāt izolāciju 75mm biezumā
Skaņas izolācija Isover Acoustic 75 mm (R’w = 64 dB) vai ekvivalents</t>
  </si>
  <si>
    <t>SI-3</t>
  </si>
  <si>
    <t>Ieklāt izolāciju 50mm biezumā
Skaņas izolācija Isover Acoustic 50 mm (R’w = 64 dB) vai ekvivalents</t>
  </si>
  <si>
    <t>SI-4 (* Mitrās telpās (sanitārtehniskajās telpās) izmantot atbilstošas ģipškartona plāksnes Hydro 2x12.5 mm vai ekvivalents</t>
  </si>
  <si>
    <t>SI-9.1  (* Mitrās telpās (sanitārtehniskajās telpās) izmantot atbilstošas ģipškartona plāksnes Hydro 2x12.5 mm vai ekvivalents</t>
  </si>
  <si>
    <t>SA-1.2</t>
  </si>
  <si>
    <t>SA-2.1</t>
  </si>
  <si>
    <t>C-1</t>
  </si>
  <si>
    <t>C-2</t>
  </si>
  <si>
    <t>Montēt fasādes apakškarkasa konstrukciju, ieskaitot visus stiprinājumus un palīgmateriālus.</t>
  </si>
  <si>
    <t>Siltināt sienu ar PAROC Ultra siltumizolācijas plāksnēm vai ekvivalents (λD ≤ 0,035 W/mK, ugunsreakcijas klase A1) 150mm</t>
  </si>
  <si>
    <t>Stiprināt vēja izolāciju PAROC Cortex b ar melnu pārklājumu vai ekvivalents (λD ≤ 0,033 W/mK, ugunsreakcijas klase A2-s1, d0), ieskaitot visus stiprinājumus un palīgmateriālus.</t>
  </si>
  <si>
    <t>Apšūt karkasu ar EQUITONE [linea] un EQUITONE [tectiva] šķiedrcementa masā krāsotiem paneļiem vai ekvivalents 10mm (skatīt fasāžu krāsu pasi)
(minimālā ugunsreakcijas klase B-s1,d0), ieskaitot visus stiprinājumus un palīgmateriālus.</t>
  </si>
  <si>
    <t>Stiprināt koka latas 38x63mm, ieskaitot visus stiprinājumus un palīgmateriālus.</t>
  </si>
  <si>
    <t>Ieklāt bitumena mastikas hidroizolāciju no abām pusēm</t>
  </si>
  <si>
    <t xml:space="preserve">Armēt virsmu ar armēšanas javu pa stiklašķiedras sietu, ieskaitot visus stiprinājumus un palīgmateriālus.     </t>
  </si>
  <si>
    <t xml:space="preserve">Gruntēt un apmest virsmu ar tonētu dekoratīvo apmetumu, ieskaitot visus stiprinājumus un palīgmateriālus.     </t>
  </si>
  <si>
    <t>Siltināt pamatus ar ekstrudētu putupolistirolu Finnfoam FL300 vai ekvivalents uz līmjavas kārtas 100mm biezumā, ieskaitot visus stiprinājumus un palīgmateriālus.</t>
  </si>
  <si>
    <t>Ieklāt ģeomembrānu ar ģeotekstilu PM DRAIN-TEC 250 vai ekvivalents</t>
  </si>
  <si>
    <t>G-1</t>
  </si>
  <si>
    <t>Ieklat blietētu šķembu kārtu fr. 20/40 100mm biezumā</t>
  </si>
  <si>
    <t>Ieklāt PVC plēvi - 200 mkr</t>
  </si>
  <si>
    <t>Ieklat cementa klona grīdu 70mm biezumā, ieskaitot visus stiprinājumus un palīgmateriālus.     
Cementa klons Estrich, 70 mm, (Atbilstoši LVS EN 13813:2005L stiprības klase C20, lieces stiprība 4N/mm2, spiedes stiprība 20 N/ mm2, grīda uz siltumizolācijas/peldoša)</t>
  </si>
  <si>
    <t>Ieklāt PE plēvi 
0.2 mm 2 kārtās - 200 mkr, 20 cm pārlaidums ar tvaika
plēves līmi Gerbanda 586 vai ekvivalents</t>
  </si>
  <si>
    <t xml:space="preserve">Stiprināt saplāksni 22mm biezumā, ieskaitot visus stiprinājumus un palīgmateriālus.     </t>
  </si>
  <si>
    <t>G-2</t>
  </si>
  <si>
    <t>G-3</t>
  </si>
  <si>
    <t>Ieklat cementa klona grīdu 74mm biezumā, ieskaitot visus stiprinājumus un palīgmateriālus.     
Cementa klons Estrich, 74 mm, (Atbilstoši LVS EN 13813:2005L stiprības klase C20, lieces stiprība 4N/mm2, spiedes stiprība 20 N/ mm2, grīda uz siltumizolācijas/peldoša)</t>
  </si>
  <si>
    <t>G-4</t>
  </si>
  <si>
    <t>Ieklat cementa klona grīdu 82mm biezumā, ieskaitot visus stiprinājumus un palīgmateriālus.     
Cementa klons Estrich, 82 mm, (Atbilstoši LVS EN 13813:2005L stiprības klase C20, lieces stiprība 4N/mm2, spiedes stiprība 20 N/ mm2, grīda uz siltumizolācijas/peldoša)</t>
  </si>
  <si>
    <t>G-5</t>
  </si>
  <si>
    <t>Ieklat cementa klona grīdu 72mm biezumā, ieskaitot visus stiprinājumus un palīgmateriālus.     
Cementa klons Estrich, 72 mm, (Atbilstoši LVS EN 13813:2005L stiprības klase C20, lieces stiprība 4N/mm2, spiedes stiprība 20 N/ mm2, grīda uz siltumizolācijas/peldoša)</t>
  </si>
  <si>
    <t>Siltināt grīdu ar ThermoWhite WD100R vai ekvivalents (λD ≤
0,046 W/mK, dinamiskā slodze 10 kN/m2) 50mm biezumā</t>
  </si>
  <si>
    <t>Siltināt grīdu ar ThermoWhite WD100R vai ekvivalents (λ ≤ 0.046 W/mk, dinamiskā slodze 10 kN/m2, spiedes stiprība 70 kPa) 220mm biezumā</t>
  </si>
  <si>
    <t>Siltināt grīdu ar ThermoWhite WD100R vai ekvivalents (λ ≤ 0.046 W/mk, dinamiskā slodze 10 kN/m2, spiedes stiprība 70 kPa) 150mm biezumā</t>
  </si>
  <si>
    <t>Ieklāt tvaika izolaciju ThermoWhite PE5/300 vai ekvivalents</t>
  </si>
  <si>
    <t>Ieklat cementa klona grīdu 70mm biezumā, ieskaitot visus stiprinājumus un palīgmateriālus.     
Cementa klons atbilstoši Estrich DIN 18560 CT-F3-S70-H45 ar polipropilēna disperso armējumu 0.9 kg/m3</t>
  </si>
  <si>
    <t>P-2</t>
  </si>
  <si>
    <t>Ieklat gaisa un tvaika izolācijas plēvi no LD polietilēna PAROC XMV 020 bas vai ekvivalents</t>
  </si>
  <si>
    <t>Siltināt pārsegumu ar PAROC Ultra vai ekvivalents (λD ≤ 0,035 W/mK, ugunsreakcijas klase A1) 150mm biezumā</t>
  </si>
  <si>
    <t>Ieklāt pretvēja izolāciju PAROC WAS 25t vai ekvivalents (λD ≤ 0,033 W/mK, ugunsreakcijas
klase A1) 50mm biezumā</t>
  </si>
  <si>
    <t>P-3</t>
  </si>
  <si>
    <t>Izveidot slīpuma kārtu (i=1%)</t>
  </si>
  <si>
    <t>Ieklāt sakņu izturīgu PE-LD hidroizolācijas slāni WSF 40 vai ekvivalents</t>
  </si>
  <si>
    <t>Siltināt pārsegumu ar DOW ekstrudētu putupolistirolu STYROFOAM 300 vai ekvivalents 100 mm biezumā
λ=0.036 W/mK</t>
  </si>
  <si>
    <t>Ieklat hidrofobu polipropilēna atdalošu membrānu TGV 21 vai ekvivalents</t>
  </si>
  <si>
    <t>Ieklat termiski stiprinātu polipropilēna ģeotekstilu (stiepes izturība atbilstoši EN ISO 10319: 7.0 kN/m)</t>
  </si>
  <si>
    <t>Izveidot zālāja segumu pievedot augu substrātu 80mm biezumā</t>
  </si>
  <si>
    <t xml:space="preserve">Montēt grīdas balsta konstrukciju 75mm biezumā, ieskaitot visus stiprinājumus un palīgmateriālus.  
Arenaflex vai ekvivalents grīdu sistēma, ozolkoka balsta lāgas (45x48 mm) stiprināmas polipropilēna ligzdās uz absorbējoša paliktņa   </t>
  </si>
  <si>
    <t>Ieklāt pārstrādāta poliolefīna drenāžas elementu Floradrain FD 25-E (spiedes izturība 270 kN/m2) vai ekvivalents</t>
  </si>
  <si>
    <t xml:space="preserve">Montēt bēniņu laipas 500mm biezumā, ieskaitot visus stiprinājumus un palīgmateriālus.     </t>
  </si>
  <si>
    <t>J-1</t>
  </si>
  <si>
    <t xml:space="preserve">Ieklāt valcprofila jumta segumu, ieskaitot visus stiprinājumus un palīgmateriālus.     </t>
  </si>
  <si>
    <t xml:space="preserve">Montēt omega-profilu karkasu 75mm biezumā (sānu malas perforētas, lai nodrošinātu gaisa caurplūdi), ieskaitot visus stiprinājumus un palīgmateriālus. </t>
  </si>
  <si>
    <t>Ieklāt difūzijas membrānu Ruukki 150 Fix vai ekvivalents</t>
  </si>
  <si>
    <t>Siltināt jumtu ar PAROC ROB 60 siltumizolācijas
plāksni ar melnu pārklājumu (λD ≤ 0,038 W/mK, ugunsreakcijas klase A1) 30mm biezumā vai ekvivalents</t>
  </si>
  <si>
    <t>Siltināt jumtu ar PAROC ROS 30g siltumizolācijas
plāksni ar melnu pārklājumu (λD ≤ 0,036 W/mK, ugunsreakcijas klase A1) 200mm biezumā vai ekvivalents</t>
  </si>
  <si>
    <t xml:space="preserve">Montēt Z-profila karkasu 230mm, ieskaitot visus stiprinājumus un palīgmateriālus. </t>
  </si>
  <si>
    <t>Ieklāt gaisa un tvaika izolācijas plēvi PAROC XMV 020 bas vai ekvivalents</t>
  </si>
  <si>
    <t>J-2</t>
  </si>
  <si>
    <t xml:space="preserve">Stiprināt piespiedējlatas pa siju 40mm, ieskaitot visus stiprinājumus un palīgmateriālus. </t>
  </si>
  <si>
    <t xml:space="preserve">Montēt skārda kori, ieskaitot visus stiprinājumus un palīgmateriālus.     </t>
  </si>
  <si>
    <t xml:space="preserve">Montēt skārda satekni, ieskaitot visus stiprinājumus un palīgmateriālus.     </t>
  </si>
  <si>
    <t xml:space="preserve">Montēt skārda lāseni, ieskaitot visus stiprinājumus un palīgmateriālus.     </t>
  </si>
  <si>
    <t xml:space="preserve">Montēt skārda tekni, ieskaitot visus stiprinājumus un palīgmateriālus.     </t>
  </si>
  <si>
    <t xml:space="preserve">Montēt skārda noteku, ieskaitot visus stiprinājumus un palīgmateriālus.     </t>
  </si>
  <si>
    <t>Papildmateriāli</t>
  </si>
  <si>
    <t xml:space="preserve">Montēt skārda sienas pieslēguma elementu, ieskaitot visus stiprinājumus un palīgmateriālus.     </t>
  </si>
  <si>
    <t xml:space="preserve">Montēt jumta laipu, ieskaitot visus stiprinājumus un palīgmateriālus.     </t>
  </si>
  <si>
    <t xml:space="preserve">Montēt jumta horizontālās kāpnes, ieskaitot visus stiprinājumus un palīgmateriālus.     </t>
  </si>
  <si>
    <t>Montēt jumta vertikālās kāpnes TA-1, ieskaitot visus stiprinājumus un palīgmateriālus.     
1. Ārējās ugunsdzēsības kāpnes no A1 ugunsreakcijas klases materiāla
2. Tonis RAL 9006</t>
  </si>
  <si>
    <t>Montēt jumta vertikālās kāpnes TA-2, ieskaitot visus stiprinājumus un palīgmateriālus.     
1. Ārējās ugunsdzēsības kāpnes no A1 ugunsreakcijas klases materiāla
2. Tonis RAL 9006</t>
  </si>
  <si>
    <t>Montēt jumta vertikālās kāpnes TA-3, ieskaitot visus stiprinājumus un palīgmateriālus.     
1. Ārējās ugunsdzēsības kāpnes no A1 ugunsreakcijas klases materiāla
2. Tonis RAL 9006</t>
  </si>
  <si>
    <t>Montēt jumta vertikālās kāpnes TA-4, ieskaitot visus stiprinājumus un palīgmateriālus.     
1. Ārējās ugunsdzēsības kāpnes no A1 ugunsreakcijas klases materiāla
2. Tonis RAL 9006</t>
  </si>
  <si>
    <t>Montēt jumta drošības stirpinājumus, ieskaitot visus stiprinājumus un palīgmateriālus.     
Sistēma ACCEN LINE 30M vai ekvivalents</t>
  </si>
  <si>
    <t xml:space="preserve">Montēt sniega barjeras, ieskaitot visus stiprinājumus un palīgmateriālus.     </t>
  </si>
  <si>
    <t xml:space="preserve">Montēt skārda lāseni/vējmalu, ieskaitot visus stiprinājumus un palīgmateriālus.     </t>
  </si>
  <si>
    <t>Montēt logu L-3 1925x1800 mm, ieskaitot visus palīgmateriālus un stiprinājumus. Alumīnija logu sistēma, krāsojums RAL 1019 Grey Beige, 3-kāršu stikla paketi, U ≤ 0.80 W/m²K.</t>
  </si>
  <si>
    <t>Montēt logu L-6 1300x1800 mm, ieskaitot visus palīgmateriālus un stiprinājumus. Alumīnija logu sistēma, krāsojums RAL 1019 Grey Beige, 3-kāršu stikla paketi, U ≤ 0.80 W/m²K.</t>
  </si>
  <si>
    <t>Montēt logu L-6.1 1300x1800 mm, ieskaitot visus palīgmateriālus un stiprinājumus. Alumīnija logu sistēma, krāsojums RAL 1019 Grey Beige, 3-kāršu stikla paketi, U ≤ 0.80 W/m²K.</t>
  </si>
  <si>
    <t>Montēt logu L-8 1180x2550 mm, ieskaitot visus palīgmateriālus un stiprinājumus. Alumīnija logu sistēma, krāsojums RAL 1019 Grey Beige, 3-kāršu stikla paketi, U ≤ 0.80 W/m²K.</t>
  </si>
  <si>
    <t>Montēt logu L-11 3842x650 mm, ieskaitot visus palīgmateriālus un stiprinājumus. Alumīnija logu sistēma, krāsojums RAL 1019 Grey Beige, 3-kāršu stikla paketi, U ≤ 0.80 W/m²K.</t>
  </si>
  <si>
    <t>Montēt logu L-12 1200x1200 mm, ieskaitot visus palīgmateriālus un stiprinājumus. Alumīnija logu sistēma, krāsojums RAL 1019 Grey Beige, 3-kāršu stikla paketi, U ≤ 0.80 W/m²K.</t>
  </si>
  <si>
    <t>Logi</t>
  </si>
  <si>
    <t>Iekšējie logi</t>
  </si>
  <si>
    <t>Uzstādīt tvaika izolācijas lenti, ieskaitot visus stiprinājumus un palīgmateriālus.</t>
  </si>
  <si>
    <t>Uzstādīt difuzijas lenti, ieskaitot visus stiprinājumus un palīgmateriālus.</t>
  </si>
  <si>
    <t>Uzstādīt iekšējo palodzi, ieskaitot visus stiprinājumus un palīgmateriālus.</t>
  </si>
  <si>
    <t>Uzstādīt ārējo skārda palodzi, ieskaitot visus stiprinājumus un palīgmateriālus.</t>
  </si>
  <si>
    <t>Stiklotās sistēmas</t>
  </si>
  <si>
    <t>Montēt stiklotu fasādes sistēmu SSA-1 8000x5200 mm, alumīnija rāmis, trīskāršā stikla pakete, U≤0.80 W/m²K, krāsojums RAL 1019 Grey Beige, ar veramām vēdināšanas vērtnēm un furnitūru.</t>
  </si>
  <si>
    <t>Montēt stiklotu fasādes sistēmu SSA-2 8000x4220 mm, alumīnija rāmis, trīskāršā stikla pakete, U≤0.80 W/m²K, krāsojums RAL 1019 Grey Beige, ar veramām vēdināšanas vērtnēm un manuālu atvēršanu.</t>
  </si>
  <si>
    <t>Montēt stiklotu fasādes sistēmu SSA-3 1790x3200 mm, alumīnija rāmis, trīskāršā stikla pakete, U≤0.80 W/m²K, krāsojums RAL 1019 Grey Beige.</t>
  </si>
  <si>
    <t>Montēt stiklotu fasādes sistēmu SSA-4 3830x3200 mm, alumīnija rāmis, trīskāršā stikla pakete, U≤0.80 W/m²K, krāsojums RAL 1019 Grey Beige.</t>
  </si>
  <si>
    <t>Montēt stiklotu fasādes sistēmu SSA-5 4953x2925 mm, alumīnija rāmis, laminēta trīskāršā stikla pakete, U≤0.80 W/m²K, krāsojums RAL 1019 Grey Beige.</t>
  </si>
  <si>
    <t>Montēt stiklotu fasādes sistēmu SSA-6 4953x2925 mm, alumīnija rāmis, laminēta trīskāršā stikla pakete, U≤0.80 W/m²K, krāsojums RAL 1019 Grey Beige.</t>
  </si>
  <si>
    <t>Montēt stiklotu fasādes sistēmu SSA-7.1 2726x2925 mm, alumīnija rāmis, laminēta trīskāršā stikla pakete, U≤0.80 W/m²K, krāsojums RAL 1019 Grey Beige.</t>
  </si>
  <si>
    <t>Montēt stiklotu fasādes sistēmu SSA-7.2 8170x3460 mm, alumīnija rāmis, trīskāršā stikla pakete, U≤0.80 W/m²K, ar automātiskām bīdāmajām durvīm un evakuācijas izeju.</t>
  </si>
  <si>
    <t>Montēt stiklotu fasādes sistēmu SSA-8 3830x2560 mm, alumīnija rāmis, trīskāršā stikla pakete, U≤0.80 W/m²K.</t>
  </si>
  <si>
    <t>Montēt stiklotu fasādes sistēmu SSA-9 3400x3200 mm, alumīnija rāmis, trīskāršā stikla pakete, U≤0.80 W/m²K, ar evakuācijas izeju.</t>
  </si>
  <si>
    <t>Montēt stiklotu fasādes sistēmu SSA-10 3730x3500 mm, alumīnija rāmis, trīskāršā stikla pakete, U≤0.80 W/m²K, ar iekšējām vērtņu sistēmām.</t>
  </si>
  <si>
    <t>Ārdurvis</t>
  </si>
  <si>
    <t>Montēt piegādes vārtus AD-2 2500x2250 mm, automātiski paceļami vārti, U≤1.5 W/m²K, krāsojums RAL 1019, piekļuves kontrole, slēdzams cilindrs.</t>
  </si>
  <si>
    <t>Montēt ārdurvis AD-4K 1300x2100 mm, alumīnija profils, vienviru (kreisā), evakuācijas durvis, U≤1.5 W/m²K, krāsojums RAL 1019, piekļuves kontrole, pašaizvēršanās mehānisms.</t>
  </si>
  <si>
    <t>Montēt ārdurvis AD-5L 1100x2100 mm, alumīnija profils, vienviru (labā), saimniecības telpas durvis, U≤1.5 W/m²K, krāsojums RAL 1019, slēdzamas, pašaizvēršanās mehānisms.</t>
  </si>
  <si>
    <t>Montēt ārdurvis AD-7L 1100x2100 mm, alumīnija profils, vienviru (labā), evakuācijas kāpņu durvis, ugunsizturība EI-30, krāsojums RAL 9007, piekļuves kontrole, pašaizvēršanās mehānisms.</t>
  </si>
  <si>
    <t>Montēt ārdurvis AD-8L 1180x2590 mm, alumīnija profils, vienviru (labā), evakuācijas durvis, ugunsizturība EI-30/C, krāsojums RAL 1019, piekļuves kontrole, pašaizvēršanās mehānisms.</t>
  </si>
  <si>
    <t>Lūkas</t>
  </si>
  <si>
    <t>Montēt lūku LU-1 900x900 mm, lūka no bēniņiem uz jumtu, cinkots skārds, tonis NCS S 3502-R (RAL 9006) abpusējs, aprīkota ar rokturi no abām pusēm lūkas atvēršanai.</t>
  </si>
  <si>
    <t>Montēt lūku LU-2 860x1440 mm, lūka no koplietošanas telpām uz bēniņstāva telpu, ugunsizturība EI-60, U=0.64 W/m²K, materiāls metāls/HDF/koks, tonis pēc ražotāja, komplektā ugunsdrošas bēniņu kāpnes (3-daļīgas), slodze līdz 200 kg, siltināta lūka, kāpņu garums ~360 cm.</t>
  </si>
  <si>
    <t>Montēt lūku LU-3 900x900 mm, lūka no tehniskās telpas uz jumtu, U=0.80 W/m²K, alumīnijs un stikls, tonis NCS S 3502-R (RAL 9006), rokturis no abām pusēm, siltumizolācija integrēta vērtnē un rāmī.</t>
  </si>
  <si>
    <t>Montēt lūku LU-4 1050x1050 mm, lūka no multifunkcionālās zāles skatuves telpas uz jumtu, U=0.80 W/m²K, alumīnijs, tonis NCS S 3502-R (RAL 9006), manuāla atvēršana ar distances vadību, centrēts izpildmehānisms, elektromagnētiskā slēdzene.</t>
  </si>
  <si>
    <t>Iekšdurvis</t>
  </si>
  <si>
    <t>Montēt iekšdurvis D-1.1K ailē 1000x2100 mm, koka durvis, vienviru (kreisā), slēdzamas</t>
  </si>
  <si>
    <t>Montēt iekšdurvis D-1.1L ailē 1000x2100 mm, koka durvis, vienviru (labā), slēdzamas</t>
  </si>
  <si>
    <t>Montēt iekšdurvis D-1.2K ailē 1100x2100 mm, koka durvis, vienviru (kreisā), slēdzamas</t>
  </si>
  <si>
    <t>Montēt iekšdurvis D-1.2L ailē 1100x2100 mm, koka durvis, vienviru (labā), slēdzamas</t>
  </si>
  <si>
    <t>Montēt iekšdurvis D-1.3K ailē 900x2100 mm, koka durvis, vienviru (kreisā), slēdzamas</t>
  </si>
  <si>
    <t>Montēt iekšdurvis D-1.3L ailē 900x2100 mm, koka durvis, vienviru (labā), slēdzamas</t>
  </si>
  <si>
    <t>Montēt iekšdurvis D-1.4L ailē 1100x2100 mm, koka durvis, vienviru (labā), slēdzamas</t>
  </si>
  <si>
    <t>Montēt iekšdurvis D-1.5L ailē 1100x2100 mm, koka durvis, vienviru (labā), slēdzamas</t>
  </si>
  <si>
    <t>Montēt stiklotas alumīnija durvis D-10.1 ailē 2005x2600 mm, divviru, ar automātiku</t>
  </si>
  <si>
    <t>Montēt stiklotas alumīnija durvis D-10.2 ailē 2005x2600 mm, divviru, ar automātiku</t>
  </si>
  <si>
    <t>Montēt iekšdurvis D-11 ailē 1640x2100 mm, divviru, koka durvis</t>
  </si>
  <si>
    <t>Montēt iekšdurvis D-2.1 ailē 2200x2100 mm, divviru, koka durvis</t>
  </si>
  <si>
    <t>Montēt iekšdurvis D-3K ailē 1100x2100 mm, koka durvis, vienviru (kreisā)</t>
  </si>
  <si>
    <t>Montēt iekšdurvis D-3L ailē 1100x2100 mm, koka durvis, vienviru (labā)</t>
  </si>
  <si>
    <t>Montēt iekšdurvis D-4.1K ailē 1100x2100 mm, koka durvis, vienviru (kreisā)</t>
  </si>
  <si>
    <t>Montēt iekšdurvis D-4.1L ailē 1100x2100 mm, koka durvis, vienviru (labā)</t>
  </si>
  <si>
    <t>Montēt iekšdurvis D-4.2L ailē 1100x2100 mm, koka durvis, vienviru (labā)</t>
  </si>
  <si>
    <t>Montēt iekšdurvis D-4L ailē 1100x2100 mm, koka durvis, vienviru (labā)</t>
  </si>
  <si>
    <t>Montēt iekšdurvis D-5K ailē 1000x2100 mm, koka durvis, vienviru (kreisā)</t>
  </si>
  <si>
    <t>Montēt iekšdurvis D-5L ailē 1000x2100 mm, koka durvis, vienviru (labā)</t>
  </si>
  <si>
    <t>Montēt iekšdurvis D-6.2K ailē 1100x2100 mm, koka durvis, vienviru (kreisā)</t>
  </si>
  <si>
    <t>Montēt iekšdurvis D-6.2L ailē 1100x2100 mm, koka durvis, vienviru (labā)</t>
  </si>
  <si>
    <t>Montēt iekšdurvis D-6.3K ailē 800x2100 mm, koka durvis, vienviru (kreisā)</t>
  </si>
  <si>
    <t>Montēt iekšdurvis D-6.3L ailē 800x2100 mm, koka durvis, vienviru (labā)</t>
  </si>
  <si>
    <t>Montēt iekšdurvis D-7 ailē 1500x2100 mm, alumīnija profils, divviru, EI-30/C</t>
  </si>
  <si>
    <t>Montēt iekšdurvis D-8.1K ailē 1100x2100 mm, alumīnija profils, vienviru (kreisā), EI-30/C</t>
  </si>
  <si>
    <t>Montēt iekšdurvis D-9.1K ailē 1100x2100 mm, koka durvis, vienviru (kreisā), EI-30/C</t>
  </si>
  <si>
    <t>Montēt iekšdurvis D-9.1L ailē 1100x2100 mm, koka durvis, vienviru (labā), EI-30/C</t>
  </si>
  <si>
    <t>Montēt iekšdurvis D-9.2K ailē 1100x2100 mm, koka durvis, vienviru (kreisā)</t>
  </si>
  <si>
    <t>Montēt iekšdurvis D-9.2L ailē 1100x2100 mm, koka durvis, vienviru (labā)</t>
  </si>
  <si>
    <t>Montēt iekšdurvis D-9L ailē 1100x2100 mm, koka durvis, vienviru (labā), EI-30/C</t>
  </si>
  <si>
    <t xml:space="preserve">SA-1 / SA-1.1 </t>
  </si>
  <si>
    <t>SA-2</t>
  </si>
  <si>
    <t>Stiprināt stamisol Color vai ekvivalents elpojoša poliestera fasādes membrānu (tonis Granite 08119)</t>
  </si>
  <si>
    <t>Apšūt karkasu ar perforētām alumīnija loksnēm ar gofrētu augstu vertikālo šuvi (skatīt fasāžu krāsu pasi), perforācija Rv 5-8, BEMO fasāžu sistēma vai ekvivalents (minimālā ugunsreakcijas klase B-s1,d0), ieskaitot visus stiprinājumus un palīgmateriālus. 2mm</t>
  </si>
  <si>
    <t>Ieklāt bitumena mastikas hidroizolāciju</t>
  </si>
  <si>
    <t>Tualešu starpsienas</t>
  </si>
  <si>
    <t>Lifti, liftu šahtas</t>
  </si>
  <si>
    <t>Lokālā tāme Nr.2,13</t>
  </si>
  <si>
    <t xml:space="preserve">Montēt liftu Li-1, ieskaitot visus stiprinājumus un palīgmateriālus. </t>
  </si>
  <si>
    <t>Dušas iekārta sporta ģērbtuvēs</t>
  </si>
  <si>
    <t>Izlietnes ar bezkontakta jaucējkrāniem ar termostatu apmeklētājiem  paredzēto sanmezglu  priekštelpās</t>
  </si>
  <si>
    <t>Izlietnes ar bezkontakta jaucējkrāniem ar termostatu sanmezglos cilvēkiem ar funkcionāliem  traucējumiem</t>
  </si>
  <si>
    <t>Izlietnes apkopēju telpās</t>
  </si>
  <si>
    <t>Ēdnīcas roku mazgāšanas zonas izlietnes</t>
  </si>
  <si>
    <t>Izlietnes sanmezglos ar bezkontakta jaucējkrānu ar termostatu</t>
  </si>
  <si>
    <t>Izlietnes ģērbtuvēs</t>
  </si>
  <si>
    <t>Izlietnes mācību klasēs un skolotāju  labarotorijās</t>
  </si>
  <si>
    <t>Galdā iebūvejamas izlietnes mājturības kabinetā</t>
  </si>
  <si>
    <t>Galdā iebūvejamas izlietnes dabaszinātņu un mākslas kabinetos</t>
  </si>
  <si>
    <t>Tualetes pods ar bezkontakta skalošanas sensoru (uzstādīšanas  augstums netiek normēts un ir atkarīgs no sanitāri tehniskās ierīces konstrukcijas)</t>
  </si>
  <si>
    <t>Tualetes pods cilvēkiem ar funkcionāliem  traucējumiem ar bezkontakta skalošanas
sensoru (klozetpoda augšējās malas augstums (bez vāka) ir 0,45–0,47 metri)</t>
  </si>
  <si>
    <t>Pisuāri ar bezkontakta skalošanas sensoru (augstums no grīdas līdz augšējai malai 450-600 mm)</t>
  </si>
  <si>
    <t>Trauku mazgājamās mašīnas</t>
  </si>
  <si>
    <t>Cits</t>
  </si>
  <si>
    <t>Montēt margas rampai, ieskaitot visus stiprinājumus un palīgmateriālus.</t>
  </si>
  <si>
    <t>Velonovietnes dekoratīvā siena</t>
  </si>
  <si>
    <t>Montēt margas pie evakuācijas kāpnēm, ieskaitot visus stiprinājumus un palīgmateriālus.</t>
  </si>
  <si>
    <t>Montēt margas zaļajam jumtam, ieskaitot visus stiprinājumus un palīgmateriālus.</t>
  </si>
  <si>
    <t>Esošā jumta un piebūves pieslēguma mezgls
M-03</t>
  </si>
  <si>
    <t xml:space="preserve">Daļēji demontēt un atjaunot esošā jumta segumu hidroizolācijas uzstādīšanai, ieskaitot visus stiprinājumus un palīgmateriālus.     </t>
  </si>
  <si>
    <t>Demontēt jumta vējkasti un izvest būvgružus utilizācijai</t>
  </si>
  <si>
    <t>Esošais jumts</t>
  </si>
  <si>
    <t>Ieklāt hidroizolāciju jumtam</t>
  </si>
  <si>
    <t>Savienojums</t>
  </si>
  <si>
    <t xml:space="preserve">Montēt koka ielikni starp tērauda sijām, ieskaitot visus stiprinājumus un palīgmateriālus.     </t>
  </si>
  <si>
    <t xml:space="preserve">Montēt koka sijas ar soli 600mm, ieskaitot visus stiprinājumus un palīgmateriālus.     </t>
  </si>
  <si>
    <t>Siltināt vējkasti 200mm biezumā</t>
  </si>
  <si>
    <t>Ieklāt vēja izolāciju 30mm biezumā</t>
  </si>
  <si>
    <t>Siltināt savienojumu 100mm biezumā</t>
  </si>
  <si>
    <t>Ieklāt izolāciju 75mm biezumā</t>
  </si>
  <si>
    <t xml:space="preserve">Montēt 50x50mm koka latas, ieskaitot visus stiprinājumus un palīgmateriālus.    </t>
  </si>
  <si>
    <t>Stiprināt 20mm OSB plātni, ieskaitot visus stiprinājumus un palīgmateriālus.</t>
  </si>
  <si>
    <t>Izveidot tekni no skārda, ieskaitot visus stiprinājumus un palīgmateriālus.</t>
  </si>
  <si>
    <t>Jumta sāns</t>
  </si>
  <si>
    <t>Stiprināt pretinsektu sietu</t>
  </si>
  <si>
    <t>M-01 Dzegas mezgls ar "Equiton" fasādes apdari
un M-02 Dzegas mezgls ar Perforētu metāla
loksņu fasādes apdari</t>
  </si>
  <si>
    <t xml:space="preserve">Montēt koka latojumu zem sniega barjerām, ieskaitot visus stiprinājumus un palīgmateriālus.  </t>
  </si>
  <si>
    <t xml:space="preserve">Montēt koka latas teknei, ieskaitot visus stiprinājumus un palīgmateriālus.  </t>
  </si>
  <si>
    <t>M-04 Ieejas sliekšņa mezgls</t>
  </si>
  <si>
    <t>Montēt konstruktīvo siltumizolāciju greenteQ Klima Konform vai ekvivalents</t>
  </si>
  <si>
    <t>Montēt metāla leņķprofilu L100x100x10 mm ar balsta plāksni, ieskaitot visus stiprinājumus un palīgmateriālus.</t>
  </si>
  <si>
    <t>Ierīkot drenāžu, ieskaitot visus stiprinājumus un palīgmateriālus.</t>
  </si>
  <si>
    <t>Siltināt pamatu ar FL300 vai ekvivalents b=50 mm horizontālu cokola siltumizolāciju</t>
  </si>
  <si>
    <t>Montēt elastīgu starpliku abās pusēs</t>
  </si>
  <si>
    <t>Ieklāt betona pamatojumu 150mm biezumā</t>
  </si>
  <si>
    <t>Betonēt veidņos tekni ar C20/25, betonu padodot ar sūkni iestrādes vietā, ieskaitot visus palīgmateriālus un stiprinājumus.</t>
  </si>
  <si>
    <t>Montēt līnījveida tekni ACO Multidrain M100D 30.0 vai ekvivalents, ieskaitot visus palīgmateriālus un stiprinājumus.</t>
  </si>
  <si>
    <t>Betonēt slieksni ar C20/25, betonu padodot ar sūkni iestrādes vietā, ieskaitot visus palīgmateriālus un stiprinājumus.</t>
  </si>
  <si>
    <t>Ieklāt starpliku Belmix PP Fiber 12 mm vai ekvivalents</t>
  </si>
  <si>
    <t>Zaļā jumta mezgls M-06</t>
  </si>
  <si>
    <t>Sienu siltinājums jumta daļā bez apdares</t>
  </si>
  <si>
    <t>Stiegrot slieksni ar B500B klases tērauda stiegrām, ieskaitot visus palīgmateriālus un stiprinājumus.
Stiegrojums Ø8 s=200</t>
  </si>
  <si>
    <t>Siltināt pārsegumu ar DOW ekstrudētu putupolistirolu STYROFOAM 300 vai ekvivalents 50 mm biezumā λ=0.036 W/mK</t>
  </si>
  <si>
    <t>Sāns</t>
  </si>
  <si>
    <t>Ieklāt siltumizolācijas stūra elementu</t>
  </si>
  <si>
    <t xml:space="preserve">Montēt koka latu 270x50mm, ieskaitot visus stiprinājumus un palīgmateriālus.     </t>
  </si>
  <si>
    <t xml:space="preserve">Montēt koka latu 35x50mm, ieskaitot visus stiprinājumus un palīgmateriālus.     </t>
  </si>
  <si>
    <t>Margas daļa</t>
  </si>
  <si>
    <t xml:space="preserve">Montēt skārda palodzi, ieskaitot visus stiprinājumus un palīgmateriālus.     </t>
  </si>
  <si>
    <t>Jumta daļa</t>
  </si>
  <si>
    <t>Ieklāt dekoratīvās šķembas.
Akmeņus jau masā sajaukti ar saistvielu.</t>
  </si>
  <si>
    <t>Ārsienu ailes</t>
  </si>
  <si>
    <t>Montēt rāmja stiprinājuma karkasu siltumizolācijā, ieskaitot visus stiprinājumus un palīgmateriālus.</t>
  </si>
  <si>
    <t>Apšūt karkasu ar Knauf GKFI vai ekvivalents 12,5mm ģipškartona loksnēm vienā kārtā, ieskaitot visus stiprinājumus un palīgmateriālus. Veikt šuvju špaktelēšanu</t>
  </si>
  <si>
    <t>Ieklāt izolāciju 30mm biezumā</t>
  </si>
  <si>
    <t>Montēt ailēs Aluclad Systems vai ekvivalents kompozītalumīnija dekoratīvus profilus, ieskaitot visus stiprinājumus un palīgmateriālus.</t>
  </si>
  <si>
    <t>M-21 un M-23 Cokola mezgls</t>
  </si>
  <si>
    <t>Ieklāt blietētu šķembu kārtu fr. 20/40 150mm biezumā</t>
  </si>
  <si>
    <t>Betonēt veidņos apmali ar C20/25, betonu padodot ar sūkni iestrādes vietā, ieskaitot visus palīgmateriālus un stiprinājumus.</t>
  </si>
  <si>
    <t>Pārkares mezgls M-20</t>
  </si>
  <si>
    <t>Slēptās nosegcaurules mezgls M-19</t>
  </si>
  <si>
    <t>Stiprināt noteku zonās poliuretāna siltumizolācijas loksnes ar difūzijas necaurlaidīgu materiālu (PIR) FF-PIR λD ≤ 0,022 W/mK vai ekvivalents</t>
  </si>
  <si>
    <t>Montēt vertikālas dekoratīvas detaļas, ieskaitot visus stiprinājumus un palīgmateriālus.</t>
  </si>
  <si>
    <t>Pandusa dekoratīvā siena</t>
  </si>
  <si>
    <t>Izveidot ēkas nosaukumu uz fasādes, ieskaitot visus stiprinājumus un palīgmateriālus.</t>
  </si>
  <si>
    <t>Kāpņu telpa K1</t>
  </si>
  <si>
    <t>Montēt margas kāpnēm, ieskaitot visus stiprinājumus un palīgmateriālus.</t>
  </si>
  <si>
    <t>Iestrādāt tektīlās zonas, ieskaitot visus stiprinājumus un palīgmateriālus.</t>
  </si>
  <si>
    <t>Marķēt kāpņu pakāpienus, ieskaitot visus stiprinājumus un palīgmateriālus.</t>
  </si>
  <si>
    <t>Montēt skatuves salokāmo kāpņu sistēmu K-5, ieskaitot visus stiprinājumus un palīgmateriālus.</t>
  </si>
  <si>
    <t>Kāpņu telpa K2</t>
  </si>
  <si>
    <t>Montēt margas pie sienas, ieskaitot visus stiprinājumus un palīgmateriālus.</t>
  </si>
  <si>
    <t>Kāpņu telpa K4</t>
  </si>
  <si>
    <t>Kāpņu telpa K6</t>
  </si>
  <si>
    <t>Kāpņu telpa K5</t>
  </si>
  <si>
    <t xml:space="preserve">Montēt skārda lāseni teknes savienojumā ar sienu, ieskaitot visus stiprinājumus un palīgmateriālus.  </t>
  </si>
  <si>
    <t>Stiprinājuma mezgls 400mm platām trepēm</t>
  </si>
  <si>
    <t>Stiprinājuma mezgls 300mm platām trepēm</t>
  </si>
  <si>
    <t>Stiprinājuma mezgls 200mm platām trepēm</t>
  </si>
  <si>
    <t>Cinkotā tērauda ūdensvada caurule Dn100 montāža 100 Fe</t>
  </si>
  <si>
    <t>Nepārtrauktās barošanas bloks UPS APC Smart-UPS 5000VA vai ekvivalents</t>
  </si>
  <si>
    <t>PVC caurule, t.sk. stiprinājumi d25 Evopipe gofrēta vai ekvivalents, pelēka</t>
  </si>
  <si>
    <t>1pola automātslēdzis ~230V, C6A</t>
  </si>
  <si>
    <t>Uzsišanas uzgalis zemējuma stieņiem ST, 1819 20BP, "Obo Bettermann" vai ekvivalents</t>
  </si>
  <si>
    <t>Cinkota tērauda stienis L=1.5m, Ø20mm, 219 20 ST FT, "Obo Bettermann" vai ekvivalents</t>
  </si>
  <si>
    <t>Plastiska pretkorozijas aizsarglente 356100, L=10m, A=100mm, "Obo Betermann" vai ekvivalents</t>
  </si>
  <si>
    <t>4polu automātslēdzis ar diferenciālu aizsardzību ΔI=30mA, C25A, Ac&gt;9 iC60, AC&gt;ps, "Schneider" vai ekvivalents</t>
  </si>
  <si>
    <t>2polu automātslēdzis ar diferenciālu aizsardzību ΔI=30mA, C10A, Ac&gt;9 iDPN N Vigi,
AC &gt;ps, "Schneider" vai ekvivalents</t>
  </si>
  <si>
    <t>1pola automātslēdzis ~230V, C6A, Ac&gt;9, "Schneider" vai ekvivalents</t>
  </si>
  <si>
    <t>līnijās: 2polu automātslēdzis ar diferenciālu aizsardzību ΔI=30mA, C10A, Ac&gt;9 iDPN
N Vigi, AC &gt;ps, "Schneider" vai ekvivalents</t>
  </si>
  <si>
    <t>Apgaismojuma hermē&gt;sks pārslēdzis ~230V, 10A, IP44</t>
  </si>
  <si>
    <t>Divpolu kontaktligzda ar zemēšanas kontaktu, ar bērnu aizsardzību, ~230V, 16A, z/a</t>
  </si>
  <si>
    <t>Trīsfāžu piecpolu kontaktligzda ~400V, 25A, IP44, nopērkama iekārta</t>
  </si>
  <si>
    <t>Lokālā tāme Nr.2,10</t>
  </si>
  <si>
    <t>Ieklāt triecienu absorbējošu mulčas segumu, h=25cm</t>
  </si>
  <si>
    <t>Ar sveķiem sasaistīts dekoratīvu šķembu ceļa segums</t>
  </si>
  <si>
    <t>Ieklāt ar sveķiem sasaistītu dekoratīvu šķembu
maisījuma sehumu, h=2cm</t>
  </si>
  <si>
    <t>Ieklāt stikla šķiedras tīklu
Iestrādāts šķembu maisījumā</t>
  </si>
  <si>
    <t>Ieklāt ģeošūnas</t>
  </si>
  <si>
    <t>Aizpildīt ģeošūnas ar šķembu (fr. 0/30 ),
h=4cm un noblietēt</t>
  </si>
  <si>
    <t>Ieklāt blietētu smilts kārtu
Rupjas smilts izlīdzinošā kārta, h=1cm</t>
  </si>
  <si>
    <t>Ieklāt ģeomembrānu</t>
  </si>
  <si>
    <t>Ieklāt blietētu šķembu kārtu fr.0/30, h=15cm</t>
  </si>
  <si>
    <t>Ieklāt ģeosietu ar ģeomebrānu</t>
  </si>
  <si>
    <t>Uzstādīt apmali BR100.20.8 uz betona kārtas un nesaistīta minerālmateriāla pamatojuma</t>
  </si>
  <si>
    <t>Koka šķeldas segums</t>
  </si>
  <si>
    <t>Ieklāt triecienu absorbējošu koka šķeldas segumu, h=25cm</t>
  </si>
  <si>
    <t>Rotaļu laukuma aprīkojums - Šķēršļu taka Robinia RB1287; Vinci play spēļu laukumu aprīkojums; Augstums 1550 mm; Platums 700 mm; Garums 2450 mm; Vecuma grupa 4+ gadi. (vai ekvivalents)</t>
  </si>
  <si>
    <t>Rotaļu laukuma aprīkojums - Horizontāls rāpšanās tīkls Robinia RB1288; Vinci play spēļu laukumu aprīkojums; Augstums 1000 mm; Platums 1300 mm; Garums 2950 mm; Vecuma grupa 4+ gadi. (vai ekvivalents)</t>
  </si>
  <si>
    <t>Rotaļu laukuma aprīkojums - Karuselis Robinia RB1373; Vinci play spēļu laukumu aprīkojums; Augstums 680 mm; Platums 1500 mm; Garums 1500 mm; Vecuma grupa 3–12 gadi. (vai ekvivalents)</t>
  </si>
  <si>
    <t>Rotaļu laukuma aprīkojums - Šūpoles "Ligzda" Robinia RB 0513; Vinci play spēļu laukumu aprīkojums; Augstums 1800 mm; Platums 3100 mm; Garums 1000 mm; Vecuma grupa 3–12 gadi. (vai ekvivalents)</t>
  </si>
  <si>
    <t>Rotaļu laukuma aprīkojums - Atsperu tīkls Robinia RB1281; Vinci play spēļu laukumu aprīkojums; Augstums 1150 mm; Platums 3200 mm; Garums 3350 mm; Vecuma grupa 3+ gadi. (vai ekvivalents)</t>
  </si>
  <si>
    <t>Rotaļu laukuma aprīkojums - Atsperšūpoles Robinia RB1370; Vinci play spēļu laukumu aprīkojums; Augstums 860 mm; Platums 360 mm; Garums 950 mm; Vecuma grupa 3+ gadi; Kapacitāte 2 bērni. (vai ekvivalents)</t>
  </si>
  <si>
    <t>Rotaļu laukuma aprīkojums - Slidkalniņš Robinia RB1293; Vinci play spēļu laukumu aprīkojums; Augstums 2380 mm; Platums 1020 mm; Garums 2980 mm; Vecuma grupa 3–14 gadi. (vai ekvivalents)</t>
  </si>
  <si>
    <t>Rotaļu laukuma aprīkojums - Līdzsvara baļķis ar virvi Robinia RB1271; Vinci play spēļu laukumu aprīkojums; Augstums 1500 mm; Platums 400 mm; Garums 2500 mm; Vecuma grupa 3+ gadi. (vai ekvivalents)</t>
  </si>
  <si>
    <t>Rotaļu laukuma aprīkojums - Soliņu komplekss Robinia RB1349; Vinci play spēļu laukumu aprīkojums; Augstums 400 mm; Platums 1800 mm; Garums 2100 mm; Vecuma grupa 3+ gadi. (vai ekvivalents)</t>
  </si>
  <si>
    <t>Rotaļu laukuma aprīkojums - Interaktīvs panelis "XOX" Robinia RB1940; Vinci play spēļu laukumu aprīkojums; Augstums 1400 mm; Platums 200 mm; Garums 1200 mm; Vecuma grupa 3+ gadi. (vai ekvivalents)</t>
  </si>
  <si>
    <t>Rotaļu laukuma aprīkojums - Interaktīvi paneļi Robinia RB1344; Vinci play spēļu laukumu aprīkojums; Augstums 1400 mm; Platums 200 mm; Garums 1200 mm; Vecuma grupa 3+ gadi. (vai ekvivalents)</t>
  </si>
  <si>
    <t>Rotaļu laukuma aprīkojums - Info plāksne Robinia RB1399; Vinci play spēļu laukumu aprīkojums; Augstums 1800 mm; Platums 200 mm; Garums 500 mm; Vecuma grupa 3+ gadi. (vai ekvivalents)</t>
  </si>
  <si>
    <t>Rotaļu laukuma aprīkojums - Smilšu kaste Robinia RB1331; Vinci play spēļu laukumu aprīkojums; Augstums 190 mm; Platums 1900 mm; Garums 1900 mm; Vecuma grupa 1–12 gadi. (vai ekvivalents)</t>
  </si>
  <si>
    <t>Rotaļu laukuma aprīkojums - Šķēršļu taka Robinia RB1286; Vinci play spēļu laukumu aprīkojums; Augstums 1050 mm; Platums 1250 mm; Garums 3600 mm; Vecuma grupa 1–12 gadi. (vai ekvivalents)</t>
  </si>
  <si>
    <t>Rotaļu laukuma aprīkojums - Soliņš Robinia RB1390; Vinci play spēļu laukumu aprīkojums; Augstums 950 mm; Platums 600 mm; Garums 1500 mm. (vai ekvivalents)</t>
  </si>
  <si>
    <t>Montēt saliekamās dz/b sienas 400mm, konstrukciju padodot ar celtni iestrādes vietā, ieskaitot visus palīgmateriālus un stiprinājumus.
Betons C40/50, XC1
Aizpildīt šuves ar smalkgraudainu betonu C40/50</t>
  </si>
  <si>
    <t>Montēt saliekamās dz/b sienas 220mm, konstrukciju padodot ar celtni iestrādes vietā, ieskaitot visus palīgmateriālus un stiprinājumus.
Betons C40/50, XC1
Aizpildīt šuves ar smalkgraudainu betonu C40/50</t>
  </si>
  <si>
    <t>Pārklāt tērauda sijas ar ugunsdrošo krāsu nodrošinot R-30</t>
  </si>
  <si>
    <t>Montēt logu L-1.1 6700x1800 mm, ieskaitot visus palīgmateriālus un stiprinājumus. Alumīnija logu sistēma, krāsojums RAL 1019 Grey Beige, 3-kāršu stikla paketi, U ≤ 0.80 W/m²K.</t>
  </si>
  <si>
    <t>Montēt logu L-2 6700x1800 mm, ieskaitot visus palīgmateriālus un stiprinājumus. Alumīnija logu sistēma, krāsojums RAL 1019 Grey Beige, 3-kāršu stikla paketi, U ≤ 0.80 W/m²K.</t>
  </si>
  <si>
    <t>Montēt logu L-2 (2) 6700x1800 mm, ieskaitot visus palīgmateriālus un stiprinājumus. Alumīnija logu sistēma, krāsojums RAL 1019 Grey Beige, 3-kāršu stikla paketi, U ≤ 0.80 W/m²K.</t>
  </si>
  <si>
    <t>Montēt logu L-7 6700x1800 mm, ieskaitot visus palīgmateriālus un stiprinājumus. Alumīnija logu sistēma, krāsojums RAL 1019 Grey Beige, 3-kāršu stikla paketi, U ≤ 0.80 W/m²K.</t>
  </si>
  <si>
    <t>Montēt stiklotu fasādes sistēmu SSA-11 6270x2870 mm, alumīnija rāmis, trīskāršā stikla pakete, U≤0.80 W/m²K</t>
  </si>
  <si>
    <t>Montēt ārdurvis AD-1.2 2005x2140 mm, alumīnija profils, divviru evakuācijas durvis, U≤1.5 W/m²K, krāsojums RAL 1019 (iekšpuse/ārpuse), aprīkotas ar evakuācijas furnitūru, piekļuves kontroli (elektroniska atslēga), pašaizvēršanās mehānisms.</t>
  </si>
  <si>
    <t>Montēt ārdurvis AD-1.1K 2004x2560 mm, alumīnija profils, divviru evakuācijas durvis, U≤1.5 W/m²K, krāsojums RAL 1019 (iekšpuse/ārpuse), aprīkotas ar evakuācijas furnitūru, piekļuves kontroli (elektroniska atslēga), pašaizvēršanās mehānisms.</t>
  </si>
  <si>
    <t>Montēt ārdurvis AD-3K 1300x2570 mm, alumīnija profils, vienviru (kreisā), evakuācijas durvis, U≤1.5 W/m²K, krāsojums RAL 1019, piekļuves kontrole, pašaizvēršanās mehānisms.</t>
  </si>
  <si>
    <t>Montēt iekšdurvis D-1.6K ailē 1100x2100 mm, koka durvis, vienviru (kreisā), slēdzamas</t>
  </si>
  <si>
    <t>Montēt iekšdurvis D-10.3K ailē 1230x3200 mm, alumīnija profils, vienviru (kreisā)</t>
  </si>
  <si>
    <t>Montēt iekšdurvis D-10K ailē 1180x2590 mm, alumīnija profils,</t>
  </si>
  <si>
    <t>Montēt stiklotas durvis D-2 ailē 3841x2140 mm, divviru, alumīnija profils, ar automātiku</t>
  </si>
  <si>
    <t>Montēt iekšdurvis D-3.1K ailē 1100x2100 mm, koka durvis, vienviru EI-30</t>
  </si>
  <si>
    <t>Montēt iekšdurvis D-3.1L ailē 1100x2100 mm, koka durvis, vienviru EI-30</t>
  </si>
  <si>
    <t>Montēt iekšdurvis D-5L ailē 900x2100 mm, koka durvis, vienviru (labā)</t>
  </si>
  <si>
    <t>Ecophon Akusto Wall C vai ekvivalenti paneļi, (izmērs 1192x592x40), absorbcijas koeficients αw &gt; 0.9 (A klase); Sienu krāsa (pelēka) - NCS color S 1002-Y (toni saskaņot ar Būvniecības ierosinātāju un interjera risinājumiem)</t>
  </si>
  <si>
    <t>Lokālā tāme Nr.1,14</t>
  </si>
  <si>
    <t>Izlietnes grupu telpu
sanitārtehniskajos mezglos
500-700 mm augstumā no
grīdas līmeņa</t>
  </si>
  <si>
    <t>Tualetes pods ar bezkontakta
skalošanas sensoru
(augstums (bez sēdriņķa)
≤350 mm no grīdas)</t>
  </si>
  <si>
    <t>Dažādi darbi - ēdnīcas aprīkojums</t>
  </si>
  <si>
    <t>Nerūsējošā tērauda AISI 304 galds ar padziļinājumu virsmā trauku groziem un apakšējo plauktu, maliņu 130 mm aizmugurē.Galdam ir 1 izlietne 500x400 x250mm kreisajā pusē .Galds savienojas kreisajā pusē ar trauku mašīnu. Galdam ir atbīdītas kājas un plaukts no aizmugures 150 mm.</t>
  </si>
  <si>
    <t>Skalošanas duša ar krānu un maisītāju.Elastīga šļūtene , grozāma dažādos virzienos. Duša stiprinās pie galda virsmas ar atsaiti pie sienas. Maisītāja garums vismaz 255 mm .</t>
  </si>
  <si>
    <t>Kupola trauku mazgājamā mašīna, grozs 500x500mm,
Ūdens patēriņš ciklā – 2 litri. Mazgāšanas cikli: 45/84/150 sek un pašttīrīšanās cikls; boileris – 12 l, tanks 24 litri. Ražība – 1400 šķīvji/h (80 grozi). Pašdiagnostika. Nerūsējošā tērauda konstrukcija , mazgāšanas tvertne ar noapaļotiem stūriem , filtri , mazgāšanas sprauslas no ner. tērauda. Iebūvēts skalošanas līdzekļa dozators, mazgāšanas līdzekļa dozators, noteces sūknis. Komplektā 2 kasetes un groziņš galda piederumu  mazgāšanai.</t>
  </si>
  <si>
    <t>Nerūsējošā tērauda ventilācijas kape ar labirinta tipa vai cikloniskajiem filtriem, izvada diam. 315 mm, max.gaisa plūsma</t>
  </si>
  <si>
    <t>Nerūsējošā tērauda AISI 304 pēcmazgāšanas galds ar padziļinājumu virsmā trauku groziem un apakšējo plauktu, maliņu 130 mm aizmugurē.Galds savienojas labajā pusē ar trauku mašīnu. Galdam ir atbīdītas kājas un plaukts no aizmugures 150 mm.</t>
  </si>
  <si>
    <t>Nerūsējošā tērauda AISI 304 sastatne ar 5 plauktiem, metinātas konstrukcijas.Plaukti ar pastiprinājumu. Svara izturība vismaz 120 kg katram plauktam.</t>
  </si>
  <si>
    <t>Nerūsējošā tērauda AISI 304 rati ar sliežu virzītājiem 6 trauku groziem 500x500 mm.Attālums starp sliežu virzītājiem 250 mm.  Pagriežams sliežu bloķētājs vienā pusē. 4 riteņi, 2 no tiem ar bremzēm.</t>
  </si>
  <si>
    <t>Platformas ratiņi FOLD
Salokāmi, 300 kg kravnesība, 610x905 mm</t>
  </si>
  <si>
    <t>Nerūsējošā tērauda izlietne roku mazgāšanai, stiprināma pie sienas, ar maisītāju un sifonu</t>
  </si>
  <si>
    <t>Nerūsējošā  tērauda  galds    ar  apakšējo  plauktu,  maliņu Galdam ir atbīdītas kājas un plaukts no aizmugures 100 mm.</t>
  </si>
  <si>
    <t>Marmīts ar tvertni 2 GN 1/1 traukiem ar dziļumu 200mm. Aprīkots ar riteņiem, 2 no tiem ar bremzēm. Termostats, temp. +30-100oC. Komplektā starplika GN 1/1.Ar krānu ūdens noliešanai.</t>
  </si>
  <si>
    <t>Nerūsējošā tērauda  metinātas konstrukcijas ratiņi ar 2 plauktiem. Kravnesība - vismaz 50 kg uz plauktu. 4 riteņi ar diametri 125 mm, ar plastikāta aizsargiem. 2 riteņi  ir aprīkoti ar bremzēm.</t>
  </si>
  <si>
    <t>Krāsota metāla skapis telpu uzkopšanas inventāram, ar ventilācijas atverēm. Vieta spainim apakšā, āķi birstēm, 4 plaukti vienā pusē.</t>
  </si>
  <si>
    <t>Krāsota metāla garderobes skapītis  3 personām . Katrs nodalījums ar starpsienu, plauktu cepurēm, ventilācijas atverēm korpusā,  slēdzamas durvis, augstumā regulējamu kāju rāmis</t>
  </si>
  <si>
    <t>Ēdiena piegādes zonas iekārtu specifikācija</t>
  </si>
  <si>
    <t>P-1</t>
  </si>
  <si>
    <t>Montēt logu L-1 6700x1800 mm, ieskaitot visus palīgmateriālus un stiprinājumus. Alumīnija logu sistēma, krāsojums RAL 1019 Grey Beige, 3-kāršu stikla paketi, U ≤ 0.80 W/m²K. Furnitūra Dieckmann JANUS 1010 vai ekvivalents.</t>
  </si>
  <si>
    <t>Montēt tualešu starpsienas, ieskaitot visus stiprinājumus un palīgmateriālus.
HPL 13mm starpsienas uz tērauda kājiņām. (bez durvīm)</t>
  </si>
  <si>
    <t>Montēt iekšdurvis D-13 ailē 2200x2100 mm, divviru koka durvis, EI-30, laminētas.</t>
  </si>
  <si>
    <t>Montēt iekšdurvis D-14K ailē 1100x2100 mm, EI-30 koka durvis, vienviru (kreisā)</t>
  </si>
  <si>
    <t>Montēt iekšdurvis D-15 ailē 1750x2000 mm, divviru, EI-30 koka durvis</t>
  </si>
  <si>
    <t>Montēt iekšdurvis D-6.1K ailē 700x2100 mm, koka durvis, vienviru (kreisā)
Tualetes kabīnes durvis. HPL durvis ar metāla eņģēm un furnitūru.</t>
  </si>
  <si>
    <t>Montēt iekšdurvis D-6.1L ailē 700x2100 mm, koka durvis, vienviru (labā)
Tualetes kabīnes durvis. HPL durvis ar metāla eņģēm un furnitūru.</t>
  </si>
  <si>
    <t>Montēt vārtus D-8K ailē 2450x2450 mm, alumīnija profils, vienviru (kreisā), EI-30/C</t>
  </si>
  <si>
    <t>Krāsots alumīnija profils 50x150x3400mm (garumu var uz vietas nogriezt) ar slēptiem stiprinājumiem augšā un apakšā.
*Detalizācija tiks izstrādātā būvniecības procesā konsultējoties ar būvnieku.</t>
  </si>
  <si>
    <t>Krāsots alumīnija profils 50x150x2700mm (garumu var uz vietas nogriezt) ar slēptiem stiprinājumiem augšā un apakšā.
*Detalizācija tiks izstrādātā būvniecības procesā konsultējoties ar būvnieku.</t>
  </si>
  <si>
    <t>Krāsots alumīnija profils 50x150x3000mm (garumu var uz vietas nogriezt) ar slēptiem stiprinājumiem augšā un apakšā.
*Detalizācija tiks izstrādātā būvniecības procesā konsultējoties ar būvnieku.</t>
  </si>
  <si>
    <t>Aka D0,4m, ar pamatni, vāku, h=0,9-3,2m</t>
  </si>
  <si>
    <t xml:space="preserve">
Nosūces gaisa difuzors KSO-125  vai ekvivalents</t>
  </si>
  <si>
    <t>Ugunsdrošais vārsts, EI-60 800 -pozīcija dzēsta</t>
  </si>
  <si>
    <t>Līkums no cinkota skārda 200 -pozīcija dzēsta</t>
  </si>
  <si>
    <t>Līkums no cinkota skārda 250 -pozīcija dzēsta</t>
  </si>
  <si>
    <t>Līkums no cinkota skārda 315 -pozīcija dzēsta</t>
  </si>
  <si>
    <t>Līkums no cinkota skārda 800 -pozīcija dzēsta</t>
  </si>
  <si>
    <t>Līkums no cinkota skārda 200x500  -pozīcija dzēsta</t>
  </si>
  <si>
    <t>Līkums no cinkota skārda 600x600  -pozīcija dzēsta</t>
  </si>
  <si>
    <t>Līkums no cinkota skārda 800x200  -pozīcija dzēsta</t>
  </si>
  <si>
    <t>T-gabals no cinkota skārda 800x250/800x250/400x200</t>
  </si>
  <si>
    <t xml:space="preserve">Pāreja no cinkota skārda 1000/964x758 </t>
  </si>
  <si>
    <t xml:space="preserve">Pāreja no cinkota skārda 297/297/250x150 </t>
  </si>
  <si>
    <t xml:space="preserve">Pāreja no cinkota skārda 297/297/250x200 </t>
  </si>
  <si>
    <t>Pāreja no cinkota skārda 400x400/200</t>
  </si>
  <si>
    <t xml:space="preserve">Pāreja no cinkota skārda 410x279/400x200 </t>
  </si>
  <si>
    <t>Pāreja no cinkota skārda 500x600/200</t>
  </si>
  <si>
    <t>Pāreja no cinkota skārda 595x279/600x200</t>
  </si>
  <si>
    <t>Pāreja no cinkota skārda 250/600x250 -pozīcija dzēsta</t>
  </si>
  <si>
    <t xml:space="preserve">Pāreja no cinkota skārda 630/800x200 </t>
  </si>
  <si>
    <t xml:space="preserve">Pāreja no cinkota skārda 250/800x250 </t>
  </si>
  <si>
    <t>Pāreja no cinkota skārda 800x250/600x200 -pozīcija dzēsta</t>
  </si>
  <si>
    <t>Pāreja no cinkota skārda 150/100 -pozīcija dzēsta</t>
  </si>
  <si>
    <t>Gala vāks no cinkota skārda 1200x400 -pozīcija dzēsta</t>
  </si>
  <si>
    <t xml:space="preserve">Siltumizolācija l=50 </t>
  </si>
  <si>
    <t xml:space="preserve">Siltumizolācija l=30 </t>
  </si>
  <si>
    <t>Siltumizolācija l=100 -pozīcija dzēsta</t>
  </si>
  <si>
    <t>Presēta tērauda pāreja 25/15 KAN-therm vai ekvivalents-pozīcija dzēsta</t>
  </si>
  <si>
    <t>Presēta tērauda pāreja 32/20 KAN-therm vai ekvivalents-pozīcija dzēsta</t>
  </si>
  <si>
    <t>Tērauda apkures radiatori ar sānu pieslēgumu C11-500-600 PURMO Compact vai ekvivalents</t>
  </si>
  <si>
    <t>Tērauda apkures radiatori ar sānu pieslēgumu C22-500-1000 PURMO Compact vai ekvivalents-dzēsta pozīcija</t>
  </si>
  <si>
    <t>Nosūces gaisa difuzors Ida-CC90s  vai ekvivalents-dzēsts no apjoma</t>
  </si>
  <si>
    <t>T-gabals-90 50/50/32 PPR</t>
  </si>
  <si>
    <t>X-gabals-90 50/50 PPR</t>
  </si>
  <si>
    <t>Pāreja 50/25 PPR</t>
  </si>
  <si>
    <t>Pretkondensāta izolāciju Kflex 64/9mm vai ekvivalents</t>
  </si>
  <si>
    <t>Akmensvates izolācijas čaula, ar alum. atstarojošo slāni; 54/30 λ30≤0,037 W/mK-dzēsta pozīcija</t>
  </si>
  <si>
    <t>Akmensvates izolācijas čaula, ar alum. atstarojošo slāni; 64/50 λ0≤0,037 W/mK-dzēsta pozīcija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</si>
</sst>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_-* #,##0_-;\-* #,##0_-;_-* &quot;-&quot;??_-;_-@_-"/>
    <numFmt numFmtId="165" formatCode="_-* #,##0.00\ _€_-;\-* #,##0.00\ _€_-;_-* &quot;-&quot;??\ _€_-;_-@_-"/>
    <numFmt numFmtId="166" formatCode="_-* #,##0.00\ _L_s_-;\-* #,##0.00\ _L_s_-;_-* \-??\ _L_s_-;_-@_-"/>
    <numFmt numFmtId="167" formatCode="_-* #,##0\$_-;\-* #,##0\$_-;_-* &quot;-$&quot;_-;_-@_-"/>
    <numFmt numFmtId="168" formatCode="_-* #,##0.00\$_-;\-* #,##0.00\$_-;_-* \-??\$_-;_-@_-"/>
    <numFmt numFmtId="169" formatCode="_-* #,##0.00_-;\-* #,##0.00_-;_-* \-??_-;_-@_-"/>
    <numFmt numFmtId="170" formatCode="_(* #,##0.00_);_(* \(#,##0.00\);_(* \-??_);_(@_)"/>
    <numFmt numFmtId="171" formatCode="m&quot;ont&quot;h\ d&quot;, &quot;yyyy"/>
    <numFmt numFmtId="172" formatCode="_(* #,##0_);_(* \(#,##0\);_(* \-_);_(@_)"/>
    <numFmt numFmtId="173" formatCode="#.00"/>
    <numFmt numFmtId="174" formatCode="#."/>
    <numFmt numFmtId="175" formatCode="#,##0.00[$Ls-426];[Red]\-#,##0.00[$Ls-426]"/>
    <numFmt numFmtId="176" formatCode="&quot;See Note  &quot;#"/>
    <numFmt numFmtId="177" formatCode="_(\$* #,##0_);_(\$* \(#,##0\);_(\$* \-_);_(@_)"/>
    <numFmt numFmtId="178" formatCode="_-* #,##0_-;\-* #,##0_-;_-* \-_-;_-@_-"/>
    <numFmt numFmtId="179" formatCode="_-* #,##0.00\ _L_s_-;\-* #,##0.00\ _L_s_-;_-* &quot;-&quot;??\ _L_s_-;_-@_-"/>
    <numFmt numFmtId="180" formatCode="_(&quot;$&quot;* #,##0.00_);_(&quot;$&quot;* \(#,##0.00\);_(&quot;$&quot;* &quot;-&quot;??_);_(@_)"/>
    <numFmt numFmtId="181" formatCode="[$€]\ #,##0;[Red]\-[$€]\ #,##0"/>
  </numFmts>
  <fonts count="117">
    <font>
      <sz val="11"/>
      <color theme="1"/>
      <name val="Calibri"/>
      <family val="2"/>
      <charset val="186"/>
      <scheme val="minor"/>
    </font>
    <font>
      <sz val="10"/>
      <name val="Arial"/>
      <family val="2"/>
      <charset val="186"/>
    </font>
    <font>
      <b/>
      <sz val="12"/>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sz val="11"/>
      <color theme="1"/>
      <name val="Calibri"/>
      <family val="2"/>
      <charset val="186"/>
      <scheme val="minor"/>
    </font>
    <font>
      <b/>
      <sz val="12"/>
      <color theme="1"/>
      <name val="Times New Roman"/>
      <family val="1"/>
      <charset val="204"/>
    </font>
    <font>
      <sz val="12"/>
      <color theme="1"/>
      <name val="Times New Roman"/>
      <family val="1"/>
      <charset val="204"/>
    </font>
    <font>
      <b/>
      <sz val="16"/>
      <color theme="1"/>
      <name val="Times New Roman"/>
      <family val="1"/>
      <charset val="204"/>
    </font>
    <font>
      <sz val="11"/>
      <name val="Times"/>
      <family val="1"/>
    </font>
    <font>
      <sz val="10"/>
      <color theme="1"/>
      <name val="Times New Roman"/>
      <family val="1"/>
      <charset val="204"/>
    </font>
    <font>
      <sz val="9"/>
      <color theme="1"/>
      <name val="Calibri"/>
      <family val="2"/>
      <charset val="186"/>
      <scheme val="minor"/>
    </font>
    <font>
      <sz val="10"/>
      <color theme="1"/>
      <name val="Times New Roman"/>
      <family val="1"/>
      <charset val="186"/>
    </font>
    <font>
      <sz val="12"/>
      <name val="Times New Roman"/>
      <family val="1"/>
    </font>
    <font>
      <sz val="12"/>
      <color theme="1"/>
      <name val="Times New Roman"/>
      <family val="1"/>
    </font>
    <font>
      <sz val="10"/>
      <name val="Arial"/>
      <family val="2"/>
    </font>
    <font>
      <sz val="10"/>
      <name val="Helv"/>
    </font>
    <font>
      <b/>
      <sz val="12"/>
      <color theme="1"/>
      <name val="Times New Roman"/>
      <family val="1"/>
    </font>
    <font>
      <sz val="10"/>
      <name val="Times"/>
      <family val="1"/>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theme="0"/>
      <name val="Calibri"/>
      <family val="2"/>
      <charset val="186"/>
      <scheme val="minor"/>
    </font>
    <font>
      <b/>
      <sz val="12"/>
      <name val="Times New Roman"/>
      <family val="1"/>
    </font>
    <font>
      <sz val="11"/>
      <color indexed="8"/>
      <name val="Calibri"/>
      <family val="2"/>
      <charset val="186"/>
    </font>
    <font>
      <b/>
      <sz val="18"/>
      <color theme="3"/>
      <name val="Cambria"/>
      <family val="2"/>
      <charset val="186"/>
      <scheme val="major"/>
    </font>
    <font>
      <sz val="11"/>
      <color rgb="FF9C6500"/>
      <name val="Calibri"/>
      <family val="2"/>
      <charset val="186"/>
      <scheme val="minor"/>
    </font>
    <font>
      <sz val="10"/>
      <name val="Arial"/>
      <family val="2"/>
      <charset val="204"/>
    </font>
    <font>
      <sz val="10"/>
      <color theme="1"/>
      <name val="Arial"/>
      <family val="2"/>
      <charset val="186"/>
    </font>
    <font>
      <sz val="8"/>
      <name val="Arial"/>
      <family val="2"/>
      <charset val="186"/>
    </font>
    <font>
      <b/>
      <sz val="10"/>
      <name val="Arial"/>
      <family val="2"/>
      <charset val="186"/>
    </font>
    <font>
      <sz val="10"/>
      <color indexed="64"/>
      <name val="Arial"/>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b/>
      <sz val="18"/>
      <color indexed="56"/>
      <name val="Cambria"/>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1"/>
      <color indexed="8"/>
      <name val="Calibri"/>
      <family val="2"/>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theme="1"/>
      <name val="Calibri"/>
      <family val="2"/>
      <scheme val="minor"/>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Cyr"/>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b/>
      <sz val="10"/>
      <name val="Arial"/>
      <family val="2"/>
    </font>
    <font>
      <sz val="10"/>
      <name val="Helv"/>
      <family val="2"/>
    </font>
    <font>
      <sz val="10"/>
      <name val="Baltica"/>
    </font>
    <font>
      <b/>
      <sz val="18"/>
      <name val="ITCCenturyBookT"/>
    </font>
    <font>
      <b/>
      <sz val="14"/>
      <name val="ITCCenturyBookT"/>
    </font>
    <font>
      <sz val="14"/>
      <name val="ITCCenturyBookT"/>
    </font>
    <font>
      <u/>
      <sz val="10"/>
      <color indexed="12"/>
      <name val="Arial"/>
      <family val="2"/>
      <charset val="204"/>
    </font>
    <font>
      <sz val="9"/>
      <name val="Verdana"/>
      <family val="2"/>
      <charset val="204"/>
    </font>
    <font>
      <sz val="9"/>
      <name val="TextBook"/>
    </font>
    <font>
      <sz val="8"/>
      <name val="Helv"/>
    </font>
    <font>
      <sz val="10"/>
      <color indexed="8"/>
      <name val="Arial Cyr"/>
      <family val="2"/>
      <charset val="204"/>
    </font>
  </fonts>
  <fills count="95">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26"/>
      </patternFill>
    </fill>
    <fill>
      <patternFill patternType="solid">
        <fgColor indexed="22"/>
        <bgColor indexed="3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44"/>
        <bgColor indexed="24"/>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00B0F0"/>
        <bgColor indexed="64"/>
      </patternFill>
    </fill>
    <fill>
      <patternFill patternType="solid">
        <fgColor rgb="FF00B0F0"/>
        <bgColor rgb="FF000000"/>
      </patternFill>
    </fill>
    <fill>
      <patternFill patternType="solid">
        <fgColor theme="0"/>
        <bgColor rgb="FF000000"/>
      </patternFill>
    </fill>
  </fills>
  <borders count="3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49"/>
      </bottom>
      <diagonal/>
    </border>
    <border>
      <left/>
      <right/>
      <top/>
      <bottom style="medium">
        <color indexed="49"/>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thin">
        <color rgb="FFA6A6A6"/>
      </left>
      <right style="thin">
        <color rgb="FFA6A6A6"/>
      </right>
      <top style="thin">
        <color rgb="FFA6A6A6"/>
      </top>
      <bottom style="thin">
        <color rgb="FFA6A6A6"/>
      </bottom>
      <diagonal/>
    </border>
  </borders>
  <cellStyleXfs count="2822">
    <xf numFmtId="0" fontId="0" fillId="0" borderId="0"/>
    <xf numFmtId="0" fontId="1" fillId="0" borderId="0"/>
    <xf numFmtId="43" fontId="6" fillId="0" borderId="0" applyFont="0" applyFill="0" applyBorder="0" applyAlignment="0" applyProtection="0"/>
    <xf numFmtId="9" fontId="6" fillId="0" borderId="0" applyFont="0" applyFill="0" applyBorder="0" applyAlignment="0" applyProtection="0"/>
    <xf numFmtId="0" fontId="6" fillId="0" borderId="0"/>
    <xf numFmtId="0" fontId="12" fillId="0" borderId="0"/>
    <xf numFmtId="0" fontId="16" fillId="0" borderId="0"/>
    <xf numFmtId="0" fontId="17" fillId="0" borderId="0"/>
    <xf numFmtId="0" fontId="17" fillId="0" borderId="0"/>
    <xf numFmtId="0" fontId="22" fillId="6" borderId="13" applyNumberFormat="0" applyAlignment="0" applyProtection="0"/>
    <xf numFmtId="0" fontId="23" fillId="7" borderId="14" applyNumberFormat="0" applyAlignment="0" applyProtection="0"/>
    <xf numFmtId="0" fontId="24" fillId="7" borderId="13" applyNumberFormat="0" applyAlignment="0" applyProtection="0"/>
    <xf numFmtId="0" fontId="25" fillId="0" borderId="0" applyNumberFormat="0" applyFill="0" applyBorder="0" applyAlignment="0" applyProtection="0"/>
    <xf numFmtId="0" fontId="26" fillId="0" borderId="15" applyNumberFormat="0" applyFill="0" applyAlignment="0" applyProtection="0"/>
    <xf numFmtId="0" fontId="27"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27"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27"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27"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7"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27" fillId="28"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29" fillId="0" borderId="0"/>
    <xf numFmtId="0" fontId="16" fillId="0" borderId="0"/>
    <xf numFmtId="0" fontId="16" fillId="0" borderId="0"/>
    <xf numFmtId="0" fontId="27" fillId="11" borderId="0" applyNumberFormat="0" applyBorder="0" applyAlignment="0" applyProtection="0"/>
    <xf numFmtId="0" fontId="27" fillId="15" borderId="0" applyNumberFormat="0" applyBorder="0" applyAlignment="0" applyProtection="0"/>
    <xf numFmtId="0" fontId="27" fillId="19" borderId="0" applyNumberFormat="0" applyBorder="0" applyAlignment="0" applyProtection="0"/>
    <xf numFmtId="0" fontId="27" fillId="23" borderId="0" applyNumberFormat="0" applyBorder="0" applyAlignment="0" applyProtection="0"/>
    <xf numFmtId="0" fontId="27" fillId="27" borderId="0" applyNumberFormat="0" applyBorder="0" applyAlignment="0" applyProtection="0"/>
    <xf numFmtId="0" fontId="27" fillId="31" borderId="0" applyNumberFormat="0" applyBorder="0" applyAlignment="0" applyProtection="0"/>
    <xf numFmtId="0" fontId="30" fillId="0" borderId="0" applyNumberFormat="0" applyFill="0" applyBorder="0" applyAlignment="0" applyProtection="0"/>
    <xf numFmtId="0" fontId="31" fillId="5" borderId="0" applyNumberFormat="0" applyBorder="0" applyAlignment="0" applyProtection="0"/>
    <xf numFmtId="0" fontId="29" fillId="0" borderId="0"/>
    <xf numFmtId="0" fontId="32" fillId="0" borderId="0"/>
    <xf numFmtId="0" fontId="17" fillId="0" borderId="0"/>
    <xf numFmtId="0" fontId="1" fillId="0" borderId="0"/>
    <xf numFmtId="43" fontId="6"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1" fillId="0" borderId="0"/>
    <xf numFmtId="43" fontId="1" fillId="0" borderId="0" applyFont="0" applyFill="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37" borderId="0" applyNumberFormat="0" applyBorder="0" applyAlignment="0" applyProtection="0"/>
    <xf numFmtId="0" fontId="29" fillId="40" borderId="0" applyNumberFormat="0" applyBorder="0" applyAlignment="0" applyProtection="0"/>
    <xf numFmtId="0" fontId="29" fillId="43" borderId="0" applyNumberFormat="0" applyBorder="0" applyAlignment="0" applyProtection="0"/>
    <xf numFmtId="0" fontId="37" fillId="44" borderId="0" applyNumberFormat="0" applyBorder="0" applyAlignment="0" applyProtection="0"/>
    <xf numFmtId="0" fontId="37" fillId="41" borderId="0" applyNumberFormat="0" applyBorder="0" applyAlignment="0" applyProtection="0"/>
    <xf numFmtId="0" fontId="37" fillId="42" borderId="0" applyNumberFormat="0" applyBorder="0" applyAlignment="0" applyProtection="0"/>
    <xf numFmtId="0" fontId="37" fillId="45" borderId="0" applyNumberFormat="0" applyBorder="0" applyAlignment="0" applyProtection="0"/>
    <xf numFmtId="0" fontId="37" fillId="46" borderId="0" applyNumberFormat="0" applyBorder="0" applyAlignment="0" applyProtection="0"/>
    <xf numFmtId="0" fontId="37" fillId="47" borderId="0" applyNumberFormat="0" applyBorder="0" applyAlignment="0" applyProtection="0"/>
    <xf numFmtId="166" fontId="1" fillId="0" borderId="0" applyFill="0" applyBorder="0" applyAlignment="0" applyProtection="0"/>
    <xf numFmtId="0" fontId="37" fillId="48" borderId="0" applyNumberFormat="0" applyBorder="0" applyAlignment="0" applyProtection="0"/>
    <xf numFmtId="0" fontId="37" fillId="49" borderId="0" applyNumberFormat="0" applyBorder="0" applyAlignment="0" applyProtection="0"/>
    <xf numFmtId="0" fontId="37" fillId="50" borderId="0" applyNumberFormat="0" applyBorder="0" applyAlignment="0" applyProtection="0"/>
    <xf numFmtId="0" fontId="37" fillId="45" borderId="0" applyNumberFormat="0" applyBorder="0" applyAlignment="0" applyProtection="0"/>
    <xf numFmtId="0" fontId="37" fillId="46" borderId="0" applyNumberFormat="0" applyBorder="0" applyAlignment="0" applyProtection="0"/>
    <xf numFmtId="0" fontId="37" fillId="51" borderId="0" applyNumberFormat="0" applyBorder="0" applyAlignment="0" applyProtection="0"/>
    <xf numFmtId="166" fontId="32" fillId="0" borderId="0" applyFill="0" applyBorder="0" applyAlignment="0" applyProtection="0"/>
    <xf numFmtId="0" fontId="43" fillId="36" borderId="0" applyNumberFormat="0" applyBorder="0" applyAlignment="0" applyProtection="0"/>
    <xf numFmtId="0" fontId="44" fillId="52" borderId="0" applyNumberFormat="0" applyBorder="0" applyAlignment="0" applyProtection="0"/>
    <xf numFmtId="0" fontId="32" fillId="0" borderId="0"/>
    <xf numFmtId="0" fontId="45" fillId="0" borderId="0" applyNumberFormat="0" applyFill="0" applyBorder="0" applyAlignment="0" applyProtection="0"/>
    <xf numFmtId="0" fontId="1" fillId="0" borderId="0"/>
    <xf numFmtId="0" fontId="46" fillId="0" borderId="0"/>
    <xf numFmtId="0" fontId="32" fillId="0" borderId="0"/>
    <xf numFmtId="0" fontId="47" fillId="0" borderId="0" applyNumberFormat="0" applyFill="0" applyBorder="0" applyAlignment="0" applyProtection="0"/>
    <xf numFmtId="0" fontId="48" fillId="53" borderId="19" applyNumberFormat="0" applyAlignment="0" applyProtection="0"/>
    <xf numFmtId="0" fontId="1" fillId="54" borderId="20" applyNumberFormat="0" applyAlignment="0" applyProtection="0"/>
    <xf numFmtId="0" fontId="49" fillId="0" borderId="21" applyNumberFormat="0" applyFill="0" applyAlignment="0" applyProtection="0"/>
    <xf numFmtId="0" fontId="50" fillId="35" borderId="0" applyNumberFormat="0" applyBorder="0" applyAlignment="0" applyProtection="0"/>
    <xf numFmtId="0" fontId="51" fillId="0" borderId="22" applyNumberFormat="0" applyFill="0" applyAlignment="0" applyProtection="0"/>
    <xf numFmtId="0" fontId="52" fillId="0" borderId="23" applyNumberFormat="0" applyFill="0" applyAlignment="0" applyProtection="0"/>
    <xf numFmtId="0" fontId="53" fillId="0" borderId="24" applyNumberFormat="0" applyFill="0" applyAlignment="0" applyProtection="0"/>
    <xf numFmtId="0" fontId="53" fillId="0" borderId="0" applyNumberFormat="0" applyFill="0" applyBorder="0" applyAlignment="0" applyProtection="0"/>
    <xf numFmtId="0" fontId="37" fillId="48" borderId="0" applyNumberFormat="0" applyBorder="0" applyProtection="0">
      <alignment vertical="center" wrapText="1"/>
    </xf>
    <xf numFmtId="0" fontId="37" fillId="48" borderId="0" applyNumberFormat="0" applyBorder="0" applyAlignment="0" applyProtection="0"/>
    <xf numFmtId="0" fontId="37" fillId="55" borderId="0" applyNumberFormat="0" applyBorder="0" applyProtection="0">
      <alignment vertical="center" wrapText="1"/>
    </xf>
    <xf numFmtId="0" fontId="37" fillId="55" borderId="0" applyNumberFormat="0" applyBorder="0" applyAlignment="0" applyProtection="0"/>
    <xf numFmtId="0" fontId="37" fillId="49" borderId="0" applyNumberFormat="0" applyBorder="0" applyProtection="0">
      <alignment vertical="center" wrapText="1"/>
    </xf>
    <xf numFmtId="0" fontId="29" fillId="56" borderId="0" applyNumberFormat="0" applyBorder="0" applyProtection="0">
      <alignment vertical="center" wrapText="1"/>
    </xf>
    <xf numFmtId="0" fontId="29" fillId="35" borderId="0" applyNumberFormat="0" applyBorder="0" applyProtection="0">
      <alignment vertical="center" wrapText="1"/>
    </xf>
    <xf numFmtId="0" fontId="29" fillId="36" borderId="0" applyNumberFormat="0" applyBorder="0" applyProtection="0">
      <alignment vertical="center" wrapText="1"/>
    </xf>
    <xf numFmtId="0" fontId="29" fillId="57" borderId="0" applyNumberFormat="0" applyBorder="0" applyProtection="0">
      <alignment vertical="center" wrapText="1"/>
    </xf>
    <xf numFmtId="0" fontId="29" fillId="58" borderId="0" applyNumberFormat="0" applyBorder="0" applyProtection="0">
      <alignment vertical="center" wrapText="1"/>
    </xf>
    <xf numFmtId="0" fontId="29" fillId="59" borderId="0" applyNumberFormat="0" applyBorder="0" applyProtection="0">
      <alignment vertical="center" wrapText="1"/>
    </xf>
    <xf numFmtId="0" fontId="29" fillId="32" borderId="0" applyNumberFormat="0" applyBorder="0" applyAlignment="0" applyProtection="0"/>
    <xf numFmtId="0" fontId="29" fillId="56" borderId="0" applyNumberFormat="0" applyBorder="0" applyAlignment="0" applyProtection="0"/>
    <xf numFmtId="0" fontId="29" fillId="59" borderId="0" applyNumberFormat="0" applyBorder="0" applyAlignment="0" applyProtection="0"/>
    <xf numFmtId="0" fontId="29" fillId="35" borderId="0" applyNumberFormat="0" applyBorder="0" applyAlignment="0" applyProtection="0"/>
    <xf numFmtId="0" fontId="29" fillId="54" borderId="0" applyNumberFormat="0" applyBorder="0" applyAlignment="0" applyProtection="0"/>
    <xf numFmtId="0" fontId="29" fillId="36" borderId="0" applyNumberFormat="0" applyBorder="0" applyAlignment="0" applyProtection="0"/>
    <xf numFmtId="0" fontId="29" fillId="32"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37" fillId="50" borderId="0" applyNumberFormat="0" applyBorder="0" applyProtection="0">
      <alignment vertical="center" wrapText="1"/>
    </xf>
    <xf numFmtId="0" fontId="37" fillId="50" borderId="0" applyNumberFormat="0" applyBorder="0" applyAlignment="0" applyProtection="0"/>
    <xf numFmtId="0" fontId="37" fillId="45" borderId="0" applyNumberFormat="0" applyBorder="0" applyProtection="0">
      <alignment vertical="center" wrapText="1"/>
    </xf>
    <xf numFmtId="0" fontId="37" fillId="45" borderId="0" applyNumberFormat="0" applyBorder="0" applyAlignment="0" applyProtection="0"/>
    <xf numFmtId="0" fontId="29" fillId="40" borderId="0" applyNumberFormat="0" applyBorder="0" applyProtection="0">
      <alignment vertical="center" wrapText="1"/>
    </xf>
    <xf numFmtId="0" fontId="29" fillId="41" borderId="0" applyNumberFormat="0" applyBorder="0" applyProtection="0">
      <alignment vertical="center" wrapText="1"/>
    </xf>
    <xf numFmtId="0" fontId="29" fillId="42" borderId="0" applyNumberFormat="0" applyBorder="0" applyProtection="0">
      <alignment vertical="center" wrapText="1"/>
    </xf>
    <xf numFmtId="0" fontId="29" fillId="57" borderId="0" applyNumberFormat="0" applyBorder="0" applyProtection="0">
      <alignment vertical="center" wrapText="1"/>
    </xf>
    <xf numFmtId="0" fontId="29" fillId="40" borderId="0" applyNumberFormat="0" applyBorder="0" applyProtection="0">
      <alignment vertical="center" wrapText="1"/>
    </xf>
    <xf numFmtId="0" fontId="29" fillId="43" borderId="0" applyNumberFormat="0" applyBorder="0" applyProtection="0">
      <alignment vertical="center" wrapText="1"/>
    </xf>
    <xf numFmtId="0" fontId="29" fillId="60"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52" borderId="0" applyNumberFormat="0" applyBorder="0" applyAlignment="0" applyProtection="0"/>
    <xf numFmtId="0" fontId="29" fillId="42" borderId="0" applyNumberFormat="0" applyBorder="0" applyAlignment="0" applyProtection="0"/>
    <xf numFmtId="0" fontId="29" fillId="60" borderId="0" applyNumberFormat="0" applyBorder="0" applyAlignment="0" applyProtection="0"/>
    <xf numFmtId="0" fontId="29" fillId="57" borderId="0" applyNumberFormat="0" applyBorder="0" applyAlignment="0" applyProtection="0"/>
    <xf numFmtId="0" fontId="29" fillId="40" borderId="0" applyNumberFormat="0" applyBorder="0" applyAlignment="0" applyProtection="0"/>
    <xf numFmtId="0" fontId="29" fillId="59" borderId="0" applyNumberFormat="0" applyBorder="0" applyAlignment="0" applyProtection="0"/>
    <xf numFmtId="0" fontId="29" fillId="43" borderId="0" applyNumberFormat="0" applyBorder="0" applyAlignment="0" applyProtection="0"/>
    <xf numFmtId="0" fontId="37" fillId="46" borderId="0" applyNumberFormat="0" applyBorder="0" applyProtection="0">
      <alignment vertical="center" wrapText="1"/>
    </xf>
    <xf numFmtId="0" fontId="37" fillId="46" borderId="0" applyNumberFormat="0" applyBorder="0" applyAlignment="0" applyProtection="0"/>
    <xf numFmtId="0" fontId="37" fillId="61" borderId="0" applyNumberFormat="0" applyBorder="0" applyProtection="0">
      <alignment vertical="center" wrapText="1"/>
    </xf>
    <xf numFmtId="0" fontId="37" fillId="61" borderId="0" applyNumberFormat="0" applyBorder="0" applyAlignment="0" applyProtection="0"/>
    <xf numFmtId="0" fontId="37" fillId="51" borderId="0" applyNumberFormat="0" applyBorder="0" applyProtection="0">
      <alignment vertical="center" wrapText="1"/>
    </xf>
    <xf numFmtId="0" fontId="37" fillId="44" borderId="0" applyNumberFormat="0" applyBorder="0" applyProtection="0">
      <alignment vertical="center" wrapText="1"/>
    </xf>
    <xf numFmtId="0" fontId="37" fillId="41" borderId="0" applyNumberFormat="0" applyBorder="0" applyProtection="0">
      <alignment vertical="center" wrapText="1"/>
    </xf>
    <xf numFmtId="0" fontId="37" fillId="42" borderId="0" applyNumberFormat="0" applyBorder="0" applyProtection="0">
      <alignment vertical="center" wrapText="1"/>
    </xf>
    <xf numFmtId="0" fontId="37" fillId="45" borderId="0" applyNumberFormat="0" applyBorder="0" applyProtection="0">
      <alignment vertical="center" wrapText="1"/>
    </xf>
    <xf numFmtId="0" fontId="37" fillId="46" borderId="0" applyNumberFormat="0" applyBorder="0" applyProtection="0">
      <alignment vertical="center" wrapText="1"/>
    </xf>
    <xf numFmtId="0" fontId="37" fillId="47" borderId="0" applyNumberFormat="0" applyBorder="0" applyProtection="0">
      <alignment vertical="center" wrapText="1"/>
    </xf>
    <xf numFmtId="0" fontId="37" fillId="46" borderId="0" applyNumberFormat="0" applyBorder="0" applyAlignment="0" applyProtection="0"/>
    <xf numFmtId="0" fontId="37" fillId="44" borderId="0" applyNumberFormat="0" applyBorder="0" applyAlignment="0" applyProtection="0"/>
    <xf numFmtId="0" fontId="37" fillId="41" borderId="0" applyNumberFormat="0" applyBorder="0" applyAlignment="0" applyProtection="0"/>
    <xf numFmtId="0" fontId="37" fillId="52" borderId="0" applyNumberFormat="0" applyBorder="0" applyAlignment="0" applyProtection="0"/>
    <xf numFmtId="0" fontId="37" fillId="42" borderId="0" applyNumberFormat="0" applyBorder="0" applyAlignment="0" applyProtection="0"/>
    <xf numFmtId="0" fontId="37" fillId="60" borderId="0" applyNumberFormat="0" applyBorder="0" applyAlignment="0" applyProtection="0"/>
    <xf numFmtId="0" fontId="37" fillId="45" borderId="0" applyNumberFormat="0" applyBorder="0" applyAlignment="0" applyProtection="0"/>
    <xf numFmtId="0" fontId="37" fillId="46" borderId="0" applyNumberFormat="0" applyBorder="0" applyAlignment="0" applyProtection="0"/>
    <xf numFmtId="0" fontId="37" fillId="59" borderId="0" applyNumberFormat="0" applyBorder="0" applyAlignment="0" applyProtection="0"/>
    <xf numFmtId="0" fontId="37" fillId="47" borderId="0" applyNumberFormat="0" applyBorder="0" applyAlignment="0" applyProtection="0"/>
    <xf numFmtId="167" fontId="1" fillId="0" borderId="0" applyFill="0" applyBorder="0" applyAlignment="0" applyProtection="0"/>
    <xf numFmtId="168" fontId="1" fillId="0" borderId="0" applyFill="0" applyBorder="0" applyAlignment="0" applyProtection="0"/>
    <xf numFmtId="0" fontId="38" fillId="60" borderId="16" applyNumberFormat="0" applyAlignment="0" applyProtection="0"/>
    <xf numFmtId="0" fontId="38" fillId="60" borderId="16" applyNumberFormat="0" applyProtection="0">
      <alignment vertical="center" wrapText="1"/>
    </xf>
    <xf numFmtId="0" fontId="39" fillId="0" borderId="0" applyNumberFormat="0" applyFill="0" applyBorder="0" applyAlignment="0" applyProtection="0"/>
    <xf numFmtId="0" fontId="39" fillId="0" borderId="0" applyNumberFormat="0" applyFill="0" applyBorder="0" applyProtection="0">
      <alignment vertical="center" wrapText="1"/>
    </xf>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54"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1" fillId="0" borderId="0" applyFont="0" applyFill="0" applyBorder="0" applyAlignment="0" applyProtection="0"/>
    <xf numFmtId="169" fontId="1" fillId="0" borderId="0" applyFill="0" applyBorder="0" applyAlignment="0" applyProtection="0"/>
    <xf numFmtId="170"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43" fontId="55" fillId="0" borderId="0" applyFont="0" applyFill="0" applyBorder="0" applyAlignment="0" applyProtection="0"/>
    <xf numFmtId="171" fontId="56" fillId="0" borderId="0">
      <protection locked="0"/>
    </xf>
    <xf numFmtId="172" fontId="1" fillId="0" borderId="0" applyFill="0" applyBorder="0" applyAlignment="0" applyProtection="0"/>
    <xf numFmtId="4" fontId="1" fillId="0" borderId="0" applyFill="0" applyBorder="0" applyAlignment="0" applyProtection="0"/>
    <xf numFmtId="0" fontId="57" fillId="0" borderId="0" applyNumberFormat="0"/>
    <xf numFmtId="0" fontId="29" fillId="0" borderId="0"/>
    <xf numFmtId="0" fontId="32" fillId="0" borderId="0"/>
    <xf numFmtId="173" fontId="56" fillId="0" borderId="0">
      <protection locked="0"/>
    </xf>
    <xf numFmtId="0" fontId="58" fillId="0" borderId="0">
      <alignment horizontal="center"/>
    </xf>
    <xf numFmtId="0" fontId="58" fillId="0" borderId="0">
      <alignment horizontal="center" textRotation="90"/>
    </xf>
    <xf numFmtId="174" fontId="59" fillId="0" borderId="0">
      <protection locked="0"/>
    </xf>
    <xf numFmtId="0" fontId="60" fillId="62" borderId="0"/>
    <xf numFmtId="0" fontId="61" fillId="63" borderId="0"/>
    <xf numFmtId="0" fontId="62" fillId="0" borderId="0"/>
    <xf numFmtId="0" fontId="40" fillId="59" borderId="16" applyNumberFormat="0" applyAlignment="0" applyProtection="0"/>
    <xf numFmtId="0" fontId="40" fillId="59" borderId="16" applyNumberFormat="0" applyProtection="0">
      <alignment vertical="center" wrapText="1"/>
    </xf>
    <xf numFmtId="0" fontId="41" fillId="60" borderId="17" applyNumberFormat="0" applyAlignment="0" applyProtection="0"/>
    <xf numFmtId="0" fontId="41" fillId="60" borderId="17" applyNumberFormat="0" applyProtection="0">
      <alignment vertical="center" wrapText="1"/>
    </xf>
    <xf numFmtId="0" fontId="63" fillId="0" borderId="0"/>
    <xf numFmtId="0" fontId="42" fillId="0" borderId="18" applyNumberFormat="0" applyFill="0" applyAlignment="0" applyProtection="0"/>
    <xf numFmtId="0" fontId="42" fillId="0" borderId="18" applyNumberFormat="0" applyFill="0" applyProtection="0">
      <alignment vertical="center" wrapText="1"/>
    </xf>
    <xf numFmtId="0" fontId="44" fillId="52" borderId="0" applyNumberFormat="0" applyBorder="0" applyAlignment="0" applyProtection="0"/>
    <xf numFmtId="0" fontId="44" fillId="52" borderId="0" applyNumberFormat="0" applyBorder="0" applyProtection="0">
      <alignment vertical="center" wrapText="1"/>
    </xf>
    <xf numFmtId="0" fontId="1" fillId="0" borderId="0"/>
    <xf numFmtId="0" fontId="1" fillId="0" borderId="0">
      <alignment vertical="center" wrapText="1"/>
    </xf>
    <xf numFmtId="0" fontId="1" fillId="0" borderId="0"/>
    <xf numFmtId="0" fontId="1" fillId="0" borderId="0">
      <alignment vertical="center" wrapText="1"/>
    </xf>
    <xf numFmtId="0" fontId="1" fillId="0" borderId="0">
      <alignment vertical="center" wrapText="1"/>
    </xf>
    <xf numFmtId="0" fontId="1" fillId="0" borderId="0">
      <alignment vertical="center" wrapText="1"/>
    </xf>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65" fillId="0" borderId="0"/>
    <xf numFmtId="0" fontId="1" fillId="0" borderId="0"/>
    <xf numFmtId="0" fontId="32" fillId="0" borderId="0"/>
    <xf numFmtId="0" fontId="29" fillId="0" borderId="0"/>
    <xf numFmtId="0" fontId="29" fillId="0" borderId="0"/>
    <xf numFmtId="0" fontId="1" fillId="0" borderId="0" applyNumberFormat="0" applyFont="0" applyFill="0" applyBorder="0" applyAlignment="0" applyProtection="0">
      <alignment vertical="top"/>
    </xf>
    <xf numFmtId="0" fontId="32" fillId="0" borderId="0"/>
    <xf numFmtId="0" fontId="32" fillId="0" borderId="0"/>
    <xf numFmtId="0" fontId="1" fillId="0" borderId="0"/>
    <xf numFmtId="0" fontId="54" fillId="0" borderId="0"/>
    <xf numFmtId="0" fontId="1" fillId="0" borderId="0"/>
    <xf numFmtId="0" fontId="1" fillId="0" borderId="0">
      <alignment vertical="center" wrapText="1"/>
    </xf>
    <xf numFmtId="0" fontId="45" fillId="0" borderId="0" applyNumberFormat="0" applyFill="0" applyBorder="0" applyAlignment="0" applyProtection="0"/>
    <xf numFmtId="0" fontId="45" fillId="0" borderId="0" applyNumberFormat="0" applyFill="0" applyBorder="0" applyProtection="0">
      <alignment vertical="center" wrapText="1"/>
    </xf>
    <xf numFmtId="0" fontId="1" fillId="54" borderId="20" applyNumberFormat="0" applyAlignment="0" applyProtection="0"/>
    <xf numFmtId="0" fontId="1" fillId="54" borderId="20" applyNumberFormat="0" applyAlignment="0" applyProtection="0"/>
    <xf numFmtId="0" fontId="1" fillId="54" borderId="20" applyNumberFormat="0" applyAlignment="0" applyProtection="0"/>
    <xf numFmtId="0" fontId="1" fillId="0" borderId="25" applyNumberFormat="0" applyAlignment="0"/>
    <xf numFmtId="0" fontId="66" fillId="0" borderId="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55" fillId="0" borderId="0" applyFont="0" applyFill="0" applyBorder="0" applyAlignment="0" applyProtection="0"/>
    <xf numFmtId="0" fontId="1" fillId="54" borderId="20" applyNumberFormat="0" applyAlignment="0" applyProtection="0"/>
    <xf numFmtId="0" fontId="67" fillId="0" borderId="0"/>
    <xf numFmtId="0" fontId="68" fillId="0" borderId="0"/>
    <xf numFmtId="175" fontId="68" fillId="0" borderId="0"/>
    <xf numFmtId="0" fontId="49" fillId="0" borderId="21" applyNumberFormat="0" applyFill="0" applyAlignment="0" applyProtection="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26" applyNumberFormat="0" applyAlignment="0"/>
    <xf numFmtId="0" fontId="69" fillId="0" borderId="0"/>
    <xf numFmtId="0" fontId="1" fillId="0" borderId="0">
      <alignment horizontal="center"/>
    </xf>
    <xf numFmtId="176" fontId="34" fillId="0" borderId="0">
      <alignment horizontal="left"/>
    </xf>
    <xf numFmtId="0" fontId="51" fillId="0" borderId="22" applyNumberFormat="0" applyFill="0" applyAlignment="0" applyProtection="0"/>
    <xf numFmtId="0" fontId="52" fillId="0" borderId="23" applyNumberFormat="0" applyFill="0" applyAlignment="0" applyProtection="0"/>
    <xf numFmtId="0" fontId="53" fillId="0" borderId="24" applyNumberFormat="0" applyFill="0" applyAlignment="0" applyProtection="0"/>
    <xf numFmtId="0" fontId="53" fillId="0" borderId="0" applyNumberFormat="0" applyFill="0" applyBorder="0" applyAlignment="0" applyProtection="0"/>
    <xf numFmtId="177" fontId="1" fillId="0" borderId="0" applyFill="0" applyBorder="0" applyAlignment="0" applyProtection="0"/>
    <xf numFmtId="178" fontId="1" fillId="0" borderId="0" applyFill="0" applyBorder="0" applyAlignment="0" applyProtection="0"/>
    <xf numFmtId="0" fontId="37" fillId="48" borderId="0" applyNumberFormat="0" applyBorder="0" applyProtection="0">
      <alignment vertical="center" wrapText="1"/>
    </xf>
    <xf numFmtId="0" fontId="37" fillId="55" borderId="0" applyNumberFormat="0" applyBorder="0" applyProtection="0">
      <alignment vertical="center" wrapText="1"/>
    </xf>
    <xf numFmtId="0" fontId="37" fillId="50" borderId="0" applyNumberFormat="0" applyBorder="0" applyProtection="0">
      <alignment vertical="center" wrapText="1"/>
    </xf>
    <xf numFmtId="0" fontId="37" fillId="45" borderId="0" applyNumberFormat="0" applyBorder="0" applyProtection="0">
      <alignment vertical="center" wrapText="1"/>
    </xf>
    <xf numFmtId="0" fontId="37" fillId="46" borderId="0" applyNumberFormat="0" applyBorder="0" applyProtection="0">
      <alignment vertical="center" wrapText="1"/>
    </xf>
    <xf numFmtId="0" fontId="37" fillId="61" borderId="0" applyNumberFormat="0" applyBorder="0" applyProtection="0">
      <alignment vertical="center" wrapText="1"/>
    </xf>
    <xf numFmtId="0" fontId="40" fillId="59" borderId="16" applyNumberFormat="0" applyProtection="0">
      <alignment vertical="center" wrapText="1"/>
    </xf>
    <xf numFmtId="0" fontId="41" fillId="60" borderId="17" applyNumberFormat="0" applyProtection="0">
      <alignment vertical="center" wrapText="1"/>
    </xf>
    <xf numFmtId="0" fontId="38" fillId="60" borderId="16" applyNumberFormat="0" applyProtection="0">
      <alignment vertical="center" wrapText="1"/>
    </xf>
    <xf numFmtId="0" fontId="51" fillId="0" borderId="22" applyNumberFormat="0" applyFill="0" applyProtection="0">
      <alignment vertical="center" wrapText="1"/>
    </xf>
    <xf numFmtId="0" fontId="52" fillId="0" borderId="23" applyNumberFormat="0" applyFill="0" applyProtection="0">
      <alignment vertical="center" wrapText="1"/>
    </xf>
    <xf numFmtId="0" fontId="53" fillId="0" borderId="24" applyNumberFormat="0" applyFill="0" applyProtection="0">
      <alignment vertical="center" wrapText="1"/>
    </xf>
    <xf numFmtId="0" fontId="53" fillId="0" borderId="0" applyNumberFormat="0" applyFill="0" applyBorder="0" applyProtection="0">
      <alignment vertical="center" wrapText="1"/>
    </xf>
    <xf numFmtId="0" fontId="42" fillId="0" borderId="18" applyNumberFormat="0" applyFill="0" applyProtection="0">
      <alignment vertical="center" wrapText="1"/>
    </xf>
    <xf numFmtId="0" fontId="48" fillId="53" borderId="19" applyNumberFormat="0" applyProtection="0">
      <alignment vertical="center" wrapText="1"/>
    </xf>
    <xf numFmtId="0" fontId="45" fillId="0" borderId="0" applyNumberFormat="0" applyFill="0" applyBorder="0" applyProtection="0">
      <alignment vertical="center" wrapText="1"/>
    </xf>
    <xf numFmtId="0" fontId="44" fillId="52" borderId="0" applyNumberFormat="0" applyBorder="0" applyProtection="0">
      <alignment vertical="center" wrapText="1"/>
    </xf>
    <xf numFmtId="0" fontId="32" fillId="0" borderId="0"/>
    <xf numFmtId="0" fontId="1" fillId="0" borderId="0"/>
    <xf numFmtId="0" fontId="1" fillId="0" borderId="0"/>
    <xf numFmtId="0" fontId="50" fillId="35" borderId="0" applyNumberFormat="0" applyBorder="0" applyProtection="0">
      <alignment vertical="center" wrapText="1"/>
    </xf>
    <xf numFmtId="0" fontId="47" fillId="0" borderId="0" applyNumberFormat="0" applyFill="0" applyBorder="0" applyProtection="0">
      <alignment vertical="center" wrapText="1"/>
    </xf>
    <xf numFmtId="0" fontId="1" fillId="54" borderId="20" applyNumberFormat="0" applyProtection="0">
      <alignment vertical="center" wrapText="1"/>
    </xf>
    <xf numFmtId="0" fontId="49" fillId="0" borderId="21" applyNumberFormat="0" applyFill="0" applyProtection="0">
      <alignment vertical="center" wrapText="1"/>
    </xf>
    <xf numFmtId="49" fontId="1" fillId="0" borderId="0">
      <alignment horizontal="left" vertical="center" wrapText="1" indent="1" shrinkToFit="1"/>
      <protection locked="0"/>
    </xf>
    <xf numFmtId="0" fontId="39" fillId="0" borderId="0" applyNumberFormat="0" applyFill="0" applyBorder="0" applyProtection="0">
      <alignment vertical="center" wrapText="1"/>
    </xf>
    <xf numFmtId="0" fontId="43" fillId="36" borderId="0" applyNumberFormat="0" applyBorder="0" applyProtection="0">
      <alignment vertical="center" wrapText="1"/>
    </xf>
    <xf numFmtId="49" fontId="35" fillId="60" borderId="0">
      <alignment horizontal="center" vertical="center" wrapText="1"/>
      <protection locked="0"/>
    </xf>
    <xf numFmtId="0" fontId="1" fillId="0" borderId="0"/>
    <xf numFmtId="0" fontId="29" fillId="64" borderId="0" applyNumberFormat="0" applyBorder="0" applyAlignment="0" applyProtection="0"/>
    <xf numFmtId="0" fontId="29" fillId="65" borderId="0" applyNumberFormat="0" applyBorder="0" applyAlignment="0" applyProtection="0"/>
    <xf numFmtId="0" fontId="29" fillId="66" borderId="0" applyNumberFormat="0" applyBorder="0" applyAlignment="0" applyProtection="0"/>
    <xf numFmtId="0" fontId="29" fillId="67" borderId="0" applyNumberFormat="0" applyBorder="0" applyAlignment="0" applyProtection="0"/>
    <xf numFmtId="0" fontId="29" fillId="68" borderId="0" applyNumberFormat="0" applyBorder="0" applyAlignment="0" applyProtection="0"/>
    <xf numFmtId="0" fontId="29" fillId="69" borderId="0" applyNumberFormat="0" applyBorder="0" applyAlignment="0" applyProtection="0"/>
    <xf numFmtId="0" fontId="29" fillId="64" borderId="0" applyNumberFormat="0" applyBorder="0" applyAlignment="0" applyProtection="0"/>
    <xf numFmtId="0" fontId="29" fillId="65" borderId="0" applyNumberFormat="0" applyBorder="0" applyAlignment="0" applyProtection="0"/>
    <xf numFmtId="0" fontId="29" fillId="66" borderId="0" applyNumberFormat="0" applyBorder="0" applyAlignment="0" applyProtection="0"/>
    <xf numFmtId="0" fontId="29" fillId="67" borderId="0" applyNumberFormat="0" applyBorder="0" applyAlignment="0" applyProtection="0"/>
    <xf numFmtId="0" fontId="29" fillId="68" borderId="0" applyNumberFormat="0" applyBorder="0" applyAlignment="0" applyProtection="0"/>
    <xf numFmtId="0" fontId="29" fillId="69" borderId="0" applyNumberFormat="0" applyBorder="0" applyAlignment="0" applyProtection="0"/>
    <xf numFmtId="0" fontId="29" fillId="70" borderId="0" applyNumberFormat="0" applyBorder="0" applyAlignment="0" applyProtection="0"/>
    <xf numFmtId="0" fontId="73" fillId="64" borderId="0" applyNumberFormat="0" applyBorder="0" applyAlignment="0" applyProtection="0"/>
    <xf numFmtId="0" fontId="29" fillId="64" borderId="0" applyNumberFormat="0" applyBorder="0" applyAlignment="0" applyProtection="0"/>
    <xf numFmtId="0" fontId="29" fillId="64" borderId="0" applyNumberFormat="0" applyBorder="0" applyAlignment="0" applyProtection="0"/>
    <xf numFmtId="0" fontId="29" fillId="64" borderId="0" applyNumberFormat="0" applyBorder="0" applyAlignment="0" applyProtection="0"/>
    <xf numFmtId="0" fontId="29" fillId="71" borderId="0" applyNumberFormat="0" applyBorder="0" applyAlignment="0" applyProtection="0"/>
    <xf numFmtId="0" fontId="73" fillId="65" borderId="0" applyNumberFormat="0" applyBorder="0" applyAlignment="0" applyProtection="0"/>
    <xf numFmtId="0" fontId="29" fillId="65" borderId="0" applyNumberFormat="0" applyBorder="0" applyAlignment="0" applyProtection="0"/>
    <xf numFmtId="0" fontId="29" fillId="65" borderId="0" applyNumberFormat="0" applyBorder="0" applyAlignment="0" applyProtection="0"/>
    <xf numFmtId="0" fontId="29" fillId="65" borderId="0" applyNumberFormat="0" applyBorder="0" applyAlignment="0" applyProtection="0"/>
    <xf numFmtId="0" fontId="74" fillId="17" borderId="0" applyNumberFormat="0" applyBorder="0" applyAlignment="0" applyProtection="0"/>
    <xf numFmtId="0" fontId="29" fillId="72" borderId="0" applyNumberFormat="0" applyBorder="0" applyAlignment="0" applyProtection="0"/>
    <xf numFmtId="0" fontId="73" fillId="66" borderId="0" applyNumberFormat="0" applyBorder="0" applyAlignment="0" applyProtection="0"/>
    <xf numFmtId="0" fontId="29" fillId="66" borderId="0" applyNumberFormat="0" applyBorder="0" applyAlignment="0" applyProtection="0"/>
    <xf numFmtId="0" fontId="6" fillId="66" borderId="0" applyNumberFormat="0" applyBorder="0" applyAlignment="0" applyProtection="0"/>
    <xf numFmtId="0" fontId="29" fillId="66" borderId="0" applyNumberFormat="0" applyBorder="0" applyAlignment="0" applyProtection="0"/>
    <xf numFmtId="0" fontId="29" fillId="66"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6" borderId="0" applyNumberFormat="0" applyBorder="0" applyAlignment="0" applyProtection="0"/>
    <xf numFmtId="0" fontId="29" fillId="69" borderId="0" applyNumberFormat="0" applyBorder="0" applyAlignment="0" applyProtection="0"/>
    <xf numFmtId="0" fontId="73" fillId="67" borderId="0" applyNumberFormat="0" applyBorder="0" applyAlignment="0" applyProtection="0"/>
    <xf numFmtId="0" fontId="29" fillId="67" borderId="0" applyNumberFormat="0" applyBorder="0" applyAlignment="0" applyProtection="0"/>
    <xf numFmtId="0" fontId="29" fillId="67" borderId="0" applyNumberFormat="0" applyBorder="0" applyAlignment="0" applyProtection="0"/>
    <xf numFmtId="0" fontId="29" fillId="67" borderId="0" applyNumberFormat="0" applyBorder="0" applyAlignment="0" applyProtection="0"/>
    <xf numFmtId="0" fontId="29" fillId="68" borderId="0" applyNumberFormat="0" applyBorder="0" applyAlignment="0" applyProtection="0"/>
    <xf numFmtId="0" fontId="73" fillId="68" borderId="0" applyNumberFormat="0" applyBorder="0" applyAlignment="0" applyProtection="0"/>
    <xf numFmtId="0" fontId="29" fillId="68" borderId="0" applyNumberFormat="0" applyBorder="0" applyAlignment="0" applyProtection="0"/>
    <xf numFmtId="0" fontId="29" fillId="72" borderId="0" applyNumberFormat="0" applyBorder="0" applyAlignment="0" applyProtection="0"/>
    <xf numFmtId="0" fontId="73" fillId="69" borderId="0" applyNumberFormat="0" applyBorder="0" applyAlignment="0" applyProtection="0"/>
    <xf numFmtId="0" fontId="29" fillId="69" borderId="0" applyNumberFormat="0" applyBorder="0" applyAlignment="0" applyProtection="0"/>
    <xf numFmtId="0" fontId="29" fillId="69" borderId="0" applyNumberFormat="0" applyBorder="0" applyAlignment="0" applyProtection="0"/>
    <xf numFmtId="0" fontId="29" fillId="69" borderId="0" applyNumberFormat="0" applyBorder="0" applyAlignment="0" applyProtection="0"/>
    <xf numFmtId="0" fontId="29" fillId="34" borderId="0" applyNumberFormat="0" applyBorder="0" applyAlignment="0" applyProtection="0"/>
    <xf numFmtId="0" fontId="29" fillId="64" borderId="0" applyNumberFormat="0" applyBorder="0" applyAlignment="0" applyProtection="0"/>
    <xf numFmtId="0" fontId="29" fillId="35" borderId="0" applyNumberFormat="0" applyBorder="0" applyAlignment="0" applyProtection="0"/>
    <xf numFmtId="0" fontId="29" fillId="65" borderId="0" applyNumberFormat="0" applyBorder="0" applyAlignment="0" applyProtection="0"/>
    <xf numFmtId="0" fontId="29" fillId="36" borderId="0" applyNumberFormat="0" applyBorder="0" applyAlignment="0" applyProtection="0"/>
    <xf numFmtId="0" fontId="29" fillId="66" borderId="0" applyNumberFormat="0" applyBorder="0" applyAlignment="0" applyProtection="0"/>
    <xf numFmtId="0" fontId="29" fillId="37" borderId="0" applyNumberFormat="0" applyBorder="0" applyAlignment="0" applyProtection="0"/>
    <xf numFmtId="0" fontId="29" fillId="67" borderId="0" applyNumberFormat="0" applyBorder="0" applyAlignment="0" applyProtection="0"/>
    <xf numFmtId="0" fontId="29" fillId="38" borderId="0" applyNumberFormat="0" applyBorder="0" applyAlignment="0" applyProtection="0"/>
    <xf numFmtId="0" fontId="29" fillId="68" borderId="0" applyNumberFormat="0" applyBorder="0" applyAlignment="0" applyProtection="0"/>
    <xf numFmtId="0" fontId="29" fillId="39" borderId="0" applyNumberFormat="0" applyBorder="0" applyAlignment="0" applyProtection="0"/>
    <xf numFmtId="0" fontId="29" fillId="69" borderId="0" applyNumberFormat="0" applyBorder="0" applyAlignment="0" applyProtection="0"/>
    <xf numFmtId="0" fontId="29" fillId="70" borderId="0" applyNumberFormat="0" applyBorder="0" applyAlignment="0" applyProtection="0"/>
    <xf numFmtId="0" fontId="29" fillId="71" borderId="0" applyNumberFormat="0" applyBorder="0" applyAlignment="0" applyProtection="0"/>
    <xf numFmtId="0" fontId="29" fillId="73" borderId="0" applyNumberFormat="0" applyBorder="0" applyAlignment="0" applyProtection="0"/>
    <xf numFmtId="0" fontId="29" fillId="67" borderId="0" applyNumberFormat="0" applyBorder="0" applyAlignment="0" applyProtection="0"/>
    <xf numFmtId="0" fontId="29" fillId="70" borderId="0" applyNumberFormat="0" applyBorder="0" applyAlignment="0" applyProtection="0"/>
    <xf numFmtId="0" fontId="29" fillId="74" borderId="0" applyNumberFormat="0" applyBorder="0" applyAlignment="0" applyProtection="0"/>
    <xf numFmtId="0" fontId="29" fillId="70" borderId="0" applyNumberFormat="0" applyBorder="0" applyAlignment="0" applyProtection="0"/>
    <xf numFmtId="0" fontId="29" fillId="71" borderId="0" applyNumberFormat="0" applyBorder="0" applyAlignment="0" applyProtection="0"/>
    <xf numFmtId="0" fontId="29" fillId="73" borderId="0" applyNumberFormat="0" applyBorder="0" applyAlignment="0" applyProtection="0"/>
    <xf numFmtId="0" fontId="29" fillId="67" borderId="0" applyNumberFormat="0" applyBorder="0" applyAlignment="0" applyProtection="0"/>
    <xf numFmtId="0" fontId="29" fillId="70" borderId="0" applyNumberFormat="0" applyBorder="0" applyAlignment="0" applyProtection="0"/>
    <xf numFmtId="0" fontId="29" fillId="74" borderId="0" applyNumberFormat="0" applyBorder="0" applyAlignment="0" applyProtection="0"/>
    <xf numFmtId="0" fontId="29" fillId="68" borderId="0" applyNumberFormat="0" applyBorder="0" applyAlignment="0" applyProtection="0"/>
    <xf numFmtId="0" fontId="73" fillId="70" borderId="0" applyNumberFormat="0" applyBorder="0" applyAlignment="0" applyProtection="0"/>
    <xf numFmtId="0" fontId="29" fillId="70" borderId="0" applyNumberFormat="0" applyBorder="0" applyAlignment="0" applyProtection="0"/>
    <xf numFmtId="0" fontId="29" fillId="70" borderId="0" applyNumberFormat="0" applyBorder="0" applyAlignment="0" applyProtection="0"/>
    <xf numFmtId="0" fontId="29" fillId="70" borderId="0" applyNumberFormat="0" applyBorder="0" applyAlignment="0" applyProtection="0"/>
    <xf numFmtId="0" fontId="29" fillId="71" borderId="0" applyNumberFormat="0" applyBorder="0" applyAlignment="0" applyProtection="0"/>
    <xf numFmtId="0" fontId="73" fillId="71" borderId="0" applyNumberFormat="0" applyBorder="0" applyAlignment="0" applyProtection="0"/>
    <xf numFmtId="0" fontId="29" fillId="71" borderId="0" applyNumberFormat="0" applyBorder="0" applyAlignment="0" applyProtection="0"/>
    <xf numFmtId="0" fontId="29" fillId="75" borderId="0" applyNumberFormat="0" applyBorder="0" applyAlignment="0" applyProtection="0"/>
    <xf numFmtId="0" fontId="73" fillId="73" borderId="0" applyNumberFormat="0" applyBorder="0" applyAlignment="0" applyProtection="0"/>
    <xf numFmtId="0" fontId="29" fillId="73" borderId="0" applyNumberFormat="0" applyBorder="0" applyAlignment="0" applyProtection="0"/>
    <xf numFmtId="0" fontId="29" fillId="73" borderId="0" applyNumberFormat="0" applyBorder="0" applyAlignment="0" applyProtection="0"/>
    <xf numFmtId="0" fontId="29" fillId="73" borderId="0" applyNumberFormat="0" applyBorder="0" applyAlignment="0" applyProtection="0"/>
    <xf numFmtId="0" fontId="29" fillId="65" borderId="0" applyNumberFormat="0" applyBorder="0" applyAlignment="0" applyProtection="0"/>
    <xf numFmtId="0" fontId="73" fillId="67" borderId="0" applyNumberFormat="0" applyBorder="0" applyAlignment="0" applyProtection="0"/>
    <xf numFmtId="0" fontId="29" fillId="67" borderId="0" applyNumberFormat="0" applyBorder="0" applyAlignment="0" applyProtection="0"/>
    <xf numFmtId="0" fontId="29" fillId="67" borderId="0" applyNumberFormat="0" applyBorder="0" applyAlignment="0" applyProtection="0"/>
    <xf numFmtId="0" fontId="29" fillId="67" borderId="0" applyNumberFormat="0" applyBorder="0" applyAlignment="0" applyProtection="0"/>
    <xf numFmtId="0" fontId="29" fillId="68" borderId="0" applyNumberFormat="0" applyBorder="0" applyAlignment="0" applyProtection="0"/>
    <xf numFmtId="0" fontId="73" fillId="70" borderId="0" applyNumberFormat="0" applyBorder="0" applyAlignment="0" applyProtection="0"/>
    <xf numFmtId="0" fontId="29" fillId="70" borderId="0" applyNumberFormat="0" applyBorder="0" applyAlignment="0" applyProtection="0"/>
    <xf numFmtId="0" fontId="29" fillId="70" borderId="0" applyNumberFormat="0" applyBorder="0" applyAlignment="0" applyProtection="0"/>
    <xf numFmtId="0" fontId="29" fillId="70" borderId="0" applyNumberFormat="0" applyBorder="0" applyAlignment="0" applyProtection="0"/>
    <xf numFmtId="0" fontId="29" fillId="72" borderId="0" applyNumberFormat="0" applyBorder="0" applyAlignment="0" applyProtection="0"/>
    <xf numFmtId="0" fontId="73" fillId="74" borderId="0" applyNumberFormat="0" applyBorder="0" applyAlignment="0" applyProtection="0"/>
    <xf numFmtId="0" fontId="29" fillId="74" borderId="0" applyNumberFormat="0" applyBorder="0" applyAlignment="0" applyProtection="0"/>
    <xf numFmtId="0" fontId="29" fillId="74" borderId="0" applyNumberFormat="0" applyBorder="0" applyAlignment="0" applyProtection="0"/>
    <xf numFmtId="0" fontId="29" fillId="74" borderId="0" applyNumberFormat="0" applyBorder="0" applyAlignment="0" applyProtection="0"/>
    <xf numFmtId="0" fontId="29" fillId="76" borderId="0" applyNumberFormat="0" applyBorder="0" applyAlignment="0" applyProtection="0"/>
    <xf numFmtId="0" fontId="29" fillId="70" borderId="0" applyNumberFormat="0" applyBorder="0" applyAlignment="0" applyProtection="0"/>
    <xf numFmtId="0" fontId="29" fillId="41" borderId="0" applyNumberFormat="0" applyBorder="0" applyAlignment="0" applyProtection="0"/>
    <xf numFmtId="0" fontId="29" fillId="71" borderId="0" applyNumberFormat="0" applyBorder="0" applyAlignment="0" applyProtection="0"/>
    <xf numFmtId="0" fontId="29" fillId="42" borderId="0" applyNumberFormat="0" applyBorder="0" applyAlignment="0" applyProtection="0"/>
    <xf numFmtId="0" fontId="29" fillId="73" borderId="0" applyNumberFormat="0" applyBorder="0" applyAlignment="0" applyProtection="0"/>
    <xf numFmtId="0" fontId="29" fillId="37" borderId="0" applyNumberFormat="0" applyBorder="0" applyAlignment="0" applyProtection="0"/>
    <xf numFmtId="0" fontId="29" fillId="67" borderId="0" applyNumberFormat="0" applyBorder="0" applyAlignment="0" applyProtection="0"/>
    <xf numFmtId="0" fontId="29" fillId="76" borderId="0" applyNumberFormat="0" applyBorder="0" applyAlignment="0" applyProtection="0"/>
    <xf numFmtId="0" fontId="29" fillId="70" borderId="0" applyNumberFormat="0" applyBorder="0" applyAlignment="0" applyProtection="0"/>
    <xf numFmtId="0" fontId="29" fillId="43" borderId="0" applyNumberFormat="0" applyBorder="0" applyAlignment="0" applyProtection="0"/>
    <xf numFmtId="0" fontId="29" fillId="74" borderId="0" applyNumberFormat="0" applyBorder="0" applyAlignment="0" applyProtection="0"/>
    <xf numFmtId="0" fontId="37" fillId="77" borderId="0" applyNumberFormat="0" applyBorder="0" applyAlignment="0" applyProtection="0"/>
    <xf numFmtId="0" fontId="37" fillId="71" borderId="0" applyNumberFormat="0" applyBorder="0" applyAlignment="0" applyProtection="0"/>
    <xf numFmtId="0" fontId="37" fillId="73" borderId="0" applyNumberFormat="0" applyBorder="0" applyAlignment="0" applyProtection="0"/>
    <xf numFmtId="0" fontId="37" fillId="78" borderId="0" applyNumberFormat="0" applyBorder="0" applyAlignment="0" applyProtection="0"/>
    <xf numFmtId="0" fontId="37" fillId="79" borderId="0" applyNumberFormat="0" applyBorder="0" applyAlignment="0" applyProtection="0"/>
    <xf numFmtId="0" fontId="37" fillId="80" borderId="0" applyNumberFormat="0" applyBorder="0" applyAlignment="0" applyProtection="0"/>
    <xf numFmtId="0" fontId="37" fillId="77" borderId="0" applyNumberFormat="0" applyBorder="0" applyAlignment="0" applyProtection="0"/>
    <xf numFmtId="0" fontId="37" fillId="71" borderId="0" applyNumberFormat="0" applyBorder="0" applyAlignment="0" applyProtection="0"/>
    <xf numFmtId="0" fontId="37" fillId="73" borderId="0" applyNumberFormat="0" applyBorder="0" applyAlignment="0" applyProtection="0"/>
    <xf numFmtId="0" fontId="37" fillId="78" borderId="0" applyNumberFormat="0" applyBorder="0" applyAlignment="0" applyProtection="0"/>
    <xf numFmtId="0" fontId="37" fillId="79" borderId="0" applyNumberFormat="0" applyBorder="0" applyAlignment="0" applyProtection="0"/>
    <xf numFmtId="0" fontId="37" fillId="80" borderId="0" applyNumberFormat="0" applyBorder="0" applyAlignment="0" applyProtection="0"/>
    <xf numFmtId="0" fontId="37" fillId="68" borderId="0" applyNumberFormat="0" applyBorder="0" applyAlignment="0" applyProtection="0"/>
    <xf numFmtId="0" fontId="75" fillId="77" borderId="0" applyNumberFormat="0" applyBorder="0" applyAlignment="0" applyProtection="0"/>
    <xf numFmtId="0" fontId="37" fillId="77" borderId="0" applyNumberFormat="0" applyBorder="0" applyAlignment="0" applyProtection="0"/>
    <xf numFmtId="0" fontId="37" fillId="77" borderId="0" applyNumberFormat="0" applyBorder="0" applyAlignment="0" applyProtection="0"/>
    <xf numFmtId="0" fontId="37" fillId="77" borderId="0" applyNumberFormat="0" applyBorder="0" applyAlignment="0" applyProtection="0"/>
    <xf numFmtId="0" fontId="27" fillId="11" borderId="0" applyNumberFormat="0" applyBorder="0" applyAlignment="0" applyProtection="0"/>
    <xf numFmtId="0" fontId="37" fillId="81" borderId="0" applyNumberFormat="0" applyBorder="0" applyAlignment="0" applyProtection="0"/>
    <xf numFmtId="0" fontId="75" fillId="71" borderId="0" applyNumberFormat="0" applyBorder="0" applyAlignment="0" applyProtection="0"/>
    <xf numFmtId="0" fontId="37" fillId="71" borderId="0" applyNumberFormat="0" applyBorder="0" applyAlignment="0" applyProtection="0"/>
    <xf numFmtId="0" fontId="37" fillId="71" borderId="0" applyNumberFormat="0" applyBorder="0" applyAlignment="0" applyProtection="0"/>
    <xf numFmtId="0" fontId="37" fillId="71" borderId="0" applyNumberFormat="0" applyBorder="0" applyAlignment="0" applyProtection="0"/>
    <xf numFmtId="0" fontId="37" fillId="74" borderId="0" applyNumberFormat="0" applyBorder="0" applyAlignment="0" applyProtection="0"/>
    <xf numFmtId="0" fontId="75" fillId="73" borderId="0" applyNumberFormat="0" applyBorder="0" applyAlignment="0" applyProtection="0"/>
    <xf numFmtId="0" fontId="37" fillId="73" borderId="0" applyNumberFormat="0" applyBorder="0" applyAlignment="0" applyProtection="0"/>
    <xf numFmtId="0" fontId="37" fillId="73" borderId="0" applyNumberFormat="0" applyBorder="0" applyAlignment="0" applyProtection="0"/>
    <xf numFmtId="0" fontId="37" fillId="73" borderId="0" applyNumberFormat="0" applyBorder="0" applyAlignment="0" applyProtection="0"/>
    <xf numFmtId="0" fontId="37" fillId="65" borderId="0" applyNumberFormat="0" applyBorder="0" applyAlignment="0" applyProtection="0"/>
    <xf numFmtId="0" fontId="75" fillId="78" borderId="0" applyNumberFormat="0" applyBorder="0" applyAlignment="0" applyProtection="0"/>
    <xf numFmtId="0" fontId="37" fillId="78" borderId="0" applyNumberFormat="0" applyBorder="0" applyAlignment="0" applyProtection="0"/>
    <xf numFmtId="0" fontId="37" fillId="78" borderId="0" applyNumberFormat="0" applyBorder="0" applyAlignment="0" applyProtection="0"/>
    <xf numFmtId="0" fontId="37" fillId="78" borderId="0" applyNumberFormat="0" applyBorder="0" applyAlignment="0" applyProtection="0"/>
    <xf numFmtId="0" fontId="37" fillId="68" borderId="0" applyNumberFormat="0" applyBorder="0" applyAlignment="0" applyProtection="0"/>
    <xf numFmtId="0" fontId="75" fillId="79" borderId="0" applyNumberFormat="0" applyBorder="0" applyAlignment="0" applyProtection="0"/>
    <xf numFmtId="0" fontId="37" fillId="79" borderId="0" applyNumberFormat="0" applyBorder="0" applyAlignment="0" applyProtection="0"/>
    <xf numFmtId="0" fontId="37" fillId="79" borderId="0" applyNumberFormat="0" applyBorder="0" applyAlignment="0" applyProtection="0"/>
    <xf numFmtId="0" fontId="37" fillId="79" borderId="0" applyNumberFormat="0" applyBorder="0" applyAlignment="0" applyProtection="0"/>
    <xf numFmtId="0" fontId="37" fillId="71" borderId="0" applyNumberFormat="0" applyBorder="0" applyAlignment="0" applyProtection="0"/>
    <xf numFmtId="0" fontId="75" fillId="80" borderId="0" applyNumberFormat="0" applyBorder="0" applyAlignment="0" applyProtection="0"/>
    <xf numFmtId="0" fontId="37" fillId="80" borderId="0" applyNumberFormat="0" applyBorder="0" applyAlignment="0" applyProtection="0"/>
    <xf numFmtId="0" fontId="37" fillId="80" borderId="0" applyNumberFormat="0" applyBorder="0" applyAlignment="0" applyProtection="0"/>
    <xf numFmtId="0" fontId="37" fillId="80" borderId="0" applyNumberFormat="0" applyBorder="0" applyAlignment="0" applyProtection="0"/>
    <xf numFmtId="0" fontId="37" fillId="44" borderId="0" applyNumberFormat="0" applyBorder="0" applyAlignment="0" applyProtection="0"/>
    <xf numFmtId="0" fontId="37" fillId="77" borderId="0" applyNumberFormat="0" applyBorder="0" applyAlignment="0" applyProtection="0"/>
    <xf numFmtId="0" fontId="37" fillId="41" borderId="0" applyNumberFormat="0" applyBorder="0" applyAlignment="0" applyProtection="0"/>
    <xf numFmtId="0" fontId="37" fillId="71" borderId="0" applyNumberFormat="0" applyBorder="0" applyAlignment="0" applyProtection="0"/>
    <xf numFmtId="0" fontId="37" fillId="42" borderId="0" applyNumberFormat="0" applyBorder="0" applyAlignment="0" applyProtection="0"/>
    <xf numFmtId="0" fontId="37" fillId="73" borderId="0" applyNumberFormat="0" applyBorder="0" applyAlignment="0" applyProtection="0"/>
    <xf numFmtId="0" fontId="37" fillId="45" borderId="0" applyNumberFormat="0" applyBorder="0" applyAlignment="0" applyProtection="0"/>
    <xf numFmtId="0" fontId="37" fillId="78" borderId="0" applyNumberFormat="0" applyBorder="0" applyAlignment="0" applyProtection="0"/>
    <xf numFmtId="0" fontId="37" fillId="46" borderId="0" applyNumberFormat="0" applyBorder="0" applyAlignment="0" applyProtection="0"/>
    <xf numFmtId="0" fontId="37" fillId="79" borderId="0" applyNumberFormat="0" applyBorder="0" applyAlignment="0" applyProtection="0"/>
    <xf numFmtId="0" fontId="37" fillId="47" borderId="0" applyNumberFormat="0" applyBorder="0" applyAlignment="0" applyProtection="0"/>
    <xf numFmtId="0" fontId="37" fillId="80" borderId="0" applyNumberFormat="0" applyBorder="0" applyAlignment="0" applyProtection="0"/>
    <xf numFmtId="0" fontId="76" fillId="8" borderId="0" applyNumberFormat="0" applyBorder="0" applyAlignment="0" applyProtection="0"/>
    <xf numFmtId="0" fontId="37" fillId="82" borderId="0" applyNumberFormat="0" applyBorder="0" applyAlignment="0" applyProtection="0"/>
    <xf numFmtId="0" fontId="75" fillId="83" borderId="0" applyNumberFormat="0" applyBorder="0" applyAlignment="0" applyProtection="0"/>
    <xf numFmtId="0" fontId="37" fillId="83" borderId="0" applyNumberFormat="0" applyBorder="0" applyAlignment="0" applyProtection="0"/>
    <xf numFmtId="0" fontId="37" fillId="83" borderId="0" applyNumberFormat="0" applyBorder="0" applyAlignment="0" applyProtection="0"/>
    <xf numFmtId="0" fontId="37" fillId="83" borderId="0" applyNumberFormat="0" applyBorder="0" applyAlignment="0" applyProtection="0"/>
    <xf numFmtId="0" fontId="76" fillId="12" borderId="0" applyNumberFormat="0" applyBorder="0" applyAlignment="0" applyProtection="0"/>
    <xf numFmtId="0" fontId="37" fillId="81" borderId="0" applyNumberFormat="0" applyBorder="0" applyAlignment="0" applyProtection="0"/>
    <xf numFmtId="0" fontId="75" fillId="84" borderId="0" applyNumberFormat="0" applyBorder="0" applyAlignment="0" applyProtection="0"/>
    <xf numFmtId="0" fontId="37" fillId="84" borderId="0" applyNumberFormat="0" applyBorder="0" applyAlignment="0" applyProtection="0"/>
    <xf numFmtId="0" fontId="37" fillId="84" borderId="0" applyNumberFormat="0" applyBorder="0" applyAlignment="0" applyProtection="0"/>
    <xf numFmtId="0" fontId="37" fillId="84" borderId="0" applyNumberFormat="0" applyBorder="0" applyAlignment="0" applyProtection="0"/>
    <xf numFmtId="0" fontId="76" fillId="16" borderId="0" applyNumberFormat="0" applyBorder="0" applyAlignment="0" applyProtection="0"/>
    <xf numFmtId="0" fontId="37" fillId="74" borderId="0" applyNumberFormat="0" applyBorder="0" applyAlignment="0" applyProtection="0"/>
    <xf numFmtId="0" fontId="75" fillId="85" borderId="0" applyNumberFormat="0" applyBorder="0" applyAlignment="0" applyProtection="0"/>
    <xf numFmtId="0" fontId="37" fillId="85" borderId="0" applyNumberFormat="0" applyBorder="0" applyAlignment="0" applyProtection="0"/>
    <xf numFmtId="0" fontId="37" fillId="85" borderId="0" applyNumberFormat="0" applyBorder="0" applyAlignment="0" applyProtection="0"/>
    <xf numFmtId="0" fontId="37" fillId="85" borderId="0" applyNumberFormat="0" applyBorder="0" applyAlignment="0" applyProtection="0"/>
    <xf numFmtId="0" fontId="37" fillId="86" borderId="0" applyNumberFormat="0" applyBorder="0" applyAlignment="0" applyProtection="0"/>
    <xf numFmtId="0" fontId="75" fillId="78" borderId="0" applyNumberFormat="0" applyBorder="0" applyAlignment="0" applyProtection="0"/>
    <xf numFmtId="0" fontId="37" fillId="78" borderId="0" applyNumberFormat="0" applyBorder="0" applyAlignment="0" applyProtection="0"/>
    <xf numFmtId="0" fontId="37" fillId="78" borderId="0" applyNumberFormat="0" applyBorder="0" applyAlignment="0" applyProtection="0"/>
    <xf numFmtId="0" fontId="37" fillId="78" borderId="0" applyNumberFormat="0" applyBorder="0" applyAlignment="0" applyProtection="0"/>
    <xf numFmtId="0" fontId="37" fillId="79" borderId="0" applyNumberFormat="0" applyBorder="0" applyAlignment="0" applyProtection="0"/>
    <xf numFmtId="0" fontId="75" fillId="79" borderId="0" applyNumberFormat="0" applyBorder="0" applyAlignment="0" applyProtection="0"/>
    <xf numFmtId="0" fontId="37" fillId="79" borderId="0" applyNumberFormat="0" applyBorder="0" applyAlignment="0" applyProtection="0"/>
    <xf numFmtId="0" fontId="37" fillId="84" borderId="0" applyNumberFormat="0" applyBorder="0" applyAlignment="0" applyProtection="0"/>
    <xf numFmtId="0" fontId="75" fillId="81" borderId="0" applyNumberFormat="0" applyBorder="0" applyAlignment="0" applyProtection="0"/>
    <xf numFmtId="0" fontId="37" fillId="81" borderId="0" applyNumberFormat="0" applyBorder="0" applyAlignment="0" applyProtection="0"/>
    <xf numFmtId="0" fontId="37" fillId="81" borderId="0" applyNumberFormat="0" applyBorder="0" applyAlignment="0" applyProtection="0"/>
    <xf numFmtId="0" fontId="37" fillId="81" borderId="0" applyNumberFormat="0" applyBorder="0" applyAlignment="0" applyProtection="0"/>
    <xf numFmtId="0" fontId="38" fillId="33" borderId="16" applyNumberFormat="0" applyAlignment="0" applyProtection="0"/>
    <xf numFmtId="0" fontId="38" fillId="87" borderId="16" applyNumberFormat="0" applyAlignment="0" applyProtection="0"/>
    <xf numFmtId="43" fontId="29" fillId="0" borderId="0" applyFont="0" applyFill="0" applyBorder="0" applyAlignment="0" applyProtection="0"/>
    <xf numFmtId="0" fontId="50" fillId="67" borderId="0" applyNumberFormat="0" applyBorder="0" applyAlignment="0" applyProtection="0"/>
    <xf numFmtId="0" fontId="77" fillId="65" borderId="0" applyNumberFormat="0" applyBorder="0" applyAlignment="0" applyProtection="0"/>
    <xf numFmtId="0" fontId="50" fillId="65" borderId="0" applyNumberFormat="0" applyBorder="0" applyAlignment="0" applyProtection="0"/>
    <xf numFmtId="0" fontId="21" fillId="4" borderId="0" applyNumberFormat="0" applyBorder="0" applyAlignment="0" applyProtection="0"/>
    <xf numFmtId="0" fontId="50" fillId="65" borderId="0" applyNumberFormat="0" applyBorder="0" applyAlignment="0" applyProtection="0"/>
    <xf numFmtId="0" fontId="50" fillId="65" borderId="0" applyNumberFormat="0" applyBorder="0" applyAlignment="0" applyProtection="0"/>
    <xf numFmtId="0" fontId="40" fillId="69" borderId="16" applyNumberFormat="0" applyAlignment="0" applyProtection="0"/>
    <xf numFmtId="0" fontId="78" fillId="88" borderId="16" applyNumberFormat="0" applyAlignment="0" applyProtection="0"/>
    <xf numFmtId="0" fontId="79" fillId="87" borderId="16" applyNumberFormat="0" applyAlignment="0" applyProtection="0"/>
    <xf numFmtId="0" fontId="38" fillId="87" borderId="16" applyNumberFormat="0" applyAlignment="0" applyProtection="0"/>
    <xf numFmtId="0" fontId="38" fillId="87" borderId="16" applyNumberFormat="0" applyAlignment="0" applyProtection="0"/>
    <xf numFmtId="0" fontId="38" fillId="87" borderId="16" applyNumberFormat="0" applyAlignment="0" applyProtection="0"/>
    <xf numFmtId="0" fontId="42" fillId="0" borderId="18" applyNumberFormat="0" applyFill="0" applyAlignment="0" applyProtection="0"/>
    <xf numFmtId="0" fontId="48" fillId="89" borderId="19" applyNumberFormat="0" applyAlignment="0" applyProtection="0"/>
    <xf numFmtId="0" fontId="80" fillId="89" borderId="19" applyNumberFormat="0" applyAlignment="0" applyProtection="0"/>
    <xf numFmtId="0" fontId="48" fillId="89" borderId="19" applyNumberFormat="0" applyAlignment="0" applyProtection="0"/>
    <xf numFmtId="0" fontId="50" fillId="65" borderId="0" applyNumberFormat="0" applyBorder="0" applyAlignment="0" applyProtection="0"/>
    <xf numFmtId="0" fontId="45" fillId="0" borderId="0" applyNumberFormat="0" applyFill="0" applyBorder="0" applyAlignment="0" applyProtection="0"/>
    <xf numFmtId="0" fontId="51" fillId="0" borderId="22" applyNumberFormat="0" applyFill="0" applyAlignment="0" applyProtection="0"/>
    <xf numFmtId="0" fontId="52" fillId="0" borderId="23" applyNumberFormat="0" applyFill="0" applyAlignment="0" applyProtection="0"/>
    <xf numFmtId="0" fontId="53" fillId="0" borderId="24" applyNumberFormat="0" applyFill="0" applyAlignment="0" applyProtection="0"/>
    <xf numFmtId="0" fontId="53" fillId="0" borderId="0" applyNumberForma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0" fontId="81" fillId="0" borderId="0" applyFont="0" applyFill="0" applyBorder="0" applyAlignment="0" applyProtection="0"/>
    <xf numFmtId="179" fontId="32" fillId="0" borderId="0" applyFont="0" applyFill="0" applyBorder="0" applyAlignment="0" applyProtection="0"/>
    <xf numFmtId="179" fontId="32" fillId="0" borderId="0" applyFont="0" applyFill="0" applyBorder="0" applyAlignment="0" applyProtection="0"/>
    <xf numFmtId="179" fontId="32" fillId="0" borderId="0" applyFont="0" applyFill="0" applyBorder="0" applyAlignment="0" applyProtection="0"/>
    <xf numFmtId="179"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9" fontId="32" fillId="0" borderId="0" applyFont="0" applyFill="0" applyBorder="0" applyAlignment="0" applyProtection="0"/>
    <xf numFmtId="179" fontId="32" fillId="0" borderId="0" applyFont="0" applyFill="0" applyBorder="0" applyAlignment="0" applyProtection="0"/>
    <xf numFmtId="179"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1" fillId="0" borderId="0" applyFont="0" applyFill="0" applyBorder="0" applyAlignment="0" applyProtection="0"/>
    <xf numFmtId="180" fontId="32" fillId="0" borderId="0" applyFont="0" applyFill="0" applyBorder="0" applyAlignment="0" applyProtection="0"/>
    <xf numFmtId="0" fontId="48" fillId="89" borderId="19" applyNumberFormat="0" applyAlignment="0" applyProtection="0"/>
    <xf numFmtId="181" fontId="82" fillId="0" borderId="0" applyFont="0" applyFill="0" applyBorder="0" applyAlignment="0" applyProtection="0"/>
    <xf numFmtId="0" fontId="47" fillId="0" borderId="0" applyNumberFormat="0" applyFill="0" applyBorder="0" applyAlignment="0" applyProtection="0"/>
    <xf numFmtId="0" fontId="83" fillId="0" borderId="0" applyNumberFormat="0" applyFill="0" applyBorder="0" applyAlignment="0" applyProtection="0"/>
    <xf numFmtId="0" fontId="47" fillId="0" borderId="0" applyNumberFormat="0" applyFill="0" applyBorder="0" applyAlignment="0" applyProtection="0"/>
    <xf numFmtId="0" fontId="39" fillId="0" borderId="0" applyNumberFormat="0" applyFill="0" applyBorder="0" applyAlignment="0" applyProtection="0"/>
    <xf numFmtId="0" fontId="43" fillId="68" borderId="0" applyNumberFormat="0" applyBorder="0" applyAlignment="0" applyProtection="0"/>
    <xf numFmtId="0" fontId="84" fillId="66" borderId="0" applyNumberFormat="0" applyBorder="0" applyAlignment="0" applyProtection="0"/>
    <xf numFmtId="0" fontId="43" fillId="66" borderId="0" applyNumberFormat="0" applyBorder="0" applyAlignment="0" applyProtection="0"/>
    <xf numFmtId="0" fontId="43" fillId="66" borderId="0" applyNumberFormat="0" applyBorder="0" applyAlignment="0" applyProtection="0"/>
    <xf numFmtId="0" fontId="43" fillId="66" borderId="0" applyNumberFormat="0" applyFont="0" applyBorder="0" applyAlignment="0" applyProtection="0"/>
    <xf numFmtId="0" fontId="43" fillId="66"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85" fillId="3" borderId="0" applyNumberFormat="0" applyBorder="0" applyAlignment="0" applyProtection="0"/>
    <xf numFmtId="0" fontId="86" fillId="0" borderId="22" applyNumberFormat="0" applyFill="0" applyAlignment="0" applyProtection="0"/>
    <xf numFmtId="0" fontId="51" fillId="0" borderId="22" applyNumberFormat="0" applyFill="0" applyAlignment="0" applyProtection="0"/>
    <xf numFmtId="0" fontId="51" fillId="0" borderId="22" applyNumberFormat="0" applyFill="0" applyAlignment="0" applyProtection="0"/>
    <xf numFmtId="0" fontId="51" fillId="0" borderId="22" applyNumberFormat="0" applyFill="0" applyAlignment="0" applyProtection="0"/>
    <xf numFmtId="0" fontId="71" fillId="0" borderId="29" applyNumberFormat="0" applyFill="0" applyAlignment="0" applyProtection="0"/>
    <xf numFmtId="0" fontId="87" fillId="0" borderId="23" applyNumberFormat="0" applyFill="0" applyAlignment="0" applyProtection="0"/>
    <xf numFmtId="0" fontId="52" fillId="0" borderId="23" applyNumberFormat="0" applyFill="0" applyAlignment="0" applyProtection="0"/>
    <xf numFmtId="0" fontId="52" fillId="0" borderId="23" applyNumberFormat="0" applyFill="0" applyAlignment="0" applyProtection="0"/>
    <xf numFmtId="0" fontId="52" fillId="0" borderId="23" applyNumberFormat="0" applyFill="0" applyAlignment="0" applyProtection="0"/>
    <xf numFmtId="0" fontId="72" fillId="0" borderId="30" applyNumberFormat="0" applyFill="0" applyAlignment="0" applyProtection="0"/>
    <xf numFmtId="0" fontId="88"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72" fillId="0" borderId="0" applyNumberFormat="0" applyFill="0" applyBorder="0" applyAlignment="0" applyProtection="0"/>
    <xf numFmtId="0" fontId="88"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49" fillId="0" borderId="21" applyNumberFormat="0" applyFill="0" applyAlignment="0" applyProtection="0"/>
    <xf numFmtId="0" fontId="40" fillId="39" borderId="16" applyNumberFormat="0" applyAlignment="0" applyProtection="0"/>
    <xf numFmtId="0" fontId="40" fillId="69" borderId="16" applyNumberFormat="0" applyAlignment="0" applyProtection="0"/>
    <xf numFmtId="0" fontId="40" fillId="75" borderId="16" applyNumberFormat="0" applyAlignment="0" applyProtection="0"/>
    <xf numFmtId="0" fontId="89" fillId="69" borderId="16" applyNumberFormat="0" applyAlignment="0" applyProtection="0"/>
    <xf numFmtId="0" fontId="40" fillId="69" borderId="16" applyNumberFormat="0" applyAlignment="0" applyProtection="0"/>
    <xf numFmtId="0" fontId="40" fillId="69" borderId="16" applyNumberFormat="0" applyAlignment="0" applyProtection="0"/>
    <xf numFmtId="0" fontId="40" fillId="69" borderId="16" applyNumberFormat="0" applyAlignment="0" applyProtection="0"/>
    <xf numFmtId="0" fontId="37" fillId="48" borderId="0" applyNumberFormat="0" applyBorder="0" applyAlignment="0" applyProtection="0"/>
    <xf numFmtId="0" fontId="37" fillId="83" borderId="0" applyNumberFormat="0" applyBorder="0" applyAlignment="0" applyProtection="0"/>
    <xf numFmtId="0" fontId="37" fillId="49" borderId="0" applyNumberFormat="0" applyBorder="0" applyAlignment="0" applyProtection="0"/>
    <xf numFmtId="0" fontId="37" fillId="84" borderId="0" applyNumberFormat="0" applyBorder="0" applyAlignment="0" applyProtection="0"/>
    <xf numFmtId="0" fontId="37" fillId="50" borderId="0" applyNumberFormat="0" applyBorder="0" applyAlignment="0" applyProtection="0"/>
    <xf numFmtId="0" fontId="37" fillId="85" borderId="0" applyNumberFormat="0" applyBorder="0" applyAlignment="0" applyProtection="0"/>
    <xf numFmtId="0" fontId="37" fillId="45" borderId="0" applyNumberFormat="0" applyBorder="0" applyAlignment="0" applyProtection="0"/>
    <xf numFmtId="0" fontId="37" fillId="78" borderId="0" applyNumberFormat="0" applyBorder="0" applyAlignment="0" applyProtection="0"/>
    <xf numFmtId="0" fontId="37" fillId="46" borderId="0" applyNumberFormat="0" applyBorder="0" applyAlignment="0" applyProtection="0"/>
    <xf numFmtId="0" fontId="37" fillId="79" borderId="0" applyNumberFormat="0" applyBorder="0" applyAlignment="0" applyProtection="0"/>
    <xf numFmtId="0" fontId="37" fillId="51" borderId="0" applyNumberFormat="0" applyBorder="0" applyAlignment="0" applyProtection="0"/>
    <xf numFmtId="0" fontId="37" fillId="81" borderId="0" applyNumberFormat="0" applyBorder="0" applyAlignment="0" applyProtection="0"/>
    <xf numFmtId="0" fontId="41" fillId="33" borderId="17" applyNumberFormat="0" applyAlignment="0" applyProtection="0"/>
    <xf numFmtId="0" fontId="41" fillId="87" borderId="17" applyNumberFormat="0" applyAlignment="0" applyProtection="0"/>
    <xf numFmtId="0" fontId="1" fillId="72" borderId="20" applyNumberFormat="0" applyFont="0" applyAlignment="0" applyProtection="0"/>
    <xf numFmtId="0" fontId="37" fillId="83" borderId="0" applyNumberFormat="0" applyBorder="0" applyAlignment="0" applyProtection="0"/>
    <xf numFmtId="0" fontId="37" fillId="84" borderId="0" applyNumberFormat="0" applyBorder="0" applyAlignment="0" applyProtection="0"/>
    <xf numFmtId="0" fontId="37" fillId="85" borderId="0" applyNumberFormat="0" applyBorder="0" applyAlignment="0" applyProtection="0"/>
    <xf numFmtId="0" fontId="37" fillId="78" borderId="0" applyNumberFormat="0" applyBorder="0" applyAlignment="0" applyProtection="0"/>
    <xf numFmtId="0" fontId="37" fillId="79" borderId="0" applyNumberFormat="0" applyBorder="0" applyAlignment="0" applyProtection="0"/>
    <xf numFmtId="0" fontId="37" fillId="81" borderId="0" applyNumberFormat="0" applyBorder="0" applyAlignment="0" applyProtection="0"/>
    <xf numFmtId="0" fontId="43" fillId="66" borderId="0" applyNumberFormat="0" applyBorder="0" applyAlignment="0" applyProtection="0"/>
    <xf numFmtId="0" fontId="41" fillId="87" borderId="17" applyNumberFormat="0" applyAlignment="0" applyProtection="0"/>
    <xf numFmtId="0" fontId="48" fillId="89" borderId="19" applyNumberFormat="0" applyAlignment="0" applyProtection="0"/>
    <xf numFmtId="0" fontId="84" fillId="66" borderId="0" applyNumberFormat="0" applyBorder="0" applyAlignment="0" applyProtection="0"/>
    <xf numFmtId="0" fontId="43" fillId="36" borderId="0" applyNumberFormat="0" applyBorder="0" applyAlignment="0" applyProtection="0"/>
    <xf numFmtId="0" fontId="43" fillId="66" borderId="0" applyNumberFormat="0" applyBorder="0" applyAlignment="0" applyProtection="0"/>
    <xf numFmtId="0" fontId="39" fillId="0" borderId="31" applyNumberFormat="0" applyFill="0" applyAlignment="0" applyProtection="0"/>
    <xf numFmtId="0" fontId="90"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7" fillId="0" borderId="0" applyNumberFormat="0" applyFill="0" applyBorder="0" applyAlignment="0" applyProtection="0"/>
    <xf numFmtId="0" fontId="51" fillId="0" borderId="22" applyNumberFormat="0" applyFill="0" applyAlignment="0" applyProtection="0"/>
    <xf numFmtId="0" fontId="52" fillId="0" borderId="23" applyNumberFormat="0" applyFill="0" applyAlignment="0" applyProtection="0"/>
    <xf numFmtId="0" fontId="53" fillId="0" borderId="24" applyNumberFormat="0" applyFill="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16" fillId="90" borderId="32" applyNumberFormat="0" applyAlignment="0" applyProtection="0"/>
    <xf numFmtId="0" fontId="44" fillId="52" borderId="0" applyNumberFormat="0" applyBorder="0" applyAlignment="0" applyProtection="0"/>
    <xf numFmtId="0" fontId="91" fillId="75" borderId="0" applyNumberFormat="0" applyBorder="0" applyAlignment="0" applyProtection="0"/>
    <xf numFmtId="0" fontId="92" fillId="75" borderId="0" applyNumberFormat="0" applyBorder="0" applyAlignment="0" applyProtection="0"/>
    <xf numFmtId="0" fontId="44" fillId="75" borderId="0" applyNumberFormat="0" applyBorder="0" applyAlignment="0" applyProtection="0"/>
    <xf numFmtId="0" fontId="44" fillId="75" borderId="0" applyNumberFormat="0" applyBorder="0" applyAlignment="0" applyProtection="0"/>
    <xf numFmtId="0" fontId="44" fillId="75" borderId="0" applyNumberFormat="0" applyBorder="0" applyAlignment="0" applyProtection="0"/>
    <xf numFmtId="0" fontId="44" fillId="75" borderId="0" applyNumberFormat="0" applyBorder="0" applyAlignment="0" applyProtection="0"/>
    <xf numFmtId="0" fontId="93" fillId="0" borderId="0"/>
    <xf numFmtId="0" fontId="94" fillId="0" borderId="0"/>
    <xf numFmtId="0" fontId="94" fillId="0" borderId="0"/>
    <xf numFmtId="0" fontId="81"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32" fillId="0" borderId="0"/>
    <xf numFmtId="0" fontId="32" fillId="0" borderId="0"/>
    <xf numFmtId="0" fontId="32" fillId="0" borderId="0"/>
    <xf numFmtId="0" fontId="32" fillId="0" borderId="0"/>
    <xf numFmtId="0" fontId="32" fillId="0" borderId="0"/>
    <xf numFmtId="0" fontId="32" fillId="0" borderId="0"/>
    <xf numFmtId="0" fontId="6" fillId="0" borderId="0"/>
    <xf numFmtId="0" fontId="33" fillId="0" borderId="0"/>
    <xf numFmtId="0" fontId="33"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3" fillId="0" borderId="0"/>
    <xf numFmtId="0" fontId="6" fillId="0" borderId="0"/>
    <xf numFmtId="0" fontId="32" fillId="0" borderId="0"/>
    <xf numFmtId="0" fontId="33"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3" fillId="0" borderId="0"/>
    <xf numFmtId="0" fontId="32" fillId="0" borderId="0"/>
    <xf numFmtId="0" fontId="1" fillId="0" borderId="0"/>
    <xf numFmtId="0" fontId="32" fillId="0" borderId="0"/>
    <xf numFmtId="0" fontId="32" fillId="0" borderId="0"/>
    <xf numFmtId="0" fontId="32" fillId="0" borderId="0"/>
    <xf numFmtId="0" fontId="1"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95" fillId="0" borderId="0"/>
    <xf numFmtId="0" fontId="1" fillId="0" borderId="0"/>
    <xf numFmtId="0" fontId="1"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xf numFmtId="0" fontId="32"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xf numFmtId="0" fontId="1" fillId="0" borderId="0"/>
    <xf numFmtId="0" fontId="32" fillId="0" borderId="0"/>
    <xf numFmtId="0" fontId="32" fillId="0" borderId="0"/>
    <xf numFmtId="0" fontId="32"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xf numFmtId="0" fontId="32" fillId="0" borderId="0"/>
    <xf numFmtId="0" fontId="32" fillId="0" borderId="0"/>
    <xf numFmtId="0" fontId="32" fillId="0" borderId="0"/>
    <xf numFmtId="0" fontId="32" fillId="0" borderId="0"/>
    <xf numFmtId="0" fontId="74" fillId="0" borderId="0"/>
    <xf numFmtId="0" fontId="96" fillId="0" borderId="0"/>
    <xf numFmtId="0" fontId="32" fillId="0" borderId="0"/>
    <xf numFmtId="0" fontId="32" fillId="0" borderId="0"/>
    <xf numFmtId="0" fontId="32" fillId="0" borderId="0"/>
    <xf numFmtId="0" fontId="32" fillId="0" borderId="0"/>
    <xf numFmtId="0" fontId="32" fillId="0" borderId="0"/>
    <xf numFmtId="0" fontId="32" fillId="0" borderId="0"/>
    <xf numFmtId="0" fontId="96" fillId="0" borderId="0"/>
    <xf numFmtId="0" fontId="32" fillId="0" borderId="0"/>
    <xf numFmtId="0" fontId="32" fillId="0" borderId="0"/>
    <xf numFmtId="0" fontId="32" fillId="0" borderId="0"/>
    <xf numFmtId="0" fontId="32" fillId="0" borderId="0"/>
    <xf numFmtId="0" fontId="1" fillId="0" borderId="0"/>
    <xf numFmtId="0" fontId="32" fillId="0" borderId="0"/>
    <xf numFmtId="0" fontId="32" fillId="0" borderId="0"/>
    <xf numFmtId="0" fontId="32" fillId="0" borderId="0"/>
    <xf numFmtId="0" fontId="1" fillId="0" borderId="0"/>
    <xf numFmtId="0" fontId="32" fillId="0" borderId="0"/>
    <xf numFmtId="0" fontId="1" fillId="0" borderId="0"/>
    <xf numFmtId="0" fontId="32" fillId="0" borderId="0"/>
    <xf numFmtId="0" fontId="29"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9" fillId="0" borderId="0"/>
    <xf numFmtId="0" fontId="32" fillId="0" borderId="0"/>
    <xf numFmtId="0" fontId="32" fillId="0" borderId="0"/>
    <xf numFmtId="0" fontId="32" fillId="0" borderId="0"/>
    <xf numFmtId="0" fontId="32" fillId="0" borderId="0"/>
    <xf numFmtId="0" fontId="32" fillId="0" borderId="0"/>
    <xf numFmtId="0" fontId="32" fillId="0" borderId="0"/>
    <xf numFmtId="0" fontId="6" fillId="0" borderId="0"/>
    <xf numFmtId="0" fontId="81" fillId="0" borderId="0"/>
    <xf numFmtId="0" fontId="1" fillId="0" borderId="0"/>
    <xf numFmtId="0" fontId="29" fillId="0" borderId="0"/>
    <xf numFmtId="0" fontId="29" fillId="0" borderId="0"/>
    <xf numFmtId="0" fontId="32" fillId="0" borderId="0"/>
    <xf numFmtId="0" fontId="32" fillId="0" borderId="0"/>
    <xf numFmtId="0" fontId="32" fillId="0" borderId="0"/>
    <xf numFmtId="0" fontId="32" fillId="0" borderId="0"/>
    <xf numFmtId="0" fontId="32" fillId="0" borderId="0"/>
    <xf numFmtId="0" fontId="32" fillId="0" borderId="0"/>
    <xf numFmtId="0" fontId="97" fillId="0" borderId="0"/>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applyNumberFormat="0" applyFont="0" applyFill="0" applyBorder="0" applyAlignment="0" applyProtection="0">
      <alignment vertical="top"/>
    </xf>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1" fillId="0" borderId="0"/>
    <xf numFmtId="0" fontId="1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32" fillId="0" borderId="0"/>
    <xf numFmtId="0" fontId="32" fillId="0" borderId="0"/>
    <xf numFmtId="0" fontId="32" fillId="0" borderId="0"/>
    <xf numFmtId="0" fontId="81" fillId="0" borderId="0"/>
    <xf numFmtId="0" fontId="33" fillId="0" borderId="0"/>
    <xf numFmtId="0" fontId="33" fillId="0" borderId="0"/>
    <xf numFmtId="0" fontId="33" fillId="0" borderId="0"/>
    <xf numFmtId="0" fontId="33" fillId="0" borderId="0"/>
    <xf numFmtId="0" fontId="33" fillId="0" borderId="0"/>
    <xf numFmtId="0" fontId="33" fillId="0" borderId="0"/>
    <xf numFmtId="0" fontId="32" fillId="0" borderId="0"/>
    <xf numFmtId="0" fontId="17" fillId="0" borderId="0"/>
    <xf numFmtId="0" fontId="98" fillId="0" borderId="0"/>
    <xf numFmtId="3" fontId="99" fillId="0" borderId="0" applyNumberFormat="0">
      <alignment horizontal="center"/>
    </xf>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3" fontId="99" fillId="0" borderId="0" applyNumberFormat="0">
      <alignment horizontal="center"/>
    </xf>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3" fontId="99" fillId="0" borderId="0" applyNumberFormat="0">
      <alignment horizontal="center"/>
    </xf>
    <xf numFmtId="0" fontId="16" fillId="72" borderId="20" applyNumberFormat="0" applyFont="0" applyAlignment="0" applyProtection="0"/>
    <xf numFmtId="0" fontId="42" fillId="0" borderId="18" applyNumberFormat="0" applyFill="0" applyAlignment="0" applyProtection="0"/>
    <xf numFmtId="0" fontId="41" fillId="88" borderId="17" applyNumberFormat="0" applyAlignment="0" applyProtection="0"/>
    <xf numFmtId="0" fontId="100" fillId="87" borderId="17" applyNumberFormat="0" applyAlignment="0" applyProtection="0"/>
    <xf numFmtId="0" fontId="41" fillId="87" borderId="17" applyNumberFormat="0" applyAlignment="0" applyProtection="0"/>
    <xf numFmtId="0" fontId="41" fillId="87" borderId="17" applyNumberFormat="0" applyAlignment="0" applyProtection="0"/>
    <xf numFmtId="0" fontId="41" fillId="87" borderId="17" applyNumberFormat="0" applyAlignment="0" applyProtection="0"/>
    <xf numFmtId="0" fontId="69" fillId="0" borderId="0"/>
    <xf numFmtId="0" fontId="1" fillId="0" borderId="0"/>
    <xf numFmtId="0" fontId="1" fillId="0" borderId="0"/>
    <xf numFmtId="0" fontId="1" fillId="0" borderId="0"/>
    <xf numFmtId="0" fontId="1" fillId="0" borderId="0"/>
    <xf numFmtId="0" fontId="16" fillId="0" borderId="0"/>
    <xf numFmtId="0" fontId="1" fillId="0" borderId="0"/>
    <xf numFmtId="0" fontId="66" fillId="0" borderId="0"/>
    <xf numFmtId="0" fontId="63" fillId="0" borderId="0"/>
    <xf numFmtId="0" fontId="46" fillId="0" borderId="0"/>
    <xf numFmtId="0" fontId="16" fillId="0" borderId="0"/>
    <xf numFmtId="0" fontId="16" fillId="0" borderId="0"/>
    <xf numFmtId="0" fontId="81" fillId="0" borderId="0"/>
    <xf numFmtId="0" fontId="1" fillId="0" borderId="0"/>
    <xf numFmtId="0" fontId="1" fillId="0" borderId="0"/>
    <xf numFmtId="0" fontId="16" fillId="0" borderId="0"/>
    <xf numFmtId="0" fontId="32" fillId="0" borderId="0"/>
    <xf numFmtId="0" fontId="32" fillId="0" borderId="0"/>
    <xf numFmtId="0" fontId="32" fillId="0" borderId="0"/>
    <xf numFmtId="0" fontId="83" fillId="0" borderId="0" applyNumberFormat="0" applyFill="0" applyBorder="0" applyAlignment="0" applyProtection="0"/>
    <xf numFmtId="0" fontId="80" fillId="89" borderId="19" applyNumberFormat="0" applyAlignment="0" applyProtection="0"/>
    <xf numFmtId="0" fontId="48" fillId="53" borderId="19" applyNumberFormat="0" applyAlignment="0" applyProtection="0"/>
    <xf numFmtId="0" fontId="48" fillId="89" borderId="19" applyNumberFormat="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0" fontId="1" fillId="54" borderId="20" applyNumberForma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32" fillId="72" borderId="20" applyNumberFormat="0" applyFont="0" applyAlignment="0" applyProtection="0"/>
    <xf numFmtId="0" fontId="1" fillId="72" borderId="20" applyNumberFormat="0" applyFont="0" applyAlignment="0" applyProtection="0"/>
    <xf numFmtId="0" fontId="49" fillId="0" borderId="21" applyNumberFormat="0" applyFill="0" applyAlignment="0" applyProtection="0"/>
    <xf numFmtId="0" fontId="50" fillId="65" borderId="0" applyNumberFormat="0" applyBorder="0" applyAlignment="0" applyProtection="0"/>
    <xf numFmtId="0" fontId="44" fillId="75" borderId="0" applyNumberFormat="0" applyBorder="0" applyAlignment="0" applyProtection="0"/>
    <xf numFmtId="0" fontId="77" fillId="65" borderId="0" applyNumberFormat="0" applyBorder="0" applyAlignment="0" applyProtection="0"/>
    <xf numFmtId="0" fontId="50" fillId="35" borderId="0" applyNumberFormat="0" applyBorder="0" applyAlignment="0" applyProtection="0"/>
    <xf numFmtId="0" fontId="50" fillId="65" borderId="0" applyNumberFormat="0" applyBorder="0" applyAlignment="0" applyProtection="0"/>
    <xf numFmtId="0" fontId="43" fillId="66" borderId="0" applyNumberFormat="0" applyBorder="0" applyAlignment="0" applyProtection="0"/>
    <xf numFmtId="0" fontId="101" fillId="0" borderId="0"/>
    <xf numFmtId="0" fontId="102"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7" fillId="0" borderId="0"/>
    <xf numFmtId="0" fontId="32" fillId="0" borderId="0"/>
    <xf numFmtId="0" fontId="32" fillId="0" borderId="0"/>
    <xf numFmtId="0" fontId="38" fillId="87" borderId="16" applyNumberFormat="0" applyAlignment="0" applyProtection="0"/>
    <xf numFmtId="0" fontId="39" fillId="0" borderId="0" applyNumberFormat="0" applyFill="0" applyBorder="0" applyAlignment="0" applyProtection="0"/>
    <xf numFmtId="0" fontId="103"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2" fillId="0" borderId="33" applyNumberFormat="0" applyFill="0" applyAlignment="0" applyProtection="0"/>
    <xf numFmtId="0" fontId="104"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0" fillId="69" borderId="16" applyNumberFormat="0" applyAlignment="0" applyProtection="0"/>
    <xf numFmtId="0" fontId="38" fillId="87" borderId="16" applyNumberFormat="0" applyAlignment="0" applyProtection="0"/>
    <xf numFmtId="0" fontId="41" fillId="87" borderId="17" applyNumberFormat="0" applyAlignment="0" applyProtection="0"/>
    <xf numFmtId="0" fontId="47" fillId="0" borderId="0" applyNumberFormat="0" applyFill="0" applyBorder="0" applyAlignment="0" applyProtection="0"/>
    <xf numFmtId="0" fontId="39" fillId="0" borderId="0" applyNumberFormat="0" applyFill="0" applyBorder="0" applyAlignment="0" applyProtection="0"/>
    <xf numFmtId="0" fontId="105" fillId="0" borderId="0" applyNumberFormat="0" applyFill="0" applyBorder="0" applyAlignment="0" applyProtection="0"/>
    <xf numFmtId="0" fontId="39" fillId="0" borderId="0" applyNumberFormat="0" applyFill="0" applyBorder="0" applyAlignment="0" applyProtection="0"/>
    <xf numFmtId="0" fontId="37" fillId="83" borderId="0" applyNumberFormat="0" applyBorder="0" applyAlignment="0" applyProtection="0"/>
    <xf numFmtId="0" fontId="37" fillId="84" borderId="0" applyNumberFormat="0" applyBorder="0" applyAlignment="0" applyProtection="0"/>
    <xf numFmtId="0" fontId="37" fillId="85" borderId="0" applyNumberFormat="0" applyBorder="0" applyAlignment="0" applyProtection="0"/>
    <xf numFmtId="0" fontId="37" fillId="78" borderId="0" applyNumberFormat="0" applyBorder="0" applyAlignment="0" applyProtection="0"/>
    <xf numFmtId="0" fontId="37" fillId="79" borderId="0" applyNumberFormat="0" applyBorder="0" applyAlignment="0" applyProtection="0"/>
    <xf numFmtId="0" fontId="37" fillId="81" borderId="0" applyNumberFormat="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180" fontId="32" fillId="0" borderId="0" applyFont="0" applyFill="0" applyBorder="0" applyAlignment="0" applyProtection="0"/>
    <xf numFmtId="0" fontId="32" fillId="0" borderId="0"/>
    <xf numFmtId="0" fontId="32" fillId="0" borderId="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169" fontId="1" fillId="0" borderId="0" applyFill="0" applyBorder="0" applyAlignment="0" applyProtection="0"/>
    <xf numFmtId="0" fontId="74" fillId="0" borderId="0"/>
    <xf numFmtId="0" fontId="74" fillId="0" borderId="0"/>
    <xf numFmtId="0" fontId="1" fillId="91" borderId="0">
      <alignment vertical="center" wrapText="1"/>
    </xf>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6" fillId="0" borderId="0"/>
    <xf numFmtId="0" fontId="27" fillId="11" borderId="0" applyNumberFormat="0" applyBorder="0" applyAlignment="0" applyProtection="0"/>
    <xf numFmtId="0" fontId="27" fillId="15" borderId="0" applyNumberFormat="0" applyBorder="0" applyAlignment="0" applyProtection="0"/>
    <xf numFmtId="0" fontId="27" fillId="19" borderId="0" applyNumberFormat="0" applyBorder="0" applyAlignment="0" applyProtection="0"/>
    <xf numFmtId="0" fontId="27" fillId="23" borderId="0" applyNumberFormat="0" applyBorder="0" applyAlignment="0" applyProtection="0"/>
    <xf numFmtId="0" fontId="27" fillId="27" borderId="0" applyNumberFormat="0" applyBorder="0" applyAlignment="0" applyProtection="0"/>
    <xf numFmtId="0" fontId="27" fillId="31" borderId="0" applyNumberFormat="0" applyBorder="0" applyAlignment="0" applyProtection="0"/>
    <xf numFmtId="0" fontId="30" fillId="0" borderId="0" applyNumberFormat="0" applyFill="0" applyBorder="0" applyAlignment="0" applyProtection="0"/>
    <xf numFmtId="0" fontId="31" fillId="5" borderId="0" applyNumberFormat="0" applyBorder="0" applyAlignment="0" applyProtection="0"/>
    <xf numFmtId="0" fontId="29"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6" fillId="0" borderId="0"/>
    <xf numFmtId="43" fontId="6" fillId="0" borderId="0" applyFont="0" applyFill="0" applyBorder="0" applyAlignment="0" applyProtection="0"/>
    <xf numFmtId="0" fontId="29" fillId="0" borderId="0"/>
    <xf numFmtId="43" fontId="6" fillId="0" borderId="0" applyFont="0" applyFill="0" applyBorder="0" applyAlignment="0" applyProtection="0"/>
    <xf numFmtId="0" fontId="1" fillId="0" borderId="0"/>
    <xf numFmtId="0" fontId="1" fillId="0" borderId="0"/>
    <xf numFmtId="43" fontId="6" fillId="0" borderId="0" applyFont="0" applyFill="0" applyBorder="0" applyAlignment="0" applyProtection="0"/>
    <xf numFmtId="0" fontId="16" fillId="0" borderId="0"/>
    <xf numFmtId="0" fontId="16" fillId="0" borderId="0"/>
    <xf numFmtId="0" fontId="16" fillId="0" borderId="0"/>
    <xf numFmtId="43" fontId="6" fillId="0" borderId="0" applyFont="0" applyFill="0" applyBorder="0" applyAlignment="0" applyProtection="0"/>
    <xf numFmtId="0" fontId="1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7" fillId="0" borderId="0"/>
    <xf numFmtId="0" fontId="32" fillId="0" borderId="0"/>
    <xf numFmtId="0" fontId="32" fillId="0" borderId="0"/>
    <xf numFmtId="0" fontId="32" fillId="0" borderId="0"/>
    <xf numFmtId="0" fontId="17" fillId="0" borderId="0"/>
    <xf numFmtId="0" fontId="107" fillId="0" borderId="0"/>
    <xf numFmtId="0" fontId="29" fillId="34"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37" borderId="0" applyNumberFormat="0" applyBorder="0" applyAlignment="0" applyProtection="0"/>
    <xf numFmtId="0" fontId="29" fillId="40" borderId="0" applyNumberFormat="0" applyBorder="0" applyAlignment="0" applyProtection="0"/>
    <xf numFmtId="0" fontId="29" fillId="43" borderId="0" applyNumberFormat="0" applyBorder="0" applyAlignment="0" applyProtection="0"/>
    <xf numFmtId="0" fontId="37" fillId="44" borderId="0" applyNumberFormat="0" applyBorder="0" applyAlignment="0" applyProtection="0"/>
    <xf numFmtId="0" fontId="37" fillId="41" borderId="0" applyNumberFormat="0" applyBorder="0" applyAlignment="0" applyProtection="0"/>
    <xf numFmtId="0" fontId="37" fillId="42" borderId="0" applyNumberFormat="0" applyBorder="0" applyAlignment="0" applyProtection="0"/>
    <xf numFmtId="0" fontId="37" fillId="45" borderId="0" applyNumberFormat="0" applyBorder="0" applyAlignment="0" applyProtection="0"/>
    <xf numFmtId="0" fontId="37" fillId="46" borderId="0" applyNumberFormat="0" applyBorder="0" applyAlignment="0" applyProtection="0"/>
    <xf numFmtId="0" fontId="37" fillId="47" borderId="0" applyNumberFormat="0" applyBorder="0" applyAlignment="0" applyProtection="0"/>
    <xf numFmtId="0" fontId="37" fillId="48" borderId="0" applyNumberFormat="0" applyBorder="0" applyAlignment="0" applyProtection="0"/>
    <xf numFmtId="0" fontId="37" fillId="49" borderId="0" applyNumberFormat="0" applyBorder="0" applyAlignment="0" applyProtection="0"/>
    <xf numFmtId="0" fontId="37" fillId="50" borderId="0" applyNumberFormat="0" applyBorder="0" applyAlignment="0" applyProtection="0"/>
    <xf numFmtId="0" fontId="37" fillId="45" borderId="0" applyNumberFormat="0" applyBorder="0" applyAlignment="0" applyProtection="0"/>
    <xf numFmtId="0" fontId="37" fillId="46" borderId="0" applyNumberFormat="0" applyBorder="0" applyAlignment="0" applyProtection="0"/>
    <xf numFmtId="0" fontId="37" fillId="51" borderId="0" applyNumberFormat="0" applyBorder="0" applyAlignment="0" applyProtection="0"/>
    <xf numFmtId="0" fontId="50" fillId="35" borderId="0" applyNumberFormat="0" applyBorder="0" applyAlignment="0" applyProtection="0"/>
    <xf numFmtId="0" fontId="38" fillId="33" borderId="16" applyNumberFormat="0" applyAlignment="0" applyProtection="0"/>
    <xf numFmtId="0" fontId="48" fillId="53" borderId="19" applyNumberFormat="0" applyAlignment="0" applyProtection="0"/>
    <xf numFmtId="41" fontId="32" fillId="0" borderId="0" applyFont="0" applyFill="0" applyBorder="0" applyAlignment="0" applyProtection="0"/>
    <xf numFmtId="41" fontId="32" fillId="0" borderId="0" applyFont="0" applyFill="0" applyBorder="0" applyAlignment="0" applyProtection="0"/>
    <xf numFmtId="0" fontId="108" fillId="0" borderId="0" applyNumberFormat="0"/>
    <xf numFmtId="0" fontId="43" fillId="36" borderId="0" applyNumberFormat="0" applyBorder="0" applyAlignment="0" applyProtection="0"/>
    <xf numFmtId="0" fontId="109" fillId="62" borderId="0"/>
    <xf numFmtId="0" fontId="110" fillId="63" borderId="0"/>
    <xf numFmtId="0" fontId="111" fillId="0" borderId="0"/>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40" fillId="39" borderId="16" applyNumberFormat="0" applyAlignment="0" applyProtection="0"/>
    <xf numFmtId="0" fontId="44" fillId="52" borderId="0" applyNumberFormat="0" applyBorder="0" applyAlignment="0" applyProtection="0"/>
    <xf numFmtId="0" fontId="6" fillId="0" borderId="0"/>
    <xf numFmtId="0" fontId="116" fillId="0" borderId="0"/>
    <xf numFmtId="0" fontId="6" fillId="0" borderId="0"/>
    <xf numFmtId="0" fontId="32" fillId="0" borderId="0"/>
    <xf numFmtId="0" fontId="113" fillId="0" borderId="0"/>
    <xf numFmtId="0" fontId="113" fillId="0" borderId="0"/>
    <xf numFmtId="0" fontId="113" fillId="0" borderId="0"/>
    <xf numFmtId="0" fontId="113" fillId="0" borderId="0"/>
    <xf numFmtId="0" fontId="113" fillId="0" borderId="0"/>
    <xf numFmtId="0" fontId="32" fillId="0" borderId="0"/>
    <xf numFmtId="0" fontId="32" fillId="0" borderId="0"/>
    <xf numFmtId="0" fontId="32" fillId="0" borderId="0"/>
    <xf numFmtId="0" fontId="63" fillId="54" borderId="20" applyNumberFormat="0" applyAlignment="0" applyProtection="0"/>
    <xf numFmtId="0" fontId="41" fillId="33" borderId="17" applyNumberFormat="0" applyAlignment="0" applyProtection="0"/>
    <xf numFmtId="0" fontId="114" fillId="0" borderId="0"/>
    <xf numFmtId="0" fontId="16" fillId="0" borderId="0">
      <alignment horizontal="center"/>
    </xf>
    <xf numFmtId="176" fontId="115" fillId="0" borderId="0">
      <alignment horizontal="left"/>
    </xf>
    <xf numFmtId="0" fontId="63" fillId="0" borderId="0"/>
    <xf numFmtId="0" fontId="32" fillId="0" borderId="0"/>
    <xf numFmtId="9" fontId="63"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9" fontId="106" fillId="60" borderId="0">
      <alignment horizontal="center" vertical="center" wrapText="1"/>
      <protection locked="0"/>
    </xf>
    <xf numFmtId="169" fontId="1"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169" fontId="1" fillId="0" borderId="0" applyFill="0" applyBorder="0" applyAlignment="0" applyProtection="0"/>
    <xf numFmtId="166" fontId="1" fillId="0" borderId="0" applyFill="0" applyBorder="0" applyAlignment="0" applyProtection="0"/>
    <xf numFmtId="0" fontId="66" fillId="0" borderId="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0" fontId="1" fillId="0" borderId="0"/>
    <xf numFmtId="170" fontId="1" fillId="0" borderId="0" applyFill="0" applyBorder="0" applyAlignment="0" applyProtection="0"/>
    <xf numFmtId="169" fontId="1" fillId="0" borderId="0" applyFill="0" applyBorder="0" applyAlignment="0" applyProtection="0"/>
    <xf numFmtId="0" fontId="32" fillId="0" borderId="0"/>
    <xf numFmtId="169" fontId="1" fillId="0" borderId="0" applyFill="0" applyBorder="0" applyAlignment="0" applyProtection="0"/>
    <xf numFmtId="169" fontId="1" fillId="0" borderId="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1" fontId="32" fillId="0" borderId="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cellStyleXfs>
  <cellXfs count="164">
    <xf numFmtId="0" fontId="0" fillId="0" borderId="0" xfId="0"/>
    <xf numFmtId="0" fontId="3" fillId="0" borderId="1" xfId="0" applyFont="1" applyBorder="1" applyAlignment="1">
      <alignment horizontal="center"/>
    </xf>
    <xf numFmtId="0" fontId="5" fillId="0" borderId="7" xfId="0" applyFont="1" applyBorder="1" applyAlignment="1">
      <alignment horizontal="left"/>
    </xf>
    <xf numFmtId="0" fontId="5" fillId="0" borderId="0" xfId="0" applyFont="1" applyAlignment="1">
      <alignment horizontal="left"/>
    </xf>
    <xf numFmtId="0" fontId="5" fillId="0" borderId="3" xfId="0" applyFont="1" applyBorder="1" applyAlignment="1">
      <alignment horizontal="left"/>
    </xf>
    <xf numFmtId="0" fontId="8" fillId="0" borderId="5" xfId="0" applyFont="1" applyBorder="1" applyAlignment="1">
      <alignment horizontal="left"/>
    </xf>
    <xf numFmtId="0" fontId="3" fillId="0" borderId="0" xfId="0" applyFont="1" applyAlignment="1">
      <alignment horizontal="center"/>
    </xf>
    <xf numFmtId="0" fontId="5" fillId="0" borderId="3" xfId="0" applyFont="1" applyBorder="1" applyAlignment="1">
      <alignment horizontal="center"/>
    </xf>
    <xf numFmtId="0" fontId="2" fillId="0" borderId="1" xfId="0" applyFont="1" applyBorder="1" applyAlignment="1">
      <alignment horizontal="center" vertical="center" textRotation="90" wrapText="1"/>
    </xf>
    <xf numFmtId="0" fontId="3" fillId="0" borderId="0" xfId="0" applyFont="1" applyAlignment="1">
      <alignment horizontal="left" vertical="center"/>
    </xf>
    <xf numFmtId="2" fontId="2" fillId="0" borderId="1" xfId="0" applyNumberFormat="1" applyFont="1" applyBorder="1" applyAlignment="1">
      <alignment horizontal="center" vertical="center" textRotation="90" wrapText="1"/>
    </xf>
    <xf numFmtId="0" fontId="8" fillId="0" borderId="3" xfId="0" applyFont="1" applyBorder="1" applyAlignment="1">
      <alignment horizontal="left" vertical="center" wrapText="1"/>
    </xf>
    <xf numFmtId="0" fontId="2" fillId="0" borderId="1" xfId="0" applyFont="1" applyBorder="1" applyAlignment="1">
      <alignment horizontal="center" vertical="center" wrapText="1"/>
    </xf>
    <xf numFmtId="0" fontId="8" fillId="0" borderId="8" xfId="0" applyFont="1" applyBorder="1" applyAlignment="1">
      <alignment horizontal="left"/>
    </xf>
    <xf numFmtId="0" fontId="9" fillId="0" borderId="0" xfId="0" applyFont="1" applyAlignment="1">
      <alignment horizontal="center"/>
    </xf>
    <xf numFmtId="2" fontId="5" fillId="0" borderId="1" xfId="0" applyNumberFormat="1" applyFont="1" applyBorder="1" applyAlignment="1">
      <alignment horizontal="right" wrapText="1"/>
    </xf>
    <xf numFmtId="0" fontId="3" fillId="0" borderId="0" xfId="0" applyFont="1"/>
    <xf numFmtId="0" fontId="3" fillId="0" borderId="2" xfId="0" applyFont="1" applyBorder="1"/>
    <xf numFmtId="0" fontId="3" fillId="0" borderId="3" xfId="0" applyFont="1" applyBorder="1"/>
    <xf numFmtId="2" fontId="3" fillId="0" borderId="0" xfId="0" applyNumberFormat="1" applyFont="1"/>
    <xf numFmtId="43" fontId="4" fillId="0" borderId="1" xfId="2" applyFont="1" applyBorder="1" applyAlignment="1">
      <alignment vertical="center" wrapText="1"/>
    </xf>
    <xf numFmtId="43" fontId="5" fillId="0" borderId="1" xfId="2" applyFont="1" applyBorder="1" applyAlignment="1">
      <alignment vertical="center"/>
    </xf>
    <xf numFmtId="0" fontId="5" fillId="0" borderId="0" xfId="0" applyFont="1" applyAlignment="1">
      <alignment horizontal="right"/>
    </xf>
    <xf numFmtId="9" fontId="5" fillId="0" borderId="0" xfId="3" applyFont="1" applyBorder="1" applyAlignment="1">
      <alignment horizontal="center" vertical="center"/>
    </xf>
    <xf numFmtId="0" fontId="5" fillId="0" borderId="0" xfId="0" applyFont="1"/>
    <xf numFmtId="43" fontId="5" fillId="0" borderId="0" xfId="0" applyNumberFormat="1" applyFont="1"/>
    <xf numFmtId="9" fontId="5" fillId="0" borderId="1" xfId="3" applyFont="1" applyBorder="1" applyAlignment="1">
      <alignment horizontal="center" vertical="center" wrapText="1"/>
    </xf>
    <xf numFmtId="0" fontId="8" fillId="0" borderId="0" xfId="0" applyFont="1"/>
    <xf numFmtId="0" fontId="7" fillId="0" borderId="0" xfId="0" applyFont="1"/>
    <xf numFmtId="0" fontId="8" fillId="0" borderId="0" xfId="0" applyFont="1" applyAlignment="1">
      <alignment horizontal="center"/>
    </xf>
    <xf numFmtId="0" fontId="8" fillId="0" borderId="1" xfId="0" applyFont="1" applyBorder="1" applyAlignment="1">
      <alignment horizontal="center" vertical="center" wrapText="1"/>
    </xf>
    <xf numFmtId="0" fontId="8" fillId="0" borderId="1" xfId="0" applyFont="1" applyBorder="1"/>
    <xf numFmtId="0" fontId="8" fillId="0" borderId="0" xfId="0" applyFont="1" applyAlignment="1">
      <alignment horizontal="right"/>
    </xf>
    <xf numFmtId="43" fontId="8" fillId="0" borderId="1" xfId="2" applyFont="1" applyBorder="1"/>
    <xf numFmtId="43" fontId="8" fillId="0" borderId="1" xfId="0" applyNumberFormat="1" applyFont="1" applyBorder="1"/>
    <xf numFmtId="0" fontId="7" fillId="0" borderId="1" xfId="0" applyFont="1" applyBorder="1" applyAlignment="1">
      <alignment horizontal="right"/>
    </xf>
    <xf numFmtId="43" fontId="7" fillId="0" borderId="1" xfId="0" applyNumberFormat="1" applyFont="1" applyBorder="1"/>
    <xf numFmtId="0" fontId="10" fillId="0" borderId="0" xfId="4" applyFont="1" applyAlignment="1">
      <alignment horizontal="left" vertical="center"/>
    </xf>
    <xf numFmtId="0" fontId="11" fillId="0" borderId="0" xfId="0" applyFont="1"/>
    <xf numFmtId="0" fontId="10" fillId="0" borderId="0" xfId="4" applyFont="1" applyAlignment="1">
      <alignment horizontal="center" vertical="center"/>
    </xf>
    <xf numFmtId="0" fontId="10" fillId="0" borderId="0" xfId="5" applyFont="1" applyAlignment="1">
      <alignment horizontal="center" vertical="center"/>
    </xf>
    <xf numFmtId="0" fontId="10" fillId="0" borderId="0" xfId="4" applyFont="1" applyAlignment="1">
      <alignment vertical="center"/>
    </xf>
    <xf numFmtId="0" fontId="13" fillId="0" borderId="0" xfId="0" applyFont="1"/>
    <xf numFmtId="0" fontId="3" fillId="0" borderId="0" xfId="0" applyFont="1" applyAlignment="1">
      <alignment horizontal="right"/>
    </xf>
    <xf numFmtId="0" fontId="8" fillId="0" borderId="1" xfId="0" applyFont="1" applyBorder="1" applyAlignment="1">
      <alignment horizontal="center" vertical="center"/>
    </xf>
    <xf numFmtId="9" fontId="8" fillId="0" borderId="0" xfId="3" applyFont="1"/>
    <xf numFmtId="0" fontId="8" fillId="0" borderId="1" xfId="0" applyFont="1" applyBorder="1" applyAlignment="1">
      <alignment wrapText="1"/>
    </xf>
    <xf numFmtId="0" fontId="8" fillId="0" borderId="1" xfId="0" applyFont="1" applyBorder="1" applyAlignment="1">
      <alignment horizontal="center"/>
    </xf>
    <xf numFmtId="0" fontId="3" fillId="0" borderId="0" xfId="0" applyFont="1" applyAlignment="1">
      <alignment horizontal="center"/>
    </xf>
    <xf numFmtId="0" fontId="2" fillId="0" borderId="1" xfId="0" applyFont="1" applyBorder="1" applyAlignment="1">
      <alignment horizontal="center" vertical="center" textRotation="90"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43" fontId="14" fillId="2" borderId="1" xfId="2"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7" applyFont="1" applyFill="1" applyBorder="1" applyAlignment="1">
      <alignment horizontal="left" vertical="center" wrapText="1"/>
    </xf>
    <xf numFmtId="0" fontId="19" fillId="0" borderId="0" xfId="4" applyFont="1" applyAlignment="1">
      <alignment vertical="center"/>
    </xf>
    <xf numFmtId="0" fontId="28" fillId="2" borderId="1" xfId="0" applyFont="1" applyFill="1" applyBorder="1" applyAlignment="1">
      <alignment horizontal="left" vertical="center" wrapText="1"/>
    </xf>
    <xf numFmtId="0" fontId="14" fillId="2" borderId="1" xfId="7" applyFont="1" applyFill="1" applyBorder="1" applyAlignment="1">
      <alignment horizontal="right" vertical="center" wrapText="1"/>
    </xf>
    <xf numFmtId="0" fontId="14" fillId="2" borderId="1" xfId="0" applyFont="1" applyFill="1" applyBorder="1" applyAlignment="1">
      <alignment horizontal="right" vertical="center" wrapText="1"/>
    </xf>
    <xf numFmtId="0" fontId="28" fillId="2" borderId="1" xfId="0" applyFont="1" applyFill="1" applyBorder="1" applyAlignment="1">
      <alignment horizontal="center" vertical="center" wrapText="1"/>
    </xf>
    <xf numFmtId="0" fontId="14" fillId="2" borderId="1" xfId="7" applyFont="1" applyFill="1" applyBorder="1" applyAlignment="1">
      <alignment horizontal="center" vertical="center" wrapText="1"/>
    </xf>
    <xf numFmtId="0" fontId="28" fillId="2" borderId="1" xfId="7" applyFont="1" applyFill="1" applyBorder="1" applyAlignment="1">
      <alignment horizontal="center" vertical="center" wrapText="1"/>
    </xf>
    <xf numFmtId="0" fontId="28" fillId="2" borderId="1" xfId="7" applyFont="1" applyFill="1" applyBorder="1" applyAlignment="1">
      <alignment horizontal="left" vertical="center" wrapText="1"/>
    </xf>
    <xf numFmtId="0" fontId="14" fillId="2" borderId="1" xfId="2" applyNumberFormat="1" applyFont="1" applyFill="1" applyBorder="1" applyAlignment="1">
      <alignment horizontal="center" vertical="center"/>
    </xf>
    <xf numFmtId="0" fontId="14" fillId="2" borderId="1" xfId="7" applyFont="1" applyFill="1" applyBorder="1" applyAlignment="1">
      <alignment vertical="center" wrapText="1"/>
    </xf>
    <xf numFmtId="0" fontId="14" fillId="2" borderId="1" xfId="0" applyFont="1" applyFill="1" applyBorder="1" applyAlignment="1">
      <alignment vertical="center" wrapText="1"/>
    </xf>
    <xf numFmtId="43" fontId="14" fillId="2" borderId="1" xfId="2" applyFont="1" applyFill="1" applyBorder="1" applyAlignment="1">
      <alignment horizontal="center" vertical="center" wrapText="1"/>
    </xf>
    <xf numFmtId="1" fontId="14" fillId="2" borderId="1" xfId="2" applyNumberFormat="1" applyFont="1" applyFill="1" applyBorder="1" applyAlignment="1">
      <alignment horizontal="center" vertical="center"/>
    </xf>
    <xf numFmtId="43" fontId="14" fillId="2" borderId="1" xfId="2705" applyFont="1" applyFill="1" applyBorder="1" applyAlignment="1">
      <alignment horizontal="center" vertical="center"/>
    </xf>
    <xf numFmtId="165" fontId="3" fillId="0" borderId="0" xfId="0" applyNumberFormat="1" applyFont="1"/>
    <xf numFmtId="0" fontId="3" fillId="2" borderId="0" xfId="0" applyFont="1" applyFill="1" applyAlignment="1">
      <alignment horizontal="center"/>
    </xf>
    <xf numFmtId="0" fontId="3" fillId="2" borderId="0" xfId="0" applyFont="1" applyFill="1"/>
    <xf numFmtId="0" fontId="3" fillId="2" borderId="3" xfId="0" applyFont="1" applyFill="1" applyBorder="1"/>
    <xf numFmtId="0" fontId="3" fillId="2" borderId="2" xfId="0" applyFont="1" applyFill="1" applyBorder="1"/>
    <xf numFmtId="2" fontId="3" fillId="2" borderId="0" xfId="0" applyNumberFormat="1" applyFont="1" applyFill="1"/>
    <xf numFmtId="0" fontId="3" fillId="2" borderId="0" xfId="0" applyFont="1" applyFill="1" applyAlignment="1">
      <alignment horizontal="right"/>
    </xf>
    <xf numFmtId="0" fontId="2" fillId="2" borderId="1" xfId="0" applyFont="1" applyFill="1" applyBorder="1" applyAlignment="1">
      <alignment horizontal="center" vertical="center" textRotation="90" wrapText="1"/>
    </xf>
    <xf numFmtId="43" fontId="4" fillId="2" borderId="1" xfId="2" applyFont="1" applyFill="1" applyBorder="1" applyAlignment="1">
      <alignment vertical="center" wrapText="1"/>
    </xf>
    <xf numFmtId="165" fontId="3" fillId="2" borderId="0" xfId="0" applyNumberFormat="1" applyFont="1" applyFill="1"/>
    <xf numFmtId="43" fontId="3" fillId="2" borderId="0" xfId="0" applyNumberFormat="1" applyFont="1" applyFill="1"/>
    <xf numFmtId="9" fontId="5" fillId="2" borderId="1" xfId="3" applyFont="1" applyFill="1" applyBorder="1" applyAlignment="1">
      <alignment horizontal="center" vertical="center" wrapText="1"/>
    </xf>
    <xf numFmtId="43" fontId="5" fillId="2" borderId="1" xfId="2" applyFont="1" applyFill="1" applyBorder="1" applyAlignment="1">
      <alignment vertical="center"/>
    </xf>
    <xf numFmtId="0" fontId="5" fillId="2" borderId="0" xfId="0" applyFont="1" applyFill="1" applyAlignment="1">
      <alignment horizontal="right"/>
    </xf>
    <xf numFmtId="9" fontId="5" fillId="2" borderId="0" xfId="3" applyFont="1" applyFill="1" applyBorder="1" applyAlignment="1">
      <alignment horizontal="center" vertical="center"/>
    </xf>
    <xf numFmtId="0" fontId="5" fillId="2" borderId="0" xfId="0" applyFont="1" applyFill="1"/>
    <xf numFmtId="43" fontId="5" fillId="2" borderId="0" xfId="0" applyNumberFormat="1" applyFont="1" applyFill="1"/>
    <xf numFmtId="0" fontId="10" fillId="2" borderId="0" xfId="4" applyFont="1" applyFill="1" applyAlignment="1">
      <alignment horizontal="left" vertical="center"/>
    </xf>
    <xf numFmtId="0" fontId="11" fillId="2" borderId="0" xfId="0" applyFont="1" applyFill="1"/>
    <xf numFmtId="0" fontId="10" fillId="2" borderId="0" xfId="4" applyFont="1" applyFill="1" applyAlignment="1">
      <alignment horizontal="center" vertical="center"/>
    </xf>
    <xf numFmtId="0" fontId="10" fillId="2" borderId="0" xfId="5" applyFont="1" applyFill="1" applyAlignment="1">
      <alignment horizontal="center" vertical="center"/>
    </xf>
    <xf numFmtId="0" fontId="10" fillId="2" borderId="0" xfId="4" applyFont="1" applyFill="1" applyAlignment="1">
      <alignment vertical="center"/>
    </xf>
    <xf numFmtId="0" fontId="13" fillId="2" borderId="0" xfId="0" applyFont="1" applyFill="1"/>
    <xf numFmtId="0" fontId="2" fillId="2" borderId="5" xfId="0" applyFont="1" applyFill="1" applyBorder="1" applyAlignment="1">
      <alignment horizontal="center" vertical="center" textRotation="90" wrapText="1"/>
    </xf>
    <xf numFmtId="43" fontId="4" fillId="2" borderId="5" xfId="2" applyFont="1" applyFill="1" applyBorder="1" applyAlignment="1">
      <alignment vertical="center" wrapText="1"/>
    </xf>
    <xf numFmtId="43" fontId="5" fillId="2" borderId="5" xfId="2" applyFont="1" applyFill="1" applyBorder="1" applyAlignment="1">
      <alignment vertical="center"/>
    </xf>
    <xf numFmtId="0" fontId="14" fillId="2" borderId="1" xfId="1" applyFont="1" applyFill="1" applyBorder="1" applyAlignment="1">
      <alignment horizontal="left" vertical="center" wrapText="1"/>
    </xf>
    <xf numFmtId="0" fontId="14" fillId="2" borderId="1" xfId="1" applyFont="1" applyFill="1" applyBorder="1" applyAlignment="1">
      <alignment horizontal="center" vertical="center" wrapText="1"/>
    </xf>
    <xf numFmtId="0" fontId="15" fillId="2" borderId="34" xfId="0" applyFont="1" applyFill="1" applyBorder="1" applyAlignment="1">
      <alignment horizontal="left" vertical="center" wrapText="1"/>
    </xf>
    <xf numFmtId="43" fontId="3" fillId="2" borderId="0" xfId="2" applyFont="1" applyFill="1"/>
    <xf numFmtId="0" fontId="28" fillId="2" borderId="1" xfId="1" applyFont="1" applyFill="1" applyBorder="1" applyAlignment="1">
      <alignment horizontal="center" vertical="center" wrapText="1"/>
    </xf>
    <xf numFmtId="0" fontId="14" fillId="2" borderId="1" xfId="40" applyFont="1" applyFill="1" applyBorder="1" applyAlignment="1">
      <alignment horizontal="left" vertical="center" wrapText="1"/>
    </xf>
    <xf numFmtId="0" fontId="8" fillId="2" borderId="0" xfId="0" applyFont="1" applyFill="1"/>
    <xf numFmtId="0" fontId="7" fillId="2" borderId="0" xfId="0" applyFont="1" applyFill="1"/>
    <xf numFmtId="0" fontId="8" fillId="2" borderId="0" xfId="0" applyFont="1" applyFill="1" applyAlignment="1">
      <alignment horizontal="center"/>
    </xf>
    <xf numFmtId="0" fontId="8" fillId="2" borderId="3" xfId="0" applyFont="1" applyFill="1" applyBorder="1"/>
    <xf numFmtId="0" fontId="8" fillId="2" borderId="2" xfId="0" applyFont="1" applyFill="1" applyBorder="1"/>
    <xf numFmtId="43" fontId="8" fillId="2" borderId="0" xfId="0" applyNumberFormat="1" applyFont="1" applyFill="1"/>
    <xf numFmtId="164" fontId="8" fillId="2" borderId="0" xfId="0" applyNumberFormat="1" applyFont="1" applyFill="1"/>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18" fillId="2" borderId="5" xfId="0" applyFont="1" applyFill="1" applyBorder="1" applyAlignment="1">
      <alignment horizontal="center" vertical="center"/>
    </xf>
    <xf numFmtId="0" fontId="8" fillId="2" borderId="8" xfId="0" applyFont="1" applyFill="1" applyBorder="1" applyAlignment="1">
      <alignment vertical="center"/>
    </xf>
    <xf numFmtId="43" fontId="8" fillId="2" borderId="1" xfId="2" applyFont="1" applyFill="1" applyBorder="1" applyAlignment="1">
      <alignment vertical="center"/>
    </xf>
    <xf numFmtId="164" fontId="8" fillId="2" borderId="1" xfId="2" applyNumberFormat="1" applyFont="1" applyFill="1" applyBorder="1" applyAlignment="1">
      <alignment vertical="center"/>
    </xf>
    <xf numFmtId="0" fontId="8" fillId="2" borderId="5" xfId="0" applyFont="1" applyFill="1" applyBorder="1" applyAlignment="1">
      <alignment vertical="center"/>
    </xf>
    <xf numFmtId="0" fontId="8" fillId="2" borderId="5" xfId="0" applyFont="1" applyFill="1" applyBorder="1" applyAlignment="1">
      <alignment vertical="center" wrapText="1"/>
    </xf>
    <xf numFmtId="2" fontId="8" fillId="2" borderId="1" xfId="0" applyNumberFormat="1" applyFont="1" applyFill="1" applyBorder="1" applyAlignment="1">
      <alignment horizontal="center" vertical="center"/>
    </xf>
    <xf numFmtId="0" fontId="18" fillId="2" borderId="5" xfId="0" applyFont="1" applyFill="1" applyBorder="1" applyAlignment="1">
      <alignment horizontal="center" vertical="center" wrapText="1"/>
    </xf>
    <xf numFmtId="0" fontId="8" fillId="2" borderId="12" xfId="0" applyFont="1" applyFill="1" applyBorder="1" applyAlignment="1">
      <alignment horizontal="center" vertical="center"/>
    </xf>
    <xf numFmtId="0" fontId="8" fillId="2" borderId="11" xfId="0" applyFont="1" applyFill="1" applyBorder="1" applyAlignment="1">
      <alignment vertical="center"/>
    </xf>
    <xf numFmtId="0" fontId="7" fillId="2" borderId="11" xfId="0" applyFont="1" applyFill="1" applyBorder="1" applyAlignment="1">
      <alignment horizontal="right"/>
    </xf>
    <xf numFmtId="43" fontId="7" fillId="2" borderId="12" xfId="2" applyFont="1" applyFill="1" applyBorder="1"/>
    <xf numFmtId="165" fontId="8" fillId="2" borderId="0" xfId="0" applyNumberFormat="1" applyFont="1" applyFill="1"/>
    <xf numFmtId="0" fontId="7" fillId="2" borderId="8" xfId="0" applyFont="1" applyFill="1" applyBorder="1" applyAlignment="1">
      <alignment horizontal="right"/>
    </xf>
    <xf numFmtId="43" fontId="7" fillId="2" borderId="1" xfId="2" applyFont="1" applyFill="1" applyBorder="1"/>
    <xf numFmtId="0" fontId="14" fillId="92" borderId="1" xfId="7" applyFont="1" applyFill="1" applyBorder="1" applyAlignment="1">
      <alignment horizontal="left" vertical="center" wrapText="1"/>
    </xf>
    <xf numFmtId="0" fontId="14" fillId="92" borderId="1" xfId="0" applyFont="1" applyFill="1" applyBorder="1" applyAlignment="1">
      <alignment horizontal="left" vertical="center" wrapText="1"/>
    </xf>
    <xf numFmtId="0" fontId="14" fillId="92" borderId="1" xfId="0" applyFont="1" applyFill="1" applyBorder="1" applyAlignment="1">
      <alignment horizontal="center" vertical="center"/>
    </xf>
    <xf numFmtId="0" fontId="15" fillId="92" borderId="1" xfId="0" applyFont="1" applyFill="1" applyBorder="1" applyAlignment="1">
      <alignment horizontal="center" vertical="center"/>
    </xf>
    <xf numFmtId="0" fontId="14" fillId="92" borderId="1" xfId="0" applyFont="1" applyFill="1" applyBorder="1" applyAlignment="1">
      <alignment horizontal="center" vertical="center" wrapText="1"/>
    </xf>
    <xf numFmtId="43" fontId="14" fillId="92" borderId="1" xfId="2" applyFont="1" applyFill="1" applyBorder="1" applyAlignment="1">
      <alignment horizontal="center" vertical="center"/>
    </xf>
    <xf numFmtId="0" fontId="14" fillId="92" borderId="1" xfId="0" applyFont="1" applyFill="1" applyBorder="1" applyAlignment="1">
      <alignment horizontal="right" vertical="center" wrapText="1"/>
    </xf>
    <xf numFmtId="164" fontId="14" fillId="92" borderId="1" xfId="2" applyNumberFormat="1" applyFont="1" applyFill="1" applyBorder="1" applyAlignment="1">
      <alignment horizontal="center" vertical="center"/>
    </xf>
    <xf numFmtId="0" fontId="14" fillId="93" borderId="1" xfId="0" applyFont="1" applyFill="1" applyBorder="1" applyAlignment="1">
      <alignment horizontal="left" vertical="center" wrapText="1"/>
    </xf>
    <xf numFmtId="0" fontId="14" fillId="93" borderId="1" xfId="0" applyFont="1" applyFill="1" applyBorder="1" applyAlignment="1">
      <alignment horizontal="center" vertical="center" wrapText="1"/>
    </xf>
    <xf numFmtId="0" fontId="14" fillId="93" borderId="1" xfId="0" applyFont="1" applyFill="1" applyBorder="1" applyAlignment="1">
      <alignment horizontal="center" vertical="center"/>
    </xf>
    <xf numFmtId="0" fontId="14" fillId="94" borderId="1" xfId="0" applyFont="1" applyFill="1" applyBorder="1" applyAlignment="1">
      <alignment horizontal="left" vertical="center" wrapText="1"/>
    </xf>
    <xf numFmtId="0" fontId="14" fillId="94" borderId="1" xfId="0" applyFont="1" applyFill="1" applyBorder="1" applyAlignment="1">
      <alignment horizontal="center" vertical="center" wrapText="1"/>
    </xf>
    <xf numFmtId="0" fontId="14" fillId="94" borderId="1" xfId="0" applyFont="1" applyFill="1" applyBorder="1" applyAlignment="1">
      <alignment horizontal="center" vertical="center"/>
    </xf>
    <xf numFmtId="0" fontId="8" fillId="0" borderId="3" xfId="0" applyFont="1" applyBorder="1" applyAlignment="1">
      <alignment horizontal="left" vertical="center"/>
    </xf>
    <xf numFmtId="0" fontId="9" fillId="2" borderId="0" xfId="0" applyFont="1" applyFill="1" applyAlignment="1">
      <alignment horizontal="center"/>
    </xf>
    <xf numFmtId="0" fontId="7" fillId="2" borderId="1" xfId="0" applyFont="1" applyFill="1" applyBorder="1" applyAlignment="1">
      <alignment horizontal="right"/>
    </xf>
    <xf numFmtId="0" fontId="7" fillId="2" borderId="5" xfId="0" applyFont="1" applyFill="1" applyBorder="1" applyAlignment="1">
      <alignment horizontal="right"/>
    </xf>
    <xf numFmtId="0" fontId="7" fillId="2" borderId="3" xfId="0" applyFont="1" applyFill="1" applyBorder="1" applyAlignment="1">
      <alignment horizontal="center"/>
    </xf>
    <xf numFmtId="0" fontId="8" fillId="2" borderId="4" xfId="0" applyFont="1" applyFill="1" applyBorder="1" applyAlignment="1">
      <alignment horizontal="center"/>
    </xf>
    <xf numFmtId="0" fontId="7" fillId="2" borderId="12" xfId="0" applyFont="1" applyFill="1" applyBorder="1" applyAlignment="1">
      <alignment horizontal="right"/>
    </xf>
    <xf numFmtId="0" fontId="7" fillId="2" borderId="10" xfId="0" applyFont="1" applyFill="1" applyBorder="1" applyAlignment="1">
      <alignment horizontal="right"/>
    </xf>
    <xf numFmtId="0" fontId="8" fillId="2" borderId="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2" borderId="3" xfId="0" applyFont="1" applyFill="1" applyBorder="1" applyAlignment="1">
      <alignment horizontal="left"/>
    </xf>
    <xf numFmtId="0" fontId="5" fillId="2" borderId="0" xfId="0" applyFont="1" applyFill="1" applyAlignment="1">
      <alignment horizontal="left"/>
    </xf>
    <xf numFmtId="0" fontId="5" fillId="2" borderId="7" xfId="0" applyFont="1" applyFill="1" applyBorder="1" applyAlignment="1">
      <alignment horizontal="left"/>
    </xf>
    <xf numFmtId="0" fontId="3" fillId="2" borderId="1" xfId="0" applyFont="1" applyFill="1" applyBorder="1" applyAlignment="1">
      <alignment horizontal="center"/>
    </xf>
    <xf numFmtId="2" fontId="5" fillId="2" borderId="1" xfId="0" applyNumberFormat="1" applyFont="1" applyFill="1" applyBorder="1" applyAlignment="1">
      <alignment horizontal="right" wrapText="1"/>
    </xf>
    <xf numFmtId="0" fontId="3" fillId="2" borderId="0" xfId="0" applyFont="1" applyFill="1" applyAlignment="1">
      <alignment horizontal="center"/>
    </xf>
    <xf numFmtId="0" fontId="5" fillId="2" borderId="3" xfId="0" applyFont="1" applyFill="1" applyBorder="1" applyAlignment="1">
      <alignment horizontal="center"/>
    </xf>
    <xf numFmtId="0" fontId="3" fillId="2" borderId="0" xfId="0" applyFont="1" applyFill="1" applyAlignment="1">
      <alignment horizontal="left" vertical="center"/>
    </xf>
    <xf numFmtId="0" fontId="2" fillId="2" borderId="1" xfId="0" applyFont="1" applyFill="1" applyBorder="1" applyAlignment="1">
      <alignment horizontal="center" vertical="center" textRotation="90" wrapText="1"/>
    </xf>
    <xf numFmtId="2" fontId="2" fillId="2" borderId="1" xfId="0" applyNumberFormat="1" applyFont="1" applyFill="1" applyBorder="1" applyAlignment="1">
      <alignment horizontal="center" vertical="center" textRotation="90" wrapText="1"/>
    </xf>
  </cellXfs>
  <cellStyles count="2822">
    <cellStyle name="_x000d__x000a_JournalTemplate=C:\COMFO\CTALK\JOURSTD.TPL_x000d__x000a_LbStateAddress=3 3 0 251 1 89 2 311_x000d__x000a_LbStateJou" xfId="1437" xr:uid="{D341AA4E-B02C-4E9E-B358-070DF931E279}"/>
    <cellStyle name="_x000d__x000a_JournalTemplate=C:\COMFO\CTALK\JOURSTD.TPL_x000d__x000a_LbStateAddress=3 3 0 251 1 89 2 311_x000d__x000a_LbStateJou 2" xfId="1438" xr:uid="{A988BF6E-BF85-4EBB-9EC7-6B4797F89A28}"/>
    <cellStyle name="_x000d__x000a_JournalTemplate=C:\COMFO\CTALK\JOURSTD.TPL_x000d__x000a_LbStateAddress=3 3 0 251 1 89 2 311_x000d__x000a_LbStateJou 3" xfId="1439" xr:uid="{B2129F24-7C2D-44BA-9877-B18FE69CB6FE}"/>
    <cellStyle name="?_x0002_nt?_x0002_ie?_x0002_de?_x0002_ b?_x0002_ch?_x0002_d ?_x0002_re?_x0002_ k?_x0002_we?_x0002_d_x0003_?_x0002_d_x000e_?_x0002_ _x0008_?_x0002__x000e_ ?_x0002_ ‡?_x0002_i`?_x0003_N_x0013_e?_x0003_'|'?_x0002_ve?_x0002_le?_x0002_s ?_x0002_i%?_x0005_größe?_x0002_ a?_x0002_he?_x0002_on?_x0002_rt?_x0002_at?_x0002_e" xfId="1440" xr:uid="{454224E0-FBDC-4A7A-B01D-0CC5F7545DB3}"/>
    <cellStyle name="_25_Specification_v1_DZ" xfId="1441" xr:uid="{DF311A59-EF72-4D40-89F2-CCA63D890A70}"/>
    <cellStyle name="1. izcēlums" xfId="109" xr:uid="{84FBBE27-6C27-426C-82AB-A6F2C6F5A99E}"/>
    <cellStyle name="1. izcēlums 2" xfId="110" xr:uid="{47A7B0BA-8194-4028-8839-4EF1808DE00E}"/>
    <cellStyle name="2. izcēlums" xfId="111" xr:uid="{FD3BC969-070D-4A07-A8BF-13F780074EE6}"/>
    <cellStyle name="2. izcēlums 2" xfId="112" xr:uid="{A2D5D468-AA59-49CE-8DE6-34A23D896C14}"/>
    <cellStyle name="2. izcēlums_1-6" xfId="113" xr:uid="{6F5B1515-516E-4576-8E3D-5E59877967E1}"/>
    <cellStyle name="20 % – Zvýraznění1" xfId="323" xr:uid="{A73646E0-2197-4A82-A38F-016B09DD26E9}"/>
    <cellStyle name="20 % – Zvýraznění2" xfId="324" xr:uid="{6E507585-9137-47F4-B53A-BB7A6D77CBF0}"/>
    <cellStyle name="20 % – Zvýraznění3" xfId="325" xr:uid="{D7BE9AAA-4E4C-4D5F-9C4F-76BE472D7D0D}"/>
    <cellStyle name="20 % – Zvýraznění4" xfId="326" xr:uid="{9F4F9D41-7161-4D44-8835-3CCD0AAE27AA}"/>
    <cellStyle name="20 % – Zvýraznění5" xfId="327" xr:uid="{2A82626A-F64B-44C8-A636-B10D83C1691A}"/>
    <cellStyle name="20 % – Zvýraznění6" xfId="328" xr:uid="{265A30C9-C091-4DB9-9DA0-321958E011E0}"/>
    <cellStyle name="20% - 1. jelölőszín" xfId="329" xr:uid="{AA6D5B24-AF12-414C-AB4E-C02B634FBD66}"/>
    <cellStyle name="20% - 2. jelölőszín" xfId="330" xr:uid="{723A4C1E-DF7E-46F7-80DA-3540CA0E8C12}"/>
    <cellStyle name="20% - 3. jelölőszín" xfId="331" xr:uid="{2CFFC215-3802-4040-AD50-C9E919F3D126}"/>
    <cellStyle name="20% - 4. jelölőszín" xfId="332" xr:uid="{966F13A8-E7B2-4C9C-95B5-0B66ADBA6672}"/>
    <cellStyle name="20% - 5. jelölőszín" xfId="333" xr:uid="{049EBC55-182C-4B19-B7D9-BE9E7ECF70CA}"/>
    <cellStyle name="20% - 6. jelölőszín" xfId="334" xr:uid="{B5D90B85-E063-427B-832C-E252FACB5B3A}"/>
    <cellStyle name="20% - Accent1 2" xfId="335" xr:uid="{CFFB120F-9451-4A91-B386-0B7B7942AA70}"/>
    <cellStyle name="20% - Accent1 2 2" xfId="336" xr:uid="{AE4B343E-3B13-4867-A1C0-CA25233095B7}"/>
    <cellStyle name="20% - Accent1 2 3" xfId="337" xr:uid="{B9E597AE-1B99-4249-A49E-159FC9DE22A5}"/>
    <cellStyle name="20% - Accent1 3" xfId="338" xr:uid="{4D6428FE-9E81-46CF-A069-93D4EFA1107C}"/>
    <cellStyle name="20% - Accent1 4" xfId="339" xr:uid="{B5A96DA9-0581-42B8-8CC3-6B6536805003}"/>
    <cellStyle name="20% - Accent1 5" xfId="1442" xr:uid="{8E2D1721-2586-4E11-9B32-54327779460E}"/>
    <cellStyle name="20% - Accent2 2" xfId="340" xr:uid="{62678461-D5D5-4B35-9A0B-AA900664FAC4}"/>
    <cellStyle name="20% - Accent2 2 2" xfId="341" xr:uid="{422078DA-19A3-4D52-8216-F056D34BBB89}"/>
    <cellStyle name="20% - Accent2 2 3" xfId="342" xr:uid="{191A4C4C-404C-49C3-9AAD-78C77FCE9535}"/>
    <cellStyle name="20% - Accent2 3" xfId="343" xr:uid="{8D2CA67D-4BE6-4A0D-AF65-DE090E7F4F60}"/>
    <cellStyle name="20% - Accent2 4" xfId="344" xr:uid="{07AE2A41-E24B-4902-ACFB-05135B214A60}"/>
    <cellStyle name="20% - Accent2 5" xfId="1443" xr:uid="{E037FCAA-E885-466E-94D5-D2B34B9C40CB}"/>
    <cellStyle name="20% - Accent3 2" xfId="345" xr:uid="{17A71C6D-5047-4AB9-83C2-10F2FA0C3C45}"/>
    <cellStyle name="20% - Accent3 2 2" xfId="346" xr:uid="{644BC18B-0526-4BCC-A701-C14B3582DBCF}"/>
    <cellStyle name="20% - Accent3 2 2 2" xfId="347" xr:uid="{0E38F0A6-6BA9-4B03-A119-5920C7BCEDA4}"/>
    <cellStyle name="20% - Accent3 2 3" xfId="348" xr:uid="{B8028A94-B13C-47DF-AEFB-594C088C55FD}"/>
    <cellStyle name="20% - Accent3 2 4" xfId="349" xr:uid="{0AC7357E-E218-4326-986C-150489391793}"/>
    <cellStyle name="20% - Accent3 3" xfId="350" xr:uid="{4CC4B767-4540-4789-BE40-7244584C188E}"/>
    <cellStyle name="20% - Accent3 4" xfId="351" xr:uid="{168B795E-67AC-4493-9FA6-62AF2BC24507}"/>
    <cellStyle name="20% - Accent3 5" xfId="352" xr:uid="{5A4B97EE-9C20-45BA-8D58-383B0547E4C4}"/>
    <cellStyle name="20% - Accent3 6" xfId="353" xr:uid="{1867DC8B-399E-41FE-917A-4A7663840550}"/>
    <cellStyle name="20% - Accent3 7" xfId="354" xr:uid="{1CCD544D-C7EE-40FD-8ACE-99C5DE4C1791}"/>
    <cellStyle name="20% - Accent3 8" xfId="1444" xr:uid="{874FF82C-C6AF-4F7A-9E59-84B093718200}"/>
    <cellStyle name="20% - Accent4 2" xfId="355" xr:uid="{E1B8CA62-F7EB-4964-B605-75B9E6CEB5EB}"/>
    <cellStyle name="20% - Accent4 2 2" xfId="356" xr:uid="{DA954B3E-09F6-41DD-8C7B-84EA2ACC7FDB}"/>
    <cellStyle name="20% - Accent4 2 3" xfId="357" xr:uid="{2D6D6A1F-5F25-4817-A850-4AAC14BE6A3F}"/>
    <cellStyle name="20% - Accent4 3" xfId="358" xr:uid="{82DBB3BA-F673-438C-8A16-615DCA744009}"/>
    <cellStyle name="20% - Accent4 4" xfId="359" xr:uid="{EBA4504F-1E18-4A39-B352-ADDA4A1188D4}"/>
    <cellStyle name="20% - Accent4 5" xfId="1445" xr:uid="{4F7D247F-986D-4AD0-B5D9-B8EB763D7B20}"/>
    <cellStyle name="20% - Accent5 2" xfId="360" xr:uid="{E95DC0C1-11E9-485B-B0D1-FD0F0355EA37}"/>
    <cellStyle name="20% - Accent5 2 2" xfId="361" xr:uid="{73681BCF-D5C0-4043-85B0-6AE15D10846C}"/>
    <cellStyle name="20% - Accent5 3" xfId="362" xr:uid="{12F00761-285F-400F-B3EA-790643081EA5}"/>
    <cellStyle name="20% - Accent5 4" xfId="1446" xr:uid="{AFC940F5-3FE9-49C9-B5D0-8BA404545C01}"/>
    <cellStyle name="20% - Accent6 2" xfId="363" xr:uid="{22F5EF3F-A688-46BF-A35A-40F9958A3DC9}"/>
    <cellStyle name="20% - Accent6 2 2" xfId="364" xr:uid="{2462A255-A5EF-469A-A365-A2C44539FC20}"/>
    <cellStyle name="20% - Accent6 2 3" xfId="365" xr:uid="{283F0BD5-07C0-4E78-AF28-BE76499F5E8E}"/>
    <cellStyle name="20% - Accent6 3" xfId="366" xr:uid="{C324C623-DBFD-401B-8E2C-D8CA4AFD6A19}"/>
    <cellStyle name="20% - Accent6 4" xfId="367" xr:uid="{502BDAF4-E4ED-48B5-93EE-71C1304D0AC6}"/>
    <cellStyle name="20% - Accent6 5" xfId="1447" xr:uid="{2BA6C79B-AE63-4DB7-9CA3-E0C2016A7393}"/>
    <cellStyle name="20% - Izcēlums1" xfId="67" xr:uid="{E432D26C-10D4-4B76-9421-6DB582D93D41}"/>
    <cellStyle name="20% - Izcēlums1 2" xfId="368" xr:uid="{B7ACCA1E-5418-4450-A58A-74C5E4D66303}"/>
    <cellStyle name="20% - Izcēlums1 3" xfId="369" xr:uid="{B74CB4B0-9EE2-4E23-ACC5-C0726AC18FDC}"/>
    <cellStyle name="20% - Izcēlums2" xfId="68" xr:uid="{F58E03E3-2B64-4B55-BD0F-8F87A1035135}"/>
    <cellStyle name="20% - Izcēlums2 2" xfId="370" xr:uid="{E5E1CFF5-1CDF-4ADC-8413-7613C4392AA6}"/>
    <cellStyle name="20% - Izcēlums2 3" xfId="371" xr:uid="{36ED36AB-8009-4379-B4C8-4B9B2E150140}"/>
    <cellStyle name="20% - Izcēlums3" xfId="69" xr:uid="{F3ECF782-CF1A-48CF-94DB-2E3010D6A62F}"/>
    <cellStyle name="20% - Izcēlums3 2" xfId="372" xr:uid="{48BEF8C7-FD04-491B-898D-3BFCA9B86A8B}"/>
    <cellStyle name="20% - Izcēlums3 3" xfId="373" xr:uid="{5D6B46EE-3A57-4C79-834C-0F08D10A965A}"/>
    <cellStyle name="20% - Izcēlums4" xfId="70" xr:uid="{D620E011-6957-4DCC-BE79-3CEA3646C089}"/>
    <cellStyle name="20% - Izcēlums4 2" xfId="374" xr:uid="{D763E513-6F05-48A5-9C2A-DA3862A41CFF}"/>
    <cellStyle name="20% - Izcēlums4 3" xfId="375" xr:uid="{06D3E4F9-E4BE-4578-ABC6-A126DD8E097F}"/>
    <cellStyle name="20% - Izcēlums5" xfId="71" xr:uid="{AD7EDBF2-C29B-475A-9AEB-ED17116E433C}"/>
    <cellStyle name="20% - Izcēlums5 2" xfId="376" xr:uid="{DBA7A296-09DB-44EF-874D-558F25CFCD3D}"/>
    <cellStyle name="20% - Izcēlums5 3" xfId="377" xr:uid="{7AFCEB04-EFDD-4279-82A5-72A2C45912FE}"/>
    <cellStyle name="20% - Izcēlums6" xfId="72" xr:uid="{0F4FE46C-E1ED-4F67-9F54-B016E2DEB3E8}"/>
    <cellStyle name="20% - Izcēlums6 2" xfId="378" xr:uid="{09257E5F-000E-4480-8832-87040EB6336B}"/>
    <cellStyle name="20% - Izcēlums6 3" xfId="379" xr:uid="{6A69FFA2-C086-49D1-BF60-FA3CB17A0E96}"/>
    <cellStyle name="20% - Акцент1" xfId="114" xr:uid="{DB128DB5-88DF-4FB8-871F-AB70574F4C4A}"/>
    <cellStyle name="20% - Акцент2" xfId="115" xr:uid="{637F05FE-7017-46C3-BDD9-A8887D324F92}"/>
    <cellStyle name="20% - Акцент3" xfId="116" xr:uid="{95460F2C-DFFA-418F-8D28-663474C39479}"/>
    <cellStyle name="20% - Акцент4" xfId="117" xr:uid="{4B7332E7-F6EE-43A6-A796-F739B8B5AD7B}"/>
    <cellStyle name="20% - Акцент5" xfId="118" xr:uid="{78302D18-7DA7-4B5F-AA94-33CFACF6D1D3}"/>
    <cellStyle name="20% - Акцент6" xfId="119" xr:uid="{AA77E55C-738A-4F03-AC5B-B6A77EE73DCE}"/>
    <cellStyle name="20% no 1. izcēluma" xfId="15" builtinId="30" customBuiltin="1"/>
    <cellStyle name="20% no 1. izcēluma" xfId="120" xr:uid="{A07571BF-421B-430D-B052-273DCAE81AD9}"/>
    <cellStyle name="20% no 1. izcēluma 2" xfId="121" xr:uid="{D1F15376-D4D6-49FE-9C62-D9E5B9F30ED1}"/>
    <cellStyle name="20% no 2. izcēluma" xfId="18" builtinId="34" customBuiltin="1"/>
    <cellStyle name="20% no 2. izcēluma" xfId="122" xr:uid="{D741643C-CA07-4853-B2D0-6096F60646EF}"/>
    <cellStyle name="20% no 2. izcēluma 2" xfId="123" xr:uid="{E5638754-9C7D-4367-8730-85045D6F1E90}"/>
    <cellStyle name="20% no 3. izcēluma" xfId="21" builtinId="38" customBuiltin="1"/>
    <cellStyle name="20% no 3. izcēluma" xfId="124" xr:uid="{45FAB0A4-6DC5-494C-A1C2-C40034432483}"/>
    <cellStyle name="20% no 3. izcēluma 2" xfId="125" xr:uid="{2C2A6DC2-0B74-4A0F-9B4A-7045DA9076A0}"/>
    <cellStyle name="20% no 4. izcēluma" xfId="24" builtinId="42" customBuiltin="1"/>
    <cellStyle name="20% no 4. izcēluma" xfId="126" xr:uid="{141CC1D1-DA1F-4E15-A027-B1F56B2BBE59}"/>
    <cellStyle name="20% no 4. izcēluma 2" xfId="127" xr:uid="{C20854C6-3E42-47D4-8092-CD18C7D44C26}"/>
    <cellStyle name="20% no 5. izcēluma" xfId="27" builtinId="46" customBuiltin="1"/>
    <cellStyle name="20% no 5. izcēluma" xfId="128" xr:uid="{2CD864F4-5EA4-4ED8-8537-BABDC8BB0F9C}"/>
    <cellStyle name="20% no 6. izcēluma" xfId="30" builtinId="50" customBuiltin="1"/>
    <cellStyle name="20% no 6. izcēluma" xfId="129" xr:uid="{9648B69D-8DDE-4115-96FC-895B4A20E44F}"/>
    <cellStyle name="3. izcēlums " xfId="130" xr:uid="{0F9A7933-9C7C-429E-BC31-35F6A2AF7A77}"/>
    <cellStyle name="3. izcēlums  2" xfId="131" xr:uid="{2E6128DB-C024-4FC6-8C2F-011AC4A3C949}"/>
    <cellStyle name="4. izcēlums" xfId="132" xr:uid="{1ACE1803-4589-43F7-BFA9-E727E9CD9E5D}"/>
    <cellStyle name="4. izcēlums 2" xfId="133" xr:uid="{A2BFAACB-0279-484D-B08C-5A0EDF6177B0}"/>
    <cellStyle name="40 % – Zvýraznění1" xfId="380" xr:uid="{7751AB9A-D9F8-4B4E-BBB9-3DB6AA184DD4}"/>
    <cellStyle name="40 % – Zvýraznění2" xfId="381" xr:uid="{392F5000-D47A-4A5F-A11D-F45A9FC03A21}"/>
    <cellStyle name="40 % – Zvýraznění3" xfId="382" xr:uid="{5859CB1B-F231-4751-9CC7-F3B5B5BA07BF}"/>
    <cellStyle name="40 % – Zvýraznění4" xfId="383" xr:uid="{2D345F85-286C-408A-A7AA-5CCDC1DD1B00}"/>
    <cellStyle name="40 % – Zvýraznění5" xfId="384" xr:uid="{1C95FE24-5C92-4C56-AC05-E5C52B3FD805}"/>
    <cellStyle name="40 % – Zvýraznění6" xfId="385" xr:uid="{738B78A8-A4F7-4998-9564-47BF2ACA8CEF}"/>
    <cellStyle name="40% - 1. jelölőszín" xfId="386" xr:uid="{9A29F507-94D1-4F0D-A66D-A0EFA3B86BF4}"/>
    <cellStyle name="40% - 2. jelölőszín" xfId="387" xr:uid="{0D7F2843-4800-4372-A27E-2A8094B5F827}"/>
    <cellStyle name="40% - 3. jelölőszín" xfId="388" xr:uid="{D5086B3B-7FF5-4FE9-9EDA-55F3A0ACB2FA}"/>
    <cellStyle name="40% - 4. jelölőszín" xfId="389" xr:uid="{640DE132-4FE8-4951-8AA3-ABD100AF0133}"/>
    <cellStyle name="40% - 5. jelölőszín" xfId="390" xr:uid="{6A0B2ED7-52F2-4D37-BC44-17432FD41DBE}"/>
    <cellStyle name="40% - 6. jelölőszín" xfId="391" xr:uid="{42AC525B-EC1E-49B7-B3C1-CE7B4AD55591}"/>
    <cellStyle name="40% - Accent1 2" xfId="392" xr:uid="{44278BAF-61B7-4531-A291-E3B375703677}"/>
    <cellStyle name="40% - Accent1 2 2" xfId="393" xr:uid="{0A78C860-8D36-4BCE-A656-E0DEA16386ED}"/>
    <cellStyle name="40% - Accent1 2 3" xfId="394" xr:uid="{25102B98-1D75-4F63-BCEF-866ED8B1A5B8}"/>
    <cellStyle name="40% - Accent1 3" xfId="395" xr:uid="{A5ABF3A7-F3C6-4DBC-A762-723919E23723}"/>
    <cellStyle name="40% - Accent1 4" xfId="396" xr:uid="{C20CB67D-5FC0-493D-BE2C-DB18B56FB6FF}"/>
    <cellStyle name="40% - Accent1 5" xfId="1448" xr:uid="{70C6FD94-FCE1-4DF2-B7C7-37C8694E5CE3}"/>
    <cellStyle name="40% - Accent2 2" xfId="397" xr:uid="{FFFF989D-771F-4B8B-A58E-71CD7D59977F}"/>
    <cellStyle name="40% - Accent2 2 2" xfId="398" xr:uid="{55A86AD6-AD82-4015-9C37-04FCB2C64A82}"/>
    <cellStyle name="40% - Accent2 3" xfId="399" xr:uid="{BF86BE15-83F1-4EF6-B8C0-F5F25C4C2782}"/>
    <cellStyle name="40% - Accent2 4" xfId="1449" xr:uid="{36515AA9-FB5B-487E-94AC-F52D70BD1E7D}"/>
    <cellStyle name="40% - Accent3 2" xfId="400" xr:uid="{643A7AEA-82D8-4751-8119-2B0800E04715}"/>
    <cellStyle name="40% - Accent3 2 2" xfId="401" xr:uid="{B7AE3B43-BB2C-43ED-88B8-2D5832FCFE89}"/>
    <cellStyle name="40% - Accent3 2 3" xfId="402" xr:uid="{9DED8946-5F00-4CA2-9C57-72B1D0EEDDB7}"/>
    <cellStyle name="40% - Accent3 3" xfId="403" xr:uid="{980C2DB1-6E7A-4024-B07A-B723009A7013}"/>
    <cellStyle name="40% - Accent3 4" xfId="404" xr:uid="{5CB272E5-CA66-410D-A6B0-B59BFAFB462C}"/>
    <cellStyle name="40% - Accent3 5" xfId="1450" xr:uid="{761DD412-C4E3-4F54-9E84-C5A271D848AF}"/>
    <cellStyle name="40% - Accent4 2" xfId="405" xr:uid="{E8EC561A-17B7-4A13-B40E-EDB981DBB979}"/>
    <cellStyle name="40% - Accent4 2 2" xfId="406" xr:uid="{2958137E-5CF3-458F-9EAB-DC41559E4CEF}"/>
    <cellStyle name="40% - Accent4 2 3" xfId="407" xr:uid="{AA310354-81C4-485B-8CA8-D961163A8A37}"/>
    <cellStyle name="40% - Accent4 3" xfId="408" xr:uid="{BA0C77FF-7100-44A0-A8D0-8AD40B0A8355}"/>
    <cellStyle name="40% - Accent4 4" xfId="409" xr:uid="{C7800B54-A5E3-40A5-917E-F76D9349510A}"/>
    <cellStyle name="40% - Accent4 5" xfId="1451" xr:uid="{71083448-2B5A-49D2-849B-9BE4525A506B}"/>
    <cellStyle name="40% - Accent5 2" xfId="410" xr:uid="{869C3ED0-A12E-4793-B241-ACC9760C0823}"/>
    <cellStyle name="40% - Accent5 2 2" xfId="411" xr:uid="{E1A7EC26-1BB6-41B8-9149-4ED620013831}"/>
    <cellStyle name="40% - Accent5 2 3" xfId="412" xr:uid="{51E13B40-4A23-46E7-8483-BD34FF985E02}"/>
    <cellStyle name="40% - Accent5 3" xfId="413" xr:uid="{C426C7CA-0770-45E0-9274-532D8B16456F}"/>
    <cellStyle name="40% - Accent5 4" xfId="414" xr:uid="{31FB1E91-1870-414B-9076-46F1199EA957}"/>
    <cellStyle name="40% - Accent5 5" xfId="1452" xr:uid="{A29ACF64-5DD3-48E7-8C43-6842442036BA}"/>
    <cellStyle name="40% - Accent6 2" xfId="415" xr:uid="{099751BE-5A08-4D75-91EA-139C6BD94352}"/>
    <cellStyle name="40% - Accent6 2 2" xfId="416" xr:uid="{092EF707-49A0-42F3-AD6D-FC76D35A2869}"/>
    <cellStyle name="40% - Accent6 2 3" xfId="417" xr:uid="{68D126D3-F00D-4394-9C9E-DCE73A1557C9}"/>
    <cellStyle name="40% - Accent6 3" xfId="418" xr:uid="{95C874A3-9AA4-416B-AE9E-1A4C579BFED3}"/>
    <cellStyle name="40% - Accent6 4" xfId="419" xr:uid="{367D0C86-89C9-443A-9880-785302357AAA}"/>
    <cellStyle name="40% - Accent6 5" xfId="1453" xr:uid="{47098AF7-B0D4-4006-80BF-7C8AC3497103}"/>
    <cellStyle name="40% - Izcēlums1" xfId="73" xr:uid="{DE4D054A-F7C6-4915-9D74-C9D650044AB5}"/>
    <cellStyle name="40% - Izcēlums1 2" xfId="420" xr:uid="{41C33E15-EE28-4085-AED4-E86243218E57}"/>
    <cellStyle name="40% - Izcēlums1 3" xfId="421" xr:uid="{54161B31-0936-4077-9993-EB5EC1491A55}"/>
    <cellStyle name="40% - Izcēlums2" xfId="74" xr:uid="{047E211C-D487-4F43-BF58-F7BB52FB8A52}"/>
    <cellStyle name="40% - Izcēlums2 2" xfId="422" xr:uid="{26236FA1-BF94-47CE-8D09-DF6435F857D2}"/>
    <cellStyle name="40% - Izcēlums2 3" xfId="423" xr:uid="{38F0AF59-2014-4EAD-A164-93216FDE4C48}"/>
    <cellStyle name="40% - Izcēlums3" xfId="75" xr:uid="{797523EA-A318-47C9-AB2D-39F4F607C1B4}"/>
    <cellStyle name="40% - Izcēlums3 2" xfId="424" xr:uid="{D1DE9790-2590-4027-A4A6-3589F082B4DA}"/>
    <cellStyle name="40% - Izcēlums3 3" xfId="425" xr:uid="{D88A2ACF-887D-4396-97EA-F77642EDEA46}"/>
    <cellStyle name="40% - Izcēlums4" xfId="76" xr:uid="{3AF69EBC-7515-420C-A216-1FBFEC10FC10}"/>
    <cellStyle name="40% - Izcēlums4 2" xfId="426" xr:uid="{3EA7C8F5-0166-4DED-9AFD-4295F9F3EC0E}"/>
    <cellStyle name="40% - Izcēlums4 3" xfId="427" xr:uid="{D1D0F9AD-E6C9-4ACA-97C0-0B95A2D22DF3}"/>
    <cellStyle name="40% - Izcēlums5" xfId="77" xr:uid="{D260C071-2E6D-40B1-94A3-B087A51FF270}"/>
    <cellStyle name="40% - Izcēlums5 2" xfId="428" xr:uid="{0840C7F7-0579-4444-AEB7-7AC480BEACC3}"/>
    <cellStyle name="40% - Izcēlums5 3" xfId="429" xr:uid="{9C32A25C-710D-40BC-A531-AA15F839332C}"/>
    <cellStyle name="40% - Izcēlums6" xfId="78" xr:uid="{2282A6AA-9C01-4D04-98DB-4DA6DE17EF4F}"/>
    <cellStyle name="40% - Izcēlums6 2" xfId="430" xr:uid="{5F8464B1-225F-4A23-B503-754C696A6C6A}"/>
    <cellStyle name="40% - Izcēlums6 3" xfId="431" xr:uid="{1BF917ED-AA9A-4E7B-AD99-25D3EEAF361B}"/>
    <cellStyle name="40% - Акцент1" xfId="134" xr:uid="{607EAEFB-BE7B-485D-9082-0AA1EBCACCF0}"/>
    <cellStyle name="40% - Акцент2" xfId="135" xr:uid="{8D5CA8BE-F743-46E2-8BA2-53E05D2ADC48}"/>
    <cellStyle name="40% - Акцент3" xfId="136" xr:uid="{E4DB4B21-189C-490B-8EB8-0B24FE0B2411}"/>
    <cellStyle name="40% - Акцент4" xfId="137" xr:uid="{F4E46714-7C31-4EB8-8017-E2ACC32187E9}"/>
    <cellStyle name="40% - Акцент5" xfId="138" xr:uid="{3CF6CA7B-3FC2-4A53-AD90-A18BFBACF21E}"/>
    <cellStyle name="40% - Акцент6" xfId="139" xr:uid="{33416CD6-3A80-4937-9348-DA75A83521F3}"/>
    <cellStyle name="40% no 1. izcēluma" xfId="16" builtinId="31" customBuiltin="1"/>
    <cellStyle name="40% no 1. izcēluma" xfId="140" xr:uid="{CB974812-4996-4C63-9EEA-5BE34FCFC4A9}"/>
    <cellStyle name="40% no 1. izcēluma 2" xfId="141" xr:uid="{C98EE9A5-6375-422C-94BE-0CE6ED24CE89}"/>
    <cellStyle name="40% no 2. izcēluma" xfId="19" builtinId="35" customBuiltin="1"/>
    <cellStyle name="40% no 2. izcēluma" xfId="142" xr:uid="{0B127D52-8BFC-4529-B463-C3798BD58869}"/>
    <cellStyle name="40% no 3. izcēluma" xfId="22" builtinId="39" customBuiltin="1"/>
    <cellStyle name="40% no 3. izcēluma" xfId="143" xr:uid="{0A060FBF-F189-416B-900F-B3796FF1A609}"/>
    <cellStyle name="40% no 3. izcēluma 2" xfId="144" xr:uid="{B4FB9DAA-1909-42BB-979A-3674DB027177}"/>
    <cellStyle name="40% no 4. izcēluma" xfId="25" builtinId="43" customBuiltin="1"/>
    <cellStyle name="40% no 4. izcēluma" xfId="145" xr:uid="{13DAF6C9-B979-4DCB-95A1-CE898A1F22F1}"/>
    <cellStyle name="40% no 4. izcēluma 2" xfId="146" xr:uid="{29E297E6-291F-4235-8F0E-3763EEF1663B}"/>
    <cellStyle name="40% no 5. izcēluma" xfId="28" builtinId="47" customBuiltin="1"/>
    <cellStyle name="40% no 5. izcēluma" xfId="147" xr:uid="{A8058D6F-F6F2-4D07-9DAD-FA63664CFBB8}"/>
    <cellStyle name="40% no 6. izcēluma" xfId="31" builtinId="51" customBuiltin="1"/>
    <cellStyle name="40% no 6. izcēluma" xfId="148" xr:uid="{3C1808D9-E9CE-4EA7-9794-EEFD269D3902}"/>
    <cellStyle name="40% no 6. izcēluma 2" xfId="149" xr:uid="{227DBA29-1D12-4E77-8080-1B76CAB5ED26}"/>
    <cellStyle name="5. izcēlums" xfId="150" xr:uid="{81997A64-0180-45B9-9974-F1CCF245F6E7}"/>
    <cellStyle name="5. izcēlums 2" xfId="151" xr:uid="{2DD31335-D4E5-413C-B90E-B29FCFFAB586}"/>
    <cellStyle name="6. izcēlums" xfId="152" xr:uid="{A7954FD8-DC34-4074-95D5-61128BF75A90}"/>
    <cellStyle name="6. izcēlums 2" xfId="153" xr:uid="{73461884-0175-4FE8-91EB-B7588EB205D8}"/>
    <cellStyle name="6. izcēlums_1-6" xfId="154" xr:uid="{207C7657-0BD9-42A7-A219-2B0669EDA6BF}"/>
    <cellStyle name="60 % – Zvýraznění1" xfId="432" xr:uid="{03FF4892-31A1-4E99-976B-C20C242DD211}"/>
    <cellStyle name="60 % – Zvýraznění2" xfId="433" xr:uid="{6C675E9E-D516-448B-A6A4-2B1004576DE7}"/>
    <cellStyle name="60 % – Zvýraznění3" xfId="434" xr:uid="{8ADA9417-A480-4FB8-AED1-D7E1B28ADCB3}"/>
    <cellStyle name="60 % – Zvýraznění4" xfId="435" xr:uid="{1B9D16D6-09AA-4FD7-AAED-20B0FD04FB6E}"/>
    <cellStyle name="60 % – Zvýraznění5" xfId="436" xr:uid="{E38F2893-3C2C-45BB-9964-898523E65680}"/>
    <cellStyle name="60 % – Zvýraznění6" xfId="437" xr:uid="{4992A8A7-605B-47CF-A7C3-987B81A3A105}"/>
    <cellStyle name="60% - 1. jelölőszín" xfId="438" xr:uid="{B45BC97E-4ACC-4D73-9012-0A3B99B16622}"/>
    <cellStyle name="60% - 2. jelölőszín" xfId="439" xr:uid="{344DECBC-34DB-4645-83BC-93390AC608BB}"/>
    <cellStyle name="60% - 3. jelölőszín" xfId="440" xr:uid="{5C282D51-6DBB-4B42-B206-247C7D4D6B97}"/>
    <cellStyle name="60% - 4. jelölőszín" xfId="441" xr:uid="{C1C67B44-E63D-4342-BA6E-E4BC7981FE74}"/>
    <cellStyle name="60% - 5. jelölőszín" xfId="442" xr:uid="{D4290B99-65D7-4F88-987E-77806402AF19}"/>
    <cellStyle name="60% - 6. jelölőszín" xfId="443" xr:uid="{39DEE65D-BB81-4558-BF0E-F733322D386C}"/>
    <cellStyle name="60% - Accent1 2" xfId="47" xr:uid="{60DD7B48-FD60-438D-9167-93395364CAE9}"/>
    <cellStyle name="60% - Accent1 2 2" xfId="445" xr:uid="{26C613C0-4205-4991-B791-02EFFEAEEC05}"/>
    <cellStyle name="60% - Accent1 2 3" xfId="446" xr:uid="{05D749FC-F655-48B2-995E-45853A97F6FB}"/>
    <cellStyle name="60% - Accent1 2 4" xfId="1399" xr:uid="{64A8DBB7-88D1-413D-BEEE-C285B9A981D2}"/>
    <cellStyle name="60% - Accent1 2 5" xfId="444" xr:uid="{AC384081-3B4A-4F95-9C7F-4E70940C51F8}"/>
    <cellStyle name="60% - Accent1 3" xfId="447" xr:uid="{4F31DF90-D2FF-4C3B-9D1C-653FC6D78CE9}"/>
    <cellStyle name="60% - Accent1 4" xfId="448" xr:uid="{963AD2C1-2258-4976-A1DA-5E0CF84FD929}"/>
    <cellStyle name="60% - Accent1 5" xfId="449" xr:uid="{0B51102D-A220-4B36-8F57-7DAB3F7F23D1}"/>
    <cellStyle name="60% - Accent1 6" xfId="1454" xr:uid="{40448E4C-CBA4-47C7-8323-F0FD3230D4F4}"/>
    <cellStyle name="60% - Accent2 2" xfId="48" xr:uid="{7B0A3DD0-B636-406F-B6A9-DCBF5B945D83}"/>
    <cellStyle name="60% - Accent2 2 2" xfId="451" xr:uid="{897213BF-E4A7-45B5-A0DF-947BB18E81AB}"/>
    <cellStyle name="60% - Accent2 2 3" xfId="452" xr:uid="{8EE9FCC4-9DF6-4115-A720-D37011418E49}"/>
    <cellStyle name="60% - Accent2 2 4" xfId="1400" xr:uid="{2468F51D-6546-41A0-80F7-4CD61CD74075}"/>
    <cellStyle name="60% - Accent2 2 5" xfId="450" xr:uid="{F9C5D847-DFD8-45E9-A439-52F0B20ED79A}"/>
    <cellStyle name="60% - Accent2 3" xfId="453" xr:uid="{DFB9CE97-8683-46F3-B630-2C701890FA50}"/>
    <cellStyle name="60% - Accent2 4" xfId="454" xr:uid="{B27765B4-0016-449A-8AA2-9546020133BC}"/>
    <cellStyle name="60% - Accent2 5" xfId="1455" xr:uid="{ED778E1F-0BAE-4BA8-8A26-9984D1A4B449}"/>
    <cellStyle name="60% - Accent3 2" xfId="49" xr:uid="{C02DFF1B-0114-451F-9FC1-746E79E62145}"/>
    <cellStyle name="60% - Accent3 2 2" xfId="456" xr:uid="{266817E0-1CE6-43A3-AA76-17450F4A3E46}"/>
    <cellStyle name="60% - Accent3 2 3" xfId="457" xr:uid="{364B2488-BC90-4C9E-9B1B-45698BA358E9}"/>
    <cellStyle name="60% - Accent3 2 4" xfId="1401" xr:uid="{FE6B5923-D5D9-408F-ACEA-454DC7CE27D9}"/>
    <cellStyle name="60% - Accent3 2 5" xfId="455" xr:uid="{F41CDFC6-9F03-430A-BC91-2B30C7A4C35F}"/>
    <cellStyle name="60% - Accent3 3" xfId="458" xr:uid="{1C4EF5BA-1AA4-49B2-BB3E-025A1B2C50EC}"/>
    <cellStyle name="60% - Accent3 4" xfId="459" xr:uid="{408BB0A7-0FE0-449F-96E7-971C2B5C7089}"/>
    <cellStyle name="60% - Accent3 5" xfId="1456" xr:uid="{F7688223-C2C8-4D46-BC32-B2FB653D5177}"/>
    <cellStyle name="60% - Accent4 2" xfId="50" xr:uid="{F531AC6A-346A-4E69-ABC6-66829D00AD94}"/>
    <cellStyle name="60% - Accent4 2 2" xfId="461" xr:uid="{7FF857E7-3655-41E1-8009-FE2BB4E82BD3}"/>
    <cellStyle name="60% - Accent4 2 3" xfId="462" xr:uid="{92B2A2EE-54AB-44D9-A125-3B7F85FEAA7D}"/>
    <cellStyle name="60% - Accent4 2 4" xfId="1402" xr:uid="{D05456DB-CE13-4829-8B10-03B0A8DCF81F}"/>
    <cellStyle name="60% - Accent4 2 5" xfId="460" xr:uid="{5C668DA7-73FA-48ED-8DDC-5CB4F27A1B90}"/>
    <cellStyle name="60% - Accent4 3" xfId="463" xr:uid="{1883C5C4-59F0-47F9-A321-B401748512C9}"/>
    <cellStyle name="60% - Accent4 4" xfId="464" xr:uid="{FCFEEC40-1FF6-4B54-BEAD-1DC8AC695705}"/>
    <cellStyle name="60% - Accent4 5" xfId="1457" xr:uid="{C6CDAC2D-20B8-4107-B45E-1025920FAAB3}"/>
    <cellStyle name="60% - Accent5 2" xfId="51" xr:uid="{3252DB91-9FAA-42A8-9EC8-D1383AD40396}"/>
    <cellStyle name="60% - Accent5 2 2" xfId="466" xr:uid="{CAE2B67A-849A-4E9A-9BA8-565F5E44C070}"/>
    <cellStyle name="60% - Accent5 2 3" xfId="467" xr:uid="{01AB7C2F-64DD-4469-87D4-7207F948A3CB}"/>
    <cellStyle name="60% - Accent5 2 4" xfId="1403" xr:uid="{74DDDEC9-F65C-4E5C-89F2-39A5BB369BC1}"/>
    <cellStyle name="60% - Accent5 2 5" xfId="465" xr:uid="{2C010084-8813-4E44-B635-75F492AE3771}"/>
    <cellStyle name="60% - Accent5 3" xfId="468" xr:uid="{4BCC25B0-BC98-4E41-986E-ADE7A218EBEC}"/>
    <cellStyle name="60% - Accent5 4" xfId="469" xr:uid="{F8A3463E-3C39-4125-951D-3C901F9FE431}"/>
    <cellStyle name="60% - Accent5 5" xfId="1458" xr:uid="{40C08A24-DACF-4AA2-BEAB-8C05739E4FB0}"/>
    <cellStyle name="60% - Accent6 2" xfId="52" xr:uid="{DB0BE3DF-10A1-4948-96E0-84BF48D3EC53}"/>
    <cellStyle name="60% - Accent6 2 2" xfId="471" xr:uid="{A3FDB8A4-478F-4750-A614-40353E28A477}"/>
    <cellStyle name="60% - Accent6 2 3" xfId="472" xr:uid="{FD5B5450-BD29-47DA-97E7-844F6865F160}"/>
    <cellStyle name="60% - Accent6 2 4" xfId="1404" xr:uid="{6F3977EA-CCB1-4FFB-B681-1635D73A214B}"/>
    <cellStyle name="60% - Accent6 2 5" xfId="470" xr:uid="{7D0F8621-22A4-432C-8D27-A612E5872AFC}"/>
    <cellStyle name="60% - Accent6 3" xfId="473" xr:uid="{1CF571AD-3ACD-4B53-9D61-8108290D3E41}"/>
    <cellStyle name="60% - Accent6 4" xfId="474" xr:uid="{EB5DD277-2DF2-4FAB-B98D-4F11638E54A0}"/>
    <cellStyle name="60% - Accent6 5" xfId="1459" xr:uid="{A547C2D9-B1F7-4A73-823F-6D39CDDC4560}"/>
    <cellStyle name="60% - Izcēlums1" xfId="79" xr:uid="{346955B8-B771-44B9-A23D-3F77237C8770}"/>
    <cellStyle name="60% - Izcēlums1 2" xfId="475" xr:uid="{9630E56D-5B44-4E01-AF4E-20C58FB0C81C}"/>
    <cellStyle name="60% - Izcēlums1 3" xfId="476" xr:uid="{8CD0375F-3CF0-4505-94FA-6642E3149D83}"/>
    <cellStyle name="60% - Izcēlums2" xfId="80" xr:uid="{479EE334-9B21-4BD5-A613-F36D86E5C572}"/>
    <cellStyle name="60% - Izcēlums2 2" xfId="477" xr:uid="{7C4179DF-788B-49A4-A7C9-4077BC173EC7}"/>
    <cellStyle name="60% - Izcēlums2 3" xfId="478" xr:uid="{C4121A9E-2CF1-4F9B-B402-C2445E86DE6F}"/>
    <cellStyle name="60% - Izcēlums3" xfId="81" xr:uid="{FA79D037-D0B4-47AF-AEF9-CCBC6FE8AE1A}"/>
    <cellStyle name="60% - Izcēlums3 2" xfId="479" xr:uid="{6573E5C7-9FA1-45B8-9FCF-049E6F127460}"/>
    <cellStyle name="60% - Izcēlums3 3" xfId="480" xr:uid="{8E655D16-A0E6-4B14-8D1E-D672EC48CD9C}"/>
    <cellStyle name="60% - Izcēlums4" xfId="82" xr:uid="{4F136E08-609F-4B0C-960A-B3366835FE9A}"/>
    <cellStyle name="60% - Izcēlums4 2" xfId="481" xr:uid="{8F6F510B-86E4-42D1-A8B7-9ADEB9568996}"/>
    <cellStyle name="60% - Izcēlums4 3" xfId="482" xr:uid="{44E87CE4-6F70-4061-B57B-F042A11789B9}"/>
    <cellStyle name="60% - Izcēlums5" xfId="83" xr:uid="{AEBEFE46-4D4B-40EC-B4EE-3848B281FDF7}"/>
    <cellStyle name="60% - Izcēlums5 2" xfId="483" xr:uid="{2EB50197-2B5D-4F21-970C-8FC6B8D0C854}"/>
    <cellStyle name="60% - Izcēlums5 3" xfId="484" xr:uid="{DF9E2405-C8D6-4F04-B72C-63C1E9EB5CD8}"/>
    <cellStyle name="60% - Izcēlums6" xfId="84" xr:uid="{DEB5B2C1-5E3D-4E93-8A10-03DBA562B4E6}"/>
    <cellStyle name="60% - Izcēlums6 2" xfId="485" xr:uid="{34A8648F-704E-4F52-A35E-30B8375350A2}"/>
    <cellStyle name="60% - Izcēlums6 3" xfId="486" xr:uid="{97C840DC-0604-4249-BE05-D61660162EAF}"/>
    <cellStyle name="60% - Акцент1" xfId="155" xr:uid="{5CD68BCA-361B-4764-AE27-0077E06B21C2}"/>
    <cellStyle name="60% - Акцент2" xfId="156" xr:uid="{C40124EB-DA48-4F95-BAD4-FCE41F8479F3}"/>
    <cellStyle name="60% - Акцент3" xfId="157" xr:uid="{511D72E1-B17B-4622-8266-0EA5DF04828F}"/>
    <cellStyle name="60% - Акцент4" xfId="158" xr:uid="{68376A03-9192-47A6-BEF4-8652C857EBA6}"/>
    <cellStyle name="60% - Акцент5" xfId="159" xr:uid="{6EA22B21-0BC9-47AB-A3A5-C79979689047}"/>
    <cellStyle name="60% - Акцент6" xfId="160" xr:uid="{6A4DCB0A-5D58-4A27-A16A-EA7664BAAFD5}"/>
    <cellStyle name="60% no 1. izcēluma" xfId="161" xr:uid="{2694B0A1-75F1-41BD-AEB0-F60E5819D355}"/>
    <cellStyle name="60% no 1. izcēluma 2" xfId="162" xr:uid="{58770E33-CDB0-4700-B7AF-2FE9C20B46E7}"/>
    <cellStyle name="60% no 2. izcēluma" xfId="163" xr:uid="{83149A72-4569-41B1-A834-7C3EB426AF73}"/>
    <cellStyle name="60% no 3. izcēluma" xfId="164" xr:uid="{CF3BB992-F025-4CD0-828B-4D10EA3F966F}"/>
    <cellStyle name="60% no 3. izcēluma 2" xfId="165" xr:uid="{87692A51-B7FF-40DF-B183-34DFC240C19B}"/>
    <cellStyle name="60% no 4. izcēluma" xfId="166" xr:uid="{5BA1082F-1D92-44C4-A94D-42471E1F538A}"/>
    <cellStyle name="60% no 4. izcēluma 2" xfId="167" xr:uid="{63D1C091-66DE-48A5-83C7-0A3A413908A9}"/>
    <cellStyle name="60% no 5. izcēluma" xfId="168" xr:uid="{95764018-476E-42DC-8F32-1881A269A658}"/>
    <cellStyle name="60% no 6. izcēluma" xfId="169" xr:uid="{CE6FAF71-BA1A-42B5-BD83-28B79EBE4DF4}"/>
    <cellStyle name="60% no 6. izcēluma 2" xfId="170" xr:uid="{F32FAB7E-28B7-49ED-8A2D-BE12BF01B2B0}"/>
    <cellStyle name="Äåķåęķūé [0]_laroux" xfId="171" xr:uid="{6280DDEE-B28C-4A0F-8203-2ECBBA824CE1}"/>
    <cellStyle name="Äåķåęķūé_laroux" xfId="172" xr:uid="{8B18AFC9-CFC9-437C-B60A-DCDF3DAC041C}"/>
    <cellStyle name="Accent1 2" xfId="487" xr:uid="{9683876D-238D-43B0-99D7-A123582683A1}"/>
    <cellStyle name="Accent1 2 2" xfId="488" xr:uid="{AB640DAC-E9DB-4DE1-BC24-7C6A15A020A5}"/>
    <cellStyle name="Accent1 2 2 2" xfId="489" xr:uid="{1D93B24B-5215-489A-9911-14736F1C0F00}"/>
    <cellStyle name="Accent1 2 3" xfId="490" xr:uid="{421A8B93-C0BE-43D8-ACEF-6DEAC31B4C5D}"/>
    <cellStyle name="Accent1 3" xfId="491" xr:uid="{8EC00C40-78F4-4501-A2D9-EC66B11CE850}"/>
    <cellStyle name="Accent1 4" xfId="492" xr:uid="{D095C0E7-95CA-442F-9CF3-79F6DFCB4AEF}"/>
    <cellStyle name="Accent1 5" xfId="1460" xr:uid="{2D9584F3-5F32-4C18-98AC-96087DFBE242}"/>
    <cellStyle name="Accent2 2" xfId="493" xr:uid="{FF63403C-DCDF-42EA-9722-A8FC477B0AFD}"/>
    <cellStyle name="Accent2 2 2" xfId="494" xr:uid="{F1AFF329-3445-4293-8FA9-55946772DE17}"/>
    <cellStyle name="Accent2 2 2 2" xfId="495" xr:uid="{4C92678E-7222-47ED-A7E3-52B6BBDB71DD}"/>
    <cellStyle name="Accent2 2 3" xfId="496" xr:uid="{0DDA6A0E-F3AA-4B8A-908E-D2B481664C04}"/>
    <cellStyle name="Accent2 3" xfId="497" xr:uid="{27015B91-A0A4-4127-A916-8A58BA1DA69C}"/>
    <cellStyle name="Accent2 4" xfId="498" xr:uid="{518D4AFB-19BA-4D7D-8B98-C85FD67A034B}"/>
    <cellStyle name="Accent2 5" xfId="1461" xr:uid="{89C9A1B2-D7FA-4A82-B9AF-CCA1CC022FD8}"/>
    <cellStyle name="Accent3 2" xfId="499" xr:uid="{31B6EA35-57D7-4E92-AE3D-D81E132F018C}"/>
    <cellStyle name="Accent3 2 2" xfId="500" xr:uid="{91EC6A36-1711-4BA0-9B5D-2936688B9C5A}"/>
    <cellStyle name="Accent3 2 2 2" xfId="501" xr:uid="{08939DA1-815F-41B2-A95A-F9DA9B72079A}"/>
    <cellStyle name="Accent3 2 3" xfId="502" xr:uid="{9A556988-F36F-4C3E-814A-52EF35E5F454}"/>
    <cellStyle name="Accent3 3" xfId="503" xr:uid="{B4E84F5B-9937-4684-B13E-9899AED84E03}"/>
    <cellStyle name="Accent3 4" xfId="504" xr:uid="{6018B396-BC8D-4BC9-9D78-B353C0425BC6}"/>
    <cellStyle name="Accent3 5" xfId="1462" xr:uid="{BBEBF826-F512-4A8A-9EBC-57270C4E9614}"/>
    <cellStyle name="Accent4 2" xfId="505" xr:uid="{2D113CB1-5273-4FBC-8660-918A0D0D5A8A}"/>
    <cellStyle name="Accent4 2 2" xfId="506" xr:uid="{5335A6C5-A856-4E55-A128-19C5F3D6CEA4}"/>
    <cellStyle name="Accent4 2 3" xfId="507" xr:uid="{C2B774BE-C35D-4B6D-83C1-3F00FB0D983A}"/>
    <cellStyle name="Accent4 3" xfId="508" xr:uid="{D740CA33-FFBB-495E-99FA-17140D7FBC11}"/>
    <cellStyle name="Accent4 4" xfId="509" xr:uid="{58F388E5-5063-4291-848A-1E748EC0C1F1}"/>
    <cellStyle name="Accent4 5" xfId="1463" xr:uid="{6B6C0BD5-4B4E-4A35-A4B5-E6A9D3F50758}"/>
    <cellStyle name="Accent5 2" xfId="510" xr:uid="{F576E4AC-ED8F-46FE-9940-942F50617DFA}"/>
    <cellStyle name="Accent5 2 2" xfId="511" xr:uid="{EB522511-5CC0-4A30-B79C-428E68171AFA}"/>
    <cellStyle name="Accent5 3" xfId="512" xr:uid="{BEE915F2-4661-4FBC-9F65-B65EFD38C2AC}"/>
    <cellStyle name="Accent5 4" xfId="1464" xr:uid="{6EEE47F9-56CD-472B-8E52-B7F827095A40}"/>
    <cellStyle name="Accent6 2" xfId="513" xr:uid="{80233EC3-0BB8-46DB-B6A1-119F8A1AE5BD}"/>
    <cellStyle name="Accent6 2 2" xfId="514" xr:uid="{6D6D1DBD-6F6A-4856-82A2-4495AC0B8876}"/>
    <cellStyle name="Accent6 2 3" xfId="515" xr:uid="{72AAB7DC-7C0F-4C43-B8D0-C53450A2BE9D}"/>
    <cellStyle name="Accent6 3" xfId="516" xr:uid="{B7E5884C-8D8C-4226-B1A4-C5F33EA35731}"/>
    <cellStyle name="Accent6 4" xfId="517" xr:uid="{54019C63-3E54-41C7-91CC-AE0A727BE295}"/>
    <cellStyle name="Accent6 5" xfId="1465" xr:uid="{3822A3E7-C7A2-416E-82FF-3683E9152452}"/>
    <cellStyle name="Aprēķināšana" xfId="11" xr:uid="{A4C8DC55-46FF-48D4-9C2F-1A5873B925BB}"/>
    <cellStyle name="Aprēķināšana 2" xfId="173" xr:uid="{293B8385-C1FB-452A-AD74-4FDAA20B3471}"/>
    <cellStyle name="Aprēķināšana 3" xfId="518" xr:uid="{55974A7C-8ED1-4B4E-985B-E16342125324}"/>
    <cellStyle name="Aprēķināšana 4" xfId="519" xr:uid="{1362EC08-8D61-4E4B-8F04-0E04F69D1779}"/>
    <cellStyle name="Aprēķināšana_1-7" xfId="174" xr:uid="{E6F11404-9A7D-4AEC-8B55-D31456306829}"/>
    <cellStyle name="Atdalītāji 2" xfId="520" xr:uid="{4E32AF70-5060-4A3D-BF95-B6EFC2BC699C}"/>
    <cellStyle name="Atdalītāji 2 2" xfId="1540" xr:uid="{F35F80A8-8BE7-40E2-837A-337ADC7FCEF5}"/>
    <cellStyle name="Atdalītāji 2 2 2" xfId="1653" xr:uid="{F70736A4-E472-4F82-B8E9-24CDD00EBBA4}"/>
    <cellStyle name="Atdalītāji 2 2 2 2" xfId="1995" xr:uid="{22796118-8D85-4F36-BBD5-25B5204FF297}"/>
    <cellStyle name="Atdalītāji 2 2 2 2 2" xfId="2681" xr:uid="{277C6527-0921-400F-AC5E-E5FE6BC6E33C}"/>
    <cellStyle name="Atdalītāji 2 2 2 3" xfId="2339" xr:uid="{81635331-40EC-4372-845D-4ACD82F16A8C}"/>
    <cellStyle name="Atdalītāji 2 2 3" xfId="1766" xr:uid="{47338BB4-B47E-4D80-A9FA-DDC2DABDABDB}"/>
    <cellStyle name="Atdalītāji 2 2 3 2" xfId="2108" xr:uid="{C122DB15-3628-4BFF-BEEC-BAEF0F874A9B}"/>
    <cellStyle name="Atdalītāji 2 2 3 2 2" xfId="2794" xr:uid="{28FCB3E1-1437-4248-8847-78198FBA384B}"/>
    <cellStyle name="Atdalītāji 2 2 3 3" xfId="2452" xr:uid="{B6DA6C51-73C9-4122-B323-318E953F141A}"/>
    <cellStyle name="Atdalītāji 2 2 4" xfId="1882" xr:uid="{135F94C2-02F3-4674-B89C-A72BB39D83F6}"/>
    <cellStyle name="Atdalītāji 2 2 4 2" xfId="2568" xr:uid="{1CEC7CF3-DB6F-4B56-84DC-7811C2243D5C}"/>
    <cellStyle name="Atdalītāji 2 2 5" xfId="2226" xr:uid="{63407510-A0E9-4BC5-BB30-4C7374BAA4EF}"/>
    <cellStyle name="Atdalītāji 2 3" xfId="1579" xr:uid="{724D803E-7211-465E-BCB2-D9CBCFAFAE37}"/>
    <cellStyle name="Atdalītāji 2 3 2" xfId="1921" xr:uid="{5EF75399-4C31-416D-A056-F40264E5A17F}"/>
    <cellStyle name="Atdalītāji 2 3 2 2" xfId="2607" xr:uid="{0D507D78-7B4E-4F9A-B4F5-D7A77F5EF259}"/>
    <cellStyle name="Atdalītāji 2 3 3" xfId="2265" xr:uid="{FAAC25E2-3393-4A86-9FBD-248DA5BB067B}"/>
    <cellStyle name="Atdalītāji 2 4" xfId="1692" xr:uid="{0851A5D2-5CB1-4757-8BB2-3C6BCD0915C8}"/>
    <cellStyle name="Atdalītāji 2 4 2" xfId="2034" xr:uid="{F075ECCB-ADEE-400D-92DE-C19FEB1433D0}"/>
    <cellStyle name="Atdalītāji 2 4 2 2" xfId="2720" xr:uid="{5531D621-6107-4BF5-9E83-77F131F93C67}"/>
    <cellStyle name="Atdalītāji 2 4 3" xfId="2378" xr:uid="{CD9E270F-2407-4EC8-9696-08CA6C3C8429}"/>
    <cellStyle name="Atdalītāji 2 5" xfId="1808" xr:uid="{260E7852-00E2-446D-B7DC-BE1A37D6638A}"/>
    <cellStyle name="Atdalītāji 2 5 2" xfId="2494" xr:uid="{D028AD1E-2E71-49B6-AB01-339FBD678E84}"/>
    <cellStyle name="Atdalītāji 2 6" xfId="2152" xr:uid="{DEB20E2D-FDC7-4FDA-A712-3F5D5873B291}"/>
    <cellStyle name="Bad 2" xfId="521" xr:uid="{F61FABD7-3B6B-47B3-9E25-4937708D36A6}"/>
    <cellStyle name="Bad 2 2" xfId="522" xr:uid="{1A3B6B22-AC62-48CB-B347-1CDAB4CFB71C}"/>
    <cellStyle name="Bad 2 3" xfId="523" xr:uid="{7830BE5A-91BD-4E88-86F4-D1664C3C888B}"/>
    <cellStyle name="Bad 3" xfId="524" xr:uid="{992FDA24-2939-43C4-BF2E-CF8ACE650D34}"/>
    <cellStyle name="Bad 4" xfId="525" xr:uid="{07A047E7-BCB8-41CF-973B-416D31F8E49F}"/>
    <cellStyle name="Bad 5" xfId="526" xr:uid="{7CDF11C8-377A-474F-A88E-596186A11DC0}"/>
    <cellStyle name="Bad 6" xfId="1466" xr:uid="{7C840854-AC9C-49CF-89F1-81AAD20982B1}"/>
    <cellStyle name="Bevitel" xfId="527" xr:uid="{7D1C7423-2CB9-4A55-BE56-0C8DC26891E3}"/>
    <cellStyle name="Brīdinājuma teksts" xfId="12" xr:uid="{7B155B1A-ED95-4AC6-951C-B53BC97CF07D}"/>
    <cellStyle name="Brīdinājuma teksts 2" xfId="175" xr:uid="{56F3FEBB-4113-4A33-B492-6245D2A8084C}"/>
    <cellStyle name="Brīdinājuma teksts_1-7" xfId="176" xr:uid="{DC8C7487-2B7F-4BCA-9541-92BB43EDCE46}"/>
    <cellStyle name="Calculation 2" xfId="528" xr:uid="{21F04FC9-1CD8-43F6-90FE-D6F78830DDD9}"/>
    <cellStyle name="Calculation 2 2" xfId="529" xr:uid="{9346EDC1-1201-45FF-89C0-062315D0DFFE}"/>
    <cellStyle name="Calculation 2 3" xfId="530" xr:uid="{65E01B47-A3ED-44AC-840E-386A41B36BD4}"/>
    <cellStyle name="Calculation 3" xfId="531" xr:uid="{CFE73B14-32AF-4633-8C0B-E94FDFBED51A}"/>
    <cellStyle name="Calculation 4" xfId="532" xr:uid="{94525B0C-5BB2-4C80-93D4-4F77E1F87FE0}"/>
    <cellStyle name="Calculation 5" xfId="1467" xr:uid="{E9B382FF-B03C-47B5-8351-655FA84A21A0}"/>
    <cellStyle name="Celkem" xfId="533" xr:uid="{79C6635D-5040-4966-892F-A91FE01EBDC5}"/>
    <cellStyle name="Check Cell 2" xfId="534" xr:uid="{0E7F15B9-E93B-4EA7-BDE6-CE6E0AA8DC22}"/>
    <cellStyle name="Check Cell 2 2" xfId="535" xr:uid="{C3B78D45-F62C-48E8-8A24-CA2A9866DFBF}"/>
    <cellStyle name="Check Cell 3" xfId="536" xr:uid="{6204C30D-9D5A-4D1C-9635-6A4512860511}"/>
    <cellStyle name="Check Cell 4" xfId="1468" xr:uid="{2383C122-1469-4669-AC89-B362E2C329AC}"/>
    <cellStyle name="Chybně" xfId="537" xr:uid="{78C00EEB-620F-4402-99AC-8DF07D51C568}"/>
    <cellStyle name="Cím" xfId="538" xr:uid="{2121C6F3-D689-4B2C-98EB-E8B1DF6897DE}"/>
    <cellStyle name="Címsor 1" xfId="539" xr:uid="{4CE1F587-3C3A-4C5D-A747-E059FD6E3E29}"/>
    <cellStyle name="Címsor 2" xfId="540" xr:uid="{736316A5-77F1-4F74-8C55-668292871875}"/>
    <cellStyle name="Címsor 3" xfId="541" xr:uid="{AAA581DA-E13D-4AD4-8436-DCCF9EB97DEA}"/>
    <cellStyle name="Címsor 4" xfId="542" xr:uid="{90D4EFF6-306F-4C9C-9242-5088D351060C}"/>
    <cellStyle name="Comma 10" xfId="1395" xr:uid="{B8C33005-9667-4F1D-8B47-53585F614265}"/>
    <cellStyle name="Comma 10 2" xfId="1564" xr:uid="{5212DAC9-FBD6-43BD-B577-B31636E47CD9}"/>
    <cellStyle name="Comma 10 2 2" xfId="1677" xr:uid="{32930695-1C57-4CD0-90CB-1A1E3D3BA1CA}"/>
    <cellStyle name="Comma 10 2 2 2" xfId="2019" xr:uid="{CC0EE0F8-D8C2-4072-BE51-B24BF8A30C04}"/>
    <cellStyle name="Comma 10 2 2 2 2" xfId="2705" xr:uid="{7184BD5C-3FFB-4EB7-ADE0-241887696999}"/>
    <cellStyle name="Comma 10 2 2 3" xfId="2363" xr:uid="{C62E3C5F-EDE0-452B-BF31-EAA94444FBDF}"/>
    <cellStyle name="Comma 10 2 3" xfId="1790" xr:uid="{A5BD05EA-C7CA-4F9B-AAB8-C182F331514D}"/>
    <cellStyle name="Comma 10 2 3 2" xfId="2132" xr:uid="{53E00581-A0F8-4F9E-B4E5-A8E3D313E86C}"/>
    <cellStyle name="Comma 10 2 3 2 2" xfId="2818" xr:uid="{D84030F1-218E-4A1B-99A1-6FC61A4DF810}"/>
    <cellStyle name="Comma 10 2 3 3" xfId="2476" xr:uid="{1401278B-D510-4080-B660-7FBACAB4334E}"/>
    <cellStyle name="Comma 10 2 4" xfId="1906" xr:uid="{81E2B898-209B-4636-B75F-DB610D6C4F7D}"/>
    <cellStyle name="Comma 10 2 4 2" xfId="2592" xr:uid="{A0D2123C-D671-47E5-9037-2C9FD3288301}"/>
    <cellStyle name="Comma 10 2 5" xfId="2250" xr:uid="{792F1D63-55B5-4B42-8003-5A3B4FAF50E5}"/>
    <cellStyle name="Comma 10 3" xfId="1603" xr:uid="{EFF8603B-56A7-4A58-9A63-5E3E400206B0}"/>
    <cellStyle name="Comma 10 3 2" xfId="1945" xr:uid="{F49802BA-C5B8-4277-B5E0-F0D9BB0A34F5}"/>
    <cellStyle name="Comma 10 3 2 2" xfId="2631" xr:uid="{716D97C7-4B9F-472A-863C-3D6D8A4C4011}"/>
    <cellStyle name="Comma 10 3 3" xfId="2289" xr:uid="{0DE3F11D-8015-4BA0-A489-AF56087D5568}"/>
    <cellStyle name="Comma 10 4" xfId="1716" xr:uid="{F3FD0AB4-24F1-4B77-A51C-15A798F5A171}"/>
    <cellStyle name="Comma 10 4 2" xfId="2058" xr:uid="{3566CCBF-0AFC-4C64-8489-DEEFBEC5C27E}"/>
    <cellStyle name="Comma 10 4 2 2" xfId="2744" xr:uid="{BD6887A9-34A0-4806-9E9E-10BB15674372}"/>
    <cellStyle name="Comma 10 4 3" xfId="2402" xr:uid="{96A3B8FE-7956-4E17-B4B7-3C0EA7417528}"/>
    <cellStyle name="Comma 10 5" xfId="1832" xr:uid="{9008C5B5-B03B-4D4F-97B0-D92346C78062}"/>
    <cellStyle name="Comma 10 5 2" xfId="2518" xr:uid="{5DD37CEC-A59B-4F29-A75E-949B7336E000}"/>
    <cellStyle name="Comma 10 6" xfId="2176" xr:uid="{E4BC5E6A-DF1F-4F44-9D30-CC6297131DE1}"/>
    <cellStyle name="Comma 11" xfId="59" xr:uid="{216EF7B3-232A-4F22-81D8-3AEE2A6CF8FB}"/>
    <cellStyle name="Comma 11 2" xfId="1534" xr:uid="{81F44736-A988-4F71-B965-553AECB85195}"/>
    <cellStyle name="Comma 11 2 2" xfId="1647" xr:uid="{522E7D54-873A-4224-BAF0-BC541D4721B1}"/>
    <cellStyle name="Comma 11 2 2 2" xfId="1989" xr:uid="{A1BF97DC-58C1-4DA9-A3BA-CADBBDFEDC13}"/>
    <cellStyle name="Comma 11 2 2 2 2" xfId="2675" xr:uid="{FB7907A4-6BCB-4528-B3D8-BB9EE1DBDD53}"/>
    <cellStyle name="Comma 11 2 2 3" xfId="2333" xr:uid="{69BA080E-439C-4369-B947-1FCCAD88CC31}"/>
    <cellStyle name="Comma 11 2 3" xfId="1760" xr:uid="{425CEE1B-4306-4D65-B142-7265B67F1B83}"/>
    <cellStyle name="Comma 11 2 3 2" xfId="2102" xr:uid="{8EEC6213-1B97-4A38-8199-966EE4E19507}"/>
    <cellStyle name="Comma 11 2 3 2 2" xfId="2788" xr:uid="{BEE37522-BE63-43DC-92B8-82FE8F3ED8C0}"/>
    <cellStyle name="Comma 11 2 3 3" xfId="2446" xr:uid="{A1E68668-7B9E-4E64-AABC-F0DB5ADD5CBD}"/>
    <cellStyle name="Comma 11 2 4" xfId="1876" xr:uid="{6826B18B-00DB-4373-B034-0182E56DD2CD}"/>
    <cellStyle name="Comma 11 2 4 2" xfId="2562" xr:uid="{64B17C7D-0658-430C-837F-4B2D891AE779}"/>
    <cellStyle name="Comma 11 2 5" xfId="2220" xr:uid="{C2B62761-71C2-4F97-8DE3-E8969950FA7E}"/>
    <cellStyle name="Comma 11 3" xfId="1607" xr:uid="{59649CCD-D41D-4A9A-908E-FA646F0C124A}"/>
    <cellStyle name="Comma 11 3 2" xfId="1949" xr:uid="{803C8B77-724C-4DD6-B987-F7AD272DC007}"/>
    <cellStyle name="Comma 11 3 2 2" xfId="2635" xr:uid="{5B759A80-10EE-4B58-9496-64AB4798B4DE}"/>
    <cellStyle name="Comma 11 3 3" xfId="2293" xr:uid="{368F1AA0-E21E-43F4-BE61-C111314508C8}"/>
    <cellStyle name="Comma 11 4" xfId="1720" xr:uid="{2EC63A6D-5D06-498A-BEBD-9DDA5CB1468B}"/>
    <cellStyle name="Comma 11 4 2" xfId="2062" xr:uid="{A02E28DF-10A7-4D19-B7DA-C29985857A10}"/>
    <cellStyle name="Comma 11 4 2 2" xfId="2748" xr:uid="{DCF98993-88BB-4B8B-9205-9F6290AA1669}"/>
    <cellStyle name="Comma 11 4 3" xfId="2406" xr:uid="{88CEB540-78F7-4AD9-92B9-3BAA87317983}"/>
    <cellStyle name="Comma 11 5" xfId="1802" xr:uid="{E8CB551B-053A-4B67-A580-ECDC0046B77D}"/>
    <cellStyle name="Comma 11 5 2" xfId="2488" xr:uid="{47BF3079-09F1-4ED1-BBBB-EB55096B3645}"/>
    <cellStyle name="Comma 11 6" xfId="2146" xr:uid="{F8B48C45-D00D-417B-8370-8C81B2AD6934}"/>
    <cellStyle name="Comma 12" xfId="37" xr:uid="{2B64CF32-0E5C-48DF-B60B-C7E72A513AB5}"/>
    <cellStyle name="Comma 12 2" xfId="1621" xr:uid="{48247D09-5679-4A86-A04C-F7B9182BA2FD}"/>
    <cellStyle name="Comma 12 2 2" xfId="1963" xr:uid="{E077388B-3F62-49D9-9834-919F56EECCB4}"/>
    <cellStyle name="Comma 12 2 2 2" xfId="2649" xr:uid="{ED056DC9-A84B-40FC-A290-199C3575BBAC}"/>
    <cellStyle name="Comma 12 2 3" xfId="2307" xr:uid="{2FC02C82-45C9-47F9-B889-2FEC91491436}"/>
    <cellStyle name="Comma 12 3" xfId="1734" xr:uid="{D02064B9-F196-42CE-BC6C-6A729EB608D9}"/>
    <cellStyle name="Comma 12 3 2" xfId="2076" xr:uid="{F8C04BB1-F29D-4ACC-9CF7-49763DA62E43}"/>
    <cellStyle name="Comma 12 3 2 2" xfId="2762" xr:uid="{463FA322-C97B-4E0A-A43C-A9527D4DA3E8}"/>
    <cellStyle name="Comma 12 3 3" xfId="2420" xr:uid="{D5CD64E4-435B-49E4-9531-E8AD6DB2BACD}"/>
    <cellStyle name="Comma 12 4" xfId="1797" xr:uid="{79A1287D-CC2D-4A1B-9F91-A3DE734593DF}"/>
    <cellStyle name="Comma 12 4 2" xfId="2483" xr:uid="{102EEE24-D33C-4E9F-938F-9237DB5A32DA}"/>
    <cellStyle name="Comma 12 5" xfId="2141" xr:uid="{09371EFD-253B-4A2D-90E4-91AC52D3AAEF}"/>
    <cellStyle name="Comma 13" xfId="1530" xr:uid="{5377B23A-7CC8-450E-819D-4102DB1431C2}"/>
    <cellStyle name="Comma 13 2" xfId="1643" xr:uid="{985E156A-469A-4993-8C7D-7603324705E4}"/>
    <cellStyle name="Comma 13 2 2" xfId="1985" xr:uid="{23A40AC7-E6CB-4321-AD4D-DB0C46319B29}"/>
    <cellStyle name="Comma 13 2 2 2" xfId="2671" xr:uid="{36B2EDBE-6E0E-4236-8ECF-B399DE04A450}"/>
    <cellStyle name="Comma 13 2 3" xfId="2329" xr:uid="{5E7FD156-3C5C-4D74-A3FF-BCD2BAEB8BA6}"/>
    <cellStyle name="Comma 13 3" xfId="1756" xr:uid="{D0B62EAF-96B4-4EB3-931C-541B8238451D}"/>
    <cellStyle name="Comma 13 3 2" xfId="2098" xr:uid="{82A729E2-788B-4106-86A0-481E0688DF80}"/>
    <cellStyle name="Comma 13 3 2 2" xfId="2784" xr:uid="{B8346909-F673-49C1-8D33-EFF7A0600541}"/>
    <cellStyle name="Comma 13 3 3" xfId="2442" xr:uid="{FB87E96B-803C-4677-8B7B-EFEAC7955526}"/>
    <cellStyle name="Comma 13 4" xfId="1872" xr:uid="{199B58A6-A987-4C40-84FE-68EC353D2943}"/>
    <cellStyle name="Comma 13 4 2" xfId="2558" xr:uid="{BB1F0953-C76E-4AD7-BB5A-63E53ADCA482}"/>
    <cellStyle name="Comma 13 5" xfId="2216" xr:uid="{4A4BC8B2-299E-4AE0-9ED7-5536E98369CC}"/>
    <cellStyle name="Comma 14" xfId="1410" xr:uid="{4B1A7B87-45A4-412E-800B-B64828444A18}"/>
    <cellStyle name="Comma 14 2" xfId="1569" xr:uid="{C65B2A23-3239-4D80-8584-2DD58E728E17}"/>
    <cellStyle name="Comma 14 2 2" xfId="1911" xr:uid="{E8CAF416-9831-4EDC-BC45-D7822AFBFF71}"/>
    <cellStyle name="Comma 14 2 2 2" xfId="2597" xr:uid="{B0D930DE-B94D-4762-B332-501B81B4D99B}"/>
    <cellStyle name="Comma 14 2 3" xfId="2255" xr:uid="{EC3B9F45-1312-4908-88F6-18DDDE5E4770}"/>
    <cellStyle name="Comma 14 3" xfId="1682" xr:uid="{DE1C4047-CA22-4835-9B5E-C7E1C4FBA2CD}"/>
    <cellStyle name="Comma 14 3 2" xfId="2024" xr:uid="{C5BC995D-329B-4899-90BB-00A82439A14C}"/>
    <cellStyle name="Comma 14 3 2 2" xfId="2710" xr:uid="{E31F6F0F-318D-4C04-8F40-BA25EC3EE379}"/>
    <cellStyle name="Comma 14 3 3" xfId="2368" xr:uid="{49AC5784-68DB-484C-A70D-C95430785DD0}"/>
    <cellStyle name="Comma 14 4" xfId="1837" xr:uid="{72E436E7-CBD4-4F20-9325-12242AA479E3}"/>
    <cellStyle name="Comma 14 4 2" xfId="2523" xr:uid="{7A1806E7-C547-4973-B80C-7D66447C4D58}"/>
    <cellStyle name="Comma 14 5" xfId="2181" xr:uid="{3A5D6F59-A925-4AFD-96B9-6D999791D721}"/>
    <cellStyle name="Comma 15" xfId="1409" xr:uid="{83C6412A-D71D-4057-A1CB-80E92451C6A9}"/>
    <cellStyle name="Comma 15 2" xfId="1836" xr:uid="{8E78EA36-1116-4ADC-ADD2-04AEC0D9D5A8}"/>
    <cellStyle name="Comma 15 2 2" xfId="2522" xr:uid="{EE2AADB9-64AE-4B1C-8955-26A873B11270}"/>
    <cellStyle name="Comma 15 3" xfId="2180" xr:uid="{3E21DEA8-1ABA-483C-83E9-E26EF9413645}"/>
    <cellStyle name="Comma 16" xfId="1568" xr:uid="{A1ABD9FA-6010-4595-BF5F-D795B217828C}"/>
    <cellStyle name="Comma 16 2" xfId="1910" xr:uid="{1D8EC4BC-4381-4FD1-9409-48095046F38E}"/>
    <cellStyle name="Comma 16 2 2" xfId="2596" xr:uid="{4A420953-13CA-44CB-A3EA-CF263A59C602}"/>
    <cellStyle name="Comma 16 3" xfId="2254" xr:uid="{2EEDDDD4-CD6D-4514-BA83-4B6AE4FAFCCE}"/>
    <cellStyle name="Comma 17" xfId="1681" xr:uid="{AB42C984-0864-4F72-A920-3270381F3910}"/>
    <cellStyle name="Comma 17 2" xfId="2023" xr:uid="{0A10D319-3DC3-44AA-910D-B9F038F0B8F1}"/>
    <cellStyle name="Comma 17 2 2" xfId="2709" xr:uid="{F0CC8BEA-F349-4F24-A854-FF729716B684}"/>
    <cellStyle name="Comma 17 3" xfId="2367" xr:uid="{885F8E1C-7A56-49CF-BDE5-4E61B0DB5223}"/>
    <cellStyle name="Comma 18" xfId="36" xr:uid="{83879DCB-793E-4A3B-9AE3-84DB9399996A}"/>
    <cellStyle name="Comma 18 2" xfId="1796" xr:uid="{C2E4AA85-5460-45F2-B18C-0FF07B331D9E}"/>
    <cellStyle name="Comma 18 2 2" xfId="2482" xr:uid="{1AA36228-9620-4124-ADD1-281568C6EE96}"/>
    <cellStyle name="Comma 18 3" xfId="2140" xr:uid="{E76BD6D6-FF66-4ED6-80B7-16CF1451596B}"/>
    <cellStyle name="Comma 19" xfId="35" xr:uid="{2C030797-23D6-4C1C-B2C7-9A7C4CFF2488}"/>
    <cellStyle name="Comma 19 2" xfId="1795" xr:uid="{D8CB7B20-02E4-45A6-A817-26DE86A7D417}"/>
    <cellStyle name="Comma 19 2 2" xfId="2481" xr:uid="{87D4C5AA-932F-4982-A34B-74246CC61388}"/>
    <cellStyle name="Comma 19 3" xfId="2139" xr:uid="{124DA6A3-F4C7-4B57-992B-DADAF81EF07E}"/>
    <cellStyle name="Comma 2" xfId="41" xr:uid="{EC18E9B7-0085-415A-BB5B-BB057169A47B}"/>
    <cellStyle name="Comma 2 10" xfId="1397" xr:uid="{4F02796B-ADA8-419C-A17B-75EBEBF94220}"/>
    <cellStyle name="Comma 2 10 2" xfId="1566" xr:uid="{7900D0AC-AC13-4C11-8744-89E6631129D6}"/>
    <cellStyle name="Comma 2 10 2 2" xfId="1679" xr:uid="{69E84492-8EA4-4985-9AAE-4A2C4A28DAA8}"/>
    <cellStyle name="Comma 2 10 2 2 2" xfId="2021" xr:uid="{49167177-72C9-4970-BDA8-BBF4F1672736}"/>
    <cellStyle name="Comma 2 10 2 2 2 2" xfId="2707" xr:uid="{303FCB13-A21A-4C23-A65B-BB811DB55C0D}"/>
    <cellStyle name="Comma 2 10 2 2 3" xfId="2365" xr:uid="{E52F0ECB-0F0D-4AEA-B286-9DF301C0F26A}"/>
    <cellStyle name="Comma 2 10 2 3" xfId="1792" xr:uid="{618C1C82-2EC6-47F3-94C8-4A7CF9989047}"/>
    <cellStyle name="Comma 2 10 2 3 2" xfId="2134" xr:uid="{FBDEB27A-0981-4B88-B9EC-867A539FD14D}"/>
    <cellStyle name="Comma 2 10 2 3 2 2" xfId="2820" xr:uid="{FD81D4BE-B9D0-4C30-B671-57C02F0A97B5}"/>
    <cellStyle name="Comma 2 10 2 3 3" xfId="2478" xr:uid="{406F5B4D-2269-4908-A843-A69AB4A841B6}"/>
    <cellStyle name="Comma 2 10 2 4" xfId="1908" xr:uid="{38DCB571-A43F-49ED-8E7F-C9EE9AC72989}"/>
    <cellStyle name="Comma 2 10 2 4 2" xfId="2594" xr:uid="{21FDB50B-A758-43B3-938C-80693E49D4E2}"/>
    <cellStyle name="Comma 2 10 2 5" xfId="2252" xr:uid="{AD8E8119-AB71-473B-89A3-878D755A00C2}"/>
    <cellStyle name="Comma 2 10 3" xfId="1605" xr:uid="{185576D1-0324-4F7E-94D1-477E4DC2A28C}"/>
    <cellStyle name="Comma 2 10 3 2" xfId="1947" xr:uid="{3619CD07-D867-4E17-B213-AACA3C3BB804}"/>
    <cellStyle name="Comma 2 10 3 2 2" xfId="2633" xr:uid="{5C4C5704-EC49-41A7-8BF8-3664D6B3DD93}"/>
    <cellStyle name="Comma 2 10 3 3" xfId="2291" xr:uid="{CED9ADF4-CC19-4581-BAB0-77D8BDB3807D}"/>
    <cellStyle name="Comma 2 10 4" xfId="1718" xr:uid="{B6B37EEC-397A-4E7E-826E-D4FBB4E883E0}"/>
    <cellStyle name="Comma 2 10 4 2" xfId="2060" xr:uid="{DF3FD2C6-ED94-45EF-8FBE-D4C6F6B01036}"/>
    <cellStyle name="Comma 2 10 4 2 2" xfId="2746" xr:uid="{F75DF621-B49B-4EF7-B476-B013A54B94E6}"/>
    <cellStyle name="Comma 2 10 4 3" xfId="2404" xr:uid="{D8CB815F-0578-44C2-9F9F-59BFD25476EB}"/>
    <cellStyle name="Comma 2 10 5" xfId="1834" xr:uid="{CC6D677C-35F7-4327-B71A-B396A9444121}"/>
    <cellStyle name="Comma 2 10 5 2" xfId="2520" xr:uid="{6031DC06-B05D-4C33-B104-496E7C5A3104}"/>
    <cellStyle name="Comma 2 10 6" xfId="2178" xr:uid="{26CD009E-8E62-45DD-88AC-22D6FE1FA9E4}"/>
    <cellStyle name="Comma 2 11" xfId="66" xr:uid="{DB9A14CE-41F7-4222-A763-801C7B98255A}"/>
    <cellStyle name="Comma 2 11 2" xfId="1433" xr:uid="{5927BF05-C9DF-4491-89A9-4DA2FF3ACCCF}"/>
    <cellStyle name="Comma 2 11 2 2" xfId="1535" xr:uid="{CA35CC60-81B5-448C-BB04-1FEBD6EDCF7A}"/>
    <cellStyle name="Comma 2 11 2 2 2" xfId="1648" xr:uid="{C7F5FEDA-AE96-4286-89D3-B3FF4F7A81D1}"/>
    <cellStyle name="Comma 2 11 2 2 2 2" xfId="1990" xr:uid="{A6BFAF54-5168-4805-9BA4-A73E89309824}"/>
    <cellStyle name="Comma 2 11 2 2 2 2 2" xfId="2676" xr:uid="{5F4DB9D9-B2CD-43B0-9531-B0FADB909A3B}"/>
    <cellStyle name="Comma 2 11 2 2 2 3" xfId="2334" xr:uid="{A6B04AA5-24A1-4CC3-BA58-7D97028A0F6F}"/>
    <cellStyle name="Comma 2 11 2 2 3" xfId="1761" xr:uid="{D97E7151-DE89-4EA7-A36A-99807623CD78}"/>
    <cellStyle name="Comma 2 11 2 2 3 2" xfId="2103" xr:uid="{F6FF657F-AB65-4A00-947E-3A58857AFE9A}"/>
    <cellStyle name="Comma 2 11 2 2 3 2 2" xfId="2789" xr:uid="{EAE528A6-EF36-4CAC-A43E-CDE8B5CD10FA}"/>
    <cellStyle name="Comma 2 11 2 2 3 3" xfId="2447" xr:uid="{747198F4-B104-473A-ADA9-B8AB3BB273D9}"/>
    <cellStyle name="Comma 2 11 2 2 4" xfId="1877" xr:uid="{F2E9E9CC-2D79-4563-B0E3-FB444A7453FD}"/>
    <cellStyle name="Comma 2 11 2 2 4 2" xfId="2563" xr:uid="{544FF1BB-2C1F-4762-AEE3-43A8EA0D814E}"/>
    <cellStyle name="Comma 2 11 2 2 5" xfId="2221" xr:uid="{AFAFEDFC-196F-439E-9380-F80B6F0AE3FA}"/>
    <cellStyle name="Comma 2 11 2 3" xfId="1623" xr:uid="{B4748FA1-CA29-45C3-BE19-93CA50AFA87F}"/>
    <cellStyle name="Comma 2 11 2 3 2" xfId="1965" xr:uid="{C02F8FB6-7130-4BE0-997B-C35BF17409AF}"/>
    <cellStyle name="Comma 2 11 2 3 2 2" xfId="2651" xr:uid="{0C408CD8-8CC9-4827-A6A5-8F8AFE3E701B}"/>
    <cellStyle name="Comma 2 11 2 3 3" xfId="2309" xr:uid="{0565617A-BA9A-45EE-9A71-2DD1B7707717}"/>
    <cellStyle name="Comma 2 11 2 4" xfId="1736" xr:uid="{421A37F1-0EF1-471A-B6D8-44CBB7692361}"/>
    <cellStyle name="Comma 2 11 2 4 2" xfId="2078" xr:uid="{B9CDA82E-FEEA-4713-A471-47C07A3D81B0}"/>
    <cellStyle name="Comma 2 11 2 4 2 2" xfId="2764" xr:uid="{43D4AD2D-B067-41D5-8EE9-C10E219CEE81}"/>
    <cellStyle name="Comma 2 11 2 4 3" xfId="2422" xr:uid="{2C19CC9B-2AA8-40EE-9324-C36A969A3B9C}"/>
    <cellStyle name="Comma 2 11 2 5" xfId="1852" xr:uid="{B8A3E270-CD77-4B1A-B231-91D5334644ED}"/>
    <cellStyle name="Comma 2 11 2 5 2" xfId="2538" xr:uid="{60900168-FA9F-4682-A99A-2D7E507862F3}"/>
    <cellStyle name="Comma 2 11 2 6" xfId="2196" xr:uid="{60C57D35-B80D-488D-A74B-C7B498C83494}"/>
    <cellStyle name="Comma 2 11 3" xfId="1574" xr:uid="{9993B1BF-CC11-4E4C-B1C2-AA43C9564EEF}"/>
    <cellStyle name="Comma 2 11 3 2" xfId="1916" xr:uid="{73FD3E5B-86C5-42AD-9A78-B48A59E9DCC2}"/>
    <cellStyle name="Comma 2 11 3 2 2" xfId="2602" xr:uid="{084677F9-C166-4C24-8422-B72EDAC20AA4}"/>
    <cellStyle name="Comma 2 11 3 3" xfId="2260" xr:uid="{1D425BC4-B10A-4AC6-B867-5C88BF721837}"/>
    <cellStyle name="Comma 2 11 4" xfId="1687" xr:uid="{28FCBF0B-91E0-4AFA-9921-7261A9AE643F}"/>
    <cellStyle name="Comma 2 11 4 2" xfId="2029" xr:uid="{DA59B31B-FE9B-4748-89AB-C7C9EB997A4B}"/>
    <cellStyle name="Comma 2 11 4 2 2" xfId="2715" xr:uid="{235A8CDC-F99A-447B-8936-3C17C3F287F2}"/>
    <cellStyle name="Comma 2 11 4 3" xfId="2373" xr:uid="{24E19925-7700-4C2A-8C7F-84B28DA0ACB2}"/>
    <cellStyle name="Comma 2 11 5" xfId="1803" xr:uid="{A4DD4511-F1B0-4F2F-9651-6380765DCF69}"/>
    <cellStyle name="Comma 2 11 5 2" xfId="2489" xr:uid="{9FE5C1AF-CC8E-45B7-B411-C24D839E581F}"/>
    <cellStyle name="Comma 2 11 6" xfId="2147" xr:uid="{B56A1311-F36D-4E02-9975-704E422A3145}"/>
    <cellStyle name="Comma 2 12" xfId="1512" xr:uid="{90CEE03C-7FEA-4AE3-AEBA-F8A6C47A4099}"/>
    <cellStyle name="Comma 2 12 2" xfId="1531" xr:uid="{46B93887-168C-48E2-9ED0-1FD4EF7CD7FB}"/>
    <cellStyle name="Comma 2 12 2 2" xfId="1644" xr:uid="{41DF7260-25C3-4A43-8A78-2C608235F70C}"/>
    <cellStyle name="Comma 2 12 2 2 2" xfId="1986" xr:uid="{55FB10AE-BB8E-461E-92F4-F170765F2BBB}"/>
    <cellStyle name="Comma 2 12 2 2 2 2" xfId="2672" xr:uid="{591A9B8A-F0C4-4B0F-9D29-AA3D1CEB3FB4}"/>
    <cellStyle name="Comma 2 12 2 2 3" xfId="2330" xr:uid="{B82DD1B4-9BEC-4A87-902D-8153B33F1874}"/>
    <cellStyle name="Comma 2 12 2 3" xfId="1757" xr:uid="{2F8FD7E1-E35A-4AB4-A567-3BF7A0FCF262}"/>
    <cellStyle name="Comma 2 12 2 3 2" xfId="2099" xr:uid="{0763B3DD-94ED-4A87-907A-2B0C10A7C9E9}"/>
    <cellStyle name="Comma 2 12 2 3 2 2" xfId="2785" xr:uid="{E228902F-91B1-47B7-A506-018B37F6EEE7}"/>
    <cellStyle name="Comma 2 12 2 3 3" xfId="2443" xr:uid="{7CCC0ECC-7CCF-49EE-8A99-6625F5CDE9E4}"/>
    <cellStyle name="Comma 2 12 2 4" xfId="1873" xr:uid="{E4C56441-3B7C-40C4-BEEB-E1474FEB3E4F}"/>
    <cellStyle name="Comma 2 12 2 4 2" xfId="2559" xr:uid="{FC8081EF-8E84-4E7A-BC3A-26612732D1A1}"/>
    <cellStyle name="Comma 2 12 2 5" xfId="2217" xr:uid="{BEF599E9-42F0-42A5-8A5E-0EAA2B300041}"/>
    <cellStyle name="Comma 2 12 3" xfId="1638" xr:uid="{2E03A3C3-19A1-4297-858E-88BA02BE58C2}"/>
    <cellStyle name="Comma 2 12 3 2" xfId="1980" xr:uid="{F8A22712-C09D-4DB9-A1AC-AAE9F041FA25}"/>
    <cellStyle name="Comma 2 12 3 2 2" xfId="2666" xr:uid="{A0A1D039-5BB1-4D77-9970-1225F733AE65}"/>
    <cellStyle name="Comma 2 12 3 3" xfId="2324" xr:uid="{EF5262A0-8E87-4012-949D-04D771694F82}"/>
    <cellStyle name="Comma 2 12 4" xfId="1751" xr:uid="{9FB9F449-B102-4B89-92DB-3C51D520DD91}"/>
    <cellStyle name="Comma 2 12 4 2" xfId="2093" xr:uid="{25D5D99B-99B4-4853-B6B2-7630D8AD25E4}"/>
    <cellStyle name="Comma 2 12 4 2 2" xfId="2779" xr:uid="{2D6DD96C-15AB-4381-A5E9-274F4C36B7D6}"/>
    <cellStyle name="Comma 2 12 4 3" xfId="2437" xr:uid="{0435F267-C14E-46E8-B0B7-47D9233549C9}"/>
    <cellStyle name="Comma 2 12 5" xfId="1867" xr:uid="{2ACD6975-1EA5-46DA-A7F6-1C9C88677267}"/>
    <cellStyle name="Comma 2 12 5 2" xfId="2553" xr:uid="{F63B40C6-4609-4548-85CA-6059D6E3B379}"/>
    <cellStyle name="Comma 2 12 6" xfId="2211" xr:uid="{762ED351-35DE-4F8C-A11D-691DB8916161}"/>
    <cellStyle name="Comma 2 13" xfId="1572" xr:uid="{6ECB3845-7E36-48A4-ACE4-56584AED48D0}"/>
    <cellStyle name="Comma 2 13 2" xfId="1914" xr:uid="{F3DF0100-ADE5-46A0-8E3A-F59250F78C4A}"/>
    <cellStyle name="Comma 2 13 2 2" xfId="2600" xr:uid="{A0C58E80-0ED5-4532-9D57-43FF4742C2DB}"/>
    <cellStyle name="Comma 2 13 3" xfId="2258" xr:uid="{BCB91D08-EDFE-4EE5-9CBB-241216BF2C0F}"/>
    <cellStyle name="Comma 2 14" xfId="1685" xr:uid="{A168554B-08DB-40F6-9B46-7A23EDAA0058}"/>
    <cellStyle name="Comma 2 14 2" xfId="2027" xr:uid="{1B04B1E5-033E-478A-BBF1-5CFD35F2674B}"/>
    <cellStyle name="Comma 2 14 2 2" xfId="2713" xr:uid="{9D81F1ED-7091-4564-B5A4-EDC610574F5C}"/>
    <cellStyle name="Comma 2 14 3" xfId="2371" xr:uid="{04CC0E1A-6714-4340-94D3-EF666B32AAED}"/>
    <cellStyle name="Comma 2 15" xfId="1800" xr:uid="{F36FA326-FC7A-4B11-B2A9-3A384F34ACC8}"/>
    <cellStyle name="Comma 2 15 2" xfId="2486" xr:uid="{1EDD27FE-62E8-4EB7-9FB5-FBFAF2FB17BC}"/>
    <cellStyle name="Comma 2 16" xfId="2144" xr:uid="{C30155E8-56FC-45FC-A290-CCA1175186A8}"/>
    <cellStyle name="Comma 2 2" xfId="177" xr:uid="{C9228F16-6C7A-4F64-8979-A58289F21A62}"/>
    <cellStyle name="Comma 2 2 2" xfId="178" xr:uid="{7C65F38A-0AFF-49C7-9C4C-5D6ACC234FB1}"/>
    <cellStyle name="Comma 2 2 2 2" xfId="179" xr:uid="{9867FA29-02E4-463A-9BCB-2C0A5C7A795A}"/>
    <cellStyle name="Comma 2 2 2 3" xfId="1429" xr:uid="{C0D65749-E9C5-4D36-A0D1-6372549153B2}"/>
    <cellStyle name="Comma 2 2 2 3 2" xfId="1520" xr:uid="{2D134C8B-5F55-4A44-B437-325B710496F4}"/>
    <cellStyle name="Comma 2 2 2 3 3" xfId="1618" xr:uid="{F9C6A9F5-E1FB-4571-B705-2966E020825B}"/>
    <cellStyle name="Comma 2 2 2 3 3 2" xfId="1960" xr:uid="{78BB3DC2-661A-4B44-A5CF-FED5C02026FA}"/>
    <cellStyle name="Comma 2 2 2 3 3 2 2" xfId="2646" xr:uid="{69722A61-B7E4-48CA-A4A7-DCFB666B51D6}"/>
    <cellStyle name="Comma 2 2 2 3 3 3" xfId="2304" xr:uid="{F5CFDD6A-EB9C-472B-A71D-925B6B62A576}"/>
    <cellStyle name="Comma 2 2 2 3 4" xfId="1731" xr:uid="{1461D809-3C56-4DB5-9432-693E675570C7}"/>
    <cellStyle name="Comma 2 2 2 3 4 2" xfId="2073" xr:uid="{5E5FF103-2EB0-4FAA-A591-AAE221EBEBA6}"/>
    <cellStyle name="Comma 2 2 2 3 4 2 2" xfId="2759" xr:uid="{3923E31B-ECAF-4E4E-97DB-11B099364EFF}"/>
    <cellStyle name="Comma 2 2 2 3 4 3" xfId="2417" xr:uid="{FE4ABA6C-DD9F-4434-8265-985C665088A1}"/>
    <cellStyle name="Comma 2 2 2 3 5" xfId="1848" xr:uid="{BF5267B1-8AC4-43C3-9AB0-83C5C3668F09}"/>
    <cellStyle name="Comma 2 2 2 3 5 2" xfId="2534" xr:uid="{FBA5A5BF-32A4-4001-A80C-D3F862C108EA}"/>
    <cellStyle name="Comma 2 2 2 3 6" xfId="2192" xr:uid="{42942B19-C625-4178-99C9-E39734F8C7D5}"/>
    <cellStyle name="Comma 2 2 3" xfId="180" xr:uid="{CC77944D-73DA-4C65-ADFF-ED94B1EF0EFA}"/>
    <cellStyle name="Comma 2 2 4" xfId="181" xr:uid="{FC84D1B1-3C23-4A5F-AAEB-20FF27ABFC6F}"/>
    <cellStyle name="Comma 2 2 5" xfId="1418" xr:uid="{647BBB51-0530-4C7A-B3B6-BD55BF246D82}"/>
    <cellStyle name="Comma 2 2 5 2" xfId="1511" xr:uid="{56C1790A-8A61-4939-A0CC-292FC933F57E}"/>
    <cellStyle name="Comma 2 2 5 3" xfId="1611" xr:uid="{1F3A042D-9CFB-416B-A53A-01FC5B7D3175}"/>
    <cellStyle name="Comma 2 2 5 3 2" xfId="1953" xr:uid="{11A750C2-AC81-4CEC-BDF3-98EEAFB0571A}"/>
    <cellStyle name="Comma 2 2 5 3 2 2" xfId="2639" xr:uid="{750EB845-289A-44AD-BB77-DA715F268DE1}"/>
    <cellStyle name="Comma 2 2 5 3 3" xfId="2297" xr:uid="{67E3D7E1-44C0-4C6A-9494-B92998E08B5A}"/>
    <cellStyle name="Comma 2 2 5 4" xfId="1724" xr:uid="{2FC48791-1CBB-4A9D-B44F-FA216B6F6B91}"/>
    <cellStyle name="Comma 2 2 5 4 2" xfId="2066" xr:uid="{EA6E450F-417A-4B8B-A640-3DE1747D92F9}"/>
    <cellStyle name="Comma 2 2 5 4 2 2" xfId="2752" xr:uid="{8758FD79-003C-43AA-9831-4533A80C89E9}"/>
    <cellStyle name="Comma 2 2 5 4 3" xfId="2410" xr:uid="{D3E373C8-C992-43F7-932A-6D8EE2A6591D}"/>
    <cellStyle name="Comma 2 2 5 5" xfId="1841" xr:uid="{716226E8-BBDC-4F15-8DAB-AA6FCBD4B226}"/>
    <cellStyle name="Comma 2 2 5 5 2" xfId="2527" xr:uid="{F93FFBAF-B07F-4EAE-A62E-367C05169221}"/>
    <cellStyle name="Comma 2 2 5 6" xfId="2185" xr:uid="{E2D35752-5DBE-4ED9-9489-904B583173E4}"/>
    <cellStyle name="Comma 2 2 6" xfId="1435" xr:uid="{CE060F23-25BD-4C59-AA15-7E27809B5696}"/>
    <cellStyle name="Comma 2 2 6 2" xfId="1625" xr:uid="{860A2AD0-3F6C-47D6-A9B5-1E5FE7E9BC6D}"/>
    <cellStyle name="Comma 2 2 6 2 2" xfId="1967" xr:uid="{705F05CE-9F0B-449B-BF79-98439E6D3ED4}"/>
    <cellStyle name="Comma 2 2 6 2 2 2" xfId="2653" xr:uid="{E86BBD08-6CEC-444A-9687-1AEDF57602DE}"/>
    <cellStyle name="Comma 2 2 6 2 3" xfId="2311" xr:uid="{D03950FD-5A00-49EA-AC16-6652CEAE7FB4}"/>
    <cellStyle name="Comma 2 2 6 3" xfId="1738" xr:uid="{CF470BEE-F28B-4E52-BC7A-1F264F1DFD08}"/>
    <cellStyle name="Comma 2 2 6 3 2" xfId="2080" xr:uid="{3B712A51-4D15-4A5F-B790-7DE01C4C7B1E}"/>
    <cellStyle name="Comma 2 2 6 3 2 2" xfId="2766" xr:uid="{24291046-0AD3-4F09-B5CB-DEDF3CE1A15F}"/>
    <cellStyle name="Comma 2 2 6 3 3" xfId="2424" xr:uid="{8B20F6C0-F411-4FB6-AF9B-C10D9BA089FC}"/>
    <cellStyle name="Comma 2 2 6 4" xfId="1854" xr:uid="{8B97D455-DA43-44BC-A68B-C0283011F8C1}"/>
    <cellStyle name="Comma 2 2 6 4 2" xfId="2540" xr:uid="{1DB221E7-2CD4-46A5-ADD4-A6DFA3764568}"/>
    <cellStyle name="Comma 2 2 6 5" xfId="2198" xr:uid="{338733DE-E114-46EE-9DDB-3CC26B505F9A}"/>
    <cellStyle name="Comma 2 3" xfId="182" xr:uid="{2425AD9D-6573-4088-B52E-C6B63423BC75}"/>
    <cellStyle name="Comma 2 3 2" xfId="183" xr:uid="{AEB867F8-20E7-4572-9531-2438EEC1FABE}"/>
    <cellStyle name="Comma 2 3 2 2" xfId="184" xr:uid="{F7914E39-DE26-4B60-9BFF-BE5EDF1CFE7A}"/>
    <cellStyle name="Comma 2 3 2 2 2" xfId="185" xr:uid="{EC9A763C-B8AF-4D54-8EAE-6CD149AD09AE}"/>
    <cellStyle name="Comma 2 3 2 3" xfId="186" xr:uid="{6095FDC8-A3C7-4CE5-8262-25DBDF1D6338}"/>
    <cellStyle name="Comma 2 3 2 4" xfId="187" xr:uid="{6EAE12C4-A71C-421C-ABA8-BDAD85D14959}"/>
    <cellStyle name="Comma 2 3 2 5" xfId="1428" xr:uid="{1330A9E0-AF07-4773-8299-6C9CFB7527FE}"/>
    <cellStyle name="Comma 2 3 2 5 2" xfId="1518" xr:uid="{BC220517-7572-4DF7-BC76-25FFE658751C}"/>
    <cellStyle name="Comma 2 3 2 5 3" xfId="1617" xr:uid="{3D3B75EA-8330-45F2-8150-02FE1013A52A}"/>
    <cellStyle name="Comma 2 3 2 5 3 2" xfId="1959" xr:uid="{A254974B-6710-4604-85D6-6BC15F289E73}"/>
    <cellStyle name="Comma 2 3 2 5 3 2 2" xfId="2645" xr:uid="{A6FD289C-0C6F-4520-9A3E-B4E7CE4CBA69}"/>
    <cellStyle name="Comma 2 3 2 5 3 3" xfId="2303" xr:uid="{4BBDE76D-1AC2-47F7-9E37-40A2BF553C04}"/>
    <cellStyle name="Comma 2 3 2 5 4" xfId="1730" xr:uid="{C7927CCA-D27C-452B-8190-870AFE0AF3A9}"/>
    <cellStyle name="Comma 2 3 2 5 4 2" xfId="2072" xr:uid="{3BC958FC-766D-4991-A8A8-3A5D96D34E30}"/>
    <cellStyle name="Comma 2 3 2 5 4 2 2" xfId="2758" xr:uid="{26EF5916-9E27-4969-A7C4-B2697093E3B7}"/>
    <cellStyle name="Comma 2 3 2 5 4 3" xfId="2416" xr:uid="{4283E3E0-8F47-413E-87DE-F2059B5E5F24}"/>
    <cellStyle name="Comma 2 3 2 5 5" xfId="1847" xr:uid="{11DE1833-91A2-46A0-AFB0-83305BB315F9}"/>
    <cellStyle name="Comma 2 3 2 5 5 2" xfId="2533" xr:uid="{F7762D2B-032A-4811-9DDA-66B8CA98F7C4}"/>
    <cellStyle name="Comma 2 3 2 5 6" xfId="2191" xr:uid="{5ADBC502-1DE1-422B-957D-CD968474CA59}"/>
    <cellStyle name="Comma 2 3 3" xfId="188" xr:uid="{C666965C-4C91-4EB5-9E2B-A8FFCA6FF4FD}"/>
    <cellStyle name="Comma 2 3 3 2" xfId="189" xr:uid="{7BA37C7C-6691-4D6C-B9FD-EB14E607D02B}"/>
    <cellStyle name="Comma 2 3 4" xfId="190" xr:uid="{EA49249C-9D85-443E-BB26-6B861CD4C718}"/>
    <cellStyle name="Comma 2 3 5" xfId="191" xr:uid="{7F1E74E0-0B01-4CBD-91A6-E1041D924FA5}"/>
    <cellStyle name="Comma 2 3 6" xfId="1415" xr:uid="{F06CC1EC-2B05-4C6E-A496-D0BC23937FB4}"/>
    <cellStyle name="Comma 2 3 6 2" xfId="1519" xr:uid="{6500B46A-77FB-41B3-BCFB-60F849E46F88}"/>
    <cellStyle name="Comma 2 3 6 3" xfId="1610" xr:uid="{0E683DCE-15E6-4E34-B4DF-D7720403ED73}"/>
    <cellStyle name="Comma 2 3 6 3 2" xfId="1952" xr:uid="{E29FADD5-1F64-4856-B416-D26D4D19F449}"/>
    <cellStyle name="Comma 2 3 6 3 2 2" xfId="2638" xr:uid="{3B57625D-184B-471A-BCF3-9FF840CAF929}"/>
    <cellStyle name="Comma 2 3 6 3 3" xfId="2296" xr:uid="{906E7DE3-30CE-47D1-9D06-F571A7D67D0A}"/>
    <cellStyle name="Comma 2 3 6 4" xfId="1723" xr:uid="{A4B2EDF3-2228-49B0-A81A-C4E3D646CC6E}"/>
    <cellStyle name="Comma 2 3 6 4 2" xfId="2065" xr:uid="{685E8535-54CF-49A3-ABA2-E5AA92656CAF}"/>
    <cellStyle name="Comma 2 3 6 4 2 2" xfId="2751" xr:uid="{5FAAE40C-282E-4D08-AE1C-092F28933CE4}"/>
    <cellStyle name="Comma 2 3 6 4 3" xfId="2409" xr:uid="{1BC3512A-1FD5-46E4-85FB-CCDDE552D8DD}"/>
    <cellStyle name="Comma 2 3 6 5" xfId="1840" xr:uid="{15716701-333B-4396-BC7E-6AD5D396537A}"/>
    <cellStyle name="Comma 2 3 6 5 2" xfId="2526" xr:uid="{50AFF9E6-9AD3-4C63-9E88-1B55DACF9125}"/>
    <cellStyle name="Comma 2 3 6 6" xfId="2184" xr:uid="{9387433E-00A5-4A2A-86A9-E3BFB95C10A4}"/>
    <cellStyle name="Comma 2 4" xfId="192" xr:uid="{A5458DF1-E048-4E5A-87A3-E533D377E2A8}"/>
    <cellStyle name="Comma 2 4 2" xfId="193" xr:uid="{E726128C-FB0A-434F-BA29-828118C45AC0}"/>
    <cellStyle name="Comma 2 4 2 2" xfId="543" xr:uid="{B01427FE-FE22-4E3A-B14C-C122A4D4AAE2}"/>
    <cellStyle name="Comma 2 4 2 2 2" xfId="1541" xr:uid="{9F0687DD-DD40-4BDD-BBFD-5969F12FDC6A}"/>
    <cellStyle name="Comma 2 4 2 2 2 2" xfId="1654" xr:uid="{86ACEBA0-AF13-45E3-8757-730CA09A53DB}"/>
    <cellStyle name="Comma 2 4 2 2 2 2 2" xfId="1996" xr:uid="{93BD75C2-AC6B-4324-8624-E395EB952AD3}"/>
    <cellStyle name="Comma 2 4 2 2 2 2 2 2" xfId="2682" xr:uid="{E9932DA9-0C68-4BD4-A5D4-19C3FC03B5EE}"/>
    <cellStyle name="Comma 2 4 2 2 2 2 3" xfId="2340" xr:uid="{A56FA3E0-5F86-45B1-9177-7485002156C1}"/>
    <cellStyle name="Comma 2 4 2 2 2 3" xfId="1767" xr:uid="{C3843F79-26D9-4595-8AC6-48D4585DF2F0}"/>
    <cellStyle name="Comma 2 4 2 2 2 3 2" xfId="2109" xr:uid="{E0D498A7-9118-4CFA-9469-201B6E4C4D9E}"/>
    <cellStyle name="Comma 2 4 2 2 2 3 2 2" xfId="2795" xr:uid="{FD01D84D-D195-4D81-B4C0-28797663FEB9}"/>
    <cellStyle name="Comma 2 4 2 2 2 3 3" xfId="2453" xr:uid="{A692FBA6-9B63-4AC4-9EA1-13827961FCC8}"/>
    <cellStyle name="Comma 2 4 2 2 2 4" xfId="1883" xr:uid="{F4B31748-5C56-4113-9B54-B3DFC54301E0}"/>
    <cellStyle name="Comma 2 4 2 2 2 4 2" xfId="2569" xr:uid="{18D5A09B-CE8A-4F8B-9C70-4A840A609225}"/>
    <cellStyle name="Comma 2 4 2 2 2 5" xfId="2227" xr:uid="{22F076E6-4620-44B4-841C-C530D57078C8}"/>
    <cellStyle name="Comma 2 4 2 2 3" xfId="1580" xr:uid="{D46BF484-E107-45CB-80B1-C6838E2E5C7B}"/>
    <cellStyle name="Comma 2 4 2 2 3 2" xfId="1922" xr:uid="{A54F4A69-CBCC-41DD-9BBC-D881FE8A8B77}"/>
    <cellStyle name="Comma 2 4 2 2 3 2 2" xfId="2608" xr:uid="{84676B42-3F59-4386-83D4-47A117A37EC6}"/>
    <cellStyle name="Comma 2 4 2 2 3 3" xfId="2266" xr:uid="{95CB11A0-360F-4F35-883F-97517DE3CA24}"/>
    <cellStyle name="Comma 2 4 2 2 4" xfId="1693" xr:uid="{0C2A4528-D4E7-44C8-8387-06255A8D760A}"/>
    <cellStyle name="Comma 2 4 2 2 4 2" xfId="2035" xr:uid="{7438FFDE-A6AB-46FE-8024-6706A18473D9}"/>
    <cellStyle name="Comma 2 4 2 2 4 2 2" xfId="2721" xr:uid="{17AE5690-AE2A-46EA-94C2-3AF7E2BFF991}"/>
    <cellStyle name="Comma 2 4 2 2 4 3" xfId="2379" xr:uid="{6D890870-8C43-4873-94B1-D68C7EF74B08}"/>
    <cellStyle name="Comma 2 4 2 2 5" xfId="1809" xr:uid="{CD32D652-1871-4E6A-B0CE-7CD5A61F9EEE}"/>
    <cellStyle name="Comma 2 4 2 2 5 2" xfId="2495" xr:uid="{4EE0B0BD-89B7-4F37-886D-4DB81C33103D}"/>
    <cellStyle name="Comma 2 4 2 2 6" xfId="2153" xr:uid="{E3B8204E-5508-4883-BAFB-DCF5EF8051CF}"/>
    <cellStyle name="Comma 2 4 3" xfId="544" xr:uid="{D18EB8ED-899D-4B60-A9A9-746F870842AD}"/>
    <cellStyle name="Comma 2 4 3 2" xfId="1542" xr:uid="{85C87163-F0FF-46E5-9942-0232A3C4C238}"/>
    <cellStyle name="Comma 2 4 3 2 2" xfId="1655" xr:uid="{9D4D611E-6CE9-4513-919D-82F2AAA46719}"/>
    <cellStyle name="Comma 2 4 3 2 2 2" xfId="1997" xr:uid="{DF855743-BC0A-433B-B328-3E1227F3D871}"/>
    <cellStyle name="Comma 2 4 3 2 2 2 2" xfId="2683" xr:uid="{3B13911A-BACF-4C2B-9162-FE5CE1679151}"/>
    <cellStyle name="Comma 2 4 3 2 2 3" xfId="2341" xr:uid="{36E63F2E-9AB9-4556-84F9-9B592B32531C}"/>
    <cellStyle name="Comma 2 4 3 2 3" xfId="1768" xr:uid="{771B1730-22D4-4050-9BD7-E354BAC70E4D}"/>
    <cellStyle name="Comma 2 4 3 2 3 2" xfId="2110" xr:uid="{841D08ED-978F-4552-B410-26FB58FDD418}"/>
    <cellStyle name="Comma 2 4 3 2 3 2 2" xfId="2796" xr:uid="{DCB23298-D14F-4D50-BF5C-7C8C868F7576}"/>
    <cellStyle name="Comma 2 4 3 2 3 3" xfId="2454" xr:uid="{159D702D-CD68-4D53-9459-1AEF5C93EB60}"/>
    <cellStyle name="Comma 2 4 3 2 4" xfId="1884" xr:uid="{7BA68C9E-8338-437B-9348-682609CE29DF}"/>
    <cellStyle name="Comma 2 4 3 2 4 2" xfId="2570" xr:uid="{A6183C67-9ABB-479D-A20C-6F4E7929D063}"/>
    <cellStyle name="Comma 2 4 3 2 5" xfId="2228" xr:uid="{3A4D7DFA-EBD3-4515-A344-4399F45CC625}"/>
    <cellStyle name="Comma 2 4 3 3" xfId="1581" xr:uid="{2A448240-3960-42AF-8FA6-71D4FDD7CA0D}"/>
    <cellStyle name="Comma 2 4 3 3 2" xfId="1923" xr:uid="{EC8622A2-734A-4FFD-81B6-E5ECBEB81D17}"/>
    <cellStyle name="Comma 2 4 3 3 2 2" xfId="2609" xr:uid="{AFD935E0-71A8-402D-9186-30F7E5E7052E}"/>
    <cellStyle name="Comma 2 4 3 3 3" xfId="2267" xr:uid="{B2C654D9-B769-451D-8091-831BA8AB4352}"/>
    <cellStyle name="Comma 2 4 3 4" xfId="1694" xr:uid="{888C53B3-5C14-48BF-B583-CC5ED703D8B2}"/>
    <cellStyle name="Comma 2 4 3 4 2" xfId="2036" xr:uid="{CA94868C-1A87-42CC-9A6B-1C0D01E566CC}"/>
    <cellStyle name="Comma 2 4 3 4 2 2" xfId="2722" xr:uid="{0A060D11-E21F-4926-886D-C612956C6850}"/>
    <cellStyle name="Comma 2 4 3 4 3" xfId="2380" xr:uid="{5BB113A1-F396-4053-B7C2-42E914CE3269}"/>
    <cellStyle name="Comma 2 4 3 5" xfId="1810" xr:uid="{15F134CD-F2D5-4780-B61A-5CD202C3EF1E}"/>
    <cellStyle name="Comma 2 4 3 5 2" xfId="2496" xr:uid="{AC7A65F5-363F-4ADE-98ED-332C036EEF0F}"/>
    <cellStyle name="Comma 2 4 3 6" xfId="2154" xr:uid="{42CBEA39-BE97-4CB3-A0A2-4E52FD6F88A2}"/>
    <cellStyle name="Comma 2 4 4" xfId="1426" xr:uid="{A8D629E2-0AB9-41B4-8669-2D04E2B16DBE}"/>
    <cellStyle name="Comma 2 4 4 2" xfId="1517" xr:uid="{C24ABB3F-AE13-451F-BDF1-51130838589D}"/>
    <cellStyle name="Comma 2 4 4 3" xfId="1615" xr:uid="{349DAD17-2275-49F3-A59E-8B79D785A8E1}"/>
    <cellStyle name="Comma 2 4 4 3 2" xfId="1957" xr:uid="{80FFC996-1DA1-47CC-BFD0-2BA00C9DF8F6}"/>
    <cellStyle name="Comma 2 4 4 3 2 2" xfId="2643" xr:uid="{926E31C4-0A87-45D5-9FC5-233D3077F321}"/>
    <cellStyle name="Comma 2 4 4 3 3" xfId="2301" xr:uid="{3E297C77-D09A-4F94-87FB-D546D098BF3D}"/>
    <cellStyle name="Comma 2 4 4 4" xfId="1728" xr:uid="{9984C741-C03E-4FAF-BAFD-9557E34D443E}"/>
    <cellStyle name="Comma 2 4 4 4 2" xfId="2070" xr:uid="{BB6E34B1-7F5E-49BE-9656-3DB6D8D981A2}"/>
    <cellStyle name="Comma 2 4 4 4 2 2" xfId="2756" xr:uid="{874946F4-304F-4023-B14C-140394B90D38}"/>
    <cellStyle name="Comma 2 4 4 4 3" xfId="2414" xr:uid="{5FF9DCDB-CACA-48AE-AFD7-CE83AD8AFB4F}"/>
    <cellStyle name="Comma 2 4 4 5" xfId="1845" xr:uid="{6C91E0BC-90D6-45DC-A12D-AE5DF0F4DF2D}"/>
    <cellStyle name="Comma 2 4 4 5 2" xfId="2531" xr:uid="{46F3CC5F-5054-478D-9346-4C4AE6D1DAD1}"/>
    <cellStyle name="Comma 2 4 4 6" xfId="2189" xr:uid="{BFDB9CFD-5CE8-4B16-856C-2691330E5F90}"/>
    <cellStyle name="Comma 2 5" xfId="194" xr:uid="{7D176C3F-71A1-4DAA-82FD-0671B5C8A970}"/>
    <cellStyle name="Comma 2 5 2" xfId="545" xr:uid="{994AB146-41E8-4EC2-97D3-3A8B22AF29DD}"/>
    <cellStyle name="Comma 2 5 2 2" xfId="546" xr:uid="{7A4BC8A6-C12D-4DD3-8335-6DBBC1BFEEEA}"/>
    <cellStyle name="Comma 2 5 2 2 2" xfId="547" xr:uid="{75C0E387-7387-407A-95A9-07097A78EC3D}"/>
    <cellStyle name="Comma 2 5 2 2 2 2" xfId="1545" xr:uid="{6F00CFF8-D10B-4099-BDA5-E6055C3AB204}"/>
    <cellStyle name="Comma 2 5 2 2 2 2 2" xfId="1658" xr:uid="{A8F96239-B973-45FA-9FAB-830645EE16E5}"/>
    <cellStyle name="Comma 2 5 2 2 2 2 2 2" xfId="2000" xr:uid="{B28E3908-8EB2-415F-8D7D-518B12277D4E}"/>
    <cellStyle name="Comma 2 5 2 2 2 2 2 2 2" xfId="2686" xr:uid="{14C3E090-3171-4834-BE91-25E90A2D6C7A}"/>
    <cellStyle name="Comma 2 5 2 2 2 2 2 3" xfId="2344" xr:uid="{35BD790F-F2F6-4EAC-9BA2-032884A352E3}"/>
    <cellStyle name="Comma 2 5 2 2 2 2 3" xfId="1771" xr:uid="{32714471-26CE-4FAB-B89D-46B4C1536616}"/>
    <cellStyle name="Comma 2 5 2 2 2 2 3 2" xfId="2113" xr:uid="{699B3D09-E505-4A39-B72F-4B4E8DA6A533}"/>
    <cellStyle name="Comma 2 5 2 2 2 2 3 2 2" xfId="2799" xr:uid="{8075C511-5D52-432C-878E-9E534D0CC348}"/>
    <cellStyle name="Comma 2 5 2 2 2 2 3 3" xfId="2457" xr:uid="{F07E7D0C-B801-47AF-B24D-168739867F17}"/>
    <cellStyle name="Comma 2 5 2 2 2 2 4" xfId="1887" xr:uid="{4861739C-B7DC-48DA-8029-A3201608FF39}"/>
    <cellStyle name="Comma 2 5 2 2 2 2 4 2" xfId="2573" xr:uid="{CDF9457D-97F7-4F05-944B-870BF47DF9CE}"/>
    <cellStyle name="Comma 2 5 2 2 2 2 5" xfId="2231" xr:uid="{E2108B50-746A-47F1-95B8-82819994BA3F}"/>
    <cellStyle name="Comma 2 5 2 2 2 3" xfId="1584" xr:uid="{D1C30243-0ABB-49F7-928B-96D71FD12733}"/>
    <cellStyle name="Comma 2 5 2 2 2 3 2" xfId="1926" xr:uid="{DD475619-3A9E-44E8-AD32-DC57738424D4}"/>
    <cellStyle name="Comma 2 5 2 2 2 3 2 2" xfId="2612" xr:uid="{15E71928-322C-433F-90A0-441539E16307}"/>
    <cellStyle name="Comma 2 5 2 2 2 3 3" xfId="2270" xr:uid="{56F0C960-9561-45D7-9018-8E88E7854B65}"/>
    <cellStyle name="Comma 2 5 2 2 2 4" xfId="1697" xr:uid="{B86E50AA-6237-4C5D-A7F1-10B471F5DFBB}"/>
    <cellStyle name="Comma 2 5 2 2 2 4 2" xfId="2039" xr:uid="{F7C8AA5C-FB24-4CDB-97A8-369A554CE644}"/>
    <cellStyle name="Comma 2 5 2 2 2 4 2 2" xfId="2725" xr:uid="{417E8EC8-6380-4B7C-8749-7017CA9C9566}"/>
    <cellStyle name="Comma 2 5 2 2 2 4 3" xfId="2383" xr:uid="{C5FB7321-8E75-4904-A137-1A2335A6F322}"/>
    <cellStyle name="Comma 2 5 2 2 2 5" xfId="1813" xr:uid="{19F06395-45F7-4EF8-B78A-85E651A87406}"/>
    <cellStyle name="Comma 2 5 2 2 2 5 2" xfId="2499" xr:uid="{1B739D71-C353-4B0C-A6C7-E0577E768E7B}"/>
    <cellStyle name="Comma 2 5 2 2 2 6" xfId="2157" xr:uid="{10286F87-2BAF-428A-B3CB-11260F53869A}"/>
    <cellStyle name="Comma 2 5 2 2 3" xfId="1544" xr:uid="{97BF3C7C-9DC6-4F47-AF7A-0BB704296F36}"/>
    <cellStyle name="Comma 2 5 2 2 3 2" xfId="1657" xr:uid="{7DE63DC6-5D89-4439-A42B-124D9B78F6A3}"/>
    <cellStyle name="Comma 2 5 2 2 3 2 2" xfId="1999" xr:uid="{CA6C31AB-24C3-413E-9995-C12A84B2DC16}"/>
    <cellStyle name="Comma 2 5 2 2 3 2 2 2" xfId="2685" xr:uid="{C263022C-E973-4638-9CBE-0DD2DCEAE8E5}"/>
    <cellStyle name="Comma 2 5 2 2 3 2 3" xfId="2343" xr:uid="{77EF4530-C0E0-41A1-B1DB-BA650B8DB4B9}"/>
    <cellStyle name="Comma 2 5 2 2 3 3" xfId="1770" xr:uid="{6FCEAAD0-04AC-4ED3-8B5F-5FB8E445B986}"/>
    <cellStyle name="Comma 2 5 2 2 3 3 2" xfId="2112" xr:uid="{FD6BFD79-1F83-4ACF-B417-A00AC1E06358}"/>
    <cellStyle name="Comma 2 5 2 2 3 3 2 2" xfId="2798" xr:uid="{EFC40B25-2FC9-4487-8A62-15D32FF8A52F}"/>
    <cellStyle name="Comma 2 5 2 2 3 3 3" xfId="2456" xr:uid="{A4A60A5C-07E9-401D-8D08-87362F3AD247}"/>
    <cellStyle name="Comma 2 5 2 2 3 4" xfId="1886" xr:uid="{F7E1507F-5E5C-46D9-AF62-1F4D8CFF8DC7}"/>
    <cellStyle name="Comma 2 5 2 2 3 4 2" xfId="2572" xr:uid="{F906E611-C414-4188-87C1-2210D55CD66E}"/>
    <cellStyle name="Comma 2 5 2 2 3 5" xfId="2230" xr:uid="{19F3BD8C-B794-4865-923B-B57787EA7993}"/>
    <cellStyle name="Comma 2 5 2 2 4" xfId="1583" xr:uid="{DC3C4C35-C31B-425F-93F1-ECBF994E0D8C}"/>
    <cellStyle name="Comma 2 5 2 2 4 2" xfId="1925" xr:uid="{B43D1C96-224B-4206-998B-AB5536676108}"/>
    <cellStyle name="Comma 2 5 2 2 4 2 2" xfId="2611" xr:uid="{5D3BC132-F5C5-4D69-BCD5-232F8B976324}"/>
    <cellStyle name="Comma 2 5 2 2 4 3" xfId="2269" xr:uid="{7F4F1F46-7EA3-45BF-B05A-062890647AAF}"/>
    <cellStyle name="Comma 2 5 2 2 5" xfId="1696" xr:uid="{B615A677-A770-4E0D-9685-B3E034F7F911}"/>
    <cellStyle name="Comma 2 5 2 2 5 2" xfId="2038" xr:uid="{319BB18B-0179-4BE0-80BA-E89968F9964A}"/>
    <cellStyle name="Comma 2 5 2 2 5 2 2" xfId="2724" xr:uid="{D27924D2-B5A5-4BE2-BD0E-FCAB398CBDB7}"/>
    <cellStyle name="Comma 2 5 2 2 5 3" xfId="2382" xr:uid="{7F96E8E7-3A35-4B78-BC2C-DF410CC11692}"/>
    <cellStyle name="Comma 2 5 2 2 6" xfId="1812" xr:uid="{FA53C1C7-B9E6-4E59-A62D-96E73322ADE4}"/>
    <cellStyle name="Comma 2 5 2 2 6 2" xfId="2498" xr:uid="{A3FA82C4-D65D-486D-A4D2-F32F84B612C7}"/>
    <cellStyle name="Comma 2 5 2 2 7" xfId="2156" xr:uid="{DC195C92-5C84-45FC-B8F7-C6D89947CD08}"/>
    <cellStyle name="Comma 2 5 2 3" xfId="548" xr:uid="{C0F6EC6F-1FA5-47AF-A7AF-9F0A817CC6AE}"/>
    <cellStyle name="Comma 2 5 2 3 2" xfId="1546" xr:uid="{EEDA0042-DBC5-4E0A-9AAA-87CDE7EA201F}"/>
    <cellStyle name="Comma 2 5 2 3 2 2" xfId="1659" xr:uid="{110DDF0F-5F51-40EA-840B-0B8A610B7080}"/>
    <cellStyle name="Comma 2 5 2 3 2 2 2" xfId="2001" xr:uid="{6FBD4577-BAD7-4670-ADF2-8FD736C6C42F}"/>
    <cellStyle name="Comma 2 5 2 3 2 2 2 2" xfId="2687" xr:uid="{31C344AC-358F-4107-BA8B-F7F5B5D05F2E}"/>
    <cellStyle name="Comma 2 5 2 3 2 2 3" xfId="2345" xr:uid="{F0F567BD-EF63-4CFF-BA8E-DB77245E01DF}"/>
    <cellStyle name="Comma 2 5 2 3 2 3" xfId="1772" xr:uid="{D69E3F80-B138-4C11-9004-F2F6E6F85D7D}"/>
    <cellStyle name="Comma 2 5 2 3 2 3 2" xfId="2114" xr:uid="{1A5CF830-EFE5-45BA-A4F4-5365166965A1}"/>
    <cellStyle name="Comma 2 5 2 3 2 3 2 2" xfId="2800" xr:uid="{A34BF1E0-1093-4455-8565-BC950E75217B}"/>
    <cellStyle name="Comma 2 5 2 3 2 3 3" xfId="2458" xr:uid="{1C805B5B-979D-4CB1-9041-A44C615DD20B}"/>
    <cellStyle name="Comma 2 5 2 3 2 4" xfId="1888" xr:uid="{35CE080E-78E3-47DC-8135-477FD058C9F3}"/>
    <cellStyle name="Comma 2 5 2 3 2 4 2" xfId="2574" xr:uid="{61206A23-C652-4831-A57A-92AACA8EFB88}"/>
    <cellStyle name="Comma 2 5 2 3 2 5" xfId="2232" xr:uid="{DCC0FD91-FD4A-4714-AD9E-953CEFAEF13C}"/>
    <cellStyle name="Comma 2 5 2 3 3" xfId="1585" xr:uid="{360C5DE8-EF50-497E-823B-A2FA93852E03}"/>
    <cellStyle name="Comma 2 5 2 3 3 2" xfId="1927" xr:uid="{15DAB50E-BDC6-4843-93AA-B2270F5756CB}"/>
    <cellStyle name="Comma 2 5 2 3 3 2 2" xfId="2613" xr:uid="{0F072036-D87A-4C60-808E-7FE72CC56981}"/>
    <cellStyle name="Comma 2 5 2 3 3 3" xfId="2271" xr:uid="{2E6416ED-A338-4307-90BB-066311041493}"/>
    <cellStyle name="Comma 2 5 2 3 4" xfId="1698" xr:uid="{88BEAA5D-35E6-4403-A70E-FE904D762E29}"/>
    <cellStyle name="Comma 2 5 2 3 4 2" xfId="2040" xr:uid="{E62AF9A7-41A6-4070-933F-6C12F071063D}"/>
    <cellStyle name="Comma 2 5 2 3 4 2 2" xfId="2726" xr:uid="{EF5CF8E4-476B-44BA-8121-A7F396D861ED}"/>
    <cellStyle name="Comma 2 5 2 3 4 3" xfId="2384" xr:uid="{3D618E7B-F912-465F-9390-43EB0A8193D3}"/>
    <cellStyle name="Comma 2 5 2 3 5" xfId="1814" xr:uid="{ED2B9E9B-B00F-49CE-965E-FA9657BB5923}"/>
    <cellStyle name="Comma 2 5 2 3 5 2" xfId="2500" xr:uid="{DB7783B2-FBD0-4C9B-8284-624C11BAA345}"/>
    <cellStyle name="Comma 2 5 2 3 6" xfId="2158" xr:uid="{B83CA6AD-E385-43CC-8C20-3D113BA2F55B}"/>
    <cellStyle name="Comma 2 5 2 4" xfId="1543" xr:uid="{9890A347-7584-4B1A-BEB2-ABCF25DF5332}"/>
    <cellStyle name="Comma 2 5 2 4 2" xfId="1656" xr:uid="{13834D9A-A10C-4C25-A161-01E73C87E28C}"/>
    <cellStyle name="Comma 2 5 2 4 2 2" xfId="1998" xr:uid="{8113FC5D-806C-460D-A380-F50E867329CD}"/>
    <cellStyle name="Comma 2 5 2 4 2 2 2" xfId="2684" xr:uid="{0ECCB02B-945A-4347-B9B6-4605A689EC61}"/>
    <cellStyle name="Comma 2 5 2 4 2 3" xfId="2342" xr:uid="{F6C9912B-B952-4D9A-8609-CCE88256554F}"/>
    <cellStyle name="Comma 2 5 2 4 3" xfId="1769" xr:uid="{696D9D40-1127-436F-B855-86D648EB745F}"/>
    <cellStyle name="Comma 2 5 2 4 3 2" xfId="2111" xr:uid="{EB216844-3C83-4F83-89CF-29EFF8A67CB6}"/>
    <cellStyle name="Comma 2 5 2 4 3 2 2" xfId="2797" xr:uid="{3FD4FE83-C40D-4381-85B6-21A17898B200}"/>
    <cellStyle name="Comma 2 5 2 4 3 3" xfId="2455" xr:uid="{C9CBDC02-F43D-49DA-B84B-ED17AF047CB6}"/>
    <cellStyle name="Comma 2 5 2 4 4" xfId="1885" xr:uid="{408331C4-D0FE-46F0-BBFF-349358AD2386}"/>
    <cellStyle name="Comma 2 5 2 4 4 2" xfId="2571" xr:uid="{588E64AA-3F12-4C61-AAE9-7B9EAD57A35C}"/>
    <cellStyle name="Comma 2 5 2 4 5" xfId="2229" xr:uid="{5EF6FDBB-AC72-42FF-88A4-55E6D1601C69}"/>
    <cellStyle name="Comma 2 5 2 5" xfId="1582" xr:uid="{3CF8E5C3-6F91-4277-8412-8568710DC909}"/>
    <cellStyle name="Comma 2 5 2 5 2" xfId="1924" xr:uid="{AED51868-DC97-42ED-8AFA-CD5EB28B4CB2}"/>
    <cellStyle name="Comma 2 5 2 5 2 2" xfId="2610" xr:uid="{F2A0FF4C-8FD4-4F10-ABA0-747E29641ACE}"/>
    <cellStyle name="Comma 2 5 2 5 3" xfId="2268" xr:uid="{F0E00150-003F-4CC2-8C40-8315AF953CBF}"/>
    <cellStyle name="Comma 2 5 2 6" xfId="1695" xr:uid="{6A6CBD03-B8A1-494E-AC7E-6C85DD88136F}"/>
    <cellStyle name="Comma 2 5 2 6 2" xfId="2037" xr:uid="{56A13E2F-7B60-4968-93F2-4CFE42629C06}"/>
    <cellStyle name="Comma 2 5 2 6 2 2" xfId="2723" xr:uid="{BDA47ACF-DAE2-4586-A15E-4833BA4DB865}"/>
    <cellStyle name="Comma 2 5 2 6 3" xfId="2381" xr:uid="{5DEE8AC3-27E6-4E9B-9776-74D0DFEA7759}"/>
    <cellStyle name="Comma 2 5 2 7" xfId="1811" xr:uid="{226B2E0F-3584-4436-9E1E-DAFA19694B84}"/>
    <cellStyle name="Comma 2 5 2 7 2" xfId="2497" xr:uid="{398EE032-D6FE-4529-A7B7-0B85416DDE57}"/>
    <cellStyle name="Comma 2 5 2 8" xfId="2155" xr:uid="{32F0568A-AFC0-47AB-A7F9-2BCF91D69A0D}"/>
    <cellStyle name="Comma 2 5 3" xfId="549" xr:uid="{04C6ACE1-A9C2-4995-8935-FE00FE6FC200}"/>
    <cellStyle name="Comma 2 5 3 2" xfId="550" xr:uid="{D66AF06E-A456-4A56-9BFF-84643488490A}"/>
    <cellStyle name="Comma 2 5 3 2 2" xfId="1548" xr:uid="{6C0D98E4-0898-47D3-8488-F2FEBD7CDF95}"/>
    <cellStyle name="Comma 2 5 3 2 2 2" xfId="1661" xr:uid="{4A6CB710-B183-4382-BDD5-7CB4CF70F3B4}"/>
    <cellStyle name="Comma 2 5 3 2 2 2 2" xfId="2003" xr:uid="{E1A39D6A-3E92-4933-95DD-2805ED709771}"/>
    <cellStyle name="Comma 2 5 3 2 2 2 2 2" xfId="2689" xr:uid="{F696761C-DFE0-4ED4-B9EA-EE2040C06718}"/>
    <cellStyle name="Comma 2 5 3 2 2 2 3" xfId="2347" xr:uid="{20F27F93-67E5-41C5-B122-7A37E48D2926}"/>
    <cellStyle name="Comma 2 5 3 2 2 3" xfId="1774" xr:uid="{BE13470A-89EA-419B-A2E9-9BBEC463A488}"/>
    <cellStyle name="Comma 2 5 3 2 2 3 2" xfId="2116" xr:uid="{CAB3F3B3-BDD2-4627-9844-258D906B3E1D}"/>
    <cellStyle name="Comma 2 5 3 2 2 3 2 2" xfId="2802" xr:uid="{25FF4784-55E6-49C3-8A47-3083DD663BA2}"/>
    <cellStyle name="Comma 2 5 3 2 2 3 3" xfId="2460" xr:uid="{5C10F2EF-E6F1-4DA1-9549-DE245B26CEDC}"/>
    <cellStyle name="Comma 2 5 3 2 2 4" xfId="1890" xr:uid="{3BB9CFB3-BB2E-45EB-AEE4-21CE24835463}"/>
    <cellStyle name="Comma 2 5 3 2 2 4 2" xfId="2576" xr:uid="{E7B67E6C-E143-4A72-96F2-3F41255CFB2B}"/>
    <cellStyle name="Comma 2 5 3 2 2 5" xfId="2234" xr:uid="{AA3B4743-7993-4C2B-95DB-482B652FA675}"/>
    <cellStyle name="Comma 2 5 3 2 3" xfId="1587" xr:uid="{01A4D0C4-18B3-43CE-9ED2-61771C1FFB40}"/>
    <cellStyle name="Comma 2 5 3 2 3 2" xfId="1929" xr:uid="{BB6F5B15-8915-47FB-AD8E-DD3D3C73B2DA}"/>
    <cellStyle name="Comma 2 5 3 2 3 2 2" xfId="2615" xr:uid="{67BF46F1-D384-431A-A3AB-71811F271C21}"/>
    <cellStyle name="Comma 2 5 3 2 3 3" xfId="2273" xr:uid="{0A92E6AF-AACB-4708-936A-EA852F197D55}"/>
    <cellStyle name="Comma 2 5 3 2 4" xfId="1700" xr:uid="{078348CE-B533-4830-A6A6-DDC1ED8945CC}"/>
    <cellStyle name="Comma 2 5 3 2 4 2" xfId="2042" xr:uid="{A7EBE835-9219-4274-B487-F3BB971BE41F}"/>
    <cellStyle name="Comma 2 5 3 2 4 2 2" xfId="2728" xr:uid="{B72ECD89-6E73-42D7-86AB-8F3B222DF848}"/>
    <cellStyle name="Comma 2 5 3 2 4 3" xfId="2386" xr:uid="{891DC0BB-C481-4A38-92A4-814C7DD382E1}"/>
    <cellStyle name="Comma 2 5 3 2 5" xfId="1816" xr:uid="{530F727B-8326-4FBE-BE16-F5FB4256BAC7}"/>
    <cellStyle name="Comma 2 5 3 2 5 2" xfId="2502" xr:uid="{B6EDE783-2C8A-4A8C-919A-9D62BB65E0AD}"/>
    <cellStyle name="Comma 2 5 3 2 6" xfId="2160" xr:uid="{02587518-B49D-44B9-8272-1AA7CD032176}"/>
    <cellStyle name="Comma 2 5 3 3" xfId="1547" xr:uid="{071DB96D-1B67-40D1-B127-67D54E61D2A7}"/>
    <cellStyle name="Comma 2 5 3 3 2" xfId="1660" xr:uid="{C17395B0-DFC8-470E-B802-BE93BF082899}"/>
    <cellStyle name="Comma 2 5 3 3 2 2" xfId="2002" xr:uid="{F63B6463-D14A-4015-9296-BCC26EF243A9}"/>
    <cellStyle name="Comma 2 5 3 3 2 2 2" xfId="2688" xr:uid="{AD9E0483-BFE4-4B61-A734-600CDC328BBB}"/>
    <cellStyle name="Comma 2 5 3 3 2 3" xfId="2346" xr:uid="{DC38128F-B289-4ADC-8131-C96BDCA8C462}"/>
    <cellStyle name="Comma 2 5 3 3 3" xfId="1773" xr:uid="{404FCDAF-9C2E-4B4A-B8F3-2A0A725325A4}"/>
    <cellStyle name="Comma 2 5 3 3 3 2" xfId="2115" xr:uid="{222889A0-683F-4AFF-B017-CE50FE75FF46}"/>
    <cellStyle name="Comma 2 5 3 3 3 2 2" xfId="2801" xr:uid="{C8051042-681E-4816-88EC-6DD33CBBEB05}"/>
    <cellStyle name="Comma 2 5 3 3 3 3" xfId="2459" xr:uid="{5D7C00B9-BA41-4F0E-AE6A-6DACE4079CCE}"/>
    <cellStyle name="Comma 2 5 3 3 4" xfId="1889" xr:uid="{560D51C5-B063-4C5B-A64D-B6EE4031DB9A}"/>
    <cellStyle name="Comma 2 5 3 3 4 2" xfId="2575" xr:uid="{722C0624-7442-4AF8-AE62-FF19A30EDB38}"/>
    <cellStyle name="Comma 2 5 3 3 5" xfId="2233" xr:uid="{0CB206B6-CA48-4789-A1CE-6D015C717FE7}"/>
    <cellStyle name="Comma 2 5 3 4" xfId="1586" xr:uid="{80506CA3-64B7-41C3-86B5-7585B3B46BFC}"/>
    <cellStyle name="Comma 2 5 3 4 2" xfId="1928" xr:uid="{3F8525CE-489D-4F3F-8DF3-73B52BEBB545}"/>
    <cellStyle name="Comma 2 5 3 4 2 2" xfId="2614" xr:uid="{6BC88CC9-53E0-4C04-A3C5-010FE46624B8}"/>
    <cellStyle name="Comma 2 5 3 4 3" xfId="2272" xr:uid="{BF6ED20A-EA02-4A96-8586-88886E3955EE}"/>
    <cellStyle name="Comma 2 5 3 5" xfId="1699" xr:uid="{6C133087-83D6-442B-9F9F-F245FA9D82B7}"/>
    <cellStyle name="Comma 2 5 3 5 2" xfId="2041" xr:uid="{6E524437-D357-4B5D-820A-284B301F4A4F}"/>
    <cellStyle name="Comma 2 5 3 5 2 2" xfId="2727" xr:uid="{EB823960-0F85-4B9C-9873-04037F86A333}"/>
    <cellStyle name="Comma 2 5 3 5 3" xfId="2385" xr:uid="{E4EAC5B4-C86B-4200-BBF8-C36A8EE1BD4D}"/>
    <cellStyle name="Comma 2 5 3 6" xfId="1815" xr:uid="{95938936-0530-42B3-A1FF-CDEBF68B6D29}"/>
    <cellStyle name="Comma 2 5 3 6 2" xfId="2501" xr:uid="{6D7C1F1D-D684-4E4F-83E7-C800570B19BD}"/>
    <cellStyle name="Comma 2 5 3 7" xfId="2159" xr:uid="{B8DCC07F-8DED-43A5-8549-2B4824357429}"/>
    <cellStyle name="Comma 2 5 4" xfId="551" xr:uid="{90734EA6-7E06-4551-BF07-621A60A45B3B}"/>
    <cellStyle name="Comma 2 5 4 2" xfId="1549" xr:uid="{8112BDF2-624C-4782-A82C-A083FBD9876F}"/>
    <cellStyle name="Comma 2 5 4 2 2" xfId="1662" xr:uid="{FFA22C14-11DA-4043-8A1D-96D27644AAA4}"/>
    <cellStyle name="Comma 2 5 4 2 2 2" xfId="2004" xr:uid="{5B18AB2D-953C-448D-92B7-0EA711297349}"/>
    <cellStyle name="Comma 2 5 4 2 2 2 2" xfId="2690" xr:uid="{3A651092-FF8C-44F1-B88C-9EEFEDC47B04}"/>
    <cellStyle name="Comma 2 5 4 2 2 3" xfId="2348" xr:uid="{1A9B9D66-74E2-4C68-BB5E-5DF39D5992D9}"/>
    <cellStyle name="Comma 2 5 4 2 3" xfId="1775" xr:uid="{82D7DA72-C6C2-4B56-9DB1-207B4E137148}"/>
    <cellStyle name="Comma 2 5 4 2 3 2" xfId="2117" xr:uid="{3B6074D7-E4EE-48E1-A712-325F8254E5F3}"/>
    <cellStyle name="Comma 2 5 4 2 3 2 2" xfId="2803" xr:uid="{96760C9A-34A5-4660-8716-22E7653D7D51}"/>
    <cellStyle name="Comma 2 5 4 2 3 3" xfId="2461" xr:uid="{41E3004E-C35A-4F54-AEBB-F5ABE5AD192A}"/>
    <cellStyle name="Comma 2 5 4 2 4" xfId="1891" xr:uid="{B117FCE0-6C43-4935-9108-B466B9E99113}"/>
    <cellStyle name="Comma 2 5 4 2 4 2" xfId="2577" xr:uid="{F8E85215-04C2-4640-B14C-15E89F5AFFB9}"/>
    <cellStyle name="Comma 2 5 4 2 5" xfId="2235" xr:uid="{462169C6-A5B0-41C3-9B28-92634B4D10AE}"/>
    <cellStyle name="Comma 2 5 4 3" xfId="1588" xr:uid="{5FDEBFAC-431D-419C-BCA9-380E80B5801C}"/>
    <cellStyle name="Comma 2 5 4 3 2" xfId="1930" xr:uid="{55D57CBC-A28F-4C3E-A4B4-D7AC6F04DBA4}"/>
    <cellStyle name="Comma 2 5 4 3 2 2" xfId="2616" xr:uid="{3212F975-A8E3-450B-ABB9-82A5B3B5BB85}"/>
    <cellStyle name="Comma 2 5 4 3 3" xfId="2274" xr:uid="{B7A9E249-967F-4E2C-88D0-20C173A53EE3}"/>
    <cellStyle name="Comma 2 5 4 4" xfId="1701" xr:uid="{40C3AEA9-A229-4698-96F3-B809E5DAF249}"/>
    <cellStyle name="Comma 2 5 4 4 2" xfId="2043" xr:uid="{7065088B-02E3-4DB7-ADE6-79F1F23BC01A}"/>
    <cellStyle name="Comma 2 5 4 4 2 2" xfId="2729" xr:uid="{83B6C660-2620-404D-8B3C-37AC1F921D99}"/>
    <cellStyle name="Comma 2 5 4 4 3" xfId="2387" xr:uid="{9FDFB313-F264-4B25-9DDF-371A9AF27B4A}"/>
    <cellStyle name="Comma 2 5 4 5" xfId="1817" xr:uid="{3F76B683-312A-42BD-9247-C499F29D0BFB}"/>
    <cellStyle name="Comma 2 5 4 5 2" xfId="2503" xr:uid="{12D74899-3C89-4F4C-9FE0-A6C4B6C84682}"/>
    <cellStyle name="Comma 2 5 4 6" xfId="2161" xr:uid="{144A58CF-3898-4120-9F34-020A5695AF7C}"/>
    <cellStyle name="Comma 2 6" xfId="195" xr:uid="{706D5CD8-3FE0-4D4E-ADE4-4F6B023B58DC}"/>
    <cellStyle name="Comma 2 6 2" xfId="552" xr:uid="{84FEA15F-7C55-453B-8EA2-F7B21EE9C3F9}"/>
    <cellStyle name="Comma 2 6 2 2" xfId="1550" xr:uid="{87F3BF25-D237-440B-8A86-E7B8B263B51C}"/>
    <cellStyle name="Comma 2 6 2 2 2" xfId="1663" xr:uid="{8BDEFB96-B132-4FE2-802B-85A9F529C0FB}"/>
    <cellStyle name="Comma 2 6 2 2 2 2" xfId="2005" xr:uid="{C7C25E82-9493-4B7D-A9B7-B55959C42C36}"/>
    <cellStyle name="Comma 2 6 2 2 2 2 2" xfId="2691" xr:uid="{BA9D3A42-9111-42A9-86E8-1C6B3019AAF3}"/>
    <cellStyle name="Comma 2 6 2 2 2 3" xfId="2349" xr:uid="{0F63589A-B3F2-4FF4-82CB-9391BB965F7A}"/>
    <cellStyle name="Comma 2 6 2 2 3" xfId="1776" xr:uid="{82F97356-392F-4B81-86BA-FC415457DC9C}"/>
    <cellStyle name="Comma 2 6 2 2 3 2" xfId="2118" xr:uid="{58DE0FFE-BFEA-4A8E-B43E-8853239C152C}"/>
    <cellStyle name="Comma 2 6 2 2 3 2 2" xfId="2804" xr:uid="{F15CA45F-8D75-4FAF-ADE7-120D8ECF710B}"/>
    <cellStyle name="Comma 2 6 2 2 3 3" xfId="2462" xr:uid="{27FD5CB5-A338-4E6F-A221-C2C9952BCA33}"/>
    <cellStyle name="Comma 2 6 2 2 4" xfId="1892" xr:uid="{4E08B451-ADCE-4ACC-8000-D0CD41886B85}"/>
    <cellStyle name="Comma 2 6 2 2 4 2" xfId="2578" xr:uid="{136180F2-0875-4DF8-8B93-355702A46BF5}"/>
    <cellStyle name="Comma 2 6 2 2 5" xfId="2236" xr:uid="{3445B1C3-0B34-4365-AD1B-C18A575A994B}"/>
    <cellStyle name="Comma 2 6 2 3" xfId="1589" xr:uid="{0B5DBDAD-E9F6-495E-B16E-622D6CC05584}"/>
    <cellStyle name="Comma 2 6 2 3 2" xfId="1931" xr:uid="{62689170-3ECA-478B-B8B4-8C28BF375CC2}"/>
    <cellStyle name="Comma 2 6 2 3 2 2" xfId="2617" xr:uid="{56C38AE8-40D8-4A45-AED7-257C396A1B95}"/>
    <cellStyle name="Comma 2 6 2 3 3" xfId="2275" xr:uid="{75F95761-3DF9-4AD6-A797-320882E3EE1C}"/>
    <cellStyle name="Comma 2 6 2 4" xfId="1702" xr:uid="{6C745992-0BD9-495F-BF36-7090C8416356}"/>
    <cellStyle name="Comma 2 6 2 4 2" xfId="2044" xr:uid="{03526968-6300-40E3-8B75-284B71F59C01}"/>
    <cellStyle name="Comma 2 6 2 4 2 2" xfId="2730" xr:uid="{5B4C7092-C3FE-4837-ADC9-9ADB325499B5}"/>
    <cellStyle name="Comma 2 6 2 4 3" xfId="2388" xr:uid="{54AA3CB5-CC59-40AD-8599-6DCFFADF9DBF}"/>
    <cellStyle name="Comma 2 6 2 5" xfId="1818" xr:uid="{B3C98590-9A7B-4E93-AC54-D53B8C33D341}"/>
    <cellStyle name="Comma 2 6 2 5 2" xfId="2504" xr:uid="{CB5E2D08-3D7B-4D91-92F4-43E19D0A6DC4}"/>
    <cellStyle name="Comma 2 6 2 6" xfId="2162" xr:uid="{B8C47606-1324-4C5B-BABF-B212AADE26F5}"/>
    <cellStyle name="Comma 2 7" xfId="196" xr:uid="{AD1AFD96-23AA-48CB-9C65-C6E1B5CFA2FE}"/>
    <cellStyle name="Comma 2 7 2" xfId="1536" xr:uid="{C870D65D-BCA8-4FA1-A458-C5525A9CF501}"/>
    <cellStyle name="Comma 2 7 2 2" xfId="1649" xr:uid="{D9890D15-FF73-49BC-8A82-A261F5FBB6E3}"/>
    <cellStyle name="Comma 2 7 2 2 2" xfId="1991" xr:uid="{404FA94B-9C19-42F4-9DAD-80909D5C379A}"/>
    <cellStyle name="Comma 2 7 2 2 2 2" xfId="2677" xr:uid="{64FBDC95-E8A6-4B26-9E1C-54F23AF7391D}"/>
    <cellStyle name="Comma 2 7 2 2 3" xfId="2335" xr:uid="{5F263752-E494-4400-82F8-B2226CBFFEED}"/>
    <cellStyle name="Comma 2 7 2 3" xfId="1762" xr:uid="{D7D8B7C3-AC83-45D8-A558-335A25403A6E}"/>
    <cellStyle name="Comma 2 7 2 3 2" xfId="2104" xr:uid="{DBE1AB5E-1E99-4442-9F80-A5608C900651}"/>
    <cellStyle name="Comma 2 7 2 3 2 2" xfId="2790" xr:uid="{BD48A8D3-03B5-4AC5-9BF8-66FD1B53E910}"/>
    <cellStyle name="Comma 2 7 2 3 3" xfId="2448" xr:uid="{63FA3ADA-07BE-43EF-B732-8B8F5365877B}"/>
    <cellStyle name="Comma 2 7 2 4" xfId="1878" xr:uid="{D0BC8C47-9BD9-4209-A090-F7D28A864833}"/>
    <cellStyle name="Comma 2 7 2 4 2" xfId="2564" xr:uid="{B5AF2D9F-9125-41D7-AC80-CDADFFEA9285}"/>
    <cellStyle name="Comma 2 7 2 5" xfId="2222" xr:uid="{37B54504-6127-4430-8AB7-00C134E8B4AE}"/>
    <cellStyle name="Comma 2 7 3" xfId="1575" xr:uid="{5E5B5224-976E-46DD-B133-F8C7C628D32E}"/>
    <cellStyle name="Comma 2 7 3 2" xfId="1917" xr:uid="{36BC8CEF-8E72-4045-98A2-2D4A77BD08FB}"/>
    <cellStyle name="Comma 2 7 3 2 2" xfId="2603" xr:uid="{CCC9A530-39F3-4089-BEE8-C66376811ECA}"/>
    <cellStyle name="Comma 2 7 3 3" xfId="2261" xr:uid="{93F72239-376F-4EAD-94B7-35A91916CBE1}"/>
    <cellStyle name="Comma 2 7 4" xfId="1688" xr:uid="{F6846ED3-E369-43CB-906E-815A902022F0}"/>
    <cellStyle name="Comma 2 7 4 2" xfId="2030" xr:uid="{09C186DB-1234-4A5E-93EB-57DB475E19EA}"/>
    <cellStyle name="Comma 2 7 4 2 2" xfId="2716" xr:uid="{AA336ED4-580D-4539-A77D-2113C221B9BE}"/>
    <cellStyle name="Comma 2 7 4 3" xfId="2374" xr:uid="{3A021306-028F-4991-BF20-99ACC851424E}"/>
    <cellStyle name="Comma 2 7 5" xfId="1804" xr:uid="{C527FC88-8B05-4D71-B239-73947E3CACE8}"/>
    <cellStyle name="Comma 2 7 5 2" xfId="2490" xr:uid="{45906D3D-D39A-4330-AD31-5E9FC1092AE8}"/>
    <cellStyle name="Comma 2 7 6" xfId="2148" xr:uid="{DF7C38D7-1BCF-4F95-BD1F-410EB74F4DCA}"/>
    <cellStyle name="Comma 2 8" xfId="553" xr:uid="{98887A2E-DEE8-47F2-A0C9-CDD6E748E58D}"/>
    <cellStyle name="Comma 2 9" xfId="1393" xr:uid="{FE6F5368-B17A-49FE-9F9E-93A0DDAE5276}"/>
    <cellStyle name="Comma 2 9 2" xfId="1562" xr:uid="{953364DD-87E1-4285-9356-0716FF8E28D0}"/>
    <cellStyle name="Comma 2 9 2 2" xfId="1675" xr:uid="{F57EA78C-3763-4E61-BADE-DA3D0E3385A5}"/>
    <cellStyle name="Comma 2 9 2 2 2" xfId="2017" xr:uid="{29D64D93-B480-475F-B848-CEA011FAB7B5}"/>
    <cellStyle name="Comma 2 9 2 2 2 2" xfId="2703" xr:uid="{DACEAA17-5D00-471D-B850-43DB2C181EBB}"/>
    <cellStyle name="Comma 2 9 2 2 3" xfId="2361" xr:uid="{DFB6A550-9482-449C-877C-07EE8484A4FA}"/>
    <cellStyle name="Comma 2 9 2 3" xfId="1788" xr:uid="{EDAD9D25-C5AD-4C1B-8030-5EECAC48B180}"/>
    <cellStyle name="Comma 2 9 2 3 2" xfId="2130" xr:uid="{ABAE8CBE-35AD-443E-A8FC-BF34507E5A90}"/>
    <cellStyle name="Comma 2 9 2 3 2 2" xfId="2816" xr:uid="{8EE8B99F-3CC0-44FD-B22D-CF72B1176C39}"/>
    <cellStyle name="Comma 2 9 2 3 3" xfId="2474" xr:uid="{0348A50A-7853-49A1-AC0F-0525680233C8}"/>
    <cellStyle name="Comma 2 9 2 4" xfId="1904" xr:uid="{C762F58C-8E6A-4000-AB5D-4F9B6E06ECE0}"/>
    <cellStyle name="Comma 2 9 2 4 2" xfId="2590" xr:uid="{4B0862FD-F991-4F80-AA95-C0DD9F3810FE}"/>
    <cellStyle name="Comma 2 9 2 5" xfId="2248" xr:uid="{860A446A-B7E6-406E-A00D-C9A737814D9F}"/>
    <cellStyle name="Comma 2 9 3" xfId="1601" xr:uid="{0A3DE149-3D42-4AB7-84B0-52586CE8D342}"/>
    <cellStyle name="Comma 2 9 3 2" xfId="1943" xr:uid="{8019159C-3FB6-416F-9DB8-A6413740FAA5}"/>
    <cellStyle name="Comma 2 9 3 2 2" xfId="2629" xr:uid="{538EA7FC-6455-4A2B-81EB-212E5106648D}"/>
    <cellStyle name="Comma 2 9 3 3" xfId="2287" xr:uid="{7B1929A0-3669-460B-B948-E2E05D829178}"/>
    <cellStyle name="Comma 2 9 4" xfId="1714" xr:uid="{D48B7AF4-CF49-45E3-BC22-28066F738414}"/>
    <cellStyle name="Comma 2 9 4 2" xfId="2056" xr:uid="{574CA2E0-9099-4812-9CBD-B0945F00A9A1}"/>
    <cellStyle name="Comma 2 9 4 2 2" xfId="2742" xr:uid="{E361C04D-BFC1-4E39-A882-55E55BF676A2}"/>
    <cellStyle name="Comma 2 9 4 3" xfId="2400" xr:uid="{C6E1C613-517A-4FCE-9A26-CCF2BA689CDD}"/>
    <cellStyle name="Comma 2 9 5" xfId="1830" xr:uid="{609B276D-85BF-4C07-8310-AAB1181C8F9A}"/>
    <cellStyle name="Comma 2 9 5 2" xfId="2516" xr:uid="{4F19BA9C-32B9-433E-AEC1-B246636BE0D8}"/>
    <cellStyle name="Comma 2 9 6" xfId="2174" xr:uid="{CF2D6C22-F00A-4AF8-9662-5B8FFE25F2F4}"/>
    <cellStyle name="Comma 2_1-7" xfId="197" xr:uid="{26C4A9F7-B4C9-4350-AA88-D8CD9ACCD78C}"/>
    <cellStyle name="Comma 20" xfId="34" xr:uid="{EAD7565C-14F9-4AA8-BF2C-53A7D3D51E19}"/>
    <cellStyle name="Comma 20 2" xfId="2138" xr:uid="{F5A49CEB-C5FD-4C2A-93B6-8614A3E51AA7}"/>
    <cellStyle name="Comma 21" xfId="1794" xr:uid="{1E0F3C13-24A3-4ED3-927E-05FF68CB0C43}"/>
    <cellStyle name="Comma 21 2" xfId="2480" xr:uid="{8050216F-5A1B-4740-91AF-624507819F2A}"/>
    <cellStyle name="Comma 22" xfId="33" xr:uid="{15A9B67D-EC85-4599-87A0-8CAA7117A1C9}"/>
    <cellStyle name="Comma 22 2" xfId="2137" xr:uid="{B58F9DAA-5EF9-4756-BE87-42138AC54819}"/>
    <cellStyle name="Comma 23" xfId="32" xr:uid="{FD4EE3FC-131F-4B01-8222-FE430014E33B}"/>
    <cellStyle name="Comma 24" xfId="2136" xr:uid="{87D4B46F-F971-4099-A515-DB77B76A0FEF}"/>
    <cellStyle name="Comma 3" xfId="42" xr:uid="{4E14A12B-6357-40D2-8125-D95BCB018DB4}"/>
    <cellStyle name="Comma 3 10" xfId="1573" xr:uid="{66293F7E-BC01-4B2C-A6AE-674AFC3E2F4F}"/>
    <cellStyle name="Comma 3 10 2" xfId="1915" xr:uid="{D51E582A-F0B8-4622-8724-7924AD6BAD30}"/>
    <cellStyle name="Comma 3 10 2 2" xfId="2601" xr:uid="{7C001998-33FF-49FC-AD10-047215CA0584}"/>
    <cellStyle name="Comma 3 10 3" xfId="2259" xr:uid="{754F0769-B90B-4EFD-A905-40DA26E4BA45}"/>
    <cellStyle name="Comma 3 11" xfId="1686" xr:uid="{00A7A959-A4E1-451E-8B9B-F77AFC1B32A0}"/>
    <cellStyle name="Comma 3 11 2" xfId="2028" xr:uid="{9FBC7EB5-806C-4000-92FD-A51610820706}"/>
    <cellStyle name="Comma 3 11 2 2" xfId="2714" xr:uid="{23D4C334-F4EE-4B8F-B038-EE071229101D}"/>
    <cellStyle name="Comma 3 11 3" xfId="2372" xr:uid="{D5DAE031-18EB-4D6C-98A4-0DF2E3F69D33}"/>
    <cellStyle name="Comma 3 12" xfId="1801" xr:uid="{C714C3D9-CC26-450F-A23A-FA45B6DA1D62}"/>
    <cellStyle name="Comma 3 12 2" xfId="2487" xr:uid="{BB3A7FD3-16D0-4001-AD92-A00A3D438C0B}"/>
    <cellStyle name="Comma 3 13" xfId="2145" xr:uid="{A70A4545-3CF7-4BE4-BDAC-5DD014A2F6E9}"/>
    <cellStyle name="Comma 3 2" xfId="198" xr:uid="{713B52A7-DAE3-4963-9286-7A67C2C6340E}"/>
    <cellStyle name="Comma 3 2 2" xfId="199" xr:uid="{7B27B3C4-5AA5-44A3-AB7F-87A478FBC5B7}"/>
    <cellStyle name="Comma 3 2 3" xfId="1425" xr:uid="{E05FBFDF-1B4F-4543-B97F-41FBE5D7386D}"/>
    <cellStyle name="Comma 3 2 3 2" xfId="1514" xr:uid="{179502BA-F1BC-4328-AC61-A8A2D8D6B33E}"/>
    <cellStyle name="Comma 3 2 3 3" xfId="1614" xr:uid="{19E7A700-8BC6-40AB-8D24-CAD8B7A2B25E}"/>
    <cellStyle name="Comma 3 2 3 3 2" xfId="1956" xr:uid="{C25A38BD-635D-40F8-AD67-38B3E64DD686}"/>
    <cellStyle name="Comma 3 2 3 3 2 2" xfId="2642" xr:uid="{F84370C2-296C-4126-A59F-232CC0DF7E80}"/>
    <cellStyle name="Comma 3 2 3 3 3" xfId="2300" xr:uid="{3DDB3438-29B2-43D1-BFE0-76EE1BC20B87}"/>
    <cellStyle name="Comma 3 2 3 4" xfId="1727" xr:uid="{4633BAD0-56A1-4F7F-A381-527DAA3750E0}"/>
    <cellStyle name="Comma 3 2 3 4 2" xfId="2069" xr:uid="{35B39747-EDA9-4F2E-8531-85F586481019}"/>
    <cellStyle name="Comma 3 2 3 4 2 2" xfId="2755" xr:uid="{036F808B-A31A-409F-B039-37E6FAE6F0E3}"/>
    <cellStyle name="Comma 3 2 3 4 3" xfId="2413" xr:uid="{08B36317-74F9-46B2-B04E-BF04E8442CAA}"/>
    <cellStyle name="Comma 3 2 3 5" xfId="1844" xr:uid="{B14AA165-BECA-4205-A450-98F37F7E655F}"/>
    <cellStyle name="Comma 3 2 3 5 2" xfId="2530" xr:uid="{A7E4F4C3-42C8-4862-8863-5A80AC9B7278}"/>
    <cellStyle name="Comma 3 2 3 6" xfId="2188" xr:uid="{CE82DA20-54C7-4B90-9F63-CD2F35BB4F0D}"/>
    <cellStyle name="Comma 3 3" xfId="200" xr:uid="{70407A91-5A66-49ED-BB8C-02502888B4A9}"/>
    <cellStyle name="Comma 3 4" xfId="201" xr:uid="{88C69A75-2303-42E4-A110-41517F133D69}"/>
    <cellStyle name="Comma 3 5" xfId="202" xr:uid="{BBADBF2D-B745-4FB0-A83A-1180E9D2CD1C}"/>
    <cellStyle name="Comma 3 5 2" xfId="1537" xr:uid="{B5EC9B8B-B341-4D1B-88D7-2AFC23D25194}"/>
    <cellStyle name="Comma 3 5 2 2" xfId="1650" xr:uid="{FB72254A-0286-40D9-AFAD-B07CB29CDC3B}"/>
    <cellStyle name="Comma 3 5 2 2 2" xfId="1992" xr:uid="{30C5BC6B-A9B9-4FC2-9690-0F48FD7D25EC}"/>
    <cellStyle name="Comma 3 5 2 2 2 2" xfId="2678" xr:uid="{E56D8B8C-ADEC-4A51-8861-1775A21819AF}"/>
    <cellStyle name="Comma 3 5 2 2 3" xfId="2336" xr:uid="{39775E20-DD0D-490C-AF88-D996C9D0F600}"/>
    <cellStyle name="Comma 3 5 2 3" xfId="1763" xr:uid="{7F8CEEC9-7A88-4235-BE8F-ED32B111D5DA}"/>
    <cellStyle name="Comma 3 5 2 3 2" xfId="2105" xr:uid="{3C03E3CE-A5F2-4321-8E91-A9851D1F796C}"/>
    <cellStyle name="Comma 3 5 2 3 2 2" xfId="2791" xr:uid="{63D36B7C-915C-44C6-AEE3-5B54D0013AC6}"/>
    <cellStyle name="Comma 3 5 2 3 3" xfId="2449" xr:uid="{976F98EA-74E7-4FFA-B8CC-C5471AEB139C}"/>
    <cellStyle name="Comma 3 5 2 4" xfId="1879" xr:uid="{A2D8CB6C-A146-4CBB-A9FC-9B9A1245CBB5}"/>
    <cellStyle name="Comma 3 5 2 4 2" xfId="2565" xr:uid="{B48825FC-248A-4F33-87C9-E888A77A026B}"/>
    <cellStyle name="Comma 3 5 2 5" xfId="2223" xr:uid="{D7B5BC68-82F0-4970-A339-B1F6E72A89C4}"/>
    <cellStyle name="Comma 3 5 3" xfId="1576" xr:uid="{EB675B33-5DFC-46EE-BD71-3F2C11A80CA2}"/>
    <cellStyle name="Comma 3 5 3 2" xfId="1918" xr:uid="{E74D157A-F7A1-430E-91C9-F98B77ADEA3E}"/>
    <cellStyle name="Comma 3 5 3 2 2" xfId="2604" xr:uid="{14F1B8E2-32AE-4F66-A7CC-C2D3E3BB2093}"/>
    <cellStyle name="Comma 3 5 3 3" xfId="2262" xr:uid="{2FF87590-27A4-4EB7-8D40-6CC639ADBF89}"/>
    <cellStyle name="Comma 3 5 4" xfId="1689" xr:uid="{6608086E-D766-4A44-BFB6-52528A249F44}"/>
    <cellStyle name="Comma 3 5 4 2" xfId="2031" xr:uid="{A5E65709-BEEF-41B1-9CE1-CC0EE458B04E}"/>
    <cellStyle name="Comma 3 5 4 2 2" xfId="2717" xr:uid="{F86E87D0-547D-4D37-96F8-223CDC5E1559}"/>
    <cellStyle name="Comma 3 5 4 3" xfId="2375" xr:uid="{5249641D-0FC3-4352-94DF-FBFA67A78A95}"/>
    <cellStyle name="Comma 3 5 5" xfId="1805" xr:uid="{68A98424-9D3D-472A-A098-3DFF7E523865}"/>
    <cellStyle name="Comma 3 5 5 2" xfId="2491" xr:uid="{FFB87D90-9DE9-4543-88BB-91ED1889DED8}"/>
    <cellStyle name="Comma 3 5 6" xfId="2149" xr:uid="{79E9385F-A840-407D-8303-CEFA9F1BB676}"/>
    <cellStyle name="Comma 3 6" xfId="1391" xr:uid="{FB88644E-BED7-4A52-BD5A-39E2C0ABF4C2}"/>
    <cellStyle name="Comma 3 6 2" xfId="1560" xr:uid="{09AC6A08-017A-42ED-B29B-4F01A1B159AD}"/>
    <cellStyle name="Comma 3 6 2 2" xfId="1673" xr:uid="{A86D95B0-89CF-414D-A9FB-2461BC289AEE}"/>
    <cellStyle name="Comma 3 6 2 2 2" xfId="2015" xr:uid="{A9A87C24-7929-48A9-ACC7-6956DE070CD4}"/>
    <cellStyle name="Comma 3 6 2 2 2 2" xfId="2701" xr:uid="{DCFF9AE2-E9B3-4E19-BD08-E46A44405C11}"/>
    <cellStyle name="Comma 3 6 2 2 3" xfId="2359" xr:uid="{ABBEECF4-5906-47EF-8D5B-4463FE946F82}"/>
    <cellStyle name="Comma 3 6 2 3" xfId="1786" xr:uid="{73C48DA6-E59A-4F9D-AB89-7444D317439A}"/>
    <cellStyle name="Comma 3 6 2 3 2" xfId="2128" xr:uid="{E5B22EAA-1E9A-4706-95C9-97D5CD27FC6E}"/>
    <cellStyle name="Comma 3 6 2 3 2 2" xfId="2814" xr:uid="{6FDAE607-41AB-42D1-82FB-6E84013B7864}"/>
    <cellStyle name="Comma 3 6 2 3 3" xfId="2472" xr:uid="{0956EE28-B6AF-4E85-82CF-99265037DDDE}"/>
    <cellStyle name="Comma 3 6 2 4" xfId="1902" xr:uid="{2DE558B9-F6F2-4CE3-BA56-E64A5B856721}"/>
    <cellStyle name="Comma 3 6 2 4 2" xfId="2588" xr:uid="{7862E89A-9B9C-4225-A971-6BFDCAEF8A79}"/>
    <cellStyle name="Comma 3 6 2 5" xfId="2246" xr:uid="{7D0A0C40-8735-48AB-AF80-D40B61840548}"/>
    <cellStyle name="Comma 3 6 3" xfId="1599" xr:uid="{D18CE235-645A-41E7-BBE0-641369E33998}"/>
    <cellStyle name="Comma 3 6 3 2" xfId="1941" xr:uid="{F3F81DA7-67B9-470B-9923-7BB007BE49BD}"/>
    <cellStyle name="Comma 3 6 3 2 2" xfId="2627" xr:uid="{29C5E5AF-B53C-4760-8ED0-817003F10CB8}"/>
    <cellStyle name="Comma 3 6 3 3" xfId="2285" xr:uid="{6ECC7C67-3CCA-4536-86F4-72C49F419C6D}"/>
    <cellStyle name="Comma 3 6 4" xfId="1712" xr:uid="{0229D542-4D21-4450-9855-3B4FAECE9F1D}"/>
    <cellStyle name="Comma 3 6 4 2" xfId="2054" xr:uid="{BD1A969D-8DE6-4233-A2AC-A71AE0793B9A}"/>
    <cellStyle name="Comma 3 6 4 2 2" xfId="2740" xr:uid="{64D09FFA-DFAC-4589-9555-037FCF5535C8}"/>
    <cellStyle name="Comma 3 6 4 3" xfId="2398" xr:uid="{B5DE9B0F-0578-4DF1-B071-72DA9F75E879}"/>
    <cellStyle name="Comma 3 6 5" xfId="1828" xr:uid="{3DA9A4DB-FAAE-415A-BA75-6DD434442A60}"/>
    <cellStyle name="Comma 3 6 5 2" xfId="2514" xr:uid="{6500D9D4-97EB-49B5-8379-59ACBA439041}"/>
    <cellStyle name="Comma 3 6 6" xfId="2172" xr:uid="{202F9530-0DA4-45F1-940F-D0B8E9F8A3EC}"/>
    <cellStyle name="Comma 3 7" xfId="1396" xr:uid="{C38FE35E-3817-4F00-A08A-7697CFF4DC7D}"/>
    <cellStyle name="Comma 3 7 2" xfId="1565" xr:uid="{12159B03-3F49-4853-89DF-A05196D8BF5D}"/>
    <cellStyle name="Comma 3 7 2 2" xfId="1678" xr:uid="{D027D416-061D-4EEA-BFDC-72F37155C1E1}"/>
    <cellStyle name="Comma 3 7 2 2 2" xfId="2020" xr:uid="{39660CB3-FB29-4C82-A1BF-618523C660CB}"/>
    <cellStyle name="Comma 3 7 2 2 2 2" xfId="2706" xr:uid="{032F3366-2550-4BAC-965E-99AA9A28E87D}"/>
    <cellStyle name="Comma 3 7 2 2 3" xfId="2364" xr:uid="{C48A2E07-A343-4E22-8A4B-E5FB1A1F06E9}"/>
    <cellStyle name="Comma 3 7 2 3" xfId="1791" xr:uid="{4934ED2B-2F5E-4709-80A9-CE8BABDE2751}"/>
    <cellStyle name="Comma 3 7 2 3 2" xfId="2133" xr:uid="{417EC7E3-2602-4784-B466-729219EDBE42}"/>
    <cellStyle name="Comma 3 7 2 3 2 2" xfId="2819" xr:uid="{C26DA9D9-70D6-4089-A98B-24B8DF78111B}"/>
    <cellStyle name="Comma 3 7 2 3 3" xfId="2477" xr:uid="{A41C0FB9-06EA-4A62-8D92-F615BA44BE39}"/>
    <cellStyle name="Comma 3 7 2 4" xfId="1907" xr:uid="{0A383148-9DF9-4D50-96B5-1CB6F2378E95}"/>
    <cellStyle name="Comma 3 7 2 4 2" xfId="2593" xr:uid="{035A1BAE-19A2-4FF9-A86E-1A6A2052B743}"/>
    <cellStyle name="Comma 3 7 2 5" xfId="2251" xr:uid="{FA630DDB-5EF8-4B30-BCD6-8863480C5EB7}"/>
    <cellStyle name="Comma 3 7 3" xfId="1604" xr:uid="{959D4E4F-AE97-4B6B-B3A3-316038C7F30D}"/>
    <cellStyle name="Comma 3 7 3 2" xfId="1946" xr:uid="{A62DE9ED-52BE-4444-99FD-99732ACE7E93}"/>
    <cellStyle name="Comma 3 7 3 2 2" xfId="2632" xr:uid="{8BD5E47D-C62E-4D5E-8014-C59AEC905251}"/>
    <cellStyle name="Comma 3 7 3 3" xfId="2290" xr:uid="{C28F36B0-EF79-4E72-B804-4EF8EFD70B68}"/>
    <cellStyle name="Comma 3 7 4" xfId="1717" xr:uid="{41EF11A1-6F33-4A9B-B026-D76A719AB901}"/>
    <cellStyle name="Comma 3 7 4 2" xfId="2059" xr:uid="{7F1F8A28-CFC4-4A36-8160-E18D6C8BCE6B}"/>
    <cellStyle name="Comma 3 7 4 2 2" xfId="2745" xr:uid="{CD732136-C57F-4F4D-AD37-D81A7F945D34}"/>
    <cellStyle name="Comma 3 7 4 3" xfId="2403" xr:uid="{50A6EABE-D8F2-4898-BA2C-F580F419BF0E}"/>
    <cellStyle name="Comma 3 7 5" xfId="1833" xr:uid="{805C2067-69D2-4A17-BEFC-A289D301E02C}"/>
    <cellStyle name="Comma 3 7 5 2" xfId="2519" xr:uid="{8883C6DD-661B-4B53-AE3F-357FB88DF1CB}"/>
    <cellStyle name="Comma 3 7 6" xfId="2177" xr:uid="{D56CE0EC-DB9A-4C33-A217-C788346D31F6}"/>
    <cellStyle name="Comma 3 8" xfId="85" xr:uid="{0E3F3B2A-BD5A-4EB1-A8DD-45DEE237AB90}"/>
    <cellStyle name="Comma 3 8 2" xfId="1434" xr:uid="{F1D73640-C348-4DF4-B41D-B8230D1727FC}"/>
    <cellStyle name="Comma 3 8 2 2" xfId="1624" xr:uid="{5012C97E-0E1F-4C27-AB7B-2902DF9FB29C}"/>
    <cellStyle name="Comma 3 8 2 2 2" xfId="1966" xr:uid="{0FA90D64-227F-4BF3-94A3-6C7E3703AE50}"/>
    <cellStyle name="Comma 3 8 2 2 2 2" xfId="2652" xr:uid="{600707B0-BFB0-41E0-B1F1-86276585BA1D}"/>
    <cellStyle name="Comma 3 8 2 2 3" xfId="2310" xr:uid="{3991C6EE-C48B-49ED-89AA-C6505952B507}"/>
    <cellStyle name="Comma 3 8 2 3" xfId="1737" xr:uid="{B6F46D75-8009-435A-AF02-8F2CF830300A}"/>
    <cellStyle name="Comma 3 8 2 3 2" xfId="2079" xr:uid="{0AC16882-242F-4C92-967D-B572EFC7C920}"/>
    <cellStyle name="Comma 3 8 2 3 2 2" xfId="2765" xr:uid="{0A40E0C9-C5BF-40B0-91C7-5B69D9B6A003}"/>
    <cellStyle name="Comma 3 8 2 3 3" xfId="2423" xr:uid="{CEFC677A-F4AF-406F-81A5-15A540B39644}"/>
    <cellStyle name="Comma 3 8 2 4" xfId="1853" xr:uid="{C93B4192-CB8F-4509-ACF5-57E6DC735166}"/>
    <cellStyle name="Comma 3 8 2 4 2" xfId="2539" xr:uid="{2336AD9E-6FC2-408B-883E-85F87E01B3C4}"/>
    <cellStyle name="Comma 3 8 2 5" xfId="2197" xr:uid="{3275E05D-D567-48C7-971D-C67343ED4CA8}"/>
    <cellStyle name="Comma 3 9" xfId="1515" xr:uid="{C43A0BC4-25BC-470A-AD36-40557E2236FB}"/>
    <cellStyle name="Comma 3 9 2" xfId="1532" xr:uid="{30B7C086-C871-45EF-9146-B432D21A1649}"/>
    <cellStyle name="Comma 3 9 2 2" xfId="1645" xr:uid="{4A40D367-8D66-46CF-A63F-5A149FB30598}"/>
    <cellStyle name="Comma 3 9 2 2 2" xfId="1987" xr:uid="{4BD7B60A-45C9-4249-BF7D-A7611B55C991}"/>
    <cellStyle name="Comma 3 9 2 2 2 2" xfId="2673" xr:uid="{3FBE9E2A-7A8B-4EB1-9361-8F6F14CB380B}"/>
    <cellStyle name="Comma 3 9 2 2 3" xfId="2331" xr:uid="{F899B822-97D3-4FDE-BAA1-FF1F7F5800E7}"/>
    <cellStyle name="Comma 3 9 2 3" xfId="1758" xr:uid="{D88B8F7E-ECE3-4AE2-8598-F8FF409B8A08}"/>
    <cellStyle name="Comma 3 9 2 3 2" xfId="2100" xr:uid="{2C40287B-7825-4503-82D0-DC267C2553BB}"/>
    <cellStyle name="Comma 3 9 2 3 2 2" xfId="2786" xr:uid="{A7E54389-AC3C-4DE6-B226-419A2A2C37C1}"/>
    <cellStyle name="Comma 3 9 2 3 3" xfId="2444" xr:uid="{187C16D2-875E-44A5-9777-90FE82F7B357}"/>
    <cellStyle name="Comma 3 9 2 4" xfId="1874" xr:uid="{6C2BC5E4-EC25-4410-8A05-9C0DDD8FA25D}"/>
    <cellStyle name="Comma 3 9 2 4 2" xfId="2560" xr:uid="{F514D955-646A-4271-B4BD-E0FFC7807C98}"/>
    <cellStyle name="Comma 3 9 2 5" xfId="2218" xr:uid="{66A9B959-1C03-4480-993B-17A574D98B40}"/>
    <cellStyle name="Comma 3_1-7" xfId="203" xr:uid="{5DFED002-DABF-4A30-B4A3-266AE3966050}"/>
    <cellStyle name="Comma 4" xfId="39" xr:uid="{B01585A7-4890-4F02-AF30-4F8DFAE905BA}"/>
    <cellStyle name="Comma 4 10" xfId="1799" xr:uid="{58EB1FB6-2D73-416A-A585-8679E67FBEF8}"/>
    <cellStyle name="Comma 4 10 2" xfId="2485" xr:uid="{9829C93F-DE3E-4F4E-A7BF-58A39F652884}"/>
    <cellStyle name="Comma 4 11" xfId="2143" xr:uid="{12326BB0-815C-4743-863D-BC9546C98DA1}"/>
    <cellStyle name="Comma 4 2" xfId="205" xr:uid="{73A26FBA-A4B7-4F28-B74E-358A00298E29}"/>
    <cellStyle name="Comma 4 2 2" xfId="206" xr:uid="{12044FD2-75BF-402E-AD8B-4896F9838413}"/>
    <cellStyle name="Comma 4 2 2 2" xfId="554" xr:uid="{AB9981D5-2D33-48B1-B975-5CE6CA5330CF}"/>
    <cellStyle name="Comma 4 2 3" xfId="555" xr:uid="{64458355-7C01-4ACC-BEDC-0147FEFD90CC}"/>
    <cellStyle name="Comma 4 2 4" xfId="1424" xr:uid="{C030A3F0-E4AC-4F92-8E58-E339DB9964F3}"/>
    <cellStyle name="Comma 4 2 4 2" xfId="1526" xr:uid="{5AA17A1C-CC5B-4640-A125-6A1178783CF4}"/>
    <cellStyle name="Comma 4 2 4 3" xfId="1613" xr:uid="{AED08770-73CF-41AB-86C5-7645EC5DDCF8}"/>
    <cellStyle name="Comma 4 2 4 3 2" xfId="1955" xr:uid="{661B4658-4B7E-4E89-9F36-0DDD1351F4F7}"/>
    <cellStyle name="Comma 4 2 4 3 2 2" xfId="2641" xr:uid="{00A66534-9179-4E5A-A42F-2014CD3DD96F}"/>
    <cellStyle name="Comma 4 2 4 3 3" xfId="2299" xr:uid="{354C5E6A-1948-40C3-8207-ED32743AF170}"/>
    <cellStyle name="Comma 4 2 4 4" xfId="1726" xr:uid="{5A01CB85-7192-4052-941B-471F6A898D72}"/>
    <cellStyle name="Comma 4 2 4 4 2" xfId="2068" xr:uid="{27D3EF0A-D499-4C3F-9BE5-F3B2D984C7A2}"/>
    <cellStyle name="Comma 4 2 4 4 2 2" xfId="2754" xr:uid="{B795B996-87DE-4B32-AF2A-22C34E40239E}"/>
    <cellStyle name="Comma 4 2 4 4 3" xfId="2412" xr:uid="{043474D8-ABC5-4F47-81A3-75CD78B2C354}"/>
    <cellStyle name="Comma 4 2 4 5" xfId="1843" xr:uid="{EA948C51-8870-45B3-A667-768C4325DC14}"/>
    <cellStyle name="Comma 4 2 4 5 2" xfId="2529" xr:uid="{3E876B8F-C50C-4854-9A2E-5E7909E6BE79}"/>
    <cellStyle name="Comma 4 2 4 6" xfId="2187" xr:uid="{F576D540-F43A-498E-B1FE-1CBED0986B46}"/>
    <cellStyle name="Comma 4 3" xfId="207" xr:uid="{4F930C91-79DF-4BE3-94FE-4EC8AB9B271B}"/>
    <cellStyle name="Comma 4 3 2" xfId="556" xr:uid="{16E675B6-7DE6-441B-ADDD-423C424DCF06}"/>
    <cellStyle name="Comma 4 3 3" xfId="1538" xr:uid="{451C03AB-B33F-41E0-8810-3EEADBC9F049}"/>
    <cellStyle name="Comma 4 3 3 2" xfId="1651" xr:uid="{58E21D02-531D-4DF7-AAE5-EFB05638A41F}"/>
    <cellStyle name="Comma 4 3 3 2 2" xfId="1993" xr:uid="{95E9314C-3621-45A6-92D0-71060CCAC567}"/>
    <cellStyle name="Comma 4 3 3 2 2 2" xfId="2679" xr:uid="{43070B5F-4A42-4070-8A75-48946FF0EADD}"/>
    <cellStyle name="Comma 4 3 3 2 3" xfId="2337" xr:uid="{A8920E23-8FFB-40EA-AD14-5853533F71E3}"/>
    <cellStyle name="Comma 4 3 3 3" xfId="1764" xr:uid="{7641685D-D14D-4EFD-AA9C-DF69A72D82E3}"/>
    <cellStyle name="Comma 4 3 3 3 2" xfId="2106" xr:uid="{5CB20287-55C1-4452-ADEE-7495D481856A}"/>
    <cellStyle name="Comma 4 3 3 3 2 2" xfId="2792" xr:uid="{17D817C4-4C0A-4BE9-974A-F0B90DA908FA}"/>
    <cellStyle name="Comma 4 3 3 3 3" xfId="2450" xr:uid="{D6256C8A-0E34-445B-AE1F-37BEA3E38303}"/>
    <cellStyle name="Comma 4 3 3 4" xfId="1880" xr:uid="{8C96FC68-06E5-40AC-80B2-46CC5FBD3E4B}"/>
    <cellStyle name="Comma 4 3 3 4 2" xfId="2566" xr:uid="{8457CFAC-B301-4DA0-8462-C46BAC356EFD}"/>
    <cellStyle name="Comma 4 3 3 5" xfId="2224" xr:uid="{E68F6082-848F-449E-A065-F11FA0D38FAA}"/>
    <cellStyle name="Comma 4 3 4" xfId="1577" xr:uid="{DF5BCF0E-11F0-42E1-AFC0-B8DA24C76E62}"/>
    <cellStyle name="Comma 4 3 4 2" xfId="1919" xr:uid="{547C87CE-B7E5-4BE8-B9DB-69657CD48188}"/>
    <cellStyle name="Comma 4 3 4 2 2" xfId="2605" xr:uid="{0ABBA62D-ACF3-4E0C-B07B-B5EBE44E5140}"/>
    <cellStyle name="Comma 4 3 4 3" xfId="2263" xr:uid="{6EEFD551-0F4A-4C85-8C5D-2DC0623F4C46}"/>
    <cellStyle name="Comma 4 3 5" xfId="1690" xr:uid="{4DA34389-FB5D-48DB-B81E-1DA3F4091062}"/>
    <cellStyle name="Comma 4 3 5 2" xfId="2032" xr:uid="{9478A001-8802-40CB-B2C8-6B32FF25A774}"/>
    <cellStyle name="Comma 4 3 5 2 2" xfId="2718" xr:uid="{18852213-6F25-4C21-9C7A-E3F9C9B0FB1F}"/>
    <cellStyle name="Comma 4 3 5 3" xfId="2376" xr:uid="{D2C12FBF-747B-4EA8-992F-9A256C4CA538}"/>
    <cellStyle name="Comma 4 3 6" xfId="1806" xr:uid="{07F0F504-1179-4D61-AD4C-F09E076E4978}"/>
    <cellStyle name="Comma 4 3 6 2" xfId="2492" xr:uid="{65A22D29-A6CD-42C2-B902-94E7F6E5AD3B}"/>
    <cellStyle name="Comma 4 3 7" xfId="2150" xr:uid="{1B5C5F5B-A933-48E6-94C5-2102580E57FA}"/>
    <cellStyle name="Comma 4 4" xfId="557" xr:uid="{A6FE3E54-5D6E-4D7B-AF13-BBCCE41D567F}"/>
    <cellStyle name="Comma 4 5" xfId="1408" xr:uid="{4851B01B-DFA1-4DF5-A8AB-0C2E8DC3F81E}"/>
    <cellStyle name="Comma 4 5 2" xfId="1567" xr:uid="{1F1E5562-C97F-4A7A-8118-51483D9B54D6}"/>
    <cellStyle name="Comma 4 5 2 2" xfId="1680" xr:uid="{8EFFD456-F365-4166-8219-DE84E8EE0126}"/>
    <cellStyle name="Comma 4 5 2 2 2" xfId="2022" xr:uid="{9F8A3716-1AF7-4663-9E8B-650A2D62B8DB}"/>
    <cellStyle name="Comma 4 5 2 2 2 2" xfId="2708" xr:uid="{F69D1DBD-F98A-4054-95E3-4095BD4189E0}"/>
    <cellStyle name="Comma 4 5 2 2 3" xfId="2366" xr:uid="{0E5A7AAC-89A2-4055-8B80-AB638CB72B77}"/>
    <cellStyle name="Comma 4 5 2 3" xfId="1793" xr:uid="{988D0B73-2A43-45A7-A767-9ADED90E33EA}"/>
    <cellStyle name="Comma 4 5 2 3 2" xfId="2135" xr:uid="{44319579-7E70-41C9-BC53-9F393FD9B48B}"/>
    <cellStyle name="Comma 4 5 2 3 2 2" xfId="2821" xr:uid="{19350E9F-AD8E-4BE8-BDC5-40997A4C546E}"/>
    <cellStyle name="Comma 4 5 2 3 3" xfId="2479" xr:uid="{6E52B10C-67DC-48CD-984B-3BA6D1113F82}"/>
    <cellStyle name="Comma 4 5 2 4" xfId="1909" xr:uid="{396A7452-2FA8-4F39-A17C-CD4B7D66100B}"/>
    <cellStyle name="Comma 4 5 2 4 2" xfId="2595" xr:uid="{DCF3B2FF-8EEC-4A21-9EF7-B250BDFC8719}"/>
    <cellStyle name="Comma 4 5 2 5" xfId="2253" xr:uid="{EABBA83B-B98D-48B6-8CBC-1A516D3498FB}"/>
    <cellStyle name="Comma 4 5 3" xfId="1606" xr:uid="{B09A1850-5C9E-42E2-B525-F6255DA37918}"/>
    <cellStyle name="Comma 4 5 3 2" xfId="1948" xr:uid="{5C98FAE2-2807-42B6-8390-9BD977D6C7DA}"/>
    <cellStyle name="Comma 4 5 3 2 2" xfId="2634" xr:uid="{A5A1035D-3B9A-4C22-A091-558DA554FEA8}"/>
    <cellStyle name="Comma 4 5 3 3" xfId="2292" xr:uid="{D8A2C71D-B8B9-4EC6-B023-FACCB2C5EE74}"/>
    <cellStyle name="Comma 4 5 4" xfId="1719" xr:uid="{3A0520FA-AA79-4836-9710-9F65A65F87E2}"/>
    <cellStyle name="Comma 4 5 4 2" xfId="2061" xr:uid="{5718C3A3-39A4-4C91-B426-22183EED9878}"/>
    <cellStyle name="Comma 4 5 4 2 2" xfId="2747" xr:uid="{725AE43A-3403-4013-A286-CB999A663C1A}"/>
    <cellStyle name="Comma 4 5 4 3" xfId="2405" xr:uid="{DA1C5E4A-C250-478D-A459-5E8DA6D177F1}"/>
    <cellStyle name="Comma 4 5 5" xfId="1835" xr:uid="{6A37E82D-C26C-416B-921B-7BBD043E5598}"/>
    <cellStyle name="Comma 4 5 5 2" xfId="2521" xr:uid="{FA833FF0-0B17-40B8-9086-61BF2CDF52D1}"/>
    <cellStyle name="Comma 4 5 6" xfId="2179" xr:uid="{53276F8D-E331-4F65-9162-53A4426D6740}"/>
    <cellStyle name="Comma 4 6" xfId="204" xr:uid="{437A713A-4C15-4E14-84D9-FBF2BC6B53ED}"/>
    <cellStyle name="Comma 4 6 2" xfId="1432" xr:uid="{2EFDA68D-2BD6-4985-9CE6-1951741D1946}"/>
    <cellStyle name="Comma 4 6 2 2" xfId="1622" xr:uid="{0D98086B-BB87-417A-97D8-F81FEE1CF4CC}"/>
    <cellStyle name="Comma 4 6 2 2 2" xfId="1964" xr:uid="{040F7250-C69D-48D6-BBB0-B9E582FE6041}"/>
    <cellStyle name="Comma 4 6 2 2 2 2" xfId="2650" xr:uid="{7D6F2B77-BB9A-4555-84AA-7C98B0BBB429}"/>
    <cellStyle name="Comma 4 6 2 2 3" xfId="2308" xr:uid="{CB8DDFC5-5B9B-4152-AFBF-138AA905B7D9}"/>
    <cellStyle name="Comma 4 6 2 3" xfId="1735" xr:uid="{779CB6CC-5E78-4FDA-89BC-7684F7B3F6AB}"/>
    <cellStyle name="Comma 4 6 2 3 2" xfId="2077" xr:uid="{CD1145DD-4143-47EB-A4CD-96DFABF2B442}"/>
    <cellStyle name="Comma 4 6 2 3 2 2" xfId="2763" xr:uid="{8C35B8C7-4F0F-47C3-97CF-E52A81A57D3F}"/>
    <cellStyle name="Comma 4 6 2 3 3" xfId="2421" xr:uid="{406EE9D4-B119-40F7-82FB-F3503424313F}"/>
    <cellStyle name="Comma 4 6 2 4" xfId="1851" xr:uid="{D9BC6D03-0DD9-4FDA-86C6-55B4E305742E}"/>
    <cellStyle name="Comma 4 6 2 4 2" xfId="2537" xr:uid="{A001DECF-76C5-475E-A59D-EE1DFDF1F6AD}"/>
    <cellStyle name="Comma 4 6 2 5" xfId="2195" xr:uid="{BD280C4A-BF38-4805-8EB0-0CA46871F86E}"/>
    <cellStyle name="Comma 4 7" xfId="1522" xr:uid="{91ABC457-95BF-4665-9AD6-BCB55C5E508C}"/>
    <cellStyle name="Comma 4 7 2" xfId="1533" xr:uid="{BF5B9B07-86ED-4C2E-94D8-9738066F6F6B}"/>
    <cellStyle name="Comma 4 7 2 2" xfId="1646" xr:uid="{AFBFC697-3B0B-46B0-A613-09C3ECE5A5DC}"/>
    <cellStyle name="Comma 4 7 2 2 2" xfId="1988" xr:uid="{0B45D282-FF40-4020-AF14-FE8C3FE7BB2D}"/>
    <cellStyle name="Comma 4 7 2 2 2 2" xfId="2674" xr:uid="{E9D7F60E-1D11-40A7-A00D-5F1BD6E46025}"/>
    <cellStyle name="Comma 4 7 2 2 3" xfId="2332" xr:uid="{10F31CFF-13AC-4703-AF66-977B0CF3CA60}"/>
    <cellStyle name="Comma 4 7 2 3" xfId="1759" xr:uid="{97A9061E-0481-4FC8-BE2B-F0A725D4914C}"/>
    <cellStyle name="Comma 4 7 2 3 2" xfId="2101" xr:uid="{E48DFE6F-D7F4-47E8-AB1D-76480230D60B}"/>
    <cellStyle name="Comma 4 7 2 3 2 2" xfId="2787" xr:uid="{92285FD5-30B2-41FE-A894-B40D71C65CE5}"/>
    <cellStyle name="Comma 4 7 2 3 3" xfId="2445" xr:uid="{5CB50810-953E-41C8-8BC4-274C0C10AF6A}"/>
    <cellStyle name="Comma 4 7 2 4" xfId="1875" xr:uid="{5B65762C-A7EC-43F7-92A7-E1588E2667B5}"/>
    <cellStyle name="Comma 4 7 2 4 2" xfId="2561" xr:uid="{0C3EE658-16D4-4C7C-8070-16783874BC9F}"/>
    <cellStyle name="Comma 4 7 2 5" xfId="2219" xr:uid="{5E40637F-5935-491C-AF27-994142C4636F}"/>
    <cellStyle name="Comma 4 8" xfId="1571" xr:uid="{9300D622-06B6-4D8D-9D9C-B7629ED44F4E}"/>
    <cellStyle name="Comma 4 8 2" xfId="1913" xr:uid="{68742EA7-3F3D-4CC0-AD6B-42F8894266A4}"/>
    <cellStyle name="Comma 4 8 2 2" xfId="2599" xr:uid="{43C49CCA-E1F2-40EC-BB4D-1A5A1B5CCF57}"/>
    <cellStyle name="Comma 4 8 3" xfId="2257" xr:uid="{741A80AE-237A-4121-8399-A7680B3E0BF5}"/>
    <cellStyle name="Comma 4 9" xfId="1684" xr:uid="{7CEB5BF3-64CC-490A-A7D1-34319C0413FC}"/>
    <cellStyle name="Comma 4 9 2" xfId="2026" xr:uid="{B7E32C70-BB4E-4627-BB48-618EE61C5071}"/>
    <cellStyle name="Comma 4 9 2 2" xfId="2712" xr:uid="{91928614-068E-49DE-A04B-73CD2C82415B}"/>
    <cellStyle name="Comma 4 9 3" xfId="2370" xr:uid="{52E2C74D-8839-4555-9CDB-1362E03973C6}"/>
    <cellStyle name="Comma 5" xfId="38" xr:uid="{71479D03-1766-4B37-ADAD-EAF8E9DD20BF}"/>
    <cellStyle name="Comma 5 10" xfId="1683" xr:uid="{871D2510-A8AF-45E9-B113-D47931409397}"/>
    <cellStyle name="Comma 5 10 2" xfId="2025" xr:uid="{686DD006-1FA6-4501-BD21-C072A5B89B1E}"/>
    <cellStyle name="Comma 5 10 2 2" xfId="2711" xr:uid="{B604C83A-EEA8-4E93-A990-DA3C597B4D37}"/>
    <cellStyle name="Comma 5 10 3" xfId="2369" xr:uid="{B7B8226E-9EF4-4A11-B619-8A29BBDBD0C3}"/>
    <cellStyle name="Comma 5 11" xfId="1798" xr:uid="{31F31212-E955-444D-8A7D-01B9913F73E9}"/>
    <cellStyle name="Comma 5 11 2" xfId="2484" xr:uid="{8658CB03-4A31-482D-9FE1-CFCCF54B8091}"/>
    <cellStyle name="Comma 5 12" xfId="2142" xr:uid="{8727C666-A9CE-4591-BF63-2220C620F65F}"/>
    <cellStyle name="Comma 5 2" xfId="209" xr:uid="{FB994906-E134-40C2-B238-A61A4F812ECC}"/>
    <cellStyle name="Comma 5 2 2" xfId="558" xr:uid="{02B94218-E3CC-4895-9D5B-F3E389C4D34C}"/>
    <cellStyle name="Comma 5 2 2 2" xfId="559" xr:uid="{EA298357-CB83-4F31-8FD2-5A976C12E5CF}"/>
    <cellStyle name="Comma 5 2 2 2 2" xfId="1552" xr:uid="{D9B60F3F-411D-4BD6-91CF-2B741C348334}"/>
    <cellStyle name="Comma 5 2 2 2 2 2" xfId="1665" xr:uid="{281CA72A-8623-4BCA-B612-D6EE370FB9EA}"/>
    <cellStyle name="Comma 5 2 2 2 2 2 2" xfId="2007" xr:uid="{2E7DAB52-1EFF-4031-8D55-8C359CECF8E2}"/>
    <cellStyle name="Comma 5 2 2 2 2 2 2 2" xfId="2693" xr:uid="{3665D6E5-22F2-4869-9028-EEF330237A88}"/>
    <cellStyle name="Comma 5 2 2 2 2 2 3" xfId="2351" xr:uid="{3B4F6396-365A-49BF-AEC4-1AB922B2C477}"/>
    <cellStyle name="Comma 5 2 2 2 2 3" xfId="1778" xr:uid="{14A2897A-A7A2-46F9-BF4F-FF3346E1F50B}"/>
    <cellStyle name="Comma 5 2 2 2 2 3 2" xfId="2120" xr:uid="{B9D3AE33-48CB-480F-BE38-A7E0D93A2500}"/>
    <cellStyle name="Comma 5 2 2 2 2 3 2 2" xfId="2806" xr:uid="{E44D7B65-0EFF-4CF9-BDE0-E7B4CBCA731F}"/>
    <cellStyle name="Comma 5 2 2 2 2 3 3" xfId="2464" xr:uid="{9A9EB164-F224-4AA7-BDE0-2AAEC8B72F34}"/>
    <cellStyle name="Comma 5 2 2 2 2 4" xfId="1894" xr:uid="{05346B7E-7656-4D1A-B90C-DC81FCE8D512}"/>
    <cellStyle name="Comma 5 2 2 2 2 4 2" xfId="2580" xr:uid="{32CBE6A7-B7FA-4C2F-8369-C31AFC944335}"/>
    <cellStyle name="Comma 5 2 2 2 2 5" xfId="2238" xr:uid="{29FB3F8C-9A60-4434-BB1F-E240644BDE97}"/>
    <cellStyle name="Comma 5 2 2 2 3" xfId="1591" xr:uid="{C0D6A7F8-2D73-455B-B2ED-49E41D29E96F}"/>
    <cellStyle name="Comma 5 2 2 2 3 2" xfId="1933" xr:uid="{2057DFF0-9BC4-4D1D-9EA2-A5F6ED369C13}"/>
    <cellStyle name="Comma 5 2 2 2 3 2 2" xfId="2619" xr:uid="{79C437E8-42AB-421A-BD99-4D69F826A138}"/>
    <cellStyle name="Comma 5 2 2 2 3 3" xfId="2277" xr:uid="{FA3E8F77-E01A-446C-9AF4-DFBE754DD5C7}"/>
    <cellStyle name="Comma 5 2 2 2 4" xfId="1704" xr:uid="{1547BBD5-10BE-4411-9A04-43CF886E67E6}"/>
    <cellStyle name="Comma 5 2 2 2 4 2" xfId="2046" xr:uid="{A93DB886-7B56-4816-8E80-4F626043D102}"/>
    <cellStyle name="Comma 5 2 2 2 4 2 2" xfId="2732" xr:uid="{EDEA63C7-7F51-45FF-B314-95356CDA1553}"/>
    <cellStyle name="Comma 5 2 2 2 4 3" xfId="2390" xr:uid="{BD1A1D67-8F43-43FB-8839-E449616FC09F}"/>
    <cellStyle name="Comma 5 2 2 2 5" xfId="1820" xr:uid="{2598887C-1ACF-4751-84D6-12EC96568E2B}"/>
    <cellStyle name="Comma 5 2 2 2 5 2" xfId="2506" xr:uid="{0C73E09D-782C-495B-A5D0-8B3F123EDFE4}"/>
    <cellStyle name="Comma 5 2 2 2 6" xfId="2164" xr:uid="{688A1F9E-03AC-4776-B3A6-7751C6BC0CB3}"/>
    <cellStyle name="Comma 5 2 2 3" xfId="1551" xr:uid="{63AA1DDC-F673-4965-A5B7-3521AE149D75}"/>
    <cellStyle name="Comma 5 2 2 3 2" xfId="1664" xr:uid="{23C6EB7F-57F1-4207-91E2-3A8E9D3BEE8B}"/>
    <cellStyle name="Comma 5 2 2 3 2 2" xfId="2006" xr:uid="{80CD2578-C4A1-4547-B426-578AF81240F8}"/>
    <cellStyle name="Comma 5 2 2 3 2 2 2" xfId="2692" xr:uid="{89A2340E-F7DD-43AD-B1AB-2C5E381B186D}"/>
    <cellStyle name="Comma 5 2 2 3 2 3" xfId="2350" xr:uid="{DA62F0DD-DF95-4E07-95C2-D5D3E8A68D54}"/>
    <cellStyle name="Comma 5 2 2 3 3" xfId="1777" xr:uid="{18576744-D629-4499-BEBE-1683ED3CFB3E}"/>
    <cellStyle name="Comma 5 2 2 3 3 2" xfId="2119" xr:uid="{F576760B-CBBF-4A90-9AFF-2404CA0B2209}"/>
    <cellStyle name="Comma 5 2 2 3 3 2 2" xfId="2805" xr:uid="{CAB912E4-785B-4E8C-959F-504BC3369822}"/>
    <cellStyle name="Comma 5 2 2 3 3 3" xfId="2463" xr:uid="{E3373230-6487-4520-8253-509CA3A2AD85}"/>
    <cellStyle name="Comma 5 2 2 3 4" xfId="1893" xr:uid="{223F68C1-2E62-4A8C-9454-06AEC9D56527}"/>
    <cellStyle name="Comma 5 2 2 3 4 2" xfId="2579" xr:uid="{81D180D3-AFB7-457B-857F-2AC1ED718835}"/>
    <cellStyle name="Comma 5 2 2 3 5" xfId="2237" xr:uid="{E5C17E5D-0440-41CC-8376-7E804DD615AF}"/>
    <cellStyle name="Comma 5 2 2 4" xfId="1590" xr:uid="{6942030E-968E-40A6-8666-3ED4575D1AD7}"/>
    <cellStyle name="Comma 5 2 2 4 2" xfId="1932" xr:uid="{95F67C93-3E7D-4F48-AB06-70D3E1E03A46}"/>
    <cellStyle name="Comma 5 2 2 4 2 2" xfId="2618" xr:uid="{921A6CA6-B78F-4A7A-89D5-F2FE555A6A3D}"/>
    <cellStyle name="Comma 5 2 2 4 3" xfId="2276" xr:uid="{15D9297C-D277-46AD-BBA5-89E1A2AA7446}"/>
    <cellStyle name="Comma 5 2 2 5" xfId="1703" xr:uid="{8E28C435-FE68-46A9-908E-A778270D13E1}"/>
    <cellStyle name="Comma 5 2 2 5 2" xfId="2045" xr:uid="{B683ACE2-8529-4215-88D3-F53BD6EE84A2}"/>
    <cellStyle name="Comma 5 2 2 5 2 2" xfId="2731" xr:uid="{6249C5AE-6F67-4202-AEE6-F6E09CB55691}"/>
    <cellStyle name="Comma 5 2 2 5 3" xfId="2389" xr:uid="{4C68353D-45F2-49A8-A37F-2F9BCC41F984}"/>
    <cellStyle name="Comma 5 2 2 6" xfId="1819" xr:uid="{92C0AF3D-3487-4149-A1EF-73A8A0DAA138}"/>
    <cellStyle name="Comma 5 2 2 6 2" xfId="2505" xr:uid="{ADD79BDD-3468-4A9D-B6D5-078557EA8993}"/>
    <cellStyle name="Comma 5 2 2 7" xfId="2163" xr:uid="{FC979B2A-D6F6-4039-B12C-9F24A2E2621B}"/>
    <cellStyle name="Comma 5 2 3" xfId="560" xr:uid="{6C9F1EE2-F08D-4593-B9DF-C83CBDCAD314}"/>
    <cellStyle name="Comma 5 2 3 2" xfId="1553" xr:uid="{B272251F-51EA-4182-A293-194ED7201F82}"/>
    <cellStyle name="Comma 5 2 3 2 2" xfId="1666" xr:uid="{4018A00E-DCFF-4D09-A8E7-187CFEBF76FB}"/>
    <cellStyle name="Comma 5 2 3 2 2 2" xfId="2008" xr:uid="{1CF9E11F-6D2C-4EE0-9C22-26D8E561BBB2}"/>
    <cellStyle name="Comma 5 2 3 2 2 2 2" xfId="2694" xr:uid="{6EBD6D8D-4A13-4F05-A1E5-726A62DEEA70}"/>
    <cellStyle name="Comma 5 2 3 2 2 3" xfId="2352" xr:uid="{78EA4A63-2061-4F6E-9846-6DDB29537078}"/>
    <cellStyle name="Comma 5 2 3 2 3" xfId="1779" xr:uid="{254719AD-1479-459B-85F7-71165DFD3B8B}"/>
    <cellStyle name="Comma 5 2 3 2 3 2" xfId="2121" xr:uid="{E7A65665-BA92-4073-912A-0D4EF9B64D44}"/>
    <cellStyle name="Comma 5 2 3 2 3 2 2" xfId="2807" xr:uid="{BA5CA1C3-959F-4064-9386-D07C379C54D9}"/>
    <cellStyle name="Comma 5 2 3 2 3 3" xfId="2465" xr:uid="{63591097-B8B3-4A06-B882-782BC08F9504}"/>
    <cellStyle name="Comma 5 2 3 2 4" xfId="1895" xr:uid="{6BCF77C8-86B8-40CD-8FDF-5FD59DD5663A}"/>
    <cellStyle name="Comma 5 2 3 2 4 2" xfId="2581" xr:uid="{B8DFC6BC-B577-4A4E-ABF8-457745C7AF59}"/>
    <cellStyle name="Comma 5 2 3 2 5" xfId="2239" xr:uid="{8AF345CC-C25F-46C6-A850-FAE4F54FA602}"/>
    <cellStyle name="Comma 5 2 3 3" xfId="1592" xr:uid="{5FE2E77C-732C-452D-8DB8-CCA9D7541A7F}"/>
    <cellStyle name="Comma 5 2 3 3 2" xfId="1934" xr:uid="{D56DC623-90C3-4098-826B-FA488016408D}"/>
    <cellStyle name="Comma 5 2 3 3 2 2" xfId="2620" xr:uid="{6E4D1590-104C-4032-BD4A-F30793D8E40C}"/>
    <cellStyle name="Comma 5 2 3 3 3" xfId="2278" xr:uid="{0793468B-5C71-40AF-A99C-C55F9656CABD}"/>
    <cellStyle name="Comma 5 2 3 4" xfId="1705" xr:uid="{DDA4938B-D08B-48F6-85C7-7B8887C30BA3}"/>
    <cellStyle name="Comma 5 2 3 4 2" xfId="2047" xr:uid="{A1F429FB-064C-4B11-B283-7A4646406090}"/>
    <cellStyle name="Comma 5 2 3 4 2 2" xfId="2733" xr:uid="{AB44D56A-8605-42DF-B6C9-0B95A470CFFC}"/>
    <cellStyle name="Comma 5 2 3 4 3" xfId="2391" xr:uid="{2AE2F81C-8F03-4E76-ACE8-7A9CE5FCAA5E}"/>
    <cellStyle name="Comma 5 2 3 5" xfId="1821" xr:uid="{2801B865-D0D1-433D-9223-5FC86EE99108}"/>
    <cellStyle name="Comma 5 2 3 5 2" xfId="2507" xr:uid="{E3185466-5932-460C-8588-24C2201A418E}"/>
    <cellStyle name="Comma 5 2 3 6" xfId="2165" xr:uid="{E0E00F2C-4257-49EC-B8D6-E7AC793F4F43}"/>
    <cellStyle name="Comma 5 2 4" xfId="1430" xr:uid="{38E5E6D3-C85C-4C9A-9A98-8BFA5260BE43}"/>
    <cellStyle name="Comma 5 2 4 2" xfId="1525" xr:uid="{96A19911-5285-438F-B8F4-DD67F0C125B7}"/>
    <cellStyle name="Comma 5 2 4 3" xfId="1619" xr:uid="{1CB716B9-4E6E-40C2-8E7B-30696AE2A71B}"/>
    <cellStyle name="Comma 5 2 4 3 2" xfId="1961" xr:uid="{F2E7EC87-6261-4242-8113-C5A92CDFB1FA}"/>
    <cellStyle name="Comma 5 2 4 3 2 2" xfId="2647" xr:uid="{4F4F4A10-F479-4E1C-B68A-05145EC1C943}"/>
    <cellStyle name="Comma 5 2 4 3 3" xfId="2305" xr:uid="{E7E0AB32-8423-41E4-AC23-891196F05788}"/>
    <cellStyle name="Comma 5 2 4 4" xfId="1732" xr:uid="{7BAC38B9-3D46-46F0-AC67-250931962525}"/>
    <cellStyle name="Comma 5 2 4 4 2" xfId="2074" xr:uid="{FA10BB50-3C4D-478A-A095-0672540C2A62}"/>
    <cellStyle name="Comma 5 2 4 4 2 2" xfId="2760" xr:uid="{91302D5D-E9D8-4ED6-926A-7E899005AC11}"/>
    <cellStyle name="Comma 5 2 4 4 3" xfId="2418" xr:uid="{8BB96409-7996-4A19-9800-691CAF675FF3}"/>
    <cellStyle name="Comma 5 2 4 5" xfId="1849" xr:uid="{306ECD60-0288-4FE6-A9DB-5F5EB5D8DCC4}"/>
    <cellStyle name="Comma 5 2 4 5 2" xfId="2535" xr:uid="{AD64FEB0-DA68-4189-922F-6953A5AA6FEF}"/>
    <cellStyle name="Comma 5 2 4 6" xfId="2193" xr:uid="{12E45522-482D-4E3C-A0AD-466C71920FC7}"/>
    <cellStyle name="Comma 5 3" xfId="561" xr:uid="{79993E2B-3835-4208-9082-6479572CB166}"/>
    <cellStyle name="Comma 5 3 2" xfId="562" xr:uid="{7362B0B7-0C44-49A1-81BC-1917EB1FB6CC}"/>
    <cellStyle name="Comma 5 3 2 2" xfId="1555" xr:uid="{9AFEAD9E-0FEA-4ACD-9CAA-212B1736B610}"/>
    <cellStyle name="Comma 5 3 2 2 2" xfId="1668" xr:uid="{886D5586-AB50-403F-9D74-1F82BD21E8EB}"/>
    <cellStyle name="Comma 5 3 2 2 2 2" xfId="2010" xr:uid="{86C5837B-8FF6-4571-BE4D-A3C6EEDFC28A}"/>
    <cellStyle name="Comma 5 3 2 2 2 2 2" xfId="2696" xr:uid="{60A9203C-EB62-43F4-A44C-216D67811ADB}"/>
    <cellStyle name="Comma 5 3 2 2 2 3" xfId="2354" xr:uid="{ADDB2541-62A4-4FED-AF12-B12413843C5F}"/>
    <cellStyle name="Comma 5 3 2 2 3" xfId="1781" xr:uid="{D6A3E033-9941-4A00-86F0-D21625745457}"/>
    <cellStyle name="Comma 5 3 2 2 3 2" xfId="2123" xr:uid="{216BE8E4-754C-4505-8363-776B2A1C85A2}"/>
    <cellStyle name="Comma 5 3 2 2 3 2 2" xfId="2809" xr:uid="{CA5803A0-3AFC-408F-80FC-61B11CBA2AF3}"/>
    <cellStyle name="Comma 5 3 2 2 3 3" xfId="2467" xr:uid="{99625C20-E305-4040-9595-8C40E3621459}"/>
    <cellStyle name="Comma 5 3 2 2 4" xfId="1897" xr:uid="{BD6B28DC-F361-4429-8B26-770EF66B4034}"/>
    <cellStyle name="Comma 5 3 2 2 4 2" xfId="2583" xr:uid="{D90B71A7-BBA3-41BB-8896-0E9BE38706B4}"/>
    <cellStyle name="Comma 5 3 2 2 5" xfId="2241" xr:uid="{D23A4528-9824-4178-BBCC-8A2768074D0B}"/>
    <cellStyle name="Comma 5 3 2 3" xfId="1594" xr:uid="{F6DD52E6-A60A-4874-8727-D2C5AA93EA64}"/>
    <cellStyle name="Comma 5 3 2 3 2" xfId="1936" xr:uid="{FAA36E87-9B6D-49A0-A578-D6F168FAF46B}"/>
    <cellStyle name="Comma 5 3 2 3 2 2" xfId="2622" xr:uid="{407B3B74-EE98-487F-BE0C-56BBF41FA3B4}"/>
    <cellStyle name="Comma 5 3 2 3 3" xfId="2280" xr:uid="{F1BFCD5E-C483-49F6-9EBA-3AA55DCD498C}"/>
    <cellStyle name="Comma 5 3 2 4" xfId="1707" xr:uid="{99CEE13F-969D-4741-A32A-7931AAAE0BB3}"/>
    <cellStyle name="Comma 5 3 2 4 2" xfId="2049" xr:uid="{54F93D92-40D2-4A04-B1C2-54A1B21DA605}"/>
    <cellStyle name="Comma 5 3 2 4 2 2" xfId="2735" xr:uid="{AFAF4B47-A663-4E8F-89B4-AAA3E3F06AAE}"/>
    <cellStyle name="Comma 5 3 2 4 3" xfId="2393" xr:uid="{D5A25695-DDA3-4F31-93C3-24E2856ED6A9}"/>
    <cellStyle name="Comma 5 3 2 5" xfId="1823" xr:uid="{570514D7-652F-411A-A4B3-73D729DDC016}"/>
    <cellStyle name="Comma 5 3 2 5 2" xfId="2509" xr:uid="{42B07450-F545-4E20-91CD-342693081E62}"/>
    <cellStyle name="Comma 5 3 2 6" xfId="2167" xr:uid="{364AE1AC-9796-4036-9E35-40421DB37555}"/>
    <cellStyle name="Comma 5 3 3" xfId="1554" xr:uid="{A288EF72-2DDA-4858-A95F-AC50713795D1}"/>
    <cellStyle name="Comma 5 3 3 2" xfId="1667" xr:uid="{84E62BD8-8218-4A51-A2D0-BA754ECCED20}"/>
    <cellStyle name="Comma 5 3 3 2 2" xfId="2009" xr:uid="{C1C7DE0A-9364-4F62-8D67-436F424179FC}"/>
    <cellStyle name="Comma 5 3 3 2 2 2" xfId="2695" xr:uid="{9AA2F4D6-5479-4903-A3C2-4EC911AF76A4}"/>
    <cellStyle name="Comma 5 3 3 2 3" xfId="2353" xr:uid="{77F9A0DA-8DD9-4C5D-9470-C2E812FE143A}"/>
    <cellStyle name="Comma 5 3 3 3" xfId="1780" xr:uid="{D829259A-2EC2-405C-9524-D929430F157B}"/>
    <cellStyle name="Comma 5 3 3 3 2" xfId="2122" xr:uid="{8E9A1B41-9459-40C6-81F9-E9830358ED6D}"/>
    <cellStyle name="Comma 5 3 3 3 2 2" xfId="2808" xr:uid="{09152FF4-0972-41AD-9770-3FB4F1BA71D0}"/>
    <cellStyle name="Comma 5 3 3 3 3" xfId="2466" xr:uid="{938D70B3-E983-4849-8D08-A987A608749B}"/>
    <cellStyle name="Comma 5 3 3 4" xfId="1896" xr:uid="{F4DCCABA-9D8A-4D21-BCA7-926988384612}"/>
    <cellStyle name="Comma 5 3 3 4 2" xfId="2582" xr:uid="{565EAA03-075A-4C9E-B34C-8DB5FD4B557A}"/>
    <cellStyle name="Comma 5 3 3 5" xfId="2240" xr:uid="{67D2F452-5889-4D6B-A9F0-5F4DCED70CD2}"/>
    <cellStyle name="Comma 5 3 4" xfId="1593" xr:uid="{5C28F976-9C1D-4A29-B5DE-5F66B8152320}"/>
    <cellStyle name="Comma 5 3 4 2" xfId="1935" xr:uid="{F4D82CB9-C477-419A-997F-EAE3E4248866}"/>
    <cellStyle name="Comma 5 3 4 2 2" xfId="2621" xr:uid="{E4C4004C-5A4F-45A7-A2D8-F3C4B9ADA910}"/>
    <cellStyle name="Comma 5 3 4 3" xfId="2279" xr:uid="{8751279D-579F-4B83-8C55-E74B1654E3EB}"/>
    <cellStyle name="Comma 5 3 5" xfId="1706" xr:uid="{493E95E5-9B8A-48E4-AE85-A2D2087D7B55}"/>
    <cellStyle name="Comma 5 3 5 2" xfId="2048" xr:uid="{30B9847A-140B-4306-A609-BB3A3F8471CC}"/>
    <cellStyle name="Comma 5 3 5 2 2" xfId="2734" xr:uid="{25E515E2-93F5-4A7C-84A9-4F2BDC4B99C9}"/>
    <cellStyle name="Comma 5 3 5 3" xfId="2392" xr:uid="{DF50B327-4E11-49D2-BE74-E5CB34AB8A73}"/>
    <cellStyle name="Comma 5 3 6" xfId="1822" xr:uid="{641BC0E2-34DC-447B-A362-CE71B9FDE941}"/>
    <cellStyle name="Comma 5 3 6 2" xfId="2508" xr:uid="{12CF38D8-43EC-4FF9-8BE3-9B571B5B103C}"/>
    <cellStyle name="Comma 5 3 7" xfId="2166" xr:uid="{AE1A434E-BB7C-4ED4-BA5E-09A03935CFE8}"/>
    <cellStyle name="Comma 5 4" xfId="563" xr:uid="{F9A28897-AC48-4C09-8CDA-3B56C7C13293}"/>
    <cellStyle name="Comma 5 4 2" xfId="564" xr:uid="{2FFA66F6-1B88-414D-8301-D040360478F0}"/>
    <cellStyle name="Comma 5 5" xfId="565" xr:uid="{873B3251-F71D-4D05-82C2-98DCB0A49C12}"/>
    <cellStyle name="Comma 5 6" xfId="208" xr:uid="{61635BFA-867F-40FD-A2A4-53CEFEB665FA}"/>
    <cellStyle name="Comma 5 6 2" xfId="1411" xr:uid="{1DEC3C87-4C97-4012-8F9C-9361556B17EC}"/>
    <cellStyle name="Comma 5 6 2 2" xfId="1608" xr:uid="{F044D356-450E-4D8A-9D4A-8E39F24E047A}"/>
    <cellStyle name="Comma 5 6 2 2 2" xfId="1950" xr:uid="{87FB6F27-3A9B-4A9F-AB03-04CF56526BE4}"/>
    <cellStyle name="Comma 5 6 2 2 2 2" xfId="2636" xr:uid="{7F84A4FC-5DC5-4A1C-9FA8-A81781CB31C1}"/>
    <cellStyle name="Comma 5 6 2 2 3" xfId="2294" xr:uid="{52BE19F1-C761-454F-929F-C2453CA37A78}"/>
    <cellStyle name="Comma 5 6 2 3" xfId="1721" xr:uid="{C8CEEFBF-4B5D-4066-ACD3-EB514BE52502}"/>
    <cellStyle name="Comma 5 6 2 3 2" xfId="2063" xr:uid="{23F1B5FE-D21B-4C7F-A5B7-9B3DC050A0B2}"/>
    <cellStyle name="Comma 5 6 2 3 2 2" xfId="2749" xr:uid="{6F84B870-6378-4DA0-B16E-64C7FF99B963}"/>
    <cellStyle name="Comma 5 6 2 3 3" xfId="2407" xr:uid="{07CF1BC3-93C6-401D-B9EF-3DF7AD550883}"/>
    <cellStyle name="Comma 5 6 2 4" xfId="1838" xr:uid="{F8F219CB-607F-4969-B5C1-9382CB098D9A}"/>
    <cellStyle name="Comma 5 6 2 4 2" xfId="2524" xr:uid="{043D9B47-A41B-4650-AFB3-5D002638A05A}"/>
    <cellStyle name="Comma 5 6 2 5" xfId="2182" xr:uid="{21EE5B13-5AEB-400F-B024-F9AB8D51DF48}"/>
    <cellStyle name="Comma 5 7" xfId="1527" xr:uid="{6E97915A-1BC7-4655-BC13-56A14818A951}"/>
    <cellStyle name="Comma 5 7 2" xfId="1640" xr:uid="{6D0D7ABA-CDCC-4027-A834-3155E66EF306}"/>
    <cellStyle name="Comma 5 7 2 2" xfId="1982" xr:uid="{30E81079-17E5-4707-BB54-068B55BB5B9A}"/>
    <cellStyle name="Comma 5 7 2 2 2" xfId="2668" xr:uid="{9BFE5AA3-E47E-4ED0-A332-F60BAC245199}"/>
    <cellStyle name="Comma 5 7 2 3" xfId="2326" xr:uid="{D2BBD17F-CB95-4FF3-B3AF-1603365764C2}"/>
    <cellStyle name="Comma 5 7 3" xfId="1753" xr:uid="{1AD1AC2E-9449-4FC5-97AA-DC26C31EE016}"/>
    <cellStyle name="Comma 5 7 3 2" xfId="2095" xr:uid="{D4D10B12-0D73-4411-ABE2-B6DE92D87D99}"/>
    <cellStyle name="Comma 5 7 3 2 2" xfId="2781" xr:uid="{33DFAFB5-9B39-4289-90A4-AD11CB405969}"/>
    <cellStyle name="Comma 5 7 3 3" xfId="2439" xr:uid="{5BF08A2F-A692-4004-AA5D-72B1F120A593}"/>
    <cellStyle name="Comma 5 7 4" xfId="1869" xr:uid="{BB1EA0AA-4F42-4672-BF6B-141F8A8707DC}"/>
    <cellStyle name="Comma 5 7 4 2" xfId="2555" xr:uid="{3F4CA157-AF72-4338-A57F-46EE44679402}"/>
    <cellStyle name="Comma 5 7 5" xfId="2213" xr:uid="{0A3FDC27-B060-41CA-BAF3-E500DC7182B1}"/>
    <cellStyle name="Comma 5 8" xfId="1523" xr:uid="{C1E57FEC-4FF5-49CE-A967-60B046C25B4C}"/>
    <cellStyle name="Comma 5 9" xfId="1570" xr:uid="{BC5A3680-BAFE-404A-8219-C7E71A054EB7}"/>
    <cellStyle name="Comma 5 9 2" xfId="1912" xr:uid="{15C216D3-794E-4479-AD49-F21BEBEB48FB}"/>
    <cellStyle name="Comma 5 9 2 2" xfId="2598" xr:uid="{E62F3EBD-5E92-42BA-9F20-8C302D87F245}"/>
    <cellStyle name="Comma 5 9 3" xfId="2256" xr:uid="{989BD437-0ED5-46FF-821A-F661567A3921}"/>
    <cellStyle name="Comma 6" xfId="210" xr:uid="{3339E439-7263-4154-AFB0-C3C26ED2AB0C}"/>
    <cellStyle name="Comma 6 2" xfId="1431" xr:uid="{7FFE265A-44D3-497B-A2DC-055B07166A38}"/>
    <cellStyle name="Comma 6 2 2" xfId="1620" xr:uid="{53D93521-B9F9-4EDF-9008-CA90B08D5DD6}"/>
    <cellStyle name="Comma 6 2 2 2" xfId="1962" xr:uid="{E6BE14F8-240C-4096-84D0-9AF792688965}"/>
    <cellStyle name="Comma 6 2 2 2 2" xfId="2648" xr:uid="{91DED2FB-E876-4EA2-B5B9-6B31DE433FA1}"/>
    <cellStyle name="Comma 6 2 2 3" xfId="2306" xr:uid="{11D8FBFA-9858-4DDA-AF28-18B6052C990B}"/>
    <cellStyle name="Comma 6 2 3" xfId="1733" xr:uid="{DF010E5A-754D-472C-9494-4669E017F730}"/>
    <cellStyle name="Comma 6 2 3 2" xfId="2075" xr:uid="{4C180BB4-C56A-4081-AF0A-CD6EB0E02873}"/>
    <cellStyle name="Comma 6 2 3 2 2" xfId="2761" xr:uid="{2D4A103D-EB7F-46DD-8A15-2B00A9705959}"/>
    <cellStyle name="Comma 6 2 3 3" xfId="2419" xr:uid="{FFAB944E-2845-4688-82C5-4C39E20B62F1}"/>
    <cellStyle name="Comma 6 2 4" xfId="1850" xr:uid="{334AA38F-E1D2-4D18-83E4-00DDF43DB690}"/>
    <cellStyle name="Comma 6 2 4 2" xfId="2536" xr:uid="{BFDA53D8-3BBB-48AD-8081-97660E62FFAB}"/>
    <cellStyle name="Comma 6 2 5" xfId="2194" xr:uid="{7A2AB3DB-21C9-4A49-BC6C-1BD664191138}"/>
    <cellStyle name="Comma 6 3" xfId="1422" xr:uid="{9DD95412-0243-4852-A732-6E495C52AC83}"/>
    <cellStyle name="Comma 6 3 2" xfId="1513" xr:uid="{BFBD73CC-C88D-4712-B41E-9C7A4EB46DAE}"/>
    <cellStyle name="Comma 6 3 2 2" xfId="1639" xr:uid="{20F8E2A2-8170-4EC8-887D-A06A7494476B}"/>
    <cellStyle name="Comma 6 3 2 2 2" xfId="1981" xr:uid="{17D2EAD1-49CE-44FC-9189-8C0DAF3FD39D}"/>
    <cellStyle name="Comma 6 3 2 2 2 2" xfId="2667" xr:uid="{2F8F28A8-ABDE-4A68-8165-A89299C26AEF}"/>
    <cellStyle name="Comma 6 3 2 2 3" xfId="2325" xr:uid="{13A291C7-E545-444C-959A-28F44AE7C23C}"/>
    <cellStyle name="Comma 6 3 2 3" xfId="1752" xr:uid="{0C1A94F7-B2B4-402B-B7C4-0AC33EDBA2B4}"/>
    <cellStyle name="Comma 6 3 2 3 2" xfId="2094" xr:uid="{0A27FE76-E2F0-4E54-B54D-37FD7FC12793}"/>
    <cellStyle name="Comma 6 3 2 3 2 2" xfId="2780" xr:uid="{AD7B367C-0665-45C4-9BEF-9A498F89AB59}"/>
    <cellStyle name="Comma 6 3 2 3 3" xfId="2438" xr:uid="{98297061-40F5-4517-8965-FBD61999D883}"/>
    <cellStyle name="Comma 6 3 2 4" xfId="1868" xr:uid="{B7DABB28-32DE-4D4A-A57F-86D944AD8AA6}"/>
    <cellStyle name="Comma 6 3 2 4 2" xfId="2554" xr:uid="{694769EB-5FC8-4D4E-B2F3-156B99E8187D}"/>
    <cellStyle name="Comma 6 3 2 5" xfId="2212" xr:uid="{45415972-E570-4D11-BC2A-93F968700DAB}"/>
    <cellStyle name="Comma 6 3 3" xfId="1612" xr:uid="{F4D26E11-1DB4-4243-BDFA-3B69276D5E05}"/>
    <cellStyle name="Comma 6 3 3 2" xfId="1954" xr:uid="{204241F6-F743-42D4-9E6B-0854AA0C7165}"/>
    <cellStyle name="Comma 6 3 3 2 2" xfId="2640" xr:uid="{3CF04FC9-4072-4693-ACE9-F37663FA9982}"/>
    <cellStyle name="Comma 6 3 3 3" xfId="2298" xr:uid="{B8A743C6-90E3-4390-961B-4EBC6B996A4A}"/>
    <cellStyle name="Comma 6 3 4" xfId="1725" xr:uid="{CF0062C4-0F85-4128-ACBD-1AEA70357D1E}"/>
    <cellStyle name="Comma 6 3 4 2" xfId="2067" xr:uid="{2F558D1E-2BA4-4B07-86CF-C70D849AFF65}"/>
    <cellStyle name="Comma 6 3 4 2 2" xfId="2753" xr:uid="{DD436F8B-FED3-42D0-A347-03BB49880150}"/>
    <cellStyle name="Comma 6 3 4 3" xfId="2411" xr:uid="{F13D0ED5-BDBB-46DA-AB7D-45826E681E8A}"/>
    <cellStyle name="Comma 6 3 5" xfId="1842" xr:uid="{FE9CB84A-021F-47E3-ABDE-61A3914B79C0}"/>
    <cellStyle name="Comma 6 3 5 2" xfId="2528" xr:uid="{1163E383-1658-478C-A362-49FD7ADCC7F4}"/>
    <cellStyle name="Comma 6 3 6" xfId="2186" xr:uid="{0F33303E-6630-4B98-BE77-FB3211B74952}"/>
    <cellStyle name="Comma 6 4" xfId="1539" xr:uid="{7AD07C9B-A3C9-4A8E-BF63-EB9888BB0A50}"/>
    <cellStyle name="Comma 6 4 2" xfId="1652" xr:uid="{11B2CC57-030D-453F-B235-945AC0AB003B}"/>
    <cellStyle name="Comma 6 4 2 2" xfId="1994" xr:uid="{3DB93470-0B05-43B9-9D35-10BFEAE5DF1F}"/>
    <cellStyle name="Comma 6 4 2 2 2" xfId="2680" xr:uid="{D5936FE8-E8CC-499A-A53D-956C40C29615}"/>
    <cellStyle name="Comma 6 4 2 3" xfId="2338" xr:uid="{3DADB07E-6287-41F6-8937-5F54D94E8EEB}"/>
    <cellStyle name="Comma 6 4 3" xfId="1765" xr:uid="{85EE0258-DCC2-40D2-A566-83E340938846}"/>
    <cellStyle name="Comma 6 4 3 2" xfId="2107" xr:uid="{3690D63E-2062-421B-B583-017A85F8787C}"/>
    <cellStyle name="Comma 6 4 3 2 2" xfId="2793" xr:uid="{FBCC571A-E9B5-451F-A808-7C263A3EF5E2}"/>
    <cellStyle name="Comma 6 4 3 3" xfId="2451" xr:uid="{77029010-03D3-4FF2-82D2-B19235552272}"/>
    <cellStyle name="Comma 6 4 4" xfId="1881" xr:uid="{CF574BB5-6452-40D8-A244-A28362139BF4}"/>
    <cellStyle name="Comma 6 4 4 2" xfId="2567" xr:uid="{3162204E-D015-4508-A56F-9CC20B10D456}"/>
    <cellStyle name="Comma 6 4 5" xfId="2225" xr:uid="{D709948B-6D73-4C2F-BF76-4E45089537E3}"/>
    <cellStyle name="Comma 6 5" xfId="1578" xr:uid="{2BBED9A1-A859-4EDE-A433-603144457B0D}"/>
    <cellStyle name="Comma 6 5 2" xfId="1920" xr:uid="{F285AE80-9825-4331-8A65-207D971C2AA9}"/>
    <cellStyle name="Comma 6 5 2 2" xfId="2606" xr:uid="{B604F34C-02DC-44D4-B7EB-FFDBE5E0ECCF}"/>
    <cellStyle name="Comma 6 5 3" xfId="2264" xr:uid="{BDE5CC09-AF93-41AC-A606-06D5125BBA7E}"/>
    <cellStyle name="Comma 6 6" xfId="1691" xr:uid="{9754394C-71D4-4A80-94BB-79B456087468}"/>
    <cellStyle name="Comma 6 6 2" xfId="2033" xr:uid="{840FCDD2-88CB-4CEE-AF47-910E00C73E78}"/>
    <cellStyle name="Comma 6 6 2 2" xfId="2719" xr:uid="{7F2E3296-5364-4486-893A-CA99A3C725E8}"/>
    <cellStyle name="Comma 6 6 3" xfId="2377" xr:uid="{2B56A2B4-35F5-4C1F-BDD8-BEFA1C1D9BF9}"/>
    <cellStyle name="Comma 6 7" xfId="1807" xr:uid="{B128626E-F909-471C-9755-257856BA4DB1}"/>
    <cellStyle name="Comma 6 7 2" xfId="2493" xr:uid="{FE692C5F-7A81-4FC1-98DC-C791592CD2D6}"/>
    <cellStyle name="Comma 6 8" xfId="2151" xr:uid="{D1D7313F-6BD5-45A0-8455-B3C2764757A6}"/>
    <cellStyle name="Comma 7" xfId="566" xr:uid="{00065EAC-3BE9-4562-8C14-8D88AD78DE81}"/>
    <cellStyle name="Comma 7 2" xfId="567" xr:uid="{90AE9D5A-221B-45DD-9ECA-FB92A5C205D1}"/>
    <cellStyle name="Comma 7 2 2" xfId="1427" xr:uid="{899348EA-0F3E-4755-AF9C-F4174ED4428F}"/>
    <cellStyle name="Comma 7 2 2 2" xfId="1529" xr:uid="{EB94169D-8096-4519-8579-A5738D20F190}"/>
    <cellStyle name="Comma 7 2 2 2 2" xfId="1642" xr:uid="{38E75B46-2DAE-4B75-B4DA-DC5DA6863035}"/>
    <cellStyle name="Comma 7 2 2 2 2 2" xfId="1984" xr:uid="{426AA576-0D95-4076-BB5A-58DCE8E21094}"/>
    <cellStyle name="Comma 7 2 2 2 2 2 2" xfId="2670" xr:uid="{9533D86D-3AA9-438B-9477-E0AB92DA8E1E}"/>
    <cellStyle name="Comma 7 2 2 2 2 3" xfId="2328" xr:uid="{E341902E-A2D9-4950-9E1B-967C6AA7A04D}"/>
    <cellStyle name="Comma 7 2 2 2 3" xfId="1755" xr:uid="{AE3B9FE4-2A47-4E5D-9BCA-B71BFE501C03}"/>
    <cellStyle name="Comma 7 2 2 2 3 2" xfId="2097" xr:uid="{4E3A809C-26C3-41BD-A6E7-FF2EC8B3D872}"/>
    <cellStyle name="Comma 7 2 2 2 3 2 2" xfId="2783" xr:uid="{8C1528CA-D4CE-4401-AA16-C968968B5E83}"/>
    <cellStyle name="Comma 7 2 2 2 3 3" xfId="2441" xr:uid="{D9B54D44-B16E-441A-ADCC-9D568B53C40C}"/>
    <cellStyle name="Comma 7 2 2 2 4" xfId="1871" xr:uid="{4A9346E8-FE7F-423C-82CC-335390D1FAD4}"/>
    <cellStyle name="Comma 7 2 2 2 4 2" xfId="2557" xr:uid="{9E8311D7-4363-43F8-BB4B-D0F5A617DA59}"/>
    <cellStyle name="Comma 7 2 2 2 5" xfId="2215" xr:uid="{531D6C82-8B8E-4D29-8C4B-CAD811AFC047}"/>
    <cellStyle name="Comma 7 2 2 3" xfId="1616" xr:uid="{CA58031F-B10D-42ED-BFCE-BCD706C3C17D}"/>
    <cellStyle name="Comma 7 2 2 3 2" xfId="1958" xr:uid="{F746B119-82A0-4225-9567-C208DDA4C5CC}"/>
    <cellStyle name="Comma 7 2 2 3 2 2" xfId="2644" xr:uid="{A95B3D59-F8B2-4DC2-950B-3D9B2C08D34F}"/>
    <cellStyle name="Comma 7 2 2 3 3" xfId="2302" xr:uid="{16D2C9CC-EFE8-42CC-BC8D-9AC1499D5A04}"/>
    <cellStyle name="Comma 7 2 2 4" xfId="1729" xr:uid="{A2652E70-3FF8-4A2C-B4A7-0A5AD02F579A}"/>
    <cellStyle name="Comma 7 2 2 4 2" xfId="2071" xr:uid="{CBE42B91-14D8-49C9-B815-AAF9708309F2}"/>
    <cellStyle name="Comma 7 2 2 4 2 2" xfId="2757" xr:uid="{EAF943DC-2668-45BF-84E8-4B0B5EA44AEE}"/>
    <cellStyle name="Comma 7 2 2 4 3" xfId="2415" xr:uid="{21904C57-4B34-4937-8C38-6CE1AE59BFD2}"/>
    <cellStyle name="Comma 7 2 2 5" xfId="1846" xr:uid="{FC0B33E8-F42C-4D08-89F5-D61378C1E5B6}"/>
    <cellStyle name="Comma 7 2 2 5 2" xfId="2532" xr:uid="{73CA6FF4-1621-4833-92AE-B7C598B92883}"/>
    <cellStyle name="Comma 7 2 2 6" xfId="2190" xr:uid="{FB68D77F-467B-4745-BE4A-B05FC4A93695}"/>
    <cellStyle name="Comma 7 2 3" xfId="1557" xr:uid="{F1C3F101-BD25-4C55-B556-F8C3E804F648}"/>
    <cellStyle name="Comma 7 2 3 2" xfId="1670" xr:uid="{5AAA8FA2-4EEB-48B0-849F-15AC7AE88168}"/>
    <cellStyle name="Comma 7 2 3 2 2" xfId="2012" xr:uid="{A411AA96-8B93-4E16-9AEE-E6DC7AD53ECB}"/>
    <cellStyle name="Comma 7 2 3 2 2 2" xfId="2698" xr:uid="{8E0A6F0C-1DEF-4BA7-A297-EDCFB9F89AA6}"/>
    <cellStyle name="Comma 7 2 3 2 3" xfId="2356" xr:uid="{53A2613A-7273-4399-9739-93A241F78E92}"/>
    <cellStyle name="Comma 7 2 3 3" xfId="1783" xr:uid="{5DFF810E-8B6A-43B7-823E-EE43ABD05846}"/>
    <cellStyle name="Comma 7 2 3 3 2" xfId="2125" xr:uid="{4F38AE40-2D46-439F-BA8D-11CF4CA7D16F}"/>
    <cellStyle name="Comma 7 2 3 3 2 2" xfId="2811" xr:uid="{F0E40A8E-13D7-458D-A133-C68A3B839E76}"/>
    <cellStyle name="Comma 7 2 3 3 3" xfId="2469" xr:uid="{124CB7F3-AE62-4E5B-A3BE-696BB4C466A1}"/>
    <cellStyle name="Comma 7 2 3 4" xfId="1899" xr:uid="{B2C1E97C-9E00-4F08-9D2D-4199A144C788}"/>
    <cellStyle name="Comma 7 2 3 4 2" xfId="2585" xr:uid="{87167DA3-82A7-4732-B232-F0DAF1820446}"/>
    <cellStyle name="Comma 7 2 3 5" xfId="2243" xr:uid="{E755680E-7B09-491E-8F3E-77B993C4DAAF}"/>
    <cellStyle name="Comma 7 2 4" xfId="1596" xr:uid="{D006DC0A-8A79-4A06-B3C6-AFFE28FAB549}"/>
    <cellStyle name="Comma 7 2 4 2" xfId="1938" xr:uid="{60114DB4-9780-4CF9-9667-E21B479C7D3A}"/>
    <cellStyle name="Comma 7 2 4 2 2" xfId="2624" xr:uid="{AA3A1D75-464C-4D5B-8DBE-40ACE14F3E0C}"/>
    <cellStyle name="Comma 7 2 4 3" xfId="2282" xr:uid="{CBAFE63A-D794-420B-A5B2-0AB5459CB384}"/>
    <cellStyle name="Comma 7 2 5" xfId="1709" xr:uid="{495B0EAE-AE14-4423-9DAD-C3424C6A8E7E}"/>
    <cellStyle name="Comma 7 2 5 2" xfId="2051" xr:uid="{0F10F00D-C62F-45E7-8124-19B36731B5EC}"/>
    <cellStyle name="Comma 7 2 5 2 2" xfId="2737" xr:uid="{FD8D38CD-9AA3-4405-A222-BABFF904BFF1}"/>
    <cellStyle name="Comma 7 2 5 3" xfId="2395" xr:uid="{BC59093A-2576-4DE3-8552-A9F79473D443}"/>
    <cellStyle name="Comma 7 2 6" xfId="1825" xr:uid="{FC50EE68-84AF-4AF9-A7B8-B6164AB35CB9}"/>
    <cellStyle name="Comma 7 2 6 2" xfId="2511" xr:uid="{C28EC3A5-6EFF-48BA-A6E8-9EB81D9A6137}"/>
    <cellStyle name="Comma 7 2 7" xfId="2169" xr:uid="{3C2F0F37-ED6A-4146-B8F4-FC9ECE626545}"/>
    <cellStyle name="Comma 7 3" xfId="568" xr:uid="{29A52CC3-4E34-49D9-97F5-5D6B9C93BD39}"/>
    <cellStyle name="Comma 7 3 2" xfId="569" xr:uid="{862848CB-5F4C-453D-849D-2458B41D1F3B}"/>
    <cellStyle name="Comma 7 3 2 2" xfId="1559" xr:uid="{1D005851-C374-4D4A-B275-906311F3F823}"/>
    <cellStyle name="Comma 7 3 2 2 2" xfId="1672" xr:uid="{5DAA8A74-EB1C-4A05-AB93-E74FE8F53973}"/>
    <cellStyle name="Comma 7 3 2 2 2 2" xfId="2014" xr:uid="{CF59C026-C4D6-4C93-ABA6-3DA0A1352B15}"/>
    <cellStyle name="Comma 7 3 2 2 2 2 2" xfId="2700" xr:uid="{43A545E1-73A6-44D7-A195-091A9240F920}"/>
    <cellStyle name="Comma 7 3 2 2 2 3" xfId="2358" xr:uid="{84AB4F78-3A7B-494D-8227-E3AA969093A0}"/>
    <cellStyle name="Comma 7 3 2 2 3" xfId="1785" xr:uid="{98380ECB-C41C-4710-A3B8-39E461A34CA1}"/>
    <cellStyle name="Comma 7 3 2 2 3 2" xfId="2127" xr:uid="{B1BF9BE3-A55C-41F7-924C-2D075D665C60}"/>
    <cellStyle name="Comma 7 3 2 2 3 2 2" xfId="2813" xr:uid="{99FCF5CE-14C6-4B4A-B243-C27FF442DD70}"/>
    <cellStyle name="Comma 7 3 2 2 3 3" xfId="2471" xr:uid="{E5350396-D271-49AE-865E-E1397637E9C0}"/>
    <cellStyle name="Comma 7 3 2 2 4" xfId="1901" xr:uid="{7A89C603-0739-4681-B5EF-428CD5217768}"/>
    <cellStyle name="Comma 7 3 2 2 4 2" xfId="2587" xr:uid="{6C6D966E-D94D-4625-8DA6-E6E2F7A89A5E}"/>
    <cellStyle name="Comma 7 3 2 2 5" xfId="2245" xr:uid="{203455A3-D972-469D-89FA-FCF9DDCA55CD}"/>
    <cellStyle name="Comma 7 3 2 3" xfId="1598" xr:uid="{134F77E2-2726-4FCB-91D6-821335F34B5F}"/>
    <cellStyle name="Comma 7 3 2 3 2" xfId="1940" xr:uid="{527AACFB-BD0E-4373-9F28-5A88641F2A4C}"/>
    <cellStyle name="Comma 7 3 2 3 2 2" xfId="2626" xr:uid="{0858B13D-F319-42EB-9F16-D8BF67888A96}"/>
    <cellStyle name="Comma 7 3 2 3 3" xfId="2284" xr:uid="{C7BD2318-ABD0-40A1-BF45-2D1414C27601}"/>
    <cellStyle name="Comma 7 3 2 4" xfId="1711" xr:uid="{3E7DB9D6-BA12-43E7-9BB4-A547FC333961}"/>
    <cellStyle name="Comma 7 3 2 4 2" xfId="2053" xr:uid="{3AC9E56C-8150-4A62-AD25-0F149F2ADECA}"/>
    <cellStyle name="Comma 7 3 2 4 2 2" xfId="2739" xr:uid="{D5425550-AF57-4EB4-9FD5-C8F4E55F6277}"/>
    <cellStyle name="Comma 7 3 2 4 3" xfId="2397" xr:uid="{9300622F-AFC0-4531-A004-6078543AA8F9}"/>
    <cellStyle name="Comma 7 3 2 5" xfId="1827" xr:uid="{296F1FEA-5F03-4ACB-A160-C59E01968571}"/>
    <cellStyle name="Comma 7 3 2 5 2" xfId="2513" xr:uid="{1446EC84-7FB8-42C7-8092-B421B8FDBD8D}"/>
    <cellStyle name="Comma 7 3 2 6" xfId="2171" xr:uid="{6A3D433C-E0E5-49E1-9708-F9244859AB00}"/>
    <cellStyle name="Comma 7 3 3" xfId="1558" xr:uid="{739AD143-CE99-4744-A870-757A72161950}"/>
    <cellStyle name="Comma 7 3 3 2" xfId="1671" xr:uid="{A512C734-A368-471D-8C7F-2708A0B717A4}"/>
    <cellStyle name="Comma 7 3 3 2 2" xfId="2013" xr:uid="{DDBEE77C-6273-4C64-A671-C04AEEC73EEF}"/>
    <cellStyle name="Comma 7 3 3 2 2 2" xfId="2699" xr:uid="{F3E94DEE-40F8-4DD6-9C7F-FC32072C8B46}"/>
    <cellStyle name="Comma 7 3 3 2 3" xfId="2357" xr:uid="{3DFAF0B7-059E-4746-B3CF-C370B616B2ED}"/>
    <cellStyle name="Comma 7 3 3 3" xfId="1784" xr:uid="{FA07C5BB-A697-48A9-A975-150A5A492D84}"/>
    <cellStyle name="Comma 7 3 3 3 2" xfId="2126" xr:uid="{279DFB78-9B68-4A9B-B3B2-C965EFC67DB4}"/>
    <cellStyle name="Comma 7 3 3 3 2 2" xfId="2812" xr:uid="{FC278B8D-59A7-45D2-AC32-018F643A8D1D}"/>
    <cellStyle name="Comma 7 3 3 3 3" xfId="2470" xr:uid="{36C5D905-CD2B-4970-9223-D39783A7AB89}"/>
    <cellStyle name="Comma 7 3 3 4" xfId="1900" xr:uid="{16527B51-0B8B-477C-A468-F21FF47778CD}"/>
    <cellStyle name="Comma 7 3 3 4 2" xfId="2586" xr:uid="{2806DB55-9C14-4058-8F1F-874213D97A02}"/>
    <cellStyle name="Comma 7 3 3 5" xfId="2244" xr:uid="{03022ADF-16B3-4B1E-ABE3-550A26A75079}"/>
    <cellStyle name="Comma 7 3 4" xfId="1597" xr:uid="{F062670D-03BC-4E4A-9D08-AB8A3EEECEB9}"/>
    <cellStyle name="Comma 7 3 4 2" xfId="1939" xr:uid="{BF55A924-6AA0-4394-BE97-2A451664A147}"/>
    <cellStyle name="Comma 7 3 4 2 2" xfId="2625" xr:uid="{9F104EBD-FB41-43F3-9F0D-CE5783774941}"/>
    <cellStyle name="Comma 7 3 4 3" xfId="2283" xr:uid="{9746B8C3-E5C5-4068-BBAC-B6A9B71434B3}"/>
    <cellStyle name="Comma 7 3 5" xfId="1710" xr:uid="{26B2320D-D59F-4AB9-87C1-5F2939527493}"/>
    <cellStyle name="Comma 7 3 5 2" xfId="2052" xr:uid="{E330562E-4834-472F-9983-84A373EF43BE}"/>
    <cellStyle name="Comma 7 3 5 2 2" xfId="2738" xr:uid="{A95ACF07-F45B-47E0-900B-FDA972FAFFAB}"/>
    <cellStyle name="Comma 7 3 5 3" xfId="2396" xr:uid="{37540D9B-3E36-4D89-AA28-B375A3A8E24F}"/>
    <cellStyle name="Comma 7 3 6" xfId="1826" xr:uid="{5BA2E5CF-90BD-4BFA-BB5D-E0BD626441FC}"/>
    <cellStyle name="Comma 7 3 6 2" xfId="2512" xr:uid="{139F3075-839D-4971-9C9D-15A9CAB38AB5}"/>
    <cellStyle name="Comma 7 3 7" xfId="2170" xr:uid="{565FAD81-0748-45A9-911F-E611C86D78CA}"/>
    <cellStyle name="Comma 7 4" xfId="1413" xr:uid="{F7532E59-78B9-4EE3-9E63-878853D9F3F5}"/>
    <cellStyle name="Comma 7 4 2" xfId="1528" xr:uid="{F186FEA8-F310-430B-915B-D581770BE8C7}"/>
    <cellStyle name="Comma 7 4 2 2" xfId="1641" xr:uid="{3F894BE0-01E0-4DE2-9113-D81E0D9C01EA}"/>
    <cellStyle name="Comma 7 4 2 2 2" xfId="1983" xr:uid="{38265D95-4948-48FD-AFF0-2281A0313BDA}"/>
    <cellStyle name="Comma 7 4 2 2 2 2" xfId="2669" xr:uid="{4B81CBED-36D2-4054-A31D-17D087F54F19}"/>
    <cellStyle name="Comma 7 4 2 2 3" xfId="2327" xr:uid="{4EBCFF24-AE33-4825-9F19-7E674BBB9F87}"/>
    <cellStyle name="Comma 7 4 2 3" xfId="1754" xr:uid="{EF21DE5D-8C1B-4807-946C-80F9D7019D15}"/>
    <cellStyle name="Comma 7 4 2 3 2" xfId="2096" xr:uid="{0BB0C60A-6A22-421D-83F8-1DD366C18199}"/>
    <cellStyle name="Comma 7 4 2 3 2 2" xfId="2782" xr:uid="{0A0207CD-A309-45AF-9A47-E46FFFF92ECA}"/>
    <cellStyle name="Comma 7 4 2 3 3" xfId="2440" xr:uid="{586F6BB2-CE1E-498B-A3E9-FDE70F8E1FD9}"/>
    <cellStyle name="Comma 7 4 2 4" xfId="1870" xr:uid="{C973F9F9-B2E9-42F3-9610-E2D937BE2908}"/>
    <cellStyle name="Comma 7 4 2 4 2" xfId="2556" xr:uid="{F5A3BF62-9B36-426B-83D0-77617E66C3A8}"/>
    <cellStyle name="Comma 7 4 2 5" xfId="2214" xr:uid="{39BA937C-8D75-4164-B9B3-ACA00C57C747}"/>
    <cellStyle name="Comma 7 4 3" xfId="1609" xr:uid="{68AB11EE-F140-45FA-84F4-933E50EFD370}"/>
    <cellStyle name="Comma 7 4 3 2" xfId="1951" xr:uid="{5852D1F4-9727-4632-A610-AC7BCBA80B99}"/>
    <cellStyle name="Comma 7 4 3 2 2" xfId="2637" xr:uid="{E0ABC6C7-B485-4170-B208-0DFF76AF1311}"/>
    <cellStyle name="Comma 7 4 3 3" xfId="2295" xr:uid="{622B4B32-D0C8-4193-85DC-B025A2A378FA}"/>
    <cellStyle name="Comma 7 4 4" xfId="1722" xr:uid="{7766B4DC-64B8-4F9C-AF6C-FCC9CEDABD04}"/>
    <cellStyle name="Comma 7 4 4 2" xfId="2064" xr:uid="{91B3998B-0C16-46E0-BC36-F3DE2547E6EC}"/>
    <cellStyle name="Comma 7 4 4 2 2" xfId="2750" xr:uid="{5B767ABB-1CEF-4FB1-9073-930210AFA954}"/>
    <cellStyle name="Comma 7 4 4 3" xfId="2408" xr:uid="{0EC21455-1247-4D1F-9F8D-B82C64DC5602}"/>
    <cellStyle name="Comma 7 4 5" xfId="1839" xr:uid="{4169895A-4782-4EF2-8464-E9350A3000E2}"/>
    <cellStyle name="Comma 7 4 5 2" xfId="2525" xr:uid="{31554223-978E-41F5-835A-5F862579BE41}"/>
    <cellStyle name="Comma 7 4 6" xfId="2183" xr:uid="{B900D89F-FC4D-475C-8777-89BC50D79D3F}"/>
    <cellStyle name="Comma 7 5" xfId="1556" xr:uid="{6479D2F1-4A45-439D-8E83-D5A8CC5523A5}"/>
    <cellStyle name="Comma 7 5 2" xfId="1669" xr:uid="{AADD3A1D-130F-4097-8A42-0EE5B370A3DC}"/>
    <cellStyle name="Comma 7 5 2 2" xfId="2011" xr:uid="{AC4F6A58-05EF-4139-8211-9C1AD276BB52}"/>
    <cellStyle name="Comma 7 5 2 2 2" xfId="2697" xr:uid="{5A0AC9FF-FFAA-47D2-93F8-98DD2D921AA9}"/>
    <cellStyle name="Comma 7 5 2 3" xfId="2355" xr:uid="{5D32E146-A0B6-418F-9C68-9BA1DF4B1545}"/>
    <cellStyle name="Comma 7 5 3" xfId="1782" xr:uid="{612D23DC-5F5E-4427-B4DE-01FE785E5FEF}"/>
    <cellStyle name="Comma 7 5 3 2" xfId="2124" xr:uid="{40913FBA-C5E7-4FA4-8AD5-D4DC7DF5E566}"/>
    <cellStyle name="Comma 7 5 3 2 2" xfId="2810" xr:uid="{B43E6ECE-1D1B-4207-898C-9BECC4F8A15F}"/>
    <cellStyle name="Comma 7 5 3 3" xfId="2468" xr:uid="{80F38865-78A7-4C4A-A96A-545F1C646DA7}"/>
    <cellStyle name="Comma 7 5 4" xfId="1898" xr:uid="{77592D2E-388C-4FAC-BA31-2AF34E4C0903}"/>
    <cellStyle name="Comma 7 5 4 2" xfId="2584" xr:uid="{912BC8A6-891B-4D90-8FFC-2653083ED702}"/>
    <cellStyle name="Comma 7 5 5" xfId="2242" xr:uid="{AA223A59-9466-4645-A177-D6B756A72687}"/>
    <cellStyle name="Comma 7 6" xfId="1595" xr:uid="{1A47EA6E-28E6-4179-932B-18EB856D1A5E}"/>
    <cellStyle name="Comma 7 6 2" xfId="1937" xr:uid="{079353C5-3B95-4172-98EA-F7F8BF6C46F3}"/>
    <cellStyle name="Comma 7 6 2 2" xfId="2623" xr:uid="{BE9C509E-A2A3-4605-A694-8F600BB6610E}"/>
    <cellStyle name="Comma 7 6 3" xfId="2281" xr:uid="{B85C77E5-99BE-4CEA-8425-76335DDDAF1B}"/>
    <cellStyle name="Comma 7 7" xfId="1708" xr:uid="{DFD06D70-5267-4E88-9AA6-1A9881C9C335}"/>
    <cellStyle name="Comma 7 7 2" xfId="2050" xr:uid="{37B1879C-81AA-46E1-BE76-307DDE4B1550}"/>
    <cellStyle name="Comma 7 7 2 2" xfId="2736" xr:uid="{F0FB533E-4D8D-455D-954A-652660218E3B}"/>
    <cellStyle name="Comma 7 7 3" xfId="2394" xr:uid="{A8963CB0-F462-45A0-9C6B-822BBAF2479D}"/>
    <cellStyle name="Comma 7 8" xfId="1824" xr:uid="{0E5F2038-FE5B-4AB7-ACA0-9C5B0AB29C3E}"/>
    <cellStyle name="Comma 7 8 2" xfId="2510" xr:uid="{807D40DA-D96E-4DEA-8FF5-7F50EDC01E9A}"/>
    <cellStyle name="Comma 7 9" xfId="2168" xr:uid="{1A8074A4-9BA2-4762-99B4-1D83A6CF4220}"/>
    <cellStyle name="Comma 8" xfId="1392" xr:uid="{6D8893FC-9045-401C-B89E-0D6E3DD505E0}"/>
    <cellStyle name="Comma 8 2" xfId="1561" xr:uid="{4A391752-2B74-4A2C-8DE0-CCE8DB18CDA6}"/>
    <cellStyle name="Comma 8 2 2" xfId="1674" xr:uid="{F3356EB8-6395-43A6-9A22-3EFDAC040427}"/>
    <cellStyle name="Comma 8 2 2 2" xfId="2016" xr:uid="{EE1CFF22-2D5B-405D-948C-C7C247BCC70C}"/>
    <cellStyle name="Comma 8 2 2 2 2" xfId="2702" xr:uid="{A024ADE1-4BF9-42F9-9702-F6E5355A8364}"/>
    <cellStyle name="Comma 8 2 2 3" xfId="2360" xr:uid="{62CD4D93-C278-4A53-B19E-566696D0620B}"/>
    <cellStyle name="Comma 8 2 3" xfId="1787" xr:uid="{19F11433-854E-4D27-9CBB-747CBC65D342}"/>
    <cellStyle name="Comma 8 2 3 2" xfId="2129" xr:uid="{524EFFA5-CFD4-4389-B069-CF6E8FCF7CDB}"/>
    <cellStyle name="Comma 8 2 3 2 2" xfId="2815" xr:uid="{13E30B0F-C1A4-4418-B760-D25661CEFB29}"/>
    <cellStyle name="Comma 8 2 3 3" xfId="2473" xr:uid="{4BD66B71-2AFA-4E26-A9F5-F3DB4BAB9C1B}"/>
    <cellStyle name="Comma 8 2 4" xfId="1903" xr:uid="{DCE670EA-8826-4B51-97A0-C835833B2A8F}"/>
    <cellStyle name="Comma 8 2 4 2" xfId="2589" xr:uid="{871687FD-686C-4318-9682-AE2E7F2FE631}"/>
    <cellStyle name="Comma 8 2 5" xfId="2247" xr:uid="{777565F3-EF88-419A-8EFF-7637C80FC848}"/>
    <cellStyle name="Comma 8 3" xfId="1600" xr:uid="{06A9D604-41E7-4F39-A856-E7C4AE6E0BE3}"/>
    <cellStyle name="Comma 8 3 2" xfId="1942" xr:uid="{C9EBEB49-D24C-4A0A-95A2-69B4E676DECC}"/>
    <cellStyle name="Comma 8 3 2 2" xfId="2628" xr:uid="{D0CF27CC-D4A8-43F1-8EBA-BE1F4E4FA6FA}"/>
    <cellStyle name="Comma 8 3 3" xfId="2286" xr:uid="{A2D1A5C2-CCE9-48D0-AB34-61319101CB28}"/>
    <cellStyle name="Comma 8 4" xfId="1713" xr:uid="{34CB4D69-99C2-4D48-AB4A-43F68B825D93}"/>
    <cellStyle name="Comma 8 4 2" xfId="2055" xr:uid="{658B8126-298E-40AA-8194-1C580241CF6B}"/>
    <cellStyle name="Comma 8 4 2 2" xfId="2741" xr:uid="{094E2969-808F-4189-A34B-84C47565E8C6}"/>
    <cellStyle name="Comma 8 4 3" xfId="2399" xr:uid="{69034231-6B68-4A89-9D1A-4CB407573A29}"/>
    <cellStyle name="Comma 8 5" xfId="1829" xr:uid="{69DC374D-648E-4248-93B9-0461F97180E3}"/>
    <cellStyle name="Comma 8 5 2" xfId="2515" xr:uid="{A5392628-453E-4989-A532-622D6BB5CCE5}"/>
    <cellStyle name="Comma 8 6" xfId="2173" xr:uid="{BBA80ED5-F9BD-4C71-B32A-438600A86375}"/>
    <cellStyle name="Comma 9" xfId="1394" xr:uid="{BE68B3E4-9304-482A-A300-1A3979DAE999}"/>
    <cellStyle name="Comma 9 2" xfId="1563" xr:uid="{BF60F117-5D5A-4386-BF2A-48EAD86C4BCA}"/>
    <cellStyle name="Comma 9 2 2" xfId="1676" xr:uid="{1899FA81-E96C-488C-AAD3-72E3A806A8A5}"/>
    <cellStyle name="Comma 9 2 2 2" xfId="2018" xr:uid="{246D0A34-4E03-4CAA-ABFD-A6ABDFC34074}"/>
    <cellStyle name="Comma 9 2 2 2 2" xfId="2704" xr:uid="{8BE5A2AE-0392-4B3E-8B90-498490F51E62}"/>
    <cellStyle name="Comma 9 2 2 3" xfId="2362" xr:uid="{AD46119D-9067-49F8-B31C-5034113D625F}"/>
    <cellStyle name="Comma 9 2 3" xfId="1789" xr:uid="{D996266D-3AAD-404D-AE4A-4D0004E9B695}"/>
    <cellStyle name="Comma 9 2 3 2" xfId="2131" xr:uid="{E5B10FF3-3258-4474-9680-D0D738C5126C}"/>
    <cellStyle name="Comma 9 2 3 2 2" xfId="2817" xr:uid="{FC13E30D-CBCD-4571-898E-AC44F245C553}"/>
    <cellStyle name="Comma 9 2 3 3" xfId="2475" xr:uid="{04E44EE6-BD87-4169-AA2F-45C4F5B49DC1}"/>
    <cellStyle name="Comma 9 2 4" xfId="1905" xr:uid="{07BF15A6-CC2C-4605-80EA-026A58A23C93}"/>
    <cellStyle name="Comma 9 2 4 2" xfId="2591" xr:uid="{B9484F7A-84E0-4757-ACA0-BF26474260DD}"/>
    <cellStyle name="Comma 9 2 5" xfId="2249" xr:uid="{A8580E89-7E5E-4541-8BE4-844F4377F12E}"/>
    <cellStyle name="Comma 9 3" xfId="1602" xr:uid="{D4D50BE4-A53D-4ABB-AA9E-8A2A14D961EF}"/>
    <cellStyle name="Comma 9 3 2" xfId="1944" xr:uid="{5BF4F228-0B8A-492B-AD97-D392293A1CE2}"/>
    <cellStyle name="Comma 9 3 2 2" xfId="2630" xr:uid="{742A664E-031A-4234-87FA-BF93CB7BB592}"/>
    <cellStyle name="Comma 9 3 3" xfId="2288" xr:uid="{6FE6FEE2-3F5C-453C-8B44-6CDE01BF4CF8}"/>
    <cellStyle name="Comma 9 4" xfId="1715" xr:uid="{E8B8998E-F090-4BFD-BD61-A6639F0D397D}"/>
    <cellStyle name="Comma 9 4 2" xfId="2057" xr:uid="{B63C104A-33ED-4DEE-BA51-E829104E04A7}"/>
    <cellStyle name="Comma 9 4 2 2" xfId="2743" xr:uid="{D2737BE5-D2C4-4C02-BF9E-8549BD95512E}"/>
    <cellStyle name="Comma 9 4 3" xfId="2401" xr:uid="{441729B6-6B13-4D60-9558-3BE642E525AD}"/>
    <cellStyle name="Comma 9 5" xfId="1831" xr:uid="{1FCA1076-DB68-4FD6-A5FE-62A88195C94B}"/>
    <cellStyle name="Comma 9 5 2" xfId="2517" xr:uid="{EE449CE7-CF4C-4C79-B5DD-8177F2071A1A}"/>
    <cellStyle name="Comma 9 6" xfId="2175" xr:uid="{680EB6E2-9A4F-4D0A-A584-18CAD8C9DF87}"/>
    <cellStyle name="Currency 2" xfId="570" xr:uid="{33AECA38-3D1C-4C7D-A5F9-7D4FC7109772}"/>
    <cellStyle name="Currency 2 2" xfId="571" xr:uid="{2F8D8298-C52A-443A-BD7E-1D5ECA2F0957}"/>
    <cellStyle name="Currency 2 2 2" xfId="572" xr:uid="{E86E99FB-C826-4964-9E42-36ED802B8D10}"/>
    <cellStyle name="Currency 2 2 3" xfId="1470" xr:uid="{7232F2CC-7DC6-46A5-B2E7-CE9A094584A7}"/>
    <cellStyle name="Currency 2 2 3 2" xfId="1627" xr:uid="{8C0A54BB-8E54-4F98-B8C0-FEBC07A094F3}"/>
    <cellStyle name="Currency 2 2 3 2 2" xfId="1969" xr:uid="{98A666B7-CD5E-4ABC-9291-D355E5AC7ED5}"/>
    <cellStyle name="Currency 2 2 3 2 2 2" xfId="2655" xr:uid="{E29D0424-052F-44A1-9198-F72918B8EAFF}"/>
    <cellStyle name="Currency 2 2 3 2 3" xfId="2313" xr:uid="{FB4A97BA-3C21-47B4-8F63-BBC647C66BE7}"/>
    <cellStyle name="Currency 2 2 3 3" xfId="1740" xr:uid="{F1AF0812-585A-412D-A7F2-780CF004003C}"/>
    <cellStyle name="Currency 2 2 3 3 2" xfId="2082" xr:uid="{E00EEB18-4571-48C3-B4CC-E68F8EDCA37B}"/>
    <cellStyle name="Currency 2 2 3 3 2 2" xfId="2768" xr:uid="{D6E25CFC-EE78-46A1-872F-4FE84786FFD8}"/>
    <cellStyle name="Currency 2 2 3 3 3" xfId="2426" xr:uid="{D4FD9CD5-6584-42FA-BD03-F982A106A5FC}"/>
    <cellStyle name="Currency 2 2 3 4" xfId="1856" xr:uid="{51B141C4-6E4B-4DAC-A466-00AB03C4022F}"/>
    <cellStyle name="Currency 2 2 3 4 2" xfId="2542" xr:uid="{BC1DE296-4BB2-4E06-9CC8-0DB2B43ED65C}"/>
    <cellStyle name="Currency 2 2 3 5" xfId="2200" xr:uid="{6407DB6C-FCA9-403F-B87F-116EB47D75B5}"/>
    <cellStyle name="Currency 2 3" xfId="573" xr:uid="{1AB70023-CD9B-4086-A48C-2A9A25EEE9EE}"/>
    <cellStyle name="Currency 2 4" xfId="1469" xr:uid="{2DA74ECF-BA3A-47E8-BC8D-1BD90522CD4C}"/>
    <cellStyle name="Currency 2 4 2" xfId="1626" xr:uid="{754B580B-623A-4F3B-BDC2-C8C16B5EF32E}"/>
    <cellStyle name="Currency 2 4 2 2" xfId="1968" xr:uid="{E6A7275F-2E22-44D1-9259-4A615A01E6B8}"/>
    <cellStyle name="Currency 2 4 2 2 2" xfId="2654" xr:uid="{E4F86DB0-93BE-453B-A327-676ACB91822C}"/>
    <cellStyle name="Currency 2 4 2 3" xfId="2312" xr:uid="{5BE6FFC7-1455-44CD-AB60-0D5411331AC5}"/>
    <cellStyle name="Currency 2 4 3" xfId="1739" xr:uid="{F23A61AD-AD49-4A4F-91A6-499DC5D851A9}"/>
    <cellStyle name="Currency 2 4 3 2" xfId="2081" xr:uid="{065DD2B2-52CC-48F5-BC24-E5B55CEC2EE2}"/>
    <cellStyle name="Currency 2 4 3 2 2" xfId="2767" xr:uid="{15CF987A-06D8-493C-B110-48FFFC8C401C}"/>
    <cellStyle name="Currency 2 4 3 3" xfId="2425" xr:uid="{85EE28C0-69A8-494D-98C1-19385862D96E}"/>
    <cellStyle name="Currency 2 4 4" xfId="1855" xr:uid="{E4D982D8-45B0-4043-9B3C-77C0E669CCB2}"/>
    <cellStyle name="Currency 2 4 4 2" xfId="2541" xr:uid="{72E7D547-9766-4097-A4B4-F1EAE7A25397}"/>
    <cellStyle name="Currency 2 4 5" xfId="2199" xr:uid="{A4578610-83CE-44E0-BAA4-2CD8D5BE5692}"/>
    <cellStyle name="Currency 3" xfId="574" xr:uid="{8AB3A2C8-D3DF-456A-9C9F-E3A640238962}"/>
    <cellStyle name="Currency 3 2" xfId="575" xr:uid="{5521D88C-97EE-42BA-83C5-5EB1594C079B}"/>
    <cellStyle name="Currency 4" xfId="576" xr:uid="{8806F85E-267D-45F1-8291-F5994B64E534}"/>
    <cellStyle name="Currency 4 2" xfId="577" xr:uid="{A18E4391-2349-442A-AD20-D30918F48EC9}"/>
    <cellStyle name="Currency 4 3" xfId="578" xr:uid="{10A02E68-BF3A-444B-9BC4-33386DACFDC4}"/>
    <cellStyle name="Currency 4 4" xfId="579" xr:uid="{3C0B7ACC-BB7C-47BE-BD82-0AD8341D22A3}"/>
    <cellStyle name="Currency 4 4 2" xfId="580" xr:uid="{36492BBA-7F40-453E-A2DA-94030F868C99}"/>
    <cellStyle name="Date" xfId="211" xr:uid="{3FC78D15-9C9E-400F-A022-A96E28702305}"/>
    <cellStyle name="Dezimal [0]_Nossner_Brücke" xfId="212" xr:uid="{078AF255-2454-472E-A7BF-D3ABD76F9367}"/>
    <cellStyle name="Dezimal_en_Master" xfId="213" xr:uid="{E826B547-7D1E-43CD-B3AB-6CA1475D928B}"/>
    <cellStyle name="Divider" xfId="214" xr:uid="{6F05D85D-8EFC-451A-BF2C-930DE5201827}"/>
    <cellStyle name="Divider 2" xfId="1471" xr:uid="{87E54118-5E62-45AE-BFE1-9A82F1516C62}"/>
    <cellStyle name="Ellenőrzőcella" xfId="581" xr:uid="{E49B3C31-7CC1-4401-8AE0-01AE48B2AFE0}"/>
    <cellStyle name="Euro" xfId="582" xr:uid="{A0C68C54-ABAF-4446-8645-E1CD306DBE50}"/>
    <cellStyle name="Excel Built-in Normal" xfId="44" xr:uid="{FEB3D7CB-1052-42CB-975B-E37735191556}"/>
    <cellStyle name="Excel Built-in Normal 2" xfId="215" xr:uid="{FAFEBB24-B5A4-4484-A3E5-43E191E64F2F}"/>
    <cellStyle name="Excel Built-in Normal_1-7" xfId="216" xr:uid="{0AAE84F5-5503-43D1-BA7A-6393D666013F}"/>
    <cellStyle name="Explanatory Text 2" xfId="583" xr:uid="{7FDAFCA6-FDDF-4F6A-9088-DBCD201E9577}"/>
    <cellStyle name="Explanatory Text 2 2" xfId="584" xr:uid="{AA53A963-FDFE-4496-B9A0-7695999EB66F}"/>
    <cellStyle name="Explanatory Text 3" xfId="585" xr:uid="{3D4E81DF-9B76-44A3-A325-27D6E06A0264}"/>
    <cellStyle name="Figyelmeztetés" xfId="586" xr:uid="{D89D7B75-A73A-4067-9E2B-EC5B60C1D946}"/>
    <cellStyle name="Fixed" xfId="217" xr:uid="{B08C3EFD-A0D6-40A5-B2F2-B92FD7963417}"/>
    <cellStyle name="Good 2" xfId="587" xr:uid="{82A41F6A-F6C1-457A-8666-6A768A5CC407}"/>
    <cellStyle name="Good 2 2" xfId="588" xr:uid="{82CEF22E-E0F0-4D71-A067-B52B17FFF7E6}"/>
    <cellStyle name="Good 2 3" xfId="589" xr:uid="{0B0B70E8-60D2-4E95-A421-85A89DE4D4D9}"/>
    <cellStyle name="Good 3" xfId="590" xr:uid="{BD04F9B6-65BA-4EB8-922D-57552BCA099E}"/>
    <cellStyle name="Good 3 2" xfId="591" xr:uid="{E0848D18-9B05-4015-A7E2-236AECC4862A}"/>
    <cellStyle name="Good 4" xfId="592" xr:uid="{546937F1-CA49-43F2-B421-33399EE643CF}"/>
    <cellStyle name="Good 5" xfId="593" xr:uid="{3968FE7E-76A5-4E3B-8967-0FF38E99727F}"/>
    <cellStyle name="Good 6" xfId="594" xr:uid="{65375DF0-0F69-4F21-B30A-67A2025D8B0F}"/>
    <cellStyle name="Good 7" xfId="595" xr:uid="{9F2A4BF9-97A9-4CD0-9425-3C8CBB5A2745}"/>
    <cellStyle name="Good 8" xfId="1472" xr:uid="{8BD711E4-3FCC-4B8C-976E-681C7B0D2B95}"/>
    <cellStyle name="Heading 1 2" xfId="218" xr:uid="{05E3445D-8D74-48A4-BF8A-FA799839C722}"/>
    <cellStyle name="Heading 1 2 2" xfId="596" xr:uid="{4ADFDA85-783D-4992-9580-04E0DE7962FB}"/>
    <cellStyle name="Heading 1 2 3" xfId="597" xr:uid="{652C28CB-813C-4264-AB4D-7031CAF6F900}"/>
    <cellStyle name="Heading 1 3" xfId="598" xr:uid="{9A0DA08A-DE08-4489-9927-C9F0E286E496}"/>
    <cellStyle name="Heading 1 4" xfId="599" xr:uid="{6433FCA2-3C04-4EEE-85E9-3284EA4A4B3F}"/>
    <cellStyle name="Heading 2 2" xfId="600" xr:uid="{2F2C25DC-5850-4AFC-86B1-AD028C17B6D8}"/>
    <cellStyle name="Heading 2 2 2" xfId="601" xr:uid="{FB2401E8-1B7D-4FB7-955D-714F8774C08E}"/>
    <cellStyle name="Heading 2 2 3" xfId="602" xr:uid="{5C085368-D75C-4D7F-87D0-006341140C31}"/>
    <cellStyle name="Heading 2 3" xfId="603" xr:uid="{74141392-F795-4DAA-B917-279C85AB8C8C}"/>
    <cellStyle name="Heading 2 4" xfId="604" xr:uid="{EFAD8B76-A4C5-4D7B-B653-1BB8069FA16E}"/>
    <cellStyle name="Heading 3 2" xfId="605" xr:uid="{512A0970-B9F8-4639-8CB7-02350E61E008}"/>
    <cellStyle name="Heading 3 2 2" xfId="606" xr:uid="{9B8636F1-C1D1-4371-9B9A-C9355AD96E26}"/>
    <cellStyle name="Heading 3 2 3" xfId="607" xr:uid="{116E1507-BBA8-4CAA-80B4-9976C836F2C9}"/>
    <cellStyle name="Heading 3 3" xfId="608" xr:uid="{75E4CE59-2355-47B9-A76D-840C75FCA001}"/>
    <cellStyle name="Heading 3 4" xfId="609" xr:uid="{28278B0D-B50F-4703-AB07-BBD9E0E7AE6C}"/>
    <cellStyle name="Heading 4 2" xfId="610" xr:uid="{2672CC84-8B0F-455E-8FF6-AA997A8E60F6}"/>
    <cellStyle name="Heading 4 2 2" xfId="611" xr:uid="{EB45A51F-6D25-49D2-BC43-3CDFCCBB51F1}"/>
    <cellStyle name="Heading 4 2 3" xfId="612" xr:uid="{9C54635D-C182-474D-8D13-076D244C9AF9}"/>
    <cellStyle name="Heading 4 3" xfId="613" xr:uid="{BC0F942B-D59A-4BEE-8218-0F6B6590F018}"/>
    <cellStyle name="Heading 4 4" xfId="614" xr:uid="{212C2274-4894-4D04-8AFB-A2A803ABBBFF}"/>
    <cellStyle name="Heading1 1" xfId="219" xr:uid="{236E394A-CEF3-4BB6-8AB5-D16F837B26D8}"/>
    <cellStyle name="Heading2" xfId="220" xr:uid="{1460B645-176D-42CB-B505-02045BFBAE22}"/>
    <cellStyle name="Headline I" xfId="221" xr:uid="{FD816B6F-E3C0-456C-BC53-A601075B2C7D}"/>
    <cellStyle name="Headline I 2" xfId="1473" xr:uid="{2638E370-3D65-4562-B0E9-137F7C5303DA}"/>
    <cellStyle name="Headline II" xfId="222" xr:uid="{3B82DFFF-0A6B-4E69-90D6-4BDA07FD2073}"/>
    <cellStyle name="Headline II 2" xfId="1474" xr:uid="{F3D69F67-C345-4D15-BA56-30AD4AF38101}"/>
    <cellStyle name="Headline III" xfId="223" xr:uid="{9436C26F-B040-4571-84E3-E325CC22142A}"/>
    <cellStyle name="Headline III 2" xfId="1475" xr:uid="{732C6503-472E-43FF-9BE3-3BD50E93ABBB}"/>
    <cellStyle name="Hivatkozott cella" xfId="615" xr:uid="{C730BE14-4C87-4728-A8C2-5E5D61AACCD2}"/>
    <cellStyle name="Hyperlink 2" xfId="1476" xr:uid="{90F65287-E02E-496B-88CD-F6D875311CD3}"/>
    <cellStyle name="Hyperlink 3" xfId="1477" xr:uid="{1E860188-5508-4169-9DBF-A06703EF5636}"/>
    <cellStyle name="Ievade" xfId="9" xr:uid="{3F554B14-DCE8-4844-B1C6-0C08C0DEDC94}"/>
    <cellStyle name="Ievade 2" xfId="224" xr:uid="{B8A0653E-D934-48EE-AFFE-682E5244A75C}"/>
    <cellStyle name="Ievade 3" xfId="616" xr:uid="{50FC3874-BB3A-4B57-8E31-6D5F1529669E}"/>
    <cellStyle name="Ievade 4" xfId="617" xr:uid="{37E9D07C-287F-4E01-AD5E-DD57D2C3EBFE}"/>
    <cellStyle name="Ievade_1-7" xfId="225" xr:uid="{2B99FCF0-1A46-4B68-8438-1DA7A3725475}"/>
    <cellStyle name="Input 2" xfId="618" xr:uid="{2CEA33E3-B380-41A3-A60D-83B0C286C32C}"/>
    <cellStyle name="Input 2 2" xfId="619" xr:uid="{58ED869E-B358-4685-9DCA-0D80BADE9EF7}"/>
    <cellStyle name="Input 2 3" xfId="620" xr:uid="{E2FD0EEC-4E44-4CF4-A185-FA4833E2ACA3}"/>
    <cellStyle name="Input 3" xfId="621" xr:uid="{72B5E328-395E-4326-8E2B-342133405D0E}"/>
    <cellStyle name="Input 4" xfId="622" xr:uid="{B01BD8A7-47EB-467C-A56D-7EA44ACDF57C}"/>
    <cellStyle name="Input 5" xfId="1478" xr:uid="{545281FC-8B1D-4BC1-901B-1FA44ED4C747}"/>
    <cellStyle name="Izcēlums (1. veids)" xfId="14" builtinId="29" customBuiltin="1"/>
    <cellStyle name="Izcēlums (2. veids)" xfId="17" builtinId="33" customBuiltin="1"/>
    <cellStyle name="Izcēlums (3. veids)" xfId="20" builtinId="37" customBuiltin="1"/>
    <cellStyle name="Izcēlums (4. veids)" xfId="23" builtinId="41" customBuiltin="1"/>
    <cellStyle name="Izcēlums (5. veids)" xfId="26" builtinId="45" customBuiltin="1"/>
    <cellStyle name="Izcēlums (6. veids)" xfId="29" builtinId="49" customBuiltin="1"/>
    <cellStyle name="Izcēlums1" xfId="86" xr:uid="{C1334992-E6EE-4778-9DA0-0B24DAB5A38B}"/>
    <cellStyle name="Izcēlums1 2" xfId="623" xr:uid="{E81435D3-A326-4B6B-8C29-BE99DF4A863F}"/>
    <cellStyle name="Izcēlums1 3" xfId="624" xr:uid="{9DA04461-834C-4C84-A616-869C311597A1}"/>
    <cellStyle name="Izcēlums2" xfId="87" xr:uid="{7CDFE67A-4FD0-460B-AA05-FAFE23B02D65}"/>
    <cellStyle name="Izcēlums2 2" xfId="625" xr:uid="{DC4AA7A5-121F-464C-8404-BEF964625725}"/>
    <cellStyle name="Izcēlums2 3" xfId="626" xr:uid="{95C917AA-1160-49EB-8D27-E2583A8BC4D2}"/>
    <cellStyle name="Izcēlums3" xfId="88" xr:uid="{5FEE86C5-35CE-4A52-A3A4-5CEDF207D782}"/>
    <cellStyle name="Izcēlums3 2" xfId="627" xr:uid="{F89C1A8F-2308-4EA9-81C7-B141D7FF47A6}"/>
    <cellStyle name="Izcēlums3 3" xfId="628" xr:uid="{21951794-99AE-48A3-AC10-DBC77FEC9505}"/>
    <cellStyle name="Izcēlums4" xfId="89" xr:uid="{F820D672-DB89-4188-877E-9F8391BB16FD}"/>
    <cellStyle name="Izcēlums4 2" xfId="629" xr:uid="{0057C2EB-5A1E-4644-B4EF-EC895A958AF5}"/>
    <cellStyle name="Izcēlums4 3" xfId="630" xr:uid="{79A350A6-337C-4B6D-B987-844345D013B0}"/>
    <cellStyle name="Izcēlums5" xfId="90" xr:uid="{91F40301-BC9F-4D50-B92B-71E868CF6262}"/>
    <cellStyle name="Izcēlums5 2" xfId="631" xr:uid="{DD37E16E-6157-41E5-894D-09207FF20DA9}"/>
    <cellStyle name="Izcēlums5 3" xfId="632" xr:uid="{554F9D90-7ECB-4B37-B56B-AA2B6BD706DA}"/>
    <cellStyle name="Izcēlums6" xfId="91" xr:uid="{4A932676-4DAF-47AD-9C53-6E1296928D85}"/>
    <cellStyle name="Izcēlums6 2" xfId="633" xr:uid="{C55126EC-F451-4B4E-BBCE-EF2942A93B7D}"/>
    <cellStyle name="Izcēlums6 3" xfId="634" xr:uid="{3F53D43D-222B-4DC9-BA22-756BA61C22CF}"/>
    <cellStyle name="Izvade" xfId="10" xr:uid="{89B47A7C-E822-405F-BCBE-F3FDC2EC105C}"/>
    <cellStyle name="Izvade 2" xfId="226" xr:uid="{18C66B0F-7847-4624-A962-E135263A1A04}"/>
    <cellStyle name="Izvade 3" xfId="635" xr:uid="{ED114EF8-3900-4F62-A715-524997297AFB}"/>
    <cellStyle name="Izvade 4" xfId="636" xr:uid="{593EE2CC-A2DB-4CD1-AA06-C4A1C5884981}"/>
    <cellStyle name="Izvade_1-7" xfId="227" xr:uid="{094FEC5F-C261-40E9-8BF7-FB3B6A896633}"/>
    <cellStyle name="Īįū÷ķūé_laroux" xfId="228" xr:uid="{4AC705B3-6DC2-4DA7-93D9-F0580DD9E89D}"/>
    <cellStyle name="Jegyzet" xfId="637" xr:uid="{9F1CDA69-EE07-4111-BDA6-55C5CEE0CF42}"/>
    <cellStyle name="Jelölőszín (1)" xfId="638" xr:uid="{1A45E5C1-0E28-4237-BA00-BE51F5616BDB}"/>
    <cellStyle name="Jelölőszín (2)" xfId="639" xr:uid="{0D9381DB-385F-4D5C-986B-AD31DB96747A}"/>
    <cellStyle name="Jelölőszín (3)" xfId="640" xr:uid="{340ECCA9-2935-4428-8F7A-AD3BDD2EAD66}"/>
    <cellStyle name="Jelölőszín (4)" xfId="641" xr:uid="{FB16ECF1-EAD1-4C7D-A690-868FC9970533}"/>
    <cellStyle name="Jelölőszín (5)" xfId="642" xr:uid="{9197BA28-72D3-4373-8DB0-57D70B79DB68}"/>
    <cellStyle name="Jelölőszín (6)" xfId="643" xr:uid="{5140A180-BE1D-43C7-84E8-EAA700415B2B}"/>
    <cellStyle name="Jó" xfId="644" xr:uid="{08606F43-E670-4D99-916C-7A17AF8D35E3}"/>
    <cellStyle name="Kimenet" xfId="645" xr:uid="{DDD3B990-0162-4D7B-88B0-AC92B174312D}"/>
    <cellStyle name="Komats" xfId="2" builtinId="3"/>
    <cellStyle name="Komats 2" xfId="92" xr:uid="{AEC51EFA-F791-4A6D-A357-DDCA50251546}"/>
    <cellStyle name="Kontrolní buňka" xfId="646" xr:uid="{65AEF05B-055B-4EA8-905C-57CFED6AAEAF}"/>
    <cellStyle name="Kopsumma" xfId="13" xr:uid="{D7D3CA4C-3588-4BDC-9D93-3CA2CAEE52C7}"/>
    <cellStyle name="Kopsumma 2" xfId="229" xr:uid="{44DCC0F0-1F93-4291-8FEF-A3DF6236BAA3}"/>
    <cellStyle name="Kopsumma_1-7" xfId="230" xr:uid="{D27B414A-1FF4-4D69-B4AF-0CA6D3FC3508}"/>
    <cellStyle name="Labs" xfId="93" builtinId="26" customBuiltin="1"/>
    <cellStyle name="Labs 2" xfId="647" xr:uid="{E09BCC83-6FF6-4089-8CAE-682D1C64326B}"/>
    <cellStyle name="Labs 3" xfId="648" xr:uid="{5C6BC4F4-602B-4D7E-A42C-41C0EBD41455}"/>
    <cellStyle name="Labs 4" xfId="649" xr:uid="{141868BE-E5A6-46CE-A574-1A797994779C}"/>
    <cellStyle name="Linked Cell 2" xfId="650" xr:uid="{7B7CCD63-8112-4ADE-B3E7-44015372FC39}"/>
    <cellStyle name="Linked Cell 2 2" xfId="651" xr:uid="{9412C818-06EC-4AFE-93DC-9E07C63AAD1F}"/>
    <cellStyle name="Linked Cell 2 3" xfId="652" xr:uid="{E67CB226-F4FE-4329-A29A-AA68B58D3707}"/>
    <cellStyle name="Linked Cell 3" xfId="653" xr:uid="{9FD107FF-1CB7-4341-878C-B9E241B05DD1}"/>
    <cellStyle name="Linked Cell 4" xfId="654" xr:uid="{8835DED8-A1C5-4474-A5D6-BAF56F40DF98}"/>
    <cellStyle name="Magyarázó szöveg" xfId="655" xr:uid="{5AD7EC1C-E696-4687-808C-A2C0018E72E5}"/>
    <cellStyle name="Nadpis 1" xfId="656" xr:uid="{E224472A-1C12-4CA3-82C4-1F374A165DAE}"/>
    <cellStyle name="Nadpis 2" xfId="657" xr:uid="{D70ED511-EE13-47A0-A3EE-4C789FEDE580}"/>
    <cellStyle name="Nadpis 3" xfId="658" xr:uid="{2294C3DA-43ED-48FF-B908-33179E524D4B}"/>
    <cellStyle name="Nadpis 4" xfId="659" xr:uid="{10C134E6-9B96-419F-8C4A-58D5E36474ED}"/>
    <cellStyle name="Název" xfId="660" xr:uid="{E64EEC0D-D9F9-49B2-9722-1BE3DE1388C3}"/>
    <cellStyle name="Neitrāls" xfId="94" xr:uid="{B87CD890-D6BF-4B4D-B9F1-C3AFFF22F2EA}"/>
    <cellStyle name="Neitrāls 2" xfId="231" xr:uid="{2A18A7F5-BA8D-46F0-B05F-9B01788A2CF6}"/>
    <cellStyle name="Neitrāls 2 2" xfId="661" xr:uid="{81A7C13F-AC4A-41A9-8A79-3BA5E352C029}"/>
    <cellStyle name="Neitrāls 3" xfId="662" xr:uid="{D1C6CCB9-FDBE-4FFA-A135-7CA2405592C6}"/>
    <cellStyle name="Neitrāls_1-7" xfId="232" xr:uid="{45CDAA8B-5187-4DA4-A752-1B5B7069300E}"/>
    <cellStyle name="Neutral 2" xfId="54" xr:uid="{3FBE6B1A-1579-4057-A695-FD704D19C875}"/>
    <cellStyle name="Neutral 2 2" xfId="664" xr:uid="{D5A12E25-6D00-4517-8B6E-7611E8BBD041}"/>
    <cellStyle name="Neutral 2 3" xfId="665" xr:uid="{C659B73A-53F1-4B13-92C5-524EA688BAC5}"/>
    <cellStyle name="Neutral 2 4" xfId="1406" xr:uid="{91B1198D-18AA-4925-AA41-D9284BC062C3}"/>
    <cellStyle name="Neutral 2 5" xfId="663" xr:uid="{2EC806E2-5E96-4052-9269-DE4AF096E7CD}"/>
    <cellStyle name="Neutral 3" xfId="666" xr:uid="{F9E65C2C-3213-49FD-8987-FEA4912112EE}"/>
    <cellStyle name="Neutral 4" xfId="667" xr:uid="{24BE066A-E393-4DE5-A9E4-DB289CC19967}"/>
    <cellStyle name="Neutral 5" xfId="1479" xr:uid="{F41DCE83-0A17-47BD-A905-979AA970C9A5}"/>
    <cellStyle name="Neutrální" xfId="668" xr:uid="{9976EE2C-E65E-40F3-A0E8-21412C96C8F6}"/>
    <cellStyle name="Norm੎੎" xfId="669" xr:uid="{78082B90-0E3D-4A5B-834E-08BA83475538}"/>
    <cellStyle name="Normaali_light-98_gun" xfId="233" xr:uid="{92C396BD-F8F5-42D0-8C5F-C9E5D52292A8}"/>
    <cellStyle name="Normal 10" xfId="234" xr:uid="{66F6DBD2-64D2-4A79-8C53-094342A63616}"/>
    <cellStyle name="Normal 10 10" xfId="670" xr:uid="{37B3D100-E4CA-4384-89B8-A4D3DA673668}"/>
    <cellStyle name="Normal 10 10 2" xfId="671" xr:uid="{11108C37-2504-454C-85F9-F86E0B3A9D26}"/>
    <cellStyle name="Normal 10 11" xfId="672" xr:uid="{4D69BF23-9AAB-4D4D-A1F4-1EDB3E2DE04D}"/>
    <cellStyle name="Normal 10 12" xfId="1480" xr:uid="{0E3F4FC6-C5C9-4154-BC01-5620CA9529D7}"/>
    <cellStyle name="Normal 10 2" xfId="235" xr:uid="{477411FA-54CB-49AF-BE4F-BF749B7D86D0}"/>
    <cellStyle name="Normal 10 2 10" xfId="673" xr:uid="{C9F50FFF-B373-43BA-9C27-7D8CF0754F15}"/>
    <cellStyle name="Normal 10 2 2" xfId="674" xr:uid="{21C484F6-CAA2-498A-9C22-D542BC711FCB}"/>
    <cellStyle name="Normal 10 2 2 2" xfId="675" xr:uid="{31343557-014A-4FF7-BD4A-0184551A8B10}"/>
    <cellStyle name="Normal 10 2 2 2 2" xfId="676" xr:uid="{0F89F11A-8A65-4087-BCA5-36B76A7C5940}"/>
    <cellStyle name="Normal 10 2 2 2 2 2" xfId="677" xr:uid="{DD67AB5B-1AB5-4C95-B256-215BD242A2FD}"/>
    <cellStyle name="Normal 10 2 2 2 2 2 2" xfId="678" xr:uid="{352F3F72-4F8C-431A-A3D1-3D19E9C0843C}"/>
    <cellStyle name="Normal 10 2 2 2 2 2 2 2" xfId="679" xr:uid="{357835F4-F5E6-4527-9CDC-560BA7F805E8}"/>
    <cellStyle name="Normal 10 2 2 2 2 2 3" xfId="680" xr:uid="{52B5EBEA-427B-4A86-8CF3-311B2FAD1FF0}"/>
    <cellStyle name="Normal 10 2 2 2 2 3" xfId="681" xr:uid="{7B4FCBCD-483A-4070-B553-594F355289B8}"/>
    <cellStyle name="Normal 10 2 2 2 2 3 2" xfId="682" xr:uid="{B23EDF56-2D31-4954-B1AC-3F26DBFE5893}"/>
    <cellStyle name="Normal 10 2 2 2 2 3 2 2" xfId="683" xr:uid="{33DEF1C1-C72B-4BDC-996A-4B2A5B9F285E}"/>
    <cellStyle name="Normal 10 2 2 2 2 3 3" xfId="684" xr:uid="{28CB2448-47A2-48A3-B23C-0BCEAC732257}"/>
    <cellStyle name="Normal 10 2 2 2 2 4" xfId="685" xr:uid="{2213EB1F-DF80-4EAB-8292-0F45824D5782}"/>
    <cellStyle name="Normal 10 2 2 2 2 4 2" xfId="686" xr:uid="{BAADB863-87B6-4511-A08F-EB8A22C4C02D}"/>
    <cellStyle name="Normal 10 2 2 2 2 4 2 2" xfId="687" xr:uid="{FAC7A990-317C-4A71-8CD3-4F9B8513753F}"/>
    <cellStyle name="Normal 10 2 2 2 2 4 3" xfId="688" xr:uid="{81AA9830-AA05-4319-B208-0EC88AF6D30A}"/>
    <cellStyle name="Normal 10 2 2 2 2 5" xfId="689" xr:uid="{A2C5F147-C7D6-461A-82F4-46203B80C4D5}"/>
    <cellStyle name="Normal 10 2 2 2 2 5 2" xfId="690" xr:uid="{B29CA093-E200-43C6-BB27-FAAA983DD65F}"/>
    <cellStyle name="Normal 10 2 2 2 2 6" xfId="691" xr:uid="{EB9E182A-6845-4FFA-B548-EA182C714032}"/>
    <cellStyle name="Normal 10 2 2 2 3" xfId="692" xr:uid="{B032B808-5944-4361-8337-9D9FF74C47A1}"/>
    <cellStyle name="Normal 10 2 2 2 3 2" xfId="693" xr:uid="{9664E1BE-1B01-48BB-B847-BE5C47FDD393}"/>
    <cellStyle name="Normal 10 2 2 2 3 2 2" xfId="694" xr:uid="{26AD4B7F-7A18-43E0-AEB2-EE0EFAE45CBA}"/>
    <cellStyle name="Normal 10 2 2 2 3 2 2 2" xfId="695" xr:uid="{62ED58D5-8286-4576-A932-DF2ACE32A7D1}"/>
    <cellStyle name="Normal 10 2 2 2 3 2 3" xfId="696" xr:uid="{81B2C1B7-E3B1-4805-B659-9F34C7A31B46}"/>
    <cellStyle name="Normal 10 2 2 2 3 3" xfId="697" xr:uid="{2E5BC442-473F-4061-B977-CB56C3C0CCBF}"/>
    <cellStyle name="Normal 10 2 2 2 3 3 2" xfId="698" xr:uid="{3DA39848-A212-42F1-B367-454A9F5A31F0}"/>
    <cellStyle name="Normal 10 2 2 2 3 3 2 2" xfId="699" xr:uid="{8A9E7943-3BCA-4E52-BD2C-014D79FA1ACE}"/>
    <cellStyle name="Normal 10 2 2 2 3 3 3" xfId="700" xr:uid="{A839917A-1C60-4A34-8A50-1349E41A9C93}"/>
    <cellStyle name="Normal 10 2 2 2 3 4" xfId="701" xr:uid="{4CB0A47B-5187-4D27-9958-391D7F78E515}"/>
    <cellStyle name="Normal 10 2 2 2 3 4 2" xfId="702" xr:uid="{EB13F711-EC4D-4F8B-AFDB-DCE4AA323EC1}"/>
    <cellStyle name="Normal 10 2 2 2 3 4 2 2" xfId="703" xr:uid="{24579413-9136-434E-BEA5-D8D0B1BA21ED}"/>
    <cellStyle name="Normal 10 2 2 2 3 4 3" xfId="704" xr:uid="{3E56F414-0BF9-4206-A1E5-E67AFFFB9EB2}"/>
    <cellStyle name="Normal 10 2 2 2 3 5" xfId="705" xr:uid="{CC4E99E9-15F4-490F-99B3-9D89387DFC77}"/>
    <cellStyle name="Normal 10 2 2 2 3 5 2" xfId="706" xr:uid="{737D9C69-CF24-48FC-939D-D7DC270B15FD}"/>
    <cellStyle name="Normal 10 2 2 2 3 6" xfId="707" xr:uid="{92925D0E-AB74-48E3-A048-FD45F44CE06F}"/>
    <cellStyle name="Normal 10 2 2 2 4" xfId="708" xr:uid="{E1259673-8B3D-4F5B-A58A-22ABA9CD3B6C}"/>
    <cellStyle name="Normal 10 2 2 2 4 2" xfId="709" xr:uid="{E731F235-B6DD-4540-9681-4E7B74794CBF}"/>
    <cellStyle name="Normal 10 2 2 2 4 2 2" xfId="710" xr:uid="{5D28B2EE-99BD-450A-AD43-83C452F047EB}"/>
    <cellStyle name="Normal 10 2 2 2 4 3" xfId="711" xr:uid="{D3C6E82F-3CC1-488A-85AB-82CF3D38320A}"/>
    <cellStyle name="Normal 10 2 2 2 5" xfId="712" xr:uid="{3472424F-875E-4AA3-B4C4-DD34F2C500A7}"/>
    <cellStyle name="Normal 10 2 2 2 5 2" xfId="713" xr:uid="{A2ED1D0E-5065-4FBD-8339-80441EFAB3A1}"/>
    <cellStyle name="Normal 10 2 2 2 5 2 2" xfId="714" xr:uid="{31A6DCAC-D0C0-4F9C-AF65-48B869CB6433}"/>
    <cellStyle name="Normal 10 2 2 2 5 3" xfId="715" xr:uid="{72B47675-ECC2-47D2-91CC-D7212E6D538F}"/>
    <cellStyle name="Normal 10 2 2 2 6" xfId="716" xr:uid="{A81F7A7C-B3AD-4191-899E-CB0AAE7E7097}"/>
    <cellStyle name="Normal 10 2 2 2 6 2" xfId="717" xr:uid="{16F776AB-63D4-4FA3-B38D-3522BBAB3DA9}"/>
    <cellStyle name="Normal 10 2 2 2 6 2 2" xfId="718" xr:uid="{4A7A8F35-1EBD-4652-B6BA-6219F3D64614}"/>
    <cellStyle name="Normal 10 2 2 2 6 3" xfId="719" xr:uid="{EA5FD567-8941-4A03-AD27-2FC56C30678D}"/>
    <cellStyle name="Normal 10 2 2 2 7" xfId="720" xr:uid="{5C84FA27-168C-45BA-8628-425F9C4399AF}"/>
    <cellStyle name="Normal 10 2 2 2 7 2" xfId="721" xr:uid="{D8AF6DD1-9E18-4C03-ABB9-9C1A7C5CC62B}"/>
    <cellStyle name="Normal 10 2 2 2 8" xfId="722" xr:uid="{EFE107B4-9879-4202-874E-24F1E989CAD1}"/>
    <cellStyle name="Normal 10 2 2 3" xfId="723" xr:uid="{BE70C109-6EC2-486C-B0B8-0FD3543FDB82}"/>
    <cellStyle name="Normal 10 2 2 3 2" xfId="724" xr:uid="{081F6C46-B0F3-47A0-9482-C19F61A47A48}"/>
    <cellStyle name="Normal 10 2 2 3 2 2" xfId="725" xr:uid="{4E361879-CB39-429D-9617-64378FEDEC76}"/>
    <cellStyle name="Normal 10 2 2 3 2 2 2" xfId="726" xr:uid="{0C7B898B-E700-4669-8BD8-5404F4B2CF5C}"/>
    <cellStyle name="Normal 10 2 2 3 2 3" xfId="727" xr:uid="{16B8ABAB-8F3E-4DC8-9DD9-AD68A8448500}"/>
    <cellStyle name="Normal 10 2 2 3 3" xfId="728" xr:uid="{93A67AFC-9677-4A43-B8A8-0D9BB5313DB0}"/>
    <cellStyle name="Normal 10 2 2 3 3 2" xfId="729" xr:uid="{DD5159B4-64F3-40E1-864F-9260ACFA1097}"/>
    <cellStyle name="Normal 10 2 2 3 3 2 2" xfId="730" xr:uid="{C70C8AC9-74C1-4D22-8B36-4C0E2550E0EA}"/>
    <cellStyle name="Normal 10 2 2 3 3 3" xfId="731" xr:uid="{06F11C3A-B006-43C1-9124-6F81660A0B5F}"/>
    <cellStyle name="Normal 10 2 2 3 4" xfId="732" xr:uid="{88683FCE-DD0E-4FC1-B866-B02ABD9E5FD8}"/>
    <cellStyle name="Normal 10 2 2 3 4 2" xfId="733" xr:uid="{D910C9CB-6C72-429B-BE17-E470831E4678}"/>
    <cellStyle name="Normal 10 2 2 3 4 2 2" xfId="734" xr:uid="{7DA3D39F-D8FC-4ADD-88C4-862C7B30F1C9}"/>
    <cellStyle name="Normal 10 2 2 3 4 3" xfId="735" xr:uid="{D498FFB7-19B8-4672-8C95-2174720ADED0}"/>
    <cellStyle name="Normal 10 2 2 3 5" xfId="736" xr:uid="{7DF3189C-3862-4B8E-A851-79C78E108DCC}"/>
    <cellStyle name="Normal 10 2 2 3 5 2" xfId="737" xr:uid="{EC025AA2-2410-402C-902A-F4BB3E069280}"/>
    <cellStyle name="Normal 10 2 2 3 6" xfId="738" xr:uid="{0A803E6F-EA54-4D3A-A2A8-E566FB22D0CC}"/>
    <cellStyle name="Normal 10 2 2 4" xfId="739" xr:uid="{8ABB56C4-015E-496B-BAA1-360778FB8690}"/>
    <cellStyle name="Normal 10 2 2 4 2" xfId="740" xr:uid="{80489A66-B116-4F58-8B75-524BA3D22D86}"/>
    <cellStyle name="Normal 10 2 2 4 2 2" xfId="741" xr:uid="{0F489270-60B0-4DD4-840C-EBBE65925171}"/>
    <cellStyle name="Normal 10 2 2 4 2 2 2" xfId="742" xr:uid="{664730C7-79DA-4C5E-A06D-C7EFC8C486F2}"/>
    <cellStyle name="Normal 10 2 2 4 2 3" xfId="743" xr:uid="{C24901CE-C3BF-4169-A93D-65AC756CAD45}"/>
    <cellStyle name="Normal 10 2 2 4 3" xfId="744" xr:uid="{19249793-11F3-48C2-BE83-4ACF29E782F1}"/>
    <cellStyle name="Normal 10 2 2 4 3 2" xfId="745" xr:uid="{8C82D3EE-1557-4DDF-AA92-54C152EEED96}"/>
    <cellStyle name="Normal 10 2 2 4 3 2 2" xfId="746" xr:uid="{852AD35B-BF20-44C4-9CD0-391745770BD4}"/>
    <cellStyle name="Normal 10 2 2 4 3 3" xfId="747" xr:uid="{B3713EC5-B72C-4459-BF82-B5F38089102C}"/>
    <cellStyle name="Normal 10 2 2 4 4" xfId="748" xr:uid="{24E28B84-A5B2-4F82-A1C8-E4095B15FE7C}"/>
    <cellStyle name="Normal 10 2 2 4 4 2" xfId="749" xr:uid="{C6E2365A-6F05-42AF-ACC1-4DFFDC6B754D}"/>
    <cellStyle name="Normal 10 2 2 4 4 2 2" xfId="750" xr:uid="{F61023A9-DF76-47DE-845E-729AC9D022A5}"/>
    <cellStyle name="Normal 10 2 2 4 4 3" xfId="751" xr:uid="{02B203C1-DB28-4EE2-B010-7BD590356E61}"/>
    <cellStyle name="Normal 10 2 2 4 5" xfId="752" xr:uid="{D8E7B904-C024-4DA7-A5FC-F3009D77F746}"/>
    <cellStyle name="Normal 10 2 2 4 5 2" xfId="753" xr:uid="{71235B6C-C589-427B-BDCF-9A0B319AB42E}"/>
    <cellStyle name="Normal 10 2 2 4 6" xfId="754" xr:uid="{C4C37397-F209-4D58-AB5A-5582847996C5}"/>
    <cellStyle name="Normal 10 2 2 5" xfId="755" xr:uid="{9F46C375-952F-4A23-91DB-E2D9BDCB1914}"/>
    <cellStyle name="Normal 10 2 2 5 2" xfId="756" xr:uid="{88B8B34F-8B25-4FFA-AD79-2DBF572BCCF7}"/>
    <cellStyle name="Normal 10 2 2 5 2 2" xfId="757" xr:uid="{D7B87AAD-3940-4AD4-B9BB-0B5F6C8F44B7}"/>
    <cellStyle name="Normal 10 2 2 5 3" xfId="758" xr:uid="{8AE46CB8-8126-4888-838A-59334847ADD6}"/>
    <cellStyle name="Normal 10 2 2 6" xfId="759" xr:uid="{0C64F6CF-7A35-4600-A59D-6EFA1014B0CA}"/>
    <cellStyle name="Normal 10 2 2 6 2" xfId="760" xr:uid="{8B79A8C9-0807-4DFE-BA65-470176D9C321}"/>
    <cellStyle name="Normal 10 2 2 6 2 2" xfId="761" xr:uid="{3970A56D-6C05-4D4D-8D39-D05A75C3AB8C}"/>
    <cellStyle name="Normal 10 2 2 6 3" xfId="762" xr:uid="{91825081-17A4-41C4-BC8F-CCF2BD9E88DE}"/>
    <cellStyle name="Normal 10 2 2 7" xfId="763" xr:uid="{3A497025-D0A5-4DC2-AC03-2CC33F53E734}"/>
    <cellStyle name="Normal 10 2 2 7 2" xfId="764" xr:uid="{9CDA1109-C882-4AD8-8375-7C873E204F4D}"/>
    <cellStyle name="Normal 10 2 2 7 2 2" xfId="765" xr:uid="{6C48A47A-049A-4066-B085-5A3AADEEAC9F}"/>
    <cellStyle name="Normal 10 2 2 7 3" xfId="766" xr:uid="{BC26C1DD-3416-4E69-AD0A-ECB7785579A0}"/>
    <cellStyle name="Normal 10 2 2 8" xfId="767" xr:uid="{AF10A05B-4679-41E6-A170-3C8053D05451}"/>
    <cellStyle name="Normal 10 2 2 8 2" xfId="768" xr:uid="{B3DD14BF-4FC5-4712-A832-916B50FA0976}"/>
    <cellStyle name="Normal 10 2 2 9" xfId="769" xr:uid="{6F7B35D3-C096-403F-BEB8-3985DB7E03AE}"/>
    <cellStyle name="Normal 10 2 3" xfId="770" xr:uid="{71590E87-201E-4435-B180-42ABEE85E54F}"/>
    <cellStyle name="Normal 10 2 3 2" xfId="771" xr:uid="{BE4C29CE-F973-4477-A442-85A89F0334D7}"/>
    <cellStyle name="Normal 10 2 3 2 2" xfId="772" xr:uid="{15C8DAE1-95A3-4F18-9B03-038BFEA51914}"/>
    <cellStyle name="Normal 10 2 3 2 2 2" xfId="773" xr:uid="{FB91AEA0-2F16-4760-8D70-833445D840FD}"/>
    <cellStyle name="Normal 10 2 3 2 2 2 2" xfId="774" xr:uid="{BF39C2FB-C77B-4151-A4E6-08F6CE280D22}"/>
    <cellStyle name="Normal 10 2 3 2 2 3" xfId="775" xr:uid="{7F7BA54D-69CF-4FA3-94B8-3513A6753C7A}"/>
    <cellStyle name="Normal 10 2 3 2 3" xfId="776" xr:uid="{29EF2B40-A142-475B-B814-64BCC22FBB6B}"/>
    <cellStyle name="Normal 10 2 3 2 3 2" xfId="777" xr:uid="{D5554E95-B4EE-4B69-BFFA-03C6828B4CDA}"/>
    <cellStyle name="Normal 10 2 3 2 3 2 2" xfId="778" xr:uid="{7DC448E7-14BA-461A-B8BB-FF55EF44DA31}"/>
    <cellStyle name="Normal 10 2 3 2 3 3" xfId="779" xr:uid="{D27B0B00-D11D-498A-B17B-0DD89D08201C}"/>
    <cellStyle name="Normal 10 2 3 2 4" xfId="780" xr:uid="{16253CCA-EDC2-4BDA-989D-F8FA444D74EB}"/>
    <cellStyle name="Normal 10 2 3 2 4 2" xfId="781" xr:uid="{CBAD37DE-0513-4171-A505-3BD715CEFD1C}"/>
    <cellStyle name="Normal 10 2 3 2 4 2 2" xfId="782" xr:uid="{D8669D01-71C3-48DC-BD2D-A09FC6A7190C}"/>
    <cellStyle name="Normal 10 2 3 2 4 3" xfId="783" xr:uid="{471E2970-A078-49AF-AB14-118B613C6676}"/>
    <cellStyle name="Normal 10 2 3 2 5" xfId="784" xr:uid="{9EEF2A3F-B247-4390-955E-6591346DF2E5}"/>
    <cellStyle name="Normal 10 2 3 2 5 2" xfId="785" xr:uid="{197AF89C-FF7F-4132-B7C4-E186DB5A0946}"/>
    <cellStyle name="Normal 10 2 3 2 6" xfId="786" xr:uid="{B38B1B74-904D-4347-A722-B2B3F235F75F}"/>
    <cellStyle name="Normal 10 2 3 3" xfId="787" xr:uid="{027CAA8C-9B49-41C1-B308-A0CF04B04F09}"/>
    <cellStyle name="Normal 10 2 3 3 2" xfId="788" xr:uid="{AA420731-B524-42B2-B624-B11920C88F9E}"/>
    <cellStyle name="Normal 10 2 3 3 2 2" xfId="789" xr:uid="{33748DC7-0575-4188-9402-7FB4F99AA521}"/>
    <cellStyle name="Normal 10 2 3 3 2 2 2" xfId="790" xr:uid="{5FCA12D2-4CD9-4F7D-88EC-799373D6DB8F}"/>
    <cellStyle name="Normal 10 2 3 3 2 3" xfId="791" xr:uid="{ED29950E-F973-46AA-BC34-880C6F4F17FE}"/>
    <cellStyle name="Normal 10 2 3 3 3" xfId="792" xr:uid="{1B2C3E63-49FD-4DC1-9F20-FB07B4A456E4}"/>
    <cellStyle name="Normal 10 2 3 3 3 2" xfId="793" xr:uid="{87F6D0D6-A187-48EA-AA20-0D7F5FA2F91F}"/>
    <cellStyle name="Normal 10 2 3 3 3 2 2" xfId="794" xr:uid="{A88D69AA-05E0-4953-A6DA-1A2F685A5816}"/>
    <cellStyle name="Normal 10 2 3 3 3 3" xfId="795" xr:uid="{EF5A41F2-9AB8-4059-8175-73652DB6BC68}"/>
    <cellStyle name="Normal 10 2 3 3 4" xfId="796" xr:uid="{C7867DDD-5854-42A4-AD26-1AA2578660FB}"/>
    <cellStyle name="Normal 10 2 3 3 4 2" xfId="797" xr:uid="{240D61B0-E40F-4624-B660-3A9EDFB977C8}"/>
    <cellStyle name="Normal 10 2 3 3 4 2 2" xfId="798" xr:uid="{66B48A3D-0264-4DDF-8E6A-CD3EA05AA73A}"/>
    <cellStyle name="Normal 10 2 3 3 4 3" xfId="799" xr:uid="{9424620B-F436-4801-AAED-CB557D27ABA2}"/>
    <cellStyle name="Normal 10 2 3 3 5" xfId="800" xr:uid="{129E4AD7-A4A6-4837-A179-CD3AF00C8430}"/>
    <cellStyle name="Normal 10 2 3 3 5 2" xfId="801" xr:uid="{F4F2EC14-48ED-40CA-91AC-8671B622F350}"/>
    <cellStyle name="Normal 10 2 3 3 6" xfId="802" xr:uid="{1E140D0E-A894-4524-B79B-011A52A89637}"/>
    <cellStyle name="Normal 10 2 3 4" xfId="803" xr:uid="{E3BFB3F8-FB80-4B67-B811-1D33BF3C9D5C}"/>
    <cellStyle name="Normal 10 2 3 4 2" xfId="804" xr:uid="{8D70330A-B4F8-4BAD-8925-86A00BA718AB}"/>
    <cellStyle name="Normal 10 2 3 4 2 2" xfId="805" xr:uid="{0D02BF90-7605-44DC-9097-2231C1DD2276}"/>
    <cellStyle name="Normal 10 2 3 4 3" xfId="806" xr:uid="{E51D1AE6-72EB-4837-AB95-F6294F62229B}"/>
    <cellStyle name="Normal 10 2 3 5" xfId="807" xr:uid="{1529E3B9-4512-42A8-BD4E-393FB4D19BB7}"/>
    <cellStyle name="Normal 10 2 3 5 2" xfId="808" xr:uid="{A92CD417-AFD1-440C-A157-213DA023FAD4}"/>
    <cellStyle name="Normal 10 2 3 5 2 2" xfId="809" xr:uid="{9BB7676A-CDA5-4194-9081-12749533D732}"/>
    <cellStyle name="Normal 10 2 3 5 3" xfId="810" xr:uid="{D7926E55-F96B-46B3-8C72-AE60851E364C}"/>
    <cellStyle name="Normal 10 2 3 6" xfId="811" xr:uid="{CFF87DB6-DF85-48AD-8519-BF02EA3AC15F}"/>
    <cellStyle name="Normal 10 2 3 6 2" xfId="812" xr:uid="{2F49407A-CE27-42FC-B932-F7220410AC78}"/>
    <cellStyle name="Normal 10 2 3 6 2 2" xfId="813" xr:uid="{FEB088E2-4616-4D03-9738-64AEE5FEBC6E}"/>
    <cellStyle name="Normal 10 2 3 6 3" xfId="814" xr:uid="{69E4511E-93E4-48C8-A90D-7768E304A13D}"/>
    <cellStyle name="Normal 10 2 3 7" xfId="815" xr:uid="{DE61CD38-80BA-41FB-9E4C-D4D9D152F91E}"/>
    <cellStyle name="Normal 10 2 3 7 2" xfId="816" xr:uid="{C1EBD34E-3796-463D-AA5A-CA5B97184352}"/>
    <cellStyle name="Normal 10 2 3 8" xfId="817" xr:uid="{60989A91-1E75-4DB8-BC68-0C182F027970}"/>
    <cellStyle name="Normal 10 2 4" xfId="818" xr:uid="{6427BB9D-43FA-4E21-B4BA-F56E90E38AB4}"/>
    <cellStyle name="Normal 10 2 4 2" xfId="819" xr:uid="{ED884B79-3F5F-43D5-92CD-20F44B51906B}"/>
    <cellStyle name="Normal 10 2 4 2 2" xfId="820" xr:uid="{DCD9FE7F-1F2E-4AC7-8392-716B0102EA62}"/>
    <cellStyle name="Normal 10 2 4 2 2 2" xfId="821" xr:uid="{1523BA63-C186-4C93-95F4-41009F6D44BE}"/>
    <cellStyle name="Normal 10 2 4 2 3" xfId="822" xr:uid="{1197B9D7-54B4-4EA5-B158-BFF67FB59459}"/>
    <cellStyle name="Normal 10 2 4 3" xfId="823" xr:uid="{1F89C1C2-D18F-4615-9456-3143C4F09595}"/>
    <cellStyle name="Normal 10 2 4 3 2" xfId="824" xr:uid="{E67DEA11-A42C-4001-B656-229E3C5FEF8D}"/>
    <cellStyle name="Normal 10 2 4 3 2 2" xfId="825" xr:uid="{CCC9566C-EDE0-4AED-BBCC-6F2F1B395288}"/>
    <cellStyle name="Normal 10 2 4 3 3" xfId="826" xr:uid="{2C2DE3A1-168D-4861-8A5D-AE4510496202}"/>
    <cellStyle name="Normal 10 2 4 4" xfId="827" xr:uid="{C9ED9168-A55F-4B31-A5E2-F7AB0EA0FF14}"/>
    <cellStyle name="Normal 10 2 4 4 2" xfId="828" xr:uid="{8E5C0C8A-2068-4BE7-B6DB-2C46C9345B66}"/>
    <cellStyle name="Normal 10 2 4 4 2 2" xfId="829" xr:uid="{62F11686-2705-4019-A069-025427D43BDC}"/>
    <cellStyle name="Normal 10 2 4 4 3" xfId="830" xr:uid="{989B20F5-FEFF-4FF8-AA85-09547BCA91B5}"/>
    <cellStyle name="Normal 10 2 4 5" xfId="831" xr:uid="{46AFC9E3-33E6-4228-9D3F-B0768475C964}"/>
    <cellStyle name="Normal 10 2 4 5 2" xfId="832" xr:uid="{C5BD25B9-83E1-448A-9E3C-6F2AFD9C07FC}"/>
    <cellStyle name="Normal 10 2 4 6" xfId="833" xr:uid="{12236F04-A881-4344-AF6E-4090159787B6}"/>
    <cellStyle name="Normal 10 2 5" xfId="834" xr:uid="{842CFEA8-C0BB-41B0-A3A5-7C89BDD36FD4}"/>
    <cellStyle name="Normal 10 2 5 2" xfId="835" xr:uid="{50B2F3B2-F1CD-4D5F-B3A0-D896AC7A0F92}"/>
    <cellStyle name="Normal 10 2 5 2 2" xfId="836" xr:uid="{A99B4FE4-9351-417A-B065-79CCB1EBCE68}"/>
    <cellStyle name="Normal 10 2 5 2 2 2" xfId="837" xr:uid="{DA14B72C-3C34-426D-BB0B-47B17E203FE3}"/>
    <cellStyle name="Normal 10 2 5 2 3" xfId="838" xr:uid="{53167DC4-48C1-4D59-A698-6DAC83A6071F}"/>
    <cellStyle name="Normal 10 2 5 3" xfId="839" xr:uid="{933974CF-C1BE-457D-9ECC-86679AAE2B15}"/>
    <cellStyle name="Normal 10 2 5 3 2" xfId="840" xr:uid="{C00B0A60-3D12-4F7E-A676-A0A3F2BDD8A8}"/>
    <cellStyle name="Normal 10 2 5 3 2 2" xfId="841" xr:uid="{47C5F59A-3B63-4140-BCA7-45FC71679355}"/>
    <cellStyle name="Normal 10 2 5 3 3" xfId="842" xr:uid="{844DB265-4CB6-430E-80B5-F104077D7B5F}"/>
    <cellStyle name="Normal 10 2 5 4" xfId="843" xr:uid="{31B2C58D-33DF-4EA4-9BA4-DBFD558FC3D3}"/>
    <cellStyle name="Normal 10 2 5 4 2" xfId="844" xr:uid="{277DE680-3D0F-481D-8682-5B06DAF57E6B}"/>
    <cellStyle name="Normal 10 2 5 4 2 2" xfId="845" xr:uid="{8271EB8A-FAA4-4138-87D1-7B3BFCB7F8B1}"/>
    <cellStyle name="Normal 10 2 5 4 3" xfId="846" xr:uid="{F33F9194-CA6E-490D-A401-4B7B40EF32AA}"/>
    <cellStyle name="Normal 10 2 5 5" xfId="847" xr:uid="{C000D039-0CAE-4555-B700-A1F1F8F7E19D}"/>
    <cellStyle name="Normal 10 2 5 5 2" xfId="848" xr:uid="{9239532B-4FDE-48C5-A69E-0BC534ACE566}"/>
    <cellStyle name="Normal 10 2 5 6" xfId="849" xr:uid="{46C00623-A018-49F5-A476-FBA11505B40D}"/>
    <cellStyle name="Normal 10 2 6" xfId="850" xr:uid="{ADC8CF6F-4F3F-4C3C-9B0A-B7F895B6A363}"/>
    <cellStyle name="Normal 10 2 6 2" xfId="851" xr:uid="{1175CCF6-3F49-42B5-8AC8-23C915DFCE5A}"/>
    <cellStyle name="Normal 10 2 6 2 2" xfId="852" xr:uid="{B5CDA2D1-E7E8-4D1C-9E01-7755659ED510}"/>
    <cellStyle name="Normal 10 2 6 3" xfId="853" xr:uid="{67D94450-8120-436C-B5EB-C078027BF1A8}"/>
    <cellStyle name="Normal 10 2 7" xfId="854" xr:uid="{0958AAD3-C6CB-4470-8179-7E8708287CBB}"/>
    <cellStyle name="Normal 10 2 7 2" xfId="855" xr:uid="{76BB9891-12E1-48DA-9EB3-3832E5E0E6E6}"/>
    <cellStyle name="Normal 10 2 7 2 2" xfId="856" xr:uid="{0C8FC383-2656-4230-AA54-92692BE69078}"/>
    <cellStyle name="Normal 10 2 7 3" xfId="857" xr:uid="{1CAF23E5-F24E-4A01-8E93-7059879440F3}"/>
    <cellStyle name="Normal 10 2 8" xfId="858" xr:uid="{343F2FDC-C1FD-49A7-BA57-9A93870A070B}"/>
    <cellStyle name="Normal 10 2 8 2" xfId="859" xr:uid="{1D3A46FA-54EA-4DB2-82D2-5E12BD52A0F2}"/>
    <cellStyle name="Normal 10 2 8 2 2" xfId="860" xr:uid="{A44DDC0A-3BD5-4039-BE1F-57BF11E6342B}"/>
    <cellStyle name="Normal 10 2 8 3" xfId="861" xr:uid="{560AA061-CAF8-413B-9057-1367EF1D69B4}"/>
    <cellStyle name="Normal 10 2 9" xfId="862" xr:uid="{BF25F15A-8BE6-4352-98D2-01FD71564541}"/>
    <cellStyle name="Normal 10 2 9 2" xfId="863" xr:uid="{DF1D06E4-B42D-47AF-89BA-5F9F04BE7ADB}"/>
    <cellStyle name="Normal 10 3" xfId="864" xr:uid="{71CDE447-51F2-47F7-8020-D840DC04AF4C}"/>
    <cellStyle name="Normal 10 3 2" xfId="865" xr:uid="{84602322-3588-4927-B6EC-B089F34D12C2}"/>
    <cellStyle name="Normal 10 3 2 2" xfId="866" xr:uid="{54204535-ECFA-49B1-B8AE-15D77069F882}"/>
    <cellStyle name="Normal 10 3 2 2 2" xfId="867" xr:uid="{26054BAE-E0B6-48FD-9CB4-4EC77CEDBD6B}"/>
    <cellStyle name="Normal 10 3 2 2 2 2" xfId="868" xr:uid="{B2D4C3D2-77B8-4F44-8B0B-C50B9CC5FB02}"/>
    <cellStyle name="Normal 10 3 2 2 2 2 2" xfId="869" xr:uid="{FFB4C689-270F-4D59-A008-AA8AABD1789F}"/>
    <cellStyle name="Normal 10 3 2 2 2 3" xfId="870" xr:uid="{52FBD220-BD5C-4580-B53E-DA7FC7176DCE}"/>
    <cellStyle name="Normal 10 3 2 2 3" xfId="871" xr:uid="{E7AD6A4E-FE85-4397-A096-BC065CF0F0F7}"/>
    <cellStyle name="Normal 10 3 2 2 3 2" xfId="872" xr:uid="{A1883F9E-7F52-4708-B7F7-105BF0489916}"/>
    <cellStyle name="Normal 10 3 2 2 3 2 2" xfId="873" xr:uid="{62DE9BFE-B503-4F3B-A483-985A6FE4ECCA}"/>
    <cellStyle name="Normal 10 3 2 2 3 3" xfId="874" xr:uid="{0C75A9CA-052D-4E5B-97C0-14B558B142C8}"/>
    <cellStyle name="Normal 10 3 2 2 4" xfId="875" xr:uid="{BF949F69-6B18-4389-9745-B35D48C9F17F}"/>
    <cellStyle name="Normal 10 3 2 2 4 2" xfId="876" xr:uid="{D1B652D2-E0A3-470B-B1B4-49F0BB3ADB5E}"/>
    <cellStyle name="Normal 10 3 2 2 4 2 2" xfId="877" xr:uid="{708601B7-7E9A-40FB-BD25-1B0471D5DD57}"/>
    <cellStyle name="Normal 10 3 2 2 4 3" xfId="878" xr:uid="{736F8572-26B8-4B68-8F33-01D4D35D25BF}"/>
    <cellStyle name="Normal 10 3 2 2 5" xfId="879" xr:uid="{E78CF2EA-D820-4CD4-AC20-657A79D6FCE4}"/>
    <cellStyle name="Normal 10 3 2 2 5 2" xfId="880" xr:uid="{C13EF97F-86F9-4681-BD98-C0ED23C4E8A6}"/>
    <cellStyle name="Normal 10 3 2 2 6" xfId="881" xr:uid="{7DED4AC9-7910-41A9-962B-B378C62A928B}"/>
    <cellStyle name="Normal 10 3 2 3" xfId="882" xr:uid="{FAE38947-0DDD-4FDB-8A41-D337E458AB00}"/>
    <cellStyle name="Normal 10 3 2 3 2" xfId="883" xr:uid="{014B8268-52CD-483C-9D7C-A968258B6D52}"/>
    <cellStyle name="Normal 10 3 2 3 2 2" xfId="884" xr:uid="{BD5FABC1-C6B4-4DF0-89CB-E2ED0A0FD1EA}"/>
    <cellStyle name="Normal 10 3 2 3 2 2 2" xfId="885" xr:uid="{91F637A4-A6D2-47F1-BF58-EF437CE7305F}"/>
    <cellStyle name="Normal 10 3 2 3 2 3" xfId="886" xr:uid="{C43F5F71-9853-4CD9-8FA6-16077E07956E}"/>
    <cellStyle name="Normal 10 3 2 3 3" xfId="887" xr:uid="{B3854259-A41B-44FF-B3DE-93F3B326FE22}"/>
    <cellStyle name="Normal 10 3 2 3 3 2" xfId="888" xr:uid="{6B914212-F11A-42B3-A8BA-E83A2E8B34E2}"/>
    <cellStyle name="Normal 10 3 2 3 3 2 2" xfId="889" xr:uid="{75A04887-515B-4B9F-BE6F-F43FAF81467F}"/>
    <cellStyle name="Normal 10 3 2 3 3 3" xfId="890" xr:uid="{F296D172-9053-4E6A-B4FB-4607223DFDC5}"/>
    <cellStyle name="Normal 10 3 2 3 4" xfId="891" xr:uid="{A5F7470E-C3BA-49AE-B541-BCCBCBFD4EC8}"/>
    <cellStyle name="Normal 10 3 2 3 4 2" xfId="892" xr:uid="{7F945A3C-A7D3-46FB-9B36-4FDB9F8CA136}"/>
    <cellStyle name="Normal 10 3 2 3 4 2 2" xfId="893" xr:uid="{DAE4E087-DC0F-42E7-B2D7-6D47C2884EA8}"/>
    <cellStyle name="Normal 10 3 2 3 4 3" xfId="894" xr:uid="{EC05DAFE-CE06-497C-9527-A6E81C74C0E2}"/>
    <cellStyle name="Normal 10 3 2 3 5" xfId="895" xr:uid="{A2880305-B32E-47B8-93C3-7560BF5A8637}"/>
    <cellStyle name="Normal 10 3 2 3 5 2" xfId="896" xr:uid="{40C170E6-6200-4D70-9E3A-867CA1B2CA9B}"/>
    <cellStyle name="Normal 10 3 2 3 6" xfId="897" xr:uid="{6BAF1C9A-7469-43B4-840F-F795677A97AF}"/>
    <cellStyle name="Normal 10 3 2 4" xfId="898" xr:uid="{E6FF3249-2B83-48A4-A5DB-19209CB0A9EA}"/>
    <cellStyle name="Normal 10 3 2 4 2" xfId="899" xr:uid="{1F2A1ADE-1638-4247-ACD7-02D646F0BAE9}"/>
    <cellStyle name="Normal 10 3 2 4 2 2" xfId="900" xr:uid="{EB33A614-1E07-4C7B-B8D1-C29596187856}"/>
    <cellStyle name="Normal 10 3 2 4 3" xfId="901" xr:uid="{7310E409-5931-40B6-B98A-FFAE9127A3BA}"/>
    <cellStyle name="Normal 10 3 2 5" xfId="902" xr:uid="{6DDB4F43-876E-49B6-A0F3-A03F14661AEC}"/>
    <cellStyle name="Normal 10 3 2 5 2" xfId="903" xr:uid="{60AF166E-E39F-4F8E-B599-B5E92F03D39D}"/>
    <cellStyle name="Normal 10 3 2 5 2 2" xfId="904" xr:uid="{48B2A699-8CD6-4FDA-8693-759BDE12B068}"/>
    <cellStyle name="Normal 10 3 2 5 3" xfId="905" xr:uid="{05B1D053-FD4E-4031-BAA4-246E22ACE9B3}"/>
    <cellStyle name="Normal 10 3 2 6" xfId="906" xr:uid="{4B92B5BE-7C63-4277-B525-677FDD88CB35}"/>
    <cellStyle name="Normal 10 3 2 6 2" xfId="907" xr:uid="{327F87E1-EDD0-46E7-AD0B-80527BEDBC08}"/>
    <cellStyle name="Normal 10 3 2 6 2 2" xfId="908" xr:uid="{868BC45C-64D8-48A0-9A6C-08DA9944F063}"/>
    <cellStyle name="Normal 10 3 2 6 3" xfId="909" xr:uid="{B23F8B75-8EA8-4D86-8B91-2CF82790F7F0}"/>
    <cellStyle name="Normal 10 3 2 7" xfId="910" xr:uid="{5EE8D5D7-085D-44DF-9BDB-A4EADCE22437}"/>
    <cellStyle name="Normal 10 3 2 7 2" xfId="911" xr:uid="{7816108E-A969-4D03-B115-840D50917711}"/>
    <cellStyle name="Normal 10 3 2 8" xfId="912" xr:uid="{43F965B2-EA35-443A-AB02-6249D0AD7954}"/>
    <cellStyle name="Normal 10 3 3" xfId="913" xr:uid="{45F20B40-8E60-45F9-B4C9-C99C4BB63027}"/>
    <cellStyle name="Normal 10 3 3 2" xfId="914" xr:uid="{7F498C36-910A-4904-A1F4-CA7D7FD15324}"/>
    <cellStyle name="Normal 10 3 3 2 2" xfId="915" xr:uid="{0684EBCF-9B52-4168-B1FA-DA4418AC97A2}"/>
    <cellStyle name="Normal 10 3 3 2 2 2" xfId="916" xr:uid="{738344FC-CB86-4FE7-A3E2-13D8013DCF17}"/>
    <cellStyle name="Normal 10 3 3 2 3" xfId="917" xr:uid="{9F689ADE-0EFB-496B-B79B-36FD1F638632}"/>
    <cellStyle name="Normal 10 3 3 3" xfId="918" xr:uid="{B2B15734-1D06-4EFF-A43A-1017D5ED26AA}"/>
    <cellStyle name="Normal 10 3 3 3 2" xfId="919" xr:uid="{9019EB57-597C-4286-A544-DC36CAC42BBB}"/>
    <cellStyle name="Normal 10 3 3 3 2 2" xfId="920" xr:uid="{086B9D80-2D8E-4E3E-A567-C2E66AE2632D}"/>
    <cellStyle name="Normal 10 3 3 3 3" xfId="921" xr:uid="{66F4FC5E-160F-4851-84AB-26206753740C}"/>
    <cellStyle name="Normal 10 3 3 4" xfId="922" xr:uid="{07CA2AD9-972E-4FFA-BDAF-8C8401D45C4E}"/>
    <cellStyle name="Normal 10 3 3 4 2" xfId="923" xr:uid="{D8180BCF-2DE3-472A-8EEA-649209243C3C}"/>
    <cellStyle name="Normal 10 3 3 4 2 2" xfId="924" xr:uid="{BD1A33D8-98B7-418B-A75A-D223C527C6FC}"/>
    <cellStyle name="Normal 10 3 3 4 3" xfId="925" xr:uid="{8AD6E9E8-0884-4B68-83F2-5834D3C4B29A}"/>
    <cellStyle name="Normal 10 3 3 5" xfId="926" xr:uid="{447BD25E-319C-4B52-A4C2-A7E41E56C61B}"/>
    <cellStyle name="Normal 10 3 3 5 2" xfId="927" xr:uid="{50284AD7-340C-432F-ACED-EF40A2FE9EEE}"/>
    <cellStyle name="Normal 10 3 3 6" xfId="928" xr:uid="{510920B2-553C-4088-AB0D-DA385D0757B4}"/>
    <cellStyle name="Normal 10 3 4" xfId="929" xr:uid="{60CFE7F6-9E8E-4CCD-849D-942395645361}"/>
    <cellStyle name="Normal 10 3 4 2" xfId="930" xr:uid="{5AD72B7F-1F0F-4925-850A-FF898E813AAA}"/>
    <cellStyle name="Normal 10 3 4 2 2" xfId="931" xr:uid="{6D78D6FE-3500-4B95-A609-A881C39A1DF4}"/>
    <cellStyle name="Normal 10 3 4 2 2 2" xfId="932" xr:uid="{AB53A05C-8843-4AB3-AFAD-83411EC040CD}"/>
    <cellStyle name="Normal 10 3 4 2 3" xfId="933" xr:uid="{39C2ECAC-3ACE-449E-AF8D-9B85384B4B1C}"/>
    <cellStyle name="Normal 10 3 4 3" xfId="934" xr:uid="{3BB05DC0-4F7E-4B87-B628-55B3160601B6}"/>
    <cellStyle name="Normal 10 3 4 3 2" xfId="935" xr:uid="{5A47DC20-75CB-44F7-BC1E-1DDB95B7AC98}"/>
    <cellStyle name="Normal 10 3 4 3 2 2" xfId="936" xr:uid="{EB0B0BF9-CF10-4602-BF14-072A55AA8757}"/>
    <cellStyle name="Normal 10 3 4 3 3" xfId="937" xr:uid="{C9402ECF-B714-46CF-98A3-BE9E44585975}"/>
    <cellStyle name="Normal 10 3 4 4" xfId="938" xr:uid="{7C9BDE08-CB54-415B-A3D2-6056767380FF}"/>
    <cellStyle name="Normal 10 3 4 4 2" xfId="939" xr:uid="{828BA67F-1527-4DE2-A336-AF402496396C}"/>
    <cellStyle name="Normal 10 3 4 4 2 2" xfId="940" xr:uid="{81EA924C-38DF-4150-B77F-5EA782839067}"/>
    <cellStyle name="Normal 10 3 4 4 3" xfId="941" xr:uid="{F9390AC1-2B48-4B79-956F-C6CFCD4AC3F4}"/>
    <cellStyle name="Normal 10 3 4 5" xfId="942" xr:uid="{762B8551-CB2C-47B9-A521-7EF829643B85}"/>
    <cellStyle name="Normal 10 3 4 5 2" xfId="943" xr:uid="{756210C4-2F90-4976-9379-D55A8685FD4A}"/>
    <cellStyle name="Normal 10 3 4 6" xfId="944" xr:uid="{15F64BBD-199B-4C29-B207-280D21D958C2}"/>
    <cellStyle name="Normal 10 3 5" xfId="945" xr:uid="{B74EDC85-596F-4B8B-B40F-E08ABF35445F}"/>
    <cellStyle name="Normal 10 3 5 2" xfId="946" xr:uid="{8A354D61-6C0A-4824-A5A2-52C9AF6D0646}"/>
    <cellStyle name="Normal 10 3 5 2 2" xfId="947" xr:uid="{7665441D-4AE8-41B0-9E22-F5B6F3F2278A}"/>
    <cellStyle name="Normal 10 3 5 3" xfId="948" xr:uid="{1B299F6C-5D8C-47C3-8B8A-C98A259176B0}"/>
    <cellStyle name="Normal 10 3 6" xfId="949" xr:uid="{0517F643-8D5B-4730-9774-F65D9208CA82}"/>
    <cellStyle name="Normal 10 3 6 2" xfId="950" xr:uid="{A438E1E7-3271-4AD6-AE1C-6A48A875A057}"/>
    <cellStyle name="Normal 10 3 6 2 2" xfId="951" xr:uid="{1D671FB3-8C63-45F8-B1CF-50FB54824B2E}"/>
    <cellStyle name="Normal 10 3 6 3" xfId="952" xr:uid="{37ED0DC1-5BF7-4963-8BC6-588D8D117DCC}"/>
    <cellStyle name="Normal 10 3 7" xfId="953" xr:uid="{9A2FB8C4-AB11-499F-89E2-DA46A1199FA6}"/>
    <cellStyle name="Normal 10 3 7 2" xfId="954" xr:uid="{712B8DB0-5706-468B-97AF-74EE2649917C}"/>
    <cellStyle name="Normal 10 3 7 2 2" xfId="955" xr:uid="{B33A5FCC-5C52-401A-8008-3DC911247A5C}"/>
    <cellStyle name="Normal 10 3 7 3" xfId="956" xr:uid="{12893F34-6134-4FFD-89BE-85F5287B560C}"/>
    <cellStyle name="Normal 10 3 8" xfId="957" xr:uid="{820EC8D1-E786-4D4B-B87C-F7732A12CEF2}"/>
    <cellStyle name="Normal 10 3 8 2" xfId="958" xr:uid="{4CDEBE34-7B56-4950-825C-0AEA7ED99C34}"/>
    <cellStyle name="Normal 10 3 9" xfId="959" xr:uid="{6B2415D2-9C6F-45EB-B9E8-A2DF68C81DA5}"/>
    <cellStyle name="Normal 10 4" xfId="960" xr:uid="{087BCB84-8AA2-4D5E-9D5E-F6A3320974BE}"/>
    <cellStyle name="Normal 10 4 2" xfId="961" xr:uid="{782EF194-CD59-44A8-8B1B-F32B70C217EA}"/>
    <cellStyle name="Normal 10 4 2 2" xfId="962" xr:uid="{9DC3DCC2-C10C-4E17-AB4E-6A8C7F339254}"/>
    <cellStyle name="Normal 10 4 2 2 2" xfId="963" xr:uid="{9A6334BF-C48D-481A-95A8-6125BFE5FFAE}"/>
    <cellStyle name="Normal 10 4 2 2 2 2" xfId="964" xr:uid="{188B7C50-422F-40FC-B40E-419F6DC7FE13}"/>
    <cellStyle name="Normal 10 4 2 2 3" xfId="965" xr:uid="{3CC9376B-87B0-496A-8AB5-D58E77DD0FED}"/>
    <cellStyle name="Normal 10 4 2 3" xfId="966" xr:uid="{365B3ED3-94E1-4B41-9025-573B683B50ED}"/>
    <cellStyle name="Normal 10 4 2 3 2" xfId="967" xr:uid="{E8D5BA01-7BC5-4434-A919-30A1F5CFB9C4}"/>
    <cellStyle name="Normal 10 4 2 3 2 2" xfId="968" xr:uid="{718B656F-5832-460A-991D-984FC3D57609}"/>
    <cellStyle name="Normal 10 4 2 3 3" xfId="969" xr:uid="{A3AB05B8-5FF5-466A-9E71-C9870C2D9EEF}"/>
    <cellStyle name="Normal 10 4 2 4" xfId="970" xr:uid="{0E5162DE-525B-41A5-AF53-A61D0A52886F}"/>
    <cellStyle name="Normal 10 4 2 4 2" xfId="971" xr:uid="{CD8B1A7E-6E66-4DF7-AA8E-9EE502FA2DD3}"/>
    <cellStyle name="Normal 10 4 2 4 2 2" xfId="972" xr:uid="{F7B5C516-6319-433B-91D9-4FF881F9AB13}"/>
    <cellStyle name="Normal 10 4 2 4 3" xfId="973" xr:uid="{DC4F47E2-A743-4A8D-A0A4-FD9B93FBFE4A}"/>
    <cellStyle name="Normal 10 4 2 5" xfId="974" xr:uid="{1EFCD9B8-B508-430E-A5A6-5A2BE99A6D12}"/>
    <cellStyle name="Normal 10 4 2 5 2" xfId="975" xr:uid="{C249BAA3-BA2F-44D6-B43A-0C5819001973}"/>
    <cellStyle name="Normal 10 4 2 6" xfId="976" xr:uid="{D5857D81-8B7A-4354-9EFB-A6C89182FF3B}"/>
    <cellStyle name="Normal 10 4 3" xfId="977" xr:uid="{A9647277-2A4F-4A73-93D6-82242F2B8008}"/>
    <cellStyle name="Normal 10 4 3 2" xfId="978" xr:uid="{76DF0E79-05C4-4624-8BF2-240B1516ACF5}"/>
    <cellStyle name="Normal 10 4 3 2 2" xfId="979" xr:uid="{955E5DBE-DA23-4693-8591-5FF235DBEA29}"/>
    <cellStyle name="Normal 10 4 3 2 2 2" xfId="980" xr:uid="{39EB2409-B121-43FB-9A7C-07421AD19409}"/>
    <cellStyle name="Normal 10 4 3 2 3" xfId="981" xr:uid="{3CC322D4-3BD7-4931-82F4-1A379D231B06}"/>
    <cellStyle name="Normal 10 4 3 3" xfId="982" xr:uid="{770054E0-E067-49D2-8733-D1C851DC7E6C}"/>
    <cellStyle name="Normal 10 4 3 3 2" xfId="983" xr:uid="{2CEDB7C6-0572-41AD-9535-E67CD30B42D6}"/>
    <cellStyle name="Normal 10 4 3 3 2 2" xfId="984" xr:uid="{46C3EA84-C337-41D1-9788-8F54AC57FDB8}"/>
    <cellStyle name="Normal 10 4 3 3 3" xfId="985" xr:uid="{C317331B-1A75-466A-9941-6F2706B52799}"/>
    <cellStyle name="Normal 10 4 3 4" xfId="986" xr:uid="{FC4D2238-3111-47E1-8BBE-D1B3C60EE134}"/>
    <cellStyle name="Normal 10 4 3 4 2" xfId="987" xr:uid="{F2032AB1-7A0E-4991-8633-372E3F0B64B9}"/>
    <cellStyle name="Normal 10 4 3 4 2 2" xfId="988" xr:uid="{B76A10D3-A1D1-4CAD-8DE6-F7ED920E4C20}"/>
    <cellStyle name="Normal 10 4 3 4 3" xfId="989" xr:uid="{C841A9EE-1F81-4520-9C98-C6AA25E4BAD6}"/>
    <cellStyle name="Normal 10 4 3 5" xfId="990" xr:uid="{F38EA5B9-9F74-42E4-82E4-D8DC89041F96}"/>
    <cellStyle name="Normal 10 4 3 5 2" xfId="991" xr:uid="{5AB76FF3-C792-4759-8892-B201BE846319}"/>
    <cellStyle name="Normal 10 4 3 6" xfId="992" xr:uid="{68AF46C9-BA29-49B7-B245-28AE8BFC826E}"/>
    <cellStyle name="Normal 10 4 4" xfId="993" xr:uid="{16CA8829-E369-4E42-A915-BAF7C791CCCB}"/>
    <cellStyle name="Normal 10 4 4 2" xfId="994" xr:uid="{F14586C9-618D-4099-9100-AD1DBFADBD01}"/>
    <cellStyle name="Normal 10 4 4 2 2" xfId="995" xr:uid="{B7EF752A-A87C-4E3C-AAF9-5B23D5B23AF1}"/>
    <cellStyle name="Normal 10 4 4 3" xfId="996" xr:uid="{F07025CE-837D-43C9-BC9F-22E833BCF7EC}"/>
    <cellStyle name="Normal 10 4 5" xfId="997" xr:uid="{A35DCE06-4C5C-4D73-8D8B-8D6280B8097B}"/>
    <cellStyle name="Normal 10 4 5 2" xfId="998" xr:uid="{01230B41-5566-47AF-BCE8-B394A6B6892B}"/>
    <cellStyle name="Normal 10 4 5 2 2" xfId="999" xr:uid="{04E2B507-910A-4274-BFB3-110597A9EF93}"/>
    <cellStyle name="Normal 10 4 5 3" xfId="1000" xr:uid="{8CD1B5C3-9E6B-4C18-9176-D1C4138E8F79}"/>
    <cellStyle name="Normal 10 4 6" xfId="1001" xr:uid="{278DDE42-CCC8-4F08-B757-ACCD641FA987}"/>
    <cellStyle name="Normal 10 4 6 2" xfId="1002" xr:uid="{8665556B-80FE-4786-9BFA-410770B54870}"/>
    <cellStyle name="Normal 10 4 6 2 2" xfId="1003" xr:uid="{0C03EA30-1ABA-4652-959E-3DDB3465D58E}"/>
    <cellStyle name="Normal 10 4 6 3" xfId="1004" xr:uid="{DB89674A-1E26-4AC6-AAA4-CCE545A3AA26}"/>
    <cellStyle name="Normal 10 4 7" xfId="1005" xr:uid="{73EACAA4-4137-49B6-9AA8-44475FACAE98}"/>
    <cellStyle name="Normal 10 4 7 2" xfId="1006" xr:uid="{550A71C9-31A4-47E4-A668-60F29F591B87}"/>
    <cellStyle name="Normal 10 4 8" xfId="1007" xr:uid="{900F990B-F215-417A-998C-9A23724B3CBB}"/>
    <cellStyle name="Normal 10 5" xfId="1008" xr:uid="{AC31C6F9-8F85-4D71-ABB6-236792F1FC90}"/>
    <cellStyle name="Normal 10 5 2" xfId="1009" xr:uid="{671C66DD-AD17-41A7-9F47-4A7529D28431}"/>
    <cellStyle name="Normal 10 5 2 2" xfId="1010" xr:uid="{054841E3-D3A9-40B7-9EC0-0D4E6FCF717C}"/>
    <cellStyle name="Normal 10 5 2 2 2" xfId="1011" xr:uid="{07153BA3-9821-4C25-BA6E-34E2BE4D7E24}"/>
    <cellStyle name="Normal 10 5 2 3" xfId="1012" xr:uid="{4C28CADC-8461-49B2-927D-F0262C078832}"/>
    <cellStyle name="Normal 10 5 3" xfId="1013" xr:uid="{B36C9D2E-4930-42C6-866A-B634F334F310}"/>
    <cellStyle name="Normal 10 5 3 2" xfId="1014" xr:uid="{FA277DC3-0BBF-406A-AC45-DC2728D7DF1E}"/>
    <cellStyle name="Normal 10 5 3 2 2" xfId="1015" xr:uid="{BA9861F6-C7C5-4D62-8232-C13127D397A1}"/>
    <cellStyle name="Normal 10 5 3 3" xfId="1016" xr:uid="{83E5BF0F-A4B9-49CE-BAE7-66A8E84F6CB1}"/>
    <cellStyle name="Normal 10 5 4" xfId="1017" xr:uid="{CA6D19A6-6438-499F-A95C-8E493557D16D}"/>
    <cellStyle name="Normal 10 5 4 2" xfId="1018" xr:uid="{6A3FB8A2-A4EA-47E3-ACE5-3AEFBFD3C0AA}"/>
    <cellStyle name="Normal 10 5 4 2 2" xfId="1019" xr:uid="{FBC1ECE4-B6F5-4ECA-8611-898E4F697699}"/>
    <cellStyle name="Normal 10 5 4 3" xfId="1020" xr:uid="{8ECECFA8-8610-498A-A692-07EB156518F5}"/>
    <cellStyle name="Normal 10 5 5" xfId="1021" xr:uid="{54C70627-A1B7-4233-BE1B-EC2B8B675DB1}"/>
    <cellStyle name="Normal 10 5 5 2" xfId="1022" xr:uid="{0B37B1C8-A537-4EE6-9501-6DBE1226204C}"/>
    <cellStyle name="Normal 10 5 6" xfId="1023" xr:uid="{34E18256-A88B-462E-A235-EA0FE410F281}"/>
    <cellStyle name="Normal 10 6" xfId="1024" xr:uid="{3AEFED0C-A060-42CB-9982-FC93E6A3A27F}"/>
    <cellStyle name="Normal 10 6 2" xfId="1025" xr:uid="{EC604F59-29E9-472A-8429-2F6D0A2FD89E}"/>
    <cellStyle name="Normal 10 6 2 2" xfId="1026" xr:uid="{CEE2DFE4-657D-422B-A91A-6352DC534907}"/>
    <cellStyle name="Normal 10 6 2 2 2" xfId="1027" xr:uid="{D90FFA6E-56E7-4181-A97D-23F0AF428595}"/>
    <cellStyle name="Normal 10 6 2 3" xfId="1028" xr:uid="{CD27950C-095A-425D-84AC-41F961C1AFD1}"/>
    <cellStyle name="Normal 10 6 3" xfId="1029" xr:uid="{3529E90B-C42F-4870-9A3F-1628D44C5053}"/>
    <cellStyle name="Normal 10 6 3 2" xfId="1030" xr:uid="{4F53A373-80BF-4C5B-80C9-16AC831D3ABC}"/>
    <cellStyle name="Normal 10 6 3 2 2" xfId="1031" xr:uid="{D0C20874-E7E2-4116-B273-67C86FF116D0}"/>
    <cellStyle name="Normal 10 6 3 3" xfId="1032" xr:uid="{B32F53E4-45A5-4C5A-990E-ACCF18B7951C}"/>
    <cellStyle name="Normal 10 6 4" xfId="1033" xr:uid="{59C167DF-6D68-4D2A-8E6B-E3D43B57193B}"/>
    <cellStyle name="Normal 10 6 4 2" xfId="1034" xr:uid="{C23FAA04-62D9-4C52-A240-3CC3F47CE89E}"/>
    <cellStyle name="Normal 10 6 4 2 2" xfId="1035" xr:uid="{5CCB8CC6-507C-439B-A850-1E8073A29923}"/>
    <cellStyle name="Normal 10 6 4 3" xfId="1036" xr:uid="{1415340B-0500-4CEE-B6E6-AE62B562838F}"/>
    <cellStyle name="Normal 10 6 5" xfId="1037" xr:uid="{D07A3013-8F73-4206-892F-E6155DE0814B}"/>
    <cellStyle name="Normal 10 6 5 2" xfId="1038" xr:uid="{623CE79D-7588-4D73-9B8B-10FDA8BB84D7}"/>
    <cellStyle name="Normal 10 6 6" xfId="1039" xr:uid="{5AEAA824-43C8-4B29-9CA9-B6831F3BC300}"/>
    <cellStyle name="Normal 10 7" xfId="1040" xr:uid="{0D6CB2F3-93D5-44CC-867B-960C70D32B93}"/>
    <cellStyle name="Normal 10 7 2" xfId="1041" xr:uid="{03AF2B5A-C5B3-4883-9586-6325473370A2}"/>
    <cellStyle name="Normal 10 7 2 2" xfId="1042" xr:uid="{F0BF2C28-2999-4402-84BC-8BB1C107E4D2}"/>
    <cellStyle name="Normal 10 7 3" xfId="1043" xr:uid="{06084C38-FE3B-4D98-9A8D-B7B67763F481}"/>
    <cellStyle name="Normal 10 8" xfId="1044" xr:uid="{A7B17F08-E883-446B-90B1-BF5BA99E0436}"/>
    <cellStyle name="Normal 10 8 2" xfId="1045" xr:uid="{3B7B132A-4ECD-428F-8A8F-01992DD082F4}"/>
    <cellStyle name="Normal 10 8 2 2" xfId="1046" xr:uid="{F11173E6-728A-47E6-811C-398112E5C07D}"/>
    <cellStyle name="Normal 10 8 3" xfId="1047" xr:uid="{7A3CA1FD-6528-4829-B3A0-04B983513CEF}"/>
    <cellStyle name="Normal 10 9" xfId="1048" xr:uid="{064B3E7C-B1DB-4755-BAF3-512817211E67}"/>
    <cellStyle name="Normal 10 9 2" xfId="1049" xr:uid="{6AF44AB0-BB2C-4A3E-9EDE-6ABE80118DD1}"/>
    <cellStyle name="Normal 10 9 2 2" xfId="1050" xr:uid="{21C08233-4DC3-432D-ACD1-544172FD4344}"/>
    <cellStyle name="Normal 10 9 3" xfId="1051" xr:uid="{17422480-93A4-443A-8453-5D9B8D99A932}"/>
    <cellStyle name="Normal 11" xfId="1052" xr:uid="{11DC2152-0948-4E11-BA24-62DED612B8E4}"/>
    <cellStyle name="Normal 11 2" xfId="1053" xr:uid="{ED4D21CF-72C3-4527-BBE4-E6A4A65654F7}"/>
    <cellStyle name="Normal 11 2 2" xfId="1054" xr:uid="{BB2948DE-30C5-49AD-8B95-EB3260FF4E05}"/>
    <cellStyle name="Normal 11 2 2 2" xfId="1055" xr:uid="{09D6356E-A645-49E4-BB2C-B3C9B6523D67}"/>
    <cellStyle name="Normal 11 2 3" xfId="1056" xr:uid="{EBBA48EC-9B2F-43A4-99E5-C48A564F779A}"/>
    <cellStyle name="Normal 11 3" xfId="1057" xr:uid="{4EBD637A-22C7-4F50-BDE4-70881302AC34}"/>
    <cellStyle name="Normal 12" xfId="1058" xr:uid="{084DC2ED-6768-4BA1-AA58-E3EFFC9D4F2E}"/>
    <cellStyle name="Normal 12 2" xfId="1481" xr:uid="{63F3B2CB-9F96-49FA-BB72-0F8D60289617}"/>
    <cellStyle name="Normal 13" xfId="1059" xr:uid="{713FC54D-38F7-420F-84B6-531AD959AA16}"/>
    <cellStyle name="Normal 13 2" xfId="1060" xr:uid="{5B06C070-2BCB-48A0-87A9-38AAE30B160C}"/>
    <cellStyle name="Normal 14" xfId="64" xr:uid="{B5D9C5D9-2719-4EF0-89F5-0018956316FC}"/>
    <cellStyle name="Normal 14 2" xfId="1061" xr:uid="{646D4C02-2DEA-4461-A4D3-119E90C38E6E}"/>
    <cellStyle name="Normal 14 2 2" xfId="1062" xr:uid="{297E35EC-A2F7-493D-852B-D4F0C6D85BB6}"/>
    <cellStyle name="Normal 14 2 2 2" xfId="1063" xr:uid="{476AB236-D397-4DCE-BD66-80CF2BFF84BE}"/>
    <cellStyle name="Normal 14 2 3" xfId="1064" xr:uid="{38593525-922E-461E-805C-56F786371BA0}"/>
    <cellStyle name="Normal 14 3" xfId="1065" xr:uid="{50015128-F914-4FF7-9F69-294C0B3F7E07}"/>
    <cellStyle name="Normal 14 3 2" xfId="1066" xr:uid="{9C1FF775-968C-4ED4-B363-3930D60B41AB}"/>
    <cellStyle name="Normal 14 4" xfId="1067" xr:uid="{9C349812-42FB-4673-BEAF-DD10BCA1B2F9}"/>
    <cellStyle name="Normal 15" xfId="236" xr:uid="{706B48D1-35C9-4DAA-AE25-DC2F2C58651A}"/>
    <cellStyle name="Normal 16" xfId="1068" xr:uid="{B9B69839-17BC-4D9A-848A-17CDC338D062}"/>
    <cellStyle name="Normal 163" xfId="1417" xr:uid="{D172943E-99B3-4CE5-ABB5-4A1D779229E5}"/>
    <cellStyle name="Normal 17" xfId="1069" xr:uid="{FC80FFFF-4814-4710-8EE5-D033143FC8F2}"/>
    <cellStyle name="Normal 18" xfId="237" xr:uid="{C387F30A-4956-4BEF-8FCE-BA8BCEC47AA6}"/>
    <cellStyle name="Normal 19" xfId="238" xr:uid="{23806ACE-7A32-4957-916E-8DF733E6E69E}"/>
    <cellStyle name="Normal 19 2" xfId="1070" xr:uid="{6B3E98DA-79A3-4A65-AF75-222563FC6067}"/>
    <cellStyle name="Normal 2" xfId="6" xr:uid="{BDCD74EA-E9A5-4EEB-BB82-C82730BF0804}"/>
    <cellStyle name="Normal 2 10" xfId="5" xr:uid="{00000000-0005-0000-0000-000002000000}"/>
    <cellStyle name="Normal 2 10 2" xfId="1071" xr:uid="{06069823-9A29-424B-88B4-7901C9CC56FE}"/>
    <cellStyle name="Normal 2 11" xfId="1072" xr:uid="{A2504E8B-3C9C-48B4-89E6-D907E1AB6FA9}"/>
    <cellStyle name="Normal 2 11 2" xfId="1073" xr:uid="{34349C6D-6746-4FE1-BC9E-AB2C8C00A2A3}"/>
    <cellStyle name="Normal 2 12" xfId="1074" xr:uid="{2A9D4FCC-7180-4EC3-9923-E9B7E894D305}"/>
    <cellStyle name="Normal 2 13" xfId="65" xr:uid="{445FE175-9C60-4BE7-A8AC-D15D333ECD00}"/>
    <cellStyle name="Normal 2 14" xfId="1482" xr:uid="{98A7CB8F-79CD-4DAB-824F-D6898F36AC96}"/>
    <cellStyle name="Normal 2 2" xfId="40" xr:uid="{B5957BF1-0324-44DD-8E19-178859798F91}"/>
    <cellStyle name="Normal 2 2 10" xfId="1075" xr:uid="{DD36089D-6BB8-46ED-AC29-FF70FF3D1E6A}"/>
    <cellStyle name="Normal 2 2 11" xfId="1398" xr:uid="{A6EBF8EB-6946-4C5B-93A3-68A30B94974D}"/>
    <cellStyle name="Normal 2 2 12" xfId="45" xr:uid="{3D5A8E73-1DD7-4377-872E-95376AE854F7}"/>
    <cellStyle name="Normal 2 2 2" xfId="58" xr:uid="{8116CA8C-E12D-4649-BBA2-CD428CC842DE}"/>
    <cellStyle name="Normal 2 2 2 2" xfId="1076" xr:uid="{29F75CC6-45F4-4B4B-A5F1-2D4C068FAE56}"/>
    <cellStyle name="Normal 2 2 2 3" xfId="1077" xr:uid="{59A5B0C8-726A-4733-8873-D3EE952F94FC}"/>
    <cellStyle name="Normal 2 2 2 3 2" xfId="1078" xr:uid="{40526EE9-D17D-45B1-A279-40F7D7B8A451}"/>
    <cellStyle name="Normal 2 2 2 4" xfId="1079" xr:uid="{90ABD241-FECC-4877-BB31-D07B78BA4942}"/>
    <cellStyle name="Normal 2 2 2 5" xfId="1423" xr:uid="{B61CAF04-FD23-4D24-93E0-31E25E9FE013}"/>
    <cellStyle name="Normal 2 2 2 5 2" xfId="1521" xr:uid="{8B3860AD-BE89-42F1-BED6-94DCC1FA5E5A}"/>
    <cellStyle name="Normal 2 2 3" xfId="239" xr:uid="{C9183343-3D2B-4D6B-A950-9C4824834558}"/>
    <cellStyle name="Normal 2 2 3 2" xfId="1416" xr:uid="{3843EF60-4719-46C2-859B-EEA764BA213C}"/>
    <cellStyle name="Normal 2 2 3 2 2" xfId="1524" xr:uid="{2B4F821B-A1EA-40B3-BBB4-A8D787FC7F38}"/>
    <cellStyle name="Normal 2 2 4" xfId="1080" xr:uid="{F46832A1-FFC6-432F-8907-A7FFF8AFBD4D}"/>
    <cellStyle name="Normal 2 2 4 2" xfId="1412" xr:uid="{DD1971A9-39CB-4DDB-BF37-40C021C03DA5}"/>
    <cellStyle name="Normal 2 2 5" xfId="1081" xr:uid="{AA6318C4-0963-4C7A-A27E-405CF3F87678}"/>
    <cellStyle name="Normal 2 2 5 2" xfId="1082" xr:uid="{18B044BE-D4BB-4E6C-B365-836B20560551}"/>
    <cellStyle name="Normal 2 2 5 2 2" xfId="1083" xr:uid="{A515817F-81CB-4DBD-8E1D-15C0A01C4E54}"/>
    <cellStyle name="Normal 2 2 5 3" xfId="1084" xr:uid="{B7C5E1AB-66B7-4413-8CA7-207C91D6D91C}"/>
    <cellStyle name="Normal 2 2 6" xfId="1085" xr:uid="{9E514902-EFE2-4344-BC5A-149D944A407F}"/>
    <cellStyle name="Normal 2 2 6 2" xfId="1086" xr:uid="{9ACCAEE4-1562-4E34-9E79-450C9819490E}"/>
    <cellStyle name="Normal 2 2 6 2 2" xfId="1087" xr:uid="{61C1E330-8463-47EE-B788-6338A3FD92E1}"/>
    <cellStyle name="Normal 2 2 6 3" xfId="1088" xr:uid="{E961ABFF-F921-401E-987C-02F58D3ACE25}"/>
    <cellStyle name="Normal 2 2 7" xfId="1089" xr:uid="{703B288A-2CE3-4E9B-BEAF-D7E80D80B3D1}"/>
    <cellStyle name="Normal 2 2 7 2" xfId="1090" xr:uid="{1D66C374-4D1D-478E-A4A9-C208150978FE}"/>
    <cellStyle name="Normal 2 2 8" xfId="1091" xr:uid="{DAE3863B-BA35-435A-B0F7-91D9E2944405}"/>
    <cellStyle name="Normal 2 2 8 2" xfId="1092" xr:uid="{2AE6959A-1E36-4F7E-BF93-F91DDB3F1AAB}"/>
    <cellStyle name="Normal 2 2 8 2 2" xfId="1093" xr:uid="{6F269DC9-5122-486B-A936-E9A0D4AD397C}"/>
    <cellStyle name="Normal 2 2 8 3" xfId="1094" xr:uid="{3B73AE0C-9DC6-4403-9D80-B594653BBC12}"/>
    <cellStyle name="Normal 2 2 8 3 2" xfId="1095" xr:uid="{4989BB7F-7378-4808-8E1E-ACF48BF3C8FD}"/>
    <cellStyle name="Normal 2 2 8 4" xfId="1096" xr:uid="{1DAD7250-2B3C-43CB-9C6B-958C3D354592}"/>
    <cellStyle name="Normal 2 2 9" xfId="1097" xr:uid="{4EC1C0F0-A4B7-497C-9197-F312A97E5028}"/>
    <cellStyle name="Normal 2 2_PS Tame Grobinas bernudarzs 07.03.08." xfId="240" xr:uid="{F76EA80F-91BC-4A18-ABA7-8A7CC5A4BF13}"/>
    <cellStyle name="Normal 2 3" xfId="241" xr:uid="{67F45960-53FA-49B3-B9F3-19AC162C5BC9}"/>
    <cellStyle name="Normal 2 3 2" xfId="242" xr:uid="{CF14EC00-FE8C-43D7-83D6-A67568B06FEE}"/>
    <cellStyle name="Normal 2 3 3" xfId="1098" xr:uid="{EAC683E6-FDC4-4E72-8260-849C4A23E860}"/>
    <cellStyle name="Normal 2 3 4" xfId="1099" xr:uid="{6C33239A-11E7-4309-A3CA-825DD51ECB57}"/>
    <cellStyle name="Normal 2 3 5" xfId="1100" xr:uid="{CFED0A6E-1645-45C5-B3B2-C5EEFBC11214}"/>
    <cellStyle name="Normal 2 3 5 2" xfId="1101" xr:uid="{8375E08C-87E1-4351-8FD2-70E466CFBD62}"/>
    <cellStyle name="Normal 2 3 6" xfId="1102" xr:uid="{A47EF199-0E29-4A8D-AC27-89F182794ADF}"/>
    <cellStyle name="Normal 2 3 6 2" xfId="1103" xr:uid="{B317DEA9-1B36-4921-B36D-89B9FADB054E}"/>
    <cellStyle name="Normal 2 3 7" xfId="1104" xr:uid="{B2CFBA47-6D7A-41E8-AA84-9AEE00C2F35C}"/>
    <cellStyle name="Normal 2 3 7 2" xfId="1105" xr:uid="{6F3D1C55-2E6F-48DF-B8C1-1EAB7ADE095D}"/>
    <cellStyle name="Normal 2 3 8" xfId="1106" xr:uid="{0F3DDF2E-1E55-4CAE-B1DE-997C72C36A41}"/>
    <cellStyle name="Normal 2 4" xfId="243" xr:uid="{6FD6F7D4-EC26-4231-9FF7-3CED4CB6C3CF}"/>
    <cellStyle name="Normal 2 4 2" xfId="1107" xr:uid="{2B52BF1E-DA0B-42F0-9203-B048B0422A13}"/>
    <cellStyle name="Normal 2 4 3" xfId="1108" xr:uid="{786B071A-592E-48A7-AC6C-AD67BF066797}"/>
    <cellStyle name="Normal 2 4 3 2" xfId="1109" xr:uid="{F4A11D5B-49AA-4BB0-AA99-389FB958D843}"/>
    <cellStyle name="Normal 2 4 4" xfId="1110" xr:uid="{03AFE0C4-ADA5-46D7-BDB3-B5000AB697AE}"/>
    <cellStyle name="Normal 2 5" xfId="244" xr:uid="{1552CA82-BBB3-4BAF-9133-0F6C7AF1AE9B}"/>
    <cellStyle name="Normal 2 6" xfId="245" xr:uid="{AD40423F-9B8E-4BA3-841B-9544B725D592}"/>
    <cellStyle name="Normal 2 7" xfId="246" xr:uid="{81176ECA-E35B-44E5-8BE3-4F538FF6712A}"/>
    <cellStyle name="Normal 2 8" xfId="1111" xr:uid="{6AAAA6B8-3821-47FA-9E68-1987347B650B}"/>
    <cellStyle name="Normal 2 8 2" xfId="1112" xr:uid="{6C16BD04-D5C3-4157-B1DC-3B469E585F45}"/>
    <cellStyle name="Normal 2 8 2 2" xfId="1113" xr:uid="{4AE70E15-9FFF-4E4A-BA7F-A21719CC3C68}"/>
    <cellStyle name="Normal 2 8 3" xfId="1114" xr:uid="{23107251-D565-4416-87D9-2AF61EA9D6F0}"/>
    <cellStyle name="Normal 2 9" xfId="1115" xr:uid="{E2488FB8-1EDF-4C38-B05F-1E6B0D8C1018}"/>
    <cellStyle name="Normal 2 9 2" xfId="1116" xr:uid="{E5C170E3-B551-4D48-B598-614DEAB91F23}"/>
    <cellStyle name="Normal 2 9 2 2" xfId="1117" xr:uid="{EE877564-CFC0-44FF-B815-72AFE14C64A8}"/>
    <cellStyle name="Normal 2 9 2 2 2" xfId="1118" xr:uid="{57D82681-DFD0-438E-AA18-26E0D8BEEAE7}"/>
    <cellStyle name="Normal 2 9 2 3" xfId="1119" xr:uid="{5D1E6EA9-B1E0-4199-96F1-AB8370ACD9E5}"/>
    <cellStyle name="Normal 2 9 3" xfId="1120" xr:uid="{7C526300-1C28-482F-8DA4-64BBAADB5505}"/>
    <cellStyle name="Normal 2 9 3 2" xfId="1121" xr:uid="{0B1A6306-55D4-4501-8C63-EE06FC1D131F}"/>
    <cellStyle name="Normal 2 9 4" xfId="1122" xr:uid="{52ACE4B0-783B-42AF-9706-BDEC3EB04222}"/>
    <cellStyle name="Normal 2 9 4 2" xfId="1123" xr:uid="{2848C495-9F8A-4A9C-86E1-9A2766C13561}"/>
    <cellStyle name="Normal 2 9 5" xfId="1124" xr:uid="{7694CDFE-4EB1-4FBF-8158-1C5657D898CD}"/>
    <cellStyle name="Normal 2_1-7" xfId="247" xr:uid="{CEC4B4CC-EEAE-488E-95CD-42D9B8F43DEA}"/>
    <cellStyle name="Normal 20" xfId="1125" xr:uid="{B8F58C4A-2457-4236-AC01-A9B1F7983886}"/>
    <cellStyle name="Normal 20 2" xfId="1126" xr:uid="{492BCD29-2672-4A1F-85CA-CF2B01F961DF}"/>
    <cellStyle name="Normal 21" xfId="1127" xr:uid="{D3226F13-6126-4CBF-A24E-3A943178CA99}"/>
    <cellStyle name="Normal 21 2" xfId="1128" xr:uid="{2C168CD8-81C8-4D5E-B397-60F3BF18BDF5}"/>
    <cellStyle name="Normal 22" xfId="1129" xr:uid="{97CDDBD4-A2F4-49E8-876B-74F96FC19AC8}"/>
    <cellStyle name="Normal 22 2" xfId="1130" xr:uid="{1C71BB57-5A30-47DE-904F-810A0B611511}"/>
    <cellStyle name="Normal 22 2 2" xfId="1131" xr:uid="{C551613F-B734-4D32-BA51-61061610159F}"/>
    <cellStyle name="Normal 22 3" xfId="1132" xr:uid="{6171586C-B73C-4398-A583-84380DF82393}"/>
    <cellStyle name="Normal 22 3 2" xfId="1133" xr:uid="{52CEC7AE-418C-4F2E-9AD2-E429C074C3B6}"/>
    <cellStyle name="Normal 22 4" xfId="1134" xr:uid="{2AD5724C-F8F0-4D52-B45C-713A430639AE}"/>
    <cellStyle name="Normal 22 5" xfId="1135" xr:uid="{91122440-FA5A-4F19-8B9E-172E1E81CB68}"/>
    <cellStyle name="Normal 23" xfId="1136" xr:uid="{D551A436-71D2-4C6E-A7C1-71181B751575}"/>
    <cellStyle name="Normal 23 2" xfId="1137" xr:uid="{B69B0F55-5917-454E-8801-86DBEF96EF59}"/>
    <cellStyle name="Normal 24" xfId="1138" xr:uid="{F98E8A21-71F1-4581-935B-0064B4C3AE28}"/>
    <cellStyle name="Normal 24 2" xfId="1139" xr:uid="{510E0B6E-D466-45CE-BA13-989EBD19B056}"/>
    <cellStyle name="Normal 24 3" xfId="1140" xr:uid="{34199FCB-4486-4A99-8D8A-ACA4DE882C24}"/>
    <cellStyle name="Normal 24 3 2" xfId="1141" xr:uid="{518F57B3-94FA-465F-B33A-BC404A2369E6}"/>
    <cellStyle name="Normal 25" xfId="1142" xr:uid="{9B12890C-CC6B-4900-8EA2-01B9FDA508B7}"/>
    <cellStyle name="Normal 25 2" xfId="1143" xr:uid="{38FF2872-E6C3-4A53-808F-20EF3F5223D3}"/>
    <cellStyle name="Normal 25 3" xfId="1144" xr:uid="{4F5C4823-5901-4FC9-AF39-27A1DE7A6D92}"/>
    <cellStyle name="Normal 25 3 2" xfId="1145" xr:uid="{898FF572-6D76-4828-B33B-4196BBD16099}"/>
    <cellStyle name="Normal 26" xfId="1146" xr:uid="{2FBE3781-168B-4438-BF41-07E6596BF6A2}"/>
    <cellStyle name="Normal 26 2" xfId="1147" xr:uid="{4C5C7997-7248-45C8-BD51-238B77B2DCC1}"/>
    <cellStyle name="Normal 27" xfId="1386" xr:uid="{FB8C2086-90F7-48C4-8B9F-17FDCF63FBC8}"/>
    <cellStyle name="Normal 28" xfId="1387" xr:uid="{F142DD39-CA7A-4215-ADE2-48B9CF12FB1B}"/>
    <cellStyle name="Normal 29" xfId="1389" xr:uid="{F87B1E3A-A400-41EA-A88B-0FB03C6909E9}"/>
    <cellStyle name="Normal 3" xfId="1" xr:uid="{00000000-0005-0000-0000-000003000000}"/>
    <cellStyle name="Normal 3 2" xfId="56" xr:uid="{CA68358D-39AE-48CB-B801-9385E806D9B0}"/>
    <cellStyle name="Normal 3 2 2" xfId="1148" xr:uid="{14EF55FF-E6DD-4457-B434-3EE0C681A249}"/>
    <cellStyle name="Normal 3 2 2 2" xfId="1149" xr:uid="{7F6CFA43-D5EF-45AC-96A5-C32C2F258E53}"/>
    <cellStyle name="Normal 3 2 2 2 2" xfId="1150" xr:uid="{0C70942B-10AF-4139-96E2-07B6E74A68A2}"/>
    <cellStyle name="Normal 3 2 2 2 2 2" xfId="1151" xr:uid="{97D09C4F-422C-493C-A5B8-675FC7563B0E}"/>
    <cellStyle name="Normal 3 2 2 2 3" xfId="1152" xr:uid="{CF5D96C9-43CE-48E6-A183-51FFDFC52CC0}"/>
    <cellStyle name="Normal 3 2 3" xfId="1153" xr:uid="{B1341880-E111-40A4-BD4B-D28C0DD22BC3}"/>
    <cellStyle name="Normal 3 2 3 2" xfId="1154" xr:uid="{4422CC15-2B6A-4C5A-A4A1-99C11F511683}"/>
    <cellStyle name="Normal 3 2 3 2 2" xfId="1155" xr:uid="{3916DDD0-08D7-447E-91BE-C416C555CEE8}"/>
    <cellStyle name="Normal 3 2 3 3" xfId="1156" xr:uid="{7EAA093A-5F58-460A-A944-4F684FCB8770}"/>
    <cellStyle name="Normal 3 2 4" xfId="1157" xr:uid="{82BCC0B7-56A1-4523-AFB4-00FC1161465D}"/>
    <cellStyle name="Normal 3 2 4 2" xfId="1158" xr:uid="{2C035E07-28F2-4014-9CFF-E8169710667D}"/>
    <cellStyle name="Normal 3 2 5" xfId="248" xr:uid="{60F31986-80B5-4049-9300-34144A2BD43B}"/>
    <cellStyle name="Normal 3 3" xfId="249" xr:uid="{768D93EE-7A24-4F8A-B7CB-8017F24B92BD}"/>
    <cellStyle name="Normal 3 3 2" xfId="1159" xr:uid="{14BD7E03-7A46-4FA6-84A9-A957FD9BA315}"/>
    <cellStyle name="Normal 3 4" xfId="250" xr:uid="{98AD1BF4-AE9C-48EF-878A-83F2A1B9BE50}"/>
    <cellStyle name="Normal 3 4 2" xfId="1483" xr:uid="{D1F5C8ED-CFC5-42DD-A019-D7063F992ADA}"/>
    <cellStyle name="Normal 3 5" xfId="1160" xr:uid="{D0CF4AA0-0B20-4CA5-9C80-5D67D6F73F50}"/>
    <cellStyle name="Normal 3 5 2" xfId="1161" xr:uid="{C229A5A7-8265-4D6B-8271-6AFBACA502B6}"/>
    <cellStyle name="Normal 3 5 2 2" xfId="1162" xr:uid="{AE607615-6E11-4964-8B95-78851FDC771B}"/>
    <cellStyle name="Normal 3 5 3" xfId="1163" xr:uid="{C4E08035-2669-4E00-B16D-32CF2A543BB8}"/>
    <cellStyle name="Normal 3 6" xfId="1164" xr:uid="{12522FEB-B94F-4FA1-97F9-4DAAB9078E96}"/>
    <cellStyle name="Normal 3 6 2" xfId="1165" xr:uid="{B107AC8B-F891-4565-AD20-33A7CBFE0FBD}"/>
    <cellStyle name="Normal 3 7" xfId="1166" xr:uid="{E7CE9449-2AFE-45FC-BF1F-F2298DE28599}"/>
    <cellStyle name="Normal 3 8" xfId="1167" xr:uid="{B55309DD-FB66-4880-94DF-53BD43DB644F}"/>
    <cellStyle name="Normal 3 9" xfId="1168" xr:uid="{530C505B-6C40-4C81-8659-D68AFD432268}"/>
    <cellStyle name="Normal 30" xfId="1169" xr:uid="{1E903023-98E3-4F83-BA43-C37BD59FB8F3}"/>
    <cellStyle name="Normal 31" xfId="1390" xr:uid="{1AA505FB-F296-4BD9-A707-E9635DAFA783}"/>
    <cellStyle name="Normal 32" xfId="1436" xr:uid="{91667624-BFE2-41C9-852A-6DAF16BDC7D8}"/>
    <cellStyle name="Normal 38" xfId="95" xr:uid="{86C67FB9-DBCC-4375-9796-A1845441B7ED}"/>
    <cellStyle name="Normal 4" xfId="46" xr:uid="{925C7B2A-B62B-4DB1-941D-4F237F669F62}"/>
    <cellStyle name="Normal 4 2" xfId="252" xr:uid="{6F0BAB96-C0C5-4A4E-B095-0CBDA967664E}"/>
    <cellStyle name="Normal 4 2 2" xfId="1170" xr:uid="{8863E92A-24EE-4745-9BE6-D9ED5B5845DC}"/>
    <cellStyle name="Normal 4 2 3" xfId="1171" xr:uid="{56856E4E-5FA5-4F78-B38F-CFC0B216E203}"/>
    <cellStyle name="Normal 4 2 3 2" xfId="1172" xr:uid="{87D87C58-D769-429F-BC94-147E7FD44F66}"/>
    <cellStyle name="Normal 4 2 3 2 2" xfId="1173" xr:uid="{52B9A91C-08AB-4223-BFBC-C0ADC57B4435}"/>
    <cellStyle name="Normal 4 2 3 3" xfId="1174" xr:uid="{FF6F5AF7-0514-4801-902E-5335A4A6828A}"/>
    <cellStyle name="Normal 4 2 4" xfId="1175" xr:uid="{6445C1E8-A756-408B-9814-FB79CD9FB179}"/>
    <cellStyle name="Normal 4 2 4 2" xfId="1176" xr:uid="{F82EA7A3-07CA-4A8B-9333-B9EA94BD2984}"/>
    <cellStyle name="Normal 4 3" xfId="322" xr:uid="{DC1A31CA-9551-4F6F-A5AE-3736EE909BDD}"/>
    <cellStyle name="Normal 4 3 2" xfId="1177" xr:uid="{725105EA-85D8-47D7-B3DA-EA001303F018}"/>
    <cellStyle name="Normal 4 4" xfId="1178" xr:uid="{212D9494-62B6-4FFF-89CF-5500DC6D9C71}"/>
    <cellStyle name="Normal 4 4 2" xfId="1179" xr:uid="{8656AA83-B602-43E3-8549-4C75FBBDD36C}"/>
    <cellStyle name="Normal 4 4 2 2" xfId="1180" xr:uid="{5A868736-0A49-4F9B-A757-8FC6107D7424}"/>
    <cellStyle name="Normal 4 4 3" xfId="1181" xr:uid="{4D45473D-59AD-40FC-AF05-FB346E8C7468}"/>
    <cellStyle name="Normal 4 5" xfId="1182" xr:uid="{924F2EA8-F1FA-4955-9A87-456DE45F33F8}"/>
    <cellStyle name="Normal 4 5 2" xfId="1183" xr:uid="{90211898-B382-4160-B899-1D31D9762D13}"/>
    <cellStyle name="Normal 4 5 2 2" xfId="1184" xr:uid="{285C35C7-1783-4DBC-8D81-518902CBED92}"/>
    <cellStyle name="Normal 4 5 3" xfId="1185" xr:uid="{F7872277-5AB2-49D4-AB10-E093291EF5F0}"/>
    <cellStyle name="Normal 4 6" xfId="1186" xr:uid="{B28D531F-2549-4BB3-987F-BE462B2F4356}"/>
    <cellStyle name="Normal 4 6 2" xfId="1187" xr:uid="{7749040C-DE9E-43BD-BC5B-38E23861DB6F}"/>
    <cellStyle name="Normal 4 7" xfId="1188" xr:uid="{9D805997-85E9-44BE-92DB-20D23C83E4C5}"/>
    <cellStyle name="Normal 4 8" xfId="251" xr:uid="{BF64EBAB-7961-4297-8ECF-D2A7560EDA0A}"/>
    <cellStyle name="Normal 5" xfId="55" xr:uid="{7934E807-DE5F-4C6D-A6CC-C4E5CFE063B6}"/>
    <cellStyle name="Normal 5 2" xfId="253" xr:uid="{702F6633-5362-45FF-A358-DFBA61115453}"/>
    <cellStyle name="Normal 5 2 2" xfId="254" xr:uid="{E6BE137E-FDCB-4E31-AF5D-27B639858DA9}"/>
    <cellStyle name="Normal 5 2 3" xfId="43" xr:uid="{C364D021-613E-4EE9-8EE3-90B477C03A6D}"/>
    <cellStyle name="Normal 5 3" xfId="255" xr:uid="{584165AF-8AB8-4631-80E2-091205FB23C9}"/>
    <cellStyle name="Normal 5 4" xfId="256" xr:uid="{13948651-9FDC-4975-B5FE-B617F975DA43}"/>
    <cellStyle name="Normal 5 4 2" xfId="1189" xr:uid="{750A8CC2-64D7-4CD6-A881-FAAE13798CC1}"/>
    <cellStyle name="Normal 5 4 2 2" xfId="1190" xr:uid="{C71E322F-9FAD-4BA6-914F-1587FC26275F}"/>
    <cellStyle name="Normal 5 4 3" xfId="1191" xr:uid="{66C0C766-C966-44FB-BDBF-7D08CDD88DB6}"/>
    <cellStyle name="Normal 5 4 3 2" xfId="1192" xr:uid="{DEFD654E-0A45-4F51-BDB8-38592DE7F01A}"/>
    <cellStyle name="Normal 5 4 4" xfId="1193" xr:uid="{8EAA6AA0-B267-42B5-AA9A-49E17B99B441}"/>
    <cellStyle name="Normal 5 5" xfId="1194" xr:uid="{8F726AD7-3AEC-42A9-9EBA-587D77771D7F}"/>
    <cellStyle name="Normal 5 5 2" xfId="1195" xr:uid="{1BC9E47E-4712-46B8-9FAA-061FCCE03FFC}"/>
    <cellStyle name="Normal 5 6" xfId="1196" xr:uid="{F8351523-CAC0-47A6-84FC-8579EEA9F5B2}"/>
    <cellStyle name="Normal 5 6 2" xfId="1197" xr:uid="{6D662A27-30FF-474C-B374-D686CAD048C5}"/>
    <cellStyle name="Normal 5 7" xfId="1198" xr:uid="{8B28C7B8-AD53-4D0D-B0CF-B62B0963B26F}"/>
    <cellStyle name="Normal 5 7 2" xfId="1199" xr:uid="{18E10280-02F1-4032-A771-2148D0855FF1}"/>
    <cellStyle name="Normal 5 8" xfId="1407" xr:uid="{6809A4DD-5852-4EF2-BE15-3DF9BEC3BE3E}"/>
    <cellStyle name="Normal 5 9" xfId="63" xr:uid="{1ED62DEF-6BBC-4D77-8E9A-1EEAA2283EF0}"/>
    <cellStyle name="Normal 5_1-7" xfId="257" xr:uid="{6F1F7F10-8F9A-4BBD-B5C8-0A032ED181B6}"/>
    <cellStyle name="Normal 6" xfId="60" xr:uid="{9314AAA4-CCAC-46F4-84E0-8594B8982720}"/>
    <cellStyle name="Normal 6 2" xfId="1200" xr:uid="{77D2DD58-3A49-4D85-8471-5DC75528F1F6}"/>
    <cellStyle name="Normal 6 2 2" xfId="1201" xr:uid="{8065961B-93E2-40B7-AA08-D758EC912AF5}"/>
    <cellStyle name="Normal 6 2 3" xfId="1202" xr:uid="{A8411AC8-6E48-4550-AFF9-3F28D2404FCC}"/>
    <cellStyle name="Normal 6 2 3 2" xfId="1203" xr:uid="{45EC0534-A8FC-44CE-9C8B-DE544BAA9AAF}"/>
    <cellStyle name="Normal 6 2 4" xfId="1204" xr:uid="{5CE84C55-1A0E-4F75-AAF9-064223484A36}"/>
    <cellStyle name="Normal 6 2 4 2" xfId="1205" xr:uid="{EC8CA0E1-E185-4BAA-BB3E-DAF567706432}"/>
    <cellStyle name="Normal 6 2 5" xfId="1206" xr:uid="{2A4B7FD9-849F-4A47-B790-371DA7131734}"/>
    <cellStyle name="Normal 6 2 5 2" xfId="1207" xr:uid="{1BE11368-938D-4FDB-BA41-383848E3DFF5}"/>
    <cellStyle name="Normal 6 3" xfId="1208" xr:uid="{DD23B3DB-B6BF-4121-A823-B01F4B8A6955}"/>
    <cellStyle name="Normal 6 3 2" xfId="1209" xr:uid="{C47BBCAA-7F6D-4485-9F37-BC423014B8F8}"/>
    <cellStyle name="Normal 6 3 2 2" xfId="1210" xr:uid="{2AE63937-371F-44CF-B69B-46EED3DE6395}"/>
    <cellStyle name="Normal 6 3 3" xfId="1211" xr:uid="{FD8A5B5A-54E6-45C1-9767-6F510E30748A}"/>
    <cellStyle name="Normal 6 4" xfId="1212" xr:uid="{820E2F55-D9A8-40B4-861F-6E99B8C27071}"/>
    <cellStyle name="Normal 61" xfId="1388" xr:uid="{3E24BC76-B992-48A2-A4DE-8C51C51B5BCE}"/>
    <cellStyle name="Normal 62" xfId="4" xr:uid="{00000000-0005-0000-0000-000004000000}"/>
    <cellStyle name="Normal 7" xfId="61" xr:uid="{3D8D0C63-88A8-4C19-907B-900D160B23C9}"/>
    <cellStyle name="Normal 7 2" xfId="1213" xr:uid="{1C23EDF4-A008-47AC-83E4-F4086BA260E1}"/>
    <cellStyle name="Normal 7 3" xfId="1214" xr:uid="{90ECB80F-E6C9-43B8-A575-A52712EFDA41}"/>
    <cellStyle name="Normal 7 3 2" xfId="1215" xr:uid="{5153FB8E-A5C3-4EF8-9D83-39DF533DF12E}"/>
    <cellStyle name="Normal 7 3 2 2" xfId="1216" xr:uid="{7BF3B8D5-537C-48D3-A482-4CAFC868DCD9}"/>
    <cellStyle name="Normal 7 3 3" xfId="1217" xr:uid="{4E9D2C46-8FFA-4A30-BE41-65271C0793E6}"/>
    <cellStyle name="Normal 7 4" xfId="1218" xr:uid="{5E2DE9AC-B3E5-4DA8-81C6-A144763E2AC7}"/>
    <cellStyle name="Normal 73" xfId="1420" xr:uid="{0AF64BE2-F045-4A77-A6BB-0A4713EB4C0E}"/>
    <cellStyle name="Normal 77" xfId="1421" xr:uid="{9A1454C1-330F-4371-9CDD-48D5B7B7F38C}"/>
    <cellStyle name="Normal 78" xfId="1419" xr:uid="{47861DA1-C02B-484F-8BDD-8C48E014ECC6}"/>
    <cellStyle name="Normal 8" xfId="62" xr:uid="{5B67C431-E10E-4723-AA39-F47CFCCD2D21}"/>
    <cellStyle name="Normal 8 2" xfId="1219" xr:uid="{FDB9D1CD-86D6-4DD9-A105-87D186724612}"/>
    <cellStyle name="Normal 8 2 2" xfId="1220" xr:uid="{922F020B-178A-4FBF-B51C-4297ECFFD2B1}"/>
    <cellStyle name="Normal 8 2 2 2" xfId="1486" xr:uid="{90DFE3D5-5191-45E0-83EA-3F11DD225B38}"/>
    <cellStyle name="Normal 8 2 3" xfId="1485" xr:uid="{E5213A37-E992-4325-B6E6-18EC27B8D128}"/>
    <cellStyle name="Normal 8 3" xfId="1221" xr:uid="{B86537D1-92E4-4EFE-BCD8-CD7A3394F330}"/>
    <cellStyle name="Normal 8 3 2" xfId="1222" xr:uid="{9469563B-E0B1-4F9B-9B6E-E6331EAB0243}"/>
    <cellStyle name="Normal 8 3 2 2" xfId="1488" xr:uid="{0BDAB617-58D8-4248-8589-5895425E43D3}"/>
    <cellStyle name="Normal 8 3 3" xfId="1487" xr:uid="{006578F4-9C84-4939-A2A5-D00ACD780853}"/>
    <cellStyle name="Normal 8 4" xfId="1223" xr:uid="{0EF9F806-3AFB-4AA3-B7DD-635AF44521DB}"/>
    <cellStyle name="Normal 8 4 2" xfId="1224" xr:uid="{8AC3EE80-A3BA-4483-8E16-B29CC804249C}"/>
    <cellStyle name="Normal 8 5" xfId="1484" xr:uid="{D393F244-ABEF-4A07-B1FA-3E690503CC97}"/>
    <cellStyle name="Normal 9" xfId="258" xr:uid="{440603E2-4907-41B9-A113-A89B29707740}"/>
    <cellStyle name="Normal 9 2" xfId="1490" xr:uid="{B376D4C5-4113-40D9-91CE-E4B2B766AA8C}"/>
    <cellStyle name="Normal 9 3" xfId="1491" xr:uid="{22FD3690-0596-4FAF-9DC4-75E1873990FE}"/>
    <cellStyle name="Normal 9 4" xfId="1489" xr:uid="{5E00882E-638F-4795-A7D5-2C2E1E1E3BBA}"/>
    <cellStyle name="Normál_Szelepek_270505" xfId="1225" xr:uid="{EE885DB0-3B17-4F3B-A23E-FA5C71F83047}"/>
    <cellStyle name="Normale_Terraneo  2005" xfId="1226" xr:uid="{C27B8B68-AE51-4FB5-9FA1-3A8B9B486776}"/>
    <cellStyle name="normální 2" xfId="1227" xr:uid="{99727953-CAED-456A-88E1-014C140614B6}"/>
    <cellStyle name="Nosaukums" xfId="96" xr:uid="{5F1AE14A-14F5-48C4-8477-71567C4BEBB2}"/>
    <cellStyle name="Nosaukums 2" xfId="259" xr:uid="{92A5ACDD-8F52-4251-BA20-54707684EF75}"/>
    <cellStyle name="Nosaukums_1-7" xfId="260" xr:uid="{05EB30C6-0FD7-4132-9379-3B4982CE35ED}"/>
    <cellStyle name="Note 2" xfId="261" xr:uid="{7E6763D2-A965-48E9-BC61-A26550E5438C}"/>
    <cellStyle name="Note 2 2" xfId="262" xr:uid="{1F54ABA6-632C-4D98-B0BB-169A298CD2B1}"/>
    <cellStyle name="Note 2 3" xfId="1228" xr:uid="{131D964B-B911-4CD9-9074-552F3A3763C2}"/>
    <cellStyle name="Note 2 4" xfId="1229" xr:uid="{7275019E-D1EC-4386-9E48-ED1CA7644735}"/>
    <cellStyle name="Note 2 4 2" xfId="1230" xr:uid="{BA2DFB7A-FC41-46C4-AB75-EFFB7E6B1210}"/>
    <cellStyle name="Note 2 4 2 2" xfId="1231" xr:uid="{E368586E-3412-4742-8114-C95DF7062317}"/>
    <cellStyle name="Note 2 4 3" xfId="1232" xr:uid="{363375BE-204F-4993-BB42-433A1411EE6A}"/>
    <cellStyle name="Note 2 5" xfId="1233" xr:uid="{840D7D49-6C47-4345-9285-4E979105F462}"/>
    <cellStyle name="Note 2 5 2" xfId="1234" xr:uid="{C5F96CD0-7974-4112-A183-B27F7F97E9DB}"/>
    <cellStyle name="Note 3" xfId="263" xr:uid="{513BE158-682B-49D1-A72E-B72BDB0C853B}"/>
    <cellStyle name="Note 3 2" xfId="1235" xr:uid="{DF4ABE7F-CB50-4410-AF8E-AAABB3A979C3}"/>
    <cellStyle name="Note 4" xfId="1236" xr:uid="{A7934D46-2ABE-4B4F-85AA-F040BE5EE2ED}"/>
    <cellStyle name="Note 4 2" xfId="1237" xr:uid="{71A0BC8B-4A23-4635-9341-B6EE656900F2}"/>
    <cellStyle name="Note 4 2 2" xfId="1238" xr:uid="{752187A0-E414-424E-9AEA-D5C315A4D0B8}"/>
    <cellStyle name="Note 4 2 2 2" xfId="1239" xr:uid="{2B780FBF-3F34-4978-B246-704F7B004C09}"/>
    <cellStyle name="Note 4 2 3" xfId="1240" xr:uid="{FC3FEDB1-AB57-45E5-8AD4-480AFE9B55E8}"/>
    <cellStyle name="Note 4 3" xfId="1241" xr:uid="{ED20331D-8E68-4654-AD94-9982031F3347}"/>
    <cellStyle name="Note 4 3 2" xfId="1242" xr:uid="{29841D13-D5D9-4F8E-84EC-4E2E34B7B970}"/>
    <cellStyle name="Note 4 4" xfId="1243" xr:uid="{161ECCDB-64B1-43F6-8B70-3F3DE7371185}"/>
    <cellStyle name="Note 5" xfId="1244" xr:uid="{80A181D2-74AA-483A-B86F-06296A73073E}"/>
    <cellStyle name="Note 5 2" xfId="1245" xr:uid="{EFBB6210-094F-47E9-BEF2-985A3A367C46}"/>
    <cellStyle name="Note 5 2 2" xfId="1246" xr:uid="{7D044FF5-C326-42F7-B9D3-357BC659AAB4}"/>
    <cellStyle name="Note 5 3" xfId="1247" xr:uid="{210E5000-D950-4FB6-A7D6-C292DD308449}"/>
    <cellStyle name="Note 6" xfId="1248" xr:uid="{557B424F-77DD-4E87-9E9A-409E35869B54}"/>
    <cellStyle name="Note 6 2" xfId="1249" xr:uid="{6FD484ED-9DBC-4F21-A364-2AFE03C383CE}"/>
    <cellStyle name="Note 6 2 2" xfId="1250" xr:uid="{E15D8CAF-51F4-405E-A3AC-65C7CA741B81}"/>
    <cellStyle name="Note 6 2 2 2" xfId="1251" xr:uid="{F5659070-2EBB-46D6-96C8-4EE0E363BC5D}"/>
    <cellStyle name="Note 6 2 3" xfId="1252" xr:uid="{C3669BFE-B9D1-4950-A778-3D64D16AFDE7}"/>
    <cellStyle name="Note 6 3" xfId="1253" xr:uid="{8F4C8BC8-8311-4F71-B2CC-0E192D9D63CB}"/>
    <cellStyle name="Note 6 3 2" xfId="1254" xr:uid="{9FF8F55D-5186-4919-8774-F17F0F51485B}"/>
    <cellStyle name="Note 6 4" xfId="1255" xr:uid="{8A8F8DD2-485B-4FD5-A601-47D82F3CA56C}"/>
    <cellStyle name="Note 7" xfId="1256" xr:uid="{BA5889AF-4DC9-4D59-BCD2-B7209A237C6A}"/>
    <cellStyle name="Note 8" xfId="1257" xr:uid="{67FD4169-FEDA-48EE-A2F0-734D6CAEE9A6}"/>
    <cellStyle name="Note 9" xfId="1492" xr:uid="{3D6E95FD-4800-498E-A7B4-3247CEFEC9EA}"/>
    <cellStyle name="Összesen" xfId="1258" xr:uid="{FA23DC9D-5D63-4F51-8D7C-CA1A27385612}"/>
    <cellStyle name="Output 2" xfId="1259" xr:uid="{9C9A3D8F-DF6D-4B70-BF21-03706D2E836A}"/>
    <cellStyle name="Output 2 2" xfId="1260" xr:uid="{943DD341-8DBB-4B2D-9C27-895973C6ECB0}"/>
    <cellStyle name="Output 2 3" xfId="1261" xr:uid="{F17B11C9-1CC8-484F-AE50-4D05BDF03010}"/>
    <cellStyle name="Output 3" xfId="1262" xr:uid="{3046F867-688F-47D5-A984-1C3525507A7E}"/>
    <cellStyle name="Output 4" xfId="1263" xr:uid="{F834C533-B761-46D9-A906-724D38505FFE}"/>
    <cellStyle name="Output 5" xfId="1493" xr:uid="{E4A088DA-B25C-4DA9-96A3-E6F8A028E59B}"/>
    <cellStyle name="PÄÄSUMMA" xfId="264" xr:uid="{040DEDAE-557E-425F-B041-B7F06E15C370}"/>
    <cellStyle name="Parastais 10" xfId="97" xr:uid="{DB776098-3456-475C-AD2F-31AB9830CD9C}"/>
    <cellStyle name="Parastais 19" xfId="1264" xr:uid="{A1449683-DB19-48AB-8214-ADFC3A14236D}"/>
    <cellStyle name="Parastais 2" xfId="265" xr:uid="{B9E78D5C-C5A2-47CA-BDE7-9D66CDEF9FA3}"/>
    <cellStyle name="Parastais 2 2" xfId="1265" xr:uid="{972DA7E5-BEC2-4068-B5FC-DDB64B5FA534}"/>
    <cellStyle name="Parastais 2 2 3" xfId="1266" xr:uid="{1EC99BA0-BFE9-4637-ABF4-C47B1F862290}"/>
    <cellStyle name="Parastais 2 3" xfId="1267" xr:uid="{EBBB254A-140B-4E56-9D9B-6FF46DCDC8C7}"/>
    <cellStyle name="Parastais 2 3 2" xfId="1268" xr:uid="{DDDDD07B-A026-4239-B3E0-844D37AA00FD}"/>
    <cellStyle name="Parastais 2 4" xfId="1269" xr:uid="{D9B7BCBE-FF32-427C-B205-00E48E4FB897}"/>
    <cellStyle name="Parastais 2 5" xfId="1270" xr:uid="{5CB9F35C-5046-410D-9038-86835621911C}"/>
    <cellStyle name="Parastais 2 6" xfId="1271" xr:uid="{F074CC12-2EE6-44CF-968E-FA9BB86E88EB}"/>
    <cellStyle name="Parastais 2 7" xfId="1414" xr:uid="{9A1C8894-70CC-4B48-B50D-B4AEADB738F9}"/>
    <cellStyle name="Parastais 2 7 2" xfId="1516" xr:uid="{546F87F5-8390-49CD-BAC9-560A7B2E0BD8}"/>
    <cellStyle name="Parastais 3" xfId="98" xr:uid="{A4AE1E6A-66E3-4F06-A06A-DA8EAD78DB9B}"/>
    <cellStyle name="Parastais 3 3" xfId="1272" xr:uid="{CEB905BD-4E90-4107-B3AB-FEE8B309455F}"/>
    <cellStyle name="Parastais 3 4" xfId="1273" xr:uid="{7044923A-B23B-4319-BDC6-B7BD4A255D65}"/>
    <cellStyle name="Parastais 4" xfId="1274" xr:uid="{FDD0DC62-3D3C-4C62-A857-9C536620C56A}"/>
    <cellStyle name="Parastais 4 2" xfId="1275" xr:uid="{3243E0AF-4B64-4756-8C15-123710CE5D03}"/>
    <cellStyle name="Parastais 6" xfId="1276" xr:uid="{C703DAAF-A320-4943-AC85-FCA1FD92709B}"/>
    <cellStyle name="Parastais 7" xfId="1277" xr:uid="{3184F36D-21C1-46A5-8338-A473FC269A42}"/>
    <cellStyle name="Parastais 8" xfId="1278" xr:uid="{FB3AA98B-B277-40E3-9AA6-F1B3800DDAAD}"/>
    <cellStyle name="Parastais_1.18 AS" xfId="1279" xr:uid="{691DFE2D-C53A-4DC0-93A9-32C8581284BC}"/>
    <cellStyle name="Parasts" xfId="0" builtinId="0"/>
    <cellStyle name="Parasts 2" xfId="99" xr:uid="{3E126F09-DED0-43DB-AF57-9336EAC89E48}"/>
    <cellStyle name="Parasts 2 2" xfId="1280" xr:uid="{2D680D98-2BDA-4CE8-967D-AA087850008B}"/>
    <cellStyle name="Parasts 2 2 2" xfId="1281" xr:uid="{143CAD90-37C2-495B-95A9-56E0BE2A00D1}"/>
    <cellStyle name="Parasts 2 3" xfId="1282" xr:uid="{C5A1A49F-380D-4B2D-8552-2C32C60A8E47}"/>
    <cellStyle name="Paskaidrojošs teksts" xfId="100" builtinId="53" customBuiltin="1"/>
    <cellStyle name="Paskaidrojošs teksts 2" xfId="1283" xr:uid="{2FA2E760-E61D-418A-B49A-D0A41DC7668B}"/>
    <cellStyle name="Pārbaudes šūna" xfId="101" builtinId="23" customBuiltin="1"/>
    <cellStyle name="Pārbaudes šūna 2" xfId="1284" xr:uid="{E4BE4F89-A542-4A80-A315-E124AC246F77}"/>
    <cellStyle name="Pārbaudes šūna 3" xfId="1285" xr:uid="{F85937DA-7A0F-47F9-A9D6-A859F617075C}"/>
    <cellStyle name="Pārbaudes šūna 4" xfId="1286" xr:uid="{DC7581C1-544B-4AD4-8F85-8EDF259EA50A}"/>
    <cellStyle name="Percent 2" xfId="266" xr:uid="{03AF9A67-5E0F-4B21-BE8D-32875DFB5EF9}"/>
    <cellStyle name="Percent 2 2" xfId="267" xr:uid="{7022445A-9C33-415F-AA28-06117056B9B8}"/>
    <cellStyle name="Percent 2 2 2" xfId="1287" xr:uid="{D3A4965E-0E46-45F2-B059-01F1FBE23B01}"/>
    <cellStyle name="Percent 2 3" xfId="1288" xr:uid="{788BBF4B-967F-4CCC-9719-3A297F5525A1}"/>
    <cellStyle name="Percent 2 3 2" xfId="1289" xr:uid="{2A35DCF6-4F0E-4641-AC99-52B70AABD5E8}"/>
    <cellStyle name="Percent 2 4" xfId="1290" xr:uid="{CCFAFFCC-2AB8-446D-B845-36620D359E19}"/>
    <cellStyle name="Percent 3" xfId="268" xr:uid="{9A1C0B49-9FC7-43A5-90C0-78E2648B0A78}"/>
    <cellStyle name="Percent 3 2" xfId="269" xr:uid="{7AF58A6A-8EF4-454F-B273-48AC5F445270}"/>
    <cellStyle name="Percent 3 2 2" xfId="1291" xr:uid="{F3A04440-2B3C-447B-88FB-E170F9364755}"/>
    <cellStyle name="Percent 3 3" xfId="1292" xr:uid="{79A27773-1EDE-421E-BCCA-70B029DAA3B8}"/>
    <cellStyle name="Percent 4" xfId="270" xr:uid="{9AF034B3-C5AA-4A3E-874B-82D67E6AAF97}"/>
    <cellStyle name="Percent 4 2" xfId="1293" xr:uid="{76F70192-B1A9-46B1-9E8A-142DF99F6D39}"/>
    <cellStyle name="Percent 4 3" xfId="1294" xr:uid="{E59A3DDB-D923-4F28-BDB6-6B55682E8B94}"/>
    <cellStyle name="Percent 4 4" xfId="1295" xr:uid="{88112623-14FB-4752-8D7D-B768989BE793}"/>
    <cellStyle name="Percent 4 4 2" xfId="1296" xr:uid="{FC021187-5E2D-4DDC-A198-619A3B580626}"/>
    <cellStyle name="Piezīme" xfId="102" builtinId="10" customBuiltin="1"/>
    <cellStyle name="Piezīme 2" xfId="271" xr:uid="{BA3528D8-A4C6-4595-8898-06B6B8A16DC1}"/>
    <cellStyle name="Piezīme 3" xfId="1297" xr:uid="{704478D0-A5C4-454A-8F64-EB8FCA9DC486}"/>
    <cellStyle name="Piezīme 4" xfId="1298" xr:uid="{F5486CB2-B71C-4976-996D-174AF3EE981A}"/>
    <cellStyle name="Piezīme 4 2" xfId="1299" xr:uid="{823793B0-C936-4708-AEEF-B064DB00586C}"/>
    <cellStyle name="Piezīme 4 2 2" xfId="1300" xr:uid="{CC888DD5-9D3D-41B4-BC2C-CA6A75FB136F}"/>
    <cellStyle name="Piezīme 4 2 2 2" xfId="1301" xr:uid="{C4492FD9-E175-4E06-8ABF-1EE9C5425F8D}"/>
    <cellStyle name="Piezīme 4 2 3" xfId="1302" xr:uid="{68061D24-9074-4686-B9D5-D58A4F3FE902}"/>
    <cellStyle name="Piezīme 4 3" xfId="1303" xr:uid="{5E84C957-95E3-441E-B6BA-9D7A388256AF}"/>
    <cellStyle name="Piezīme 4 3 2" xfId="1304" xr:uid="{C18320CA-EC50-47C3-AF42-F7C2BC9B24A6}"/>
    <cellStyle name="Piezīme 4 4" xfId="1305" xr:uid="{44BA1AFC-54DD-4BE7-8BE0-B1D5F80D3738}"/>
    <cellStyle name="Piezīme 5" xfId="1306" xr:uid="{D32E2A25-ADFC-4A5C-8460-7B93F87EC27B}"/>
    <cellStyle name="Piezīme 5 2" xfId="1307" xr:uid="{7D019DF5-C1B1-498A-960C-C640766CA6FD}"/>
    <cellStyle name="Piezīme 5 2 2" xfId="1308" xr:uid="{C0293192-5D78-43D6-8091-276896400F52}"/>
    <cellStyle name="Piezīme 5 3" xfId="1309" xr:uid="{73CC6A03-9FB4-4957-ADAC-315DA5884592}"/>
    <cellStyle name="Piezīme 6" xfId="1310" xr:uid="{594407C0-425C-420E-AB7B-9276D6A402C4}"/>
    <cellStyle name="Position" xfId="272" xr:uid="{EB1EAAC8-B15C-40CB-926E-433328ABFE14}"/>
    <cellStyle name="Position 2" xfId="1494" xr:uid="{EB5FB1FB-D33C-4D0D-B2ED-9C7AC6E0A197}"/>
    <cellStyle name="Poznámka" xfId="1311" xr:uid="{1978D054-33DF-4589-9F76-9421A3C830CA}"/>
    <cellStyle name="Procenti" xfId="3" builtinId="5"/>
    <cellStyle name="Propojená buňka" xfId="1312" xr:uid="{5338BC88-7E88-4E5C-B475-357F439814B5}"/>
    <cellStyle name="Result 1" xfId="273" xr:uid="{45FA4AA9-EFC2-4BE5-9987-E8F7C18E7447}"/>
    <cellStyle name="Result2 1" xfId="274" xr:uid="{38FF5649-4EFB-4500-BA74-BCF1606B63CE}"/>
    <cellStyle name="Rossz" xfId="1313" xr:uid="{09AD0F00-C5B8-43E7-8219-F94EFF28F188}"/>
    <cellStyle name="Saistīta šūna" xfId="103" builtinId="24" customBuiltin="1"/>
    <cellStyle name="Saistītā šūna" xfId="275" xr:uid="{EA63A22A-7DC7-4572-AF65-CB80CC5C6349}"/>
    <cellStyle name="Semleges" xfId="1314" xr:uid="{529ACE09-999B-4913-9562-608FF9A57B32}"/>
    <cellStyle name="Slikts" xfId="104" builtinId="27" customBuiltin="1"/>
    <cellStyle name="Slikts 2" xfId="1315" xr:uid="{24F138DA-92A9-46BF-8592-40CC91098B06}"/>
    <cellStyle name="Slikts 3" xfId="1316" xr:uid="{05C2FD16-B29D-442D-8B16-96169C6CB820}"/>
    <cellStyle name="Slikts 4" xfId="1317" xr:uid="{901FEB0C-86F8-4EC8-B80E-58B4165C6C1E}"/>
    <cellStyle name="Správně" xfId="1318" xr:uid="{B69DC124-F6E8-4DF3-BA43-BFF9F9EBA894}"/>
    <cellStyle name="Standard 2" xfId="1319" xr:uid="{BEEFECF4-183D-4500-BFDB-F46044679E97}"/>
    <cellStyle name="Standard_cm_Master" xfId="276" xr:uid="{9D54F285-4E3D-4478-9214-AAA1A7476AEE}"/>
    <cellStyle name="Stils 1" xfId="7" xr:uid="{40ABA149-8EDB-408B-96D5-497BE05341AE}"/>
    <cellStyle name="Stils 1 2" xfId="278" xr:uid="{492349CE-CD78-4383-9EA9-718D191D1D5F}"/>
    <cellStyle name="Stils 1 3" xfId="279" xr:uid="{2BDDDFEB-0E89-4DE8-8AE9-1FA69E4090B4}"/>
    <cellStyle name="Stils 1 4" xfId="280" xr:uid="{29ABE57B-FBC1-4FA1-8F31-45F3410F8AE3}"/>
    <cellStyle name="Stils 1 5" xfId="277" xr:uid="{21FA19C3-EC01-40D8-9D2F-94F35F675BFC}"/>
    <cellStyle name="Style 1" xfId="8" xr:uid="{3FDFBC89-50BD-4871-89EE-7454F4414213}"/>
    <cellStyle name="Style 1 2" xfId="281" xr:uid="{CDFBA79B-9916-47F8-A4F5-8C9E787D286B}"/>
    <cellStyle name="Style 1 2 2" xfId="1320" xr:uid="{682E061E-7394-463E-ADEE-91560E1C5CFA}"/>
    <cellStyle name="Style 1 3" xfId="1321" xr:uid="{B1CA1DD4-00DE-45B1-B943-20E75984E073}"/>
    <cellStyle name="Style 1_1-7" xfId="282" xr:uid="{41F4A180-48B8-4E30-A23A-CEB7EBF8815A}"/>
    <cellStyle name="Style 2" xfId="283" xr:uid="{2FF2C0C9-11EF-4E0C-B52F-56DF8CE7EDD4}"/>
    <cellStyle name="Style 2 2" xfId="1322" xr:uid="{FA2A4C58-BE81-46B3-B7AB-5A1CAB66EEA7}"/>
    <cellStyle name="Style 2 2 2" xfId="1323" xr:uid="{2A2C138B-7029-4C02-BACF-EF50869B0290}"/>
    <cellStyle name="Style 2 2 2 2" xfId="1324" xr:uid="{893FEF5A-7E23-4BAC-B2F1-198E41659636}"/>
    <cellStyle name="Style 2 2 3" xfId="1325" xr:uid="{C199A3F6-D03D-4E2C-AF90-5169CDF8F4BF}"/>
    <cellStyle name="Style 2 3" xfId="1326" xr:uid="{DB8610A8-DF2E-4310-9759-87C5032778FE}"/>
    <cellStyle name="Style 2 3 2" xfId="1327" xr:uid="{E3586172-2988-4109-A7E6-49A3D02C678F}"/>
    <cellStyle name="Style 2 3 2 2" xfId="1328" xr:uid="{37312185-E96D-4C79-9668-0EEB4E804021}"/>
    <cellStyle name="Style 2 3 2 2 2" xfId="1329" xr:uid="{51E97677-F541-4F00-AB9F-1C18402B5975}"/>
    <cellStyle name="Style 2 3 2 3" xfId="1330" xr:uid="{5B7F9103-4475-43AF-934B-F11AB130C928}"/>
    <cellStyle name="Style 2 3 3" xfId="1331" xr:uid="{5A826BE7-A964-4753-8599-9331E3F31609}"/>
    <cellStyle name="Style 2 3 3 2" xfId="1332" xr:uid="{50961C8D-1EE9-4EF1-99FF-DAAE08F3133B}"/>
    <cellStyle name="Style 2 3 4" xfId="1333" xr:uid="{7F615AB9-5D89-4534-B275-D76A11543E11}"/>
    <cellStyle name="Style 2 4" xfId="1334" xr:uid="{77337408-AFA9-40B9-8196-0CAC833EF32A}"/>
    <cellStyle name="Style 2 4 2" xfId="1335" xr:uid="{8CC96D27-A698-417E-AAD6-55A6A8F93E91}"/>
    <cellStyle name="Style 2 4 2 2" xfId="1336" xr:uid="{C8EB7326-578C-4DFF-9E09-79D3149766BE}"/>
    <cellStyle name="Style 2 4 3" xfId="1337" xr:uid="{5741A7B6-9218-4AA7-8308-8C636FA351AA}"/>
    <cellStyle name="Style 2 5" xfId="1338" xr:uid="{CD28D4FC-6D48-42D7-A0C3-53FF81B1DAD8}"/>
    <cellStyle name="Style 2 5 2" xfId="1339" xr:uid="{D427A3B2-B0D8-4A89-8535-7D7A46B03D8F}"/>
    <cellStyle name="Style 2 6" xfId="1340" xr:uid="{6C0B1E7B-210A-4E6A-9447-A5B0277F68CF}"/>
    <cellStyle name="Style 2 7" xfId="1341" xr:uid="{555282A4-DEEC-421B-A30C-22E4F210AD5A}"/>
    <cellStyle name="Style 2 7 2" xfId="1342" xr:uid="{DF077CA1-FE9C-4FD9-AE49-C9A7CCB31A99}"/>
    <cellStyle name="SUMMARY" xfId="284" xr:uid="{D3936BD5-37A3-4187-A88F-B14C45E38E0F}"/>
    <cellStyle name="Számítás" xfId="1343" xr:uid="{C6E4776B-0D9F-4137-A0E7-6F8BC495EE61}"/>
    <cellStyle name="TableStyleLight1" xfId="285" xr:uid="{025647A3-9969-47B0-AF47-05E25C1EF04B}"/>
    <cellStyle name="tāme Nr.3" xfId="286" xr:uid="{224E798A-1F53-4117-A03D-781FB5AC37BC}"/>
    <cellStyle name="tāme Nr.3 2" xfId="1495" xr:uid="{ED61D89A-AAA6-406B-8B57-4C82158C3621}"/>
    <cellStyle name="Text upozornění" xfId="1344" xr:uid="{DF8C399E-8363-427A-A446-C8D51C76B188}"/>
    <cellStyle name="Title 2" xfId="53" xr:uid="{514E0C20-9A5B-4E1C-8436-374965934D32}"/>
    <cellStyle name="Title 2 2" xfId="1346" xr:uid="{E980C8DD-2DA2-493A-A6C3-A1C5B23593D2}"/>
    <cellStyle name="Title 2 3" xfId="1405" xr:uid="{898041AC-F1FD-45DB-834D-BE1570533D96}"/>
    <cellStyle name="Title 2 4" xfId="1345" xr:uid="{751CEA18-9360-4037-BDA7-88CA1AE49E5F}"/>
    <cellStyle name="Title 3" xfId="1347" xr:uid="{3718A1A5-4F3E-437C-B5E2-03447F0D58A5}"/>
    <cellStyle name="Title 4" xfId="1348" xr:uid="{A100E513-6453-403A-B8F5-220438D95913}"/>
    <cellStyle name="Total 2" xfId="1349" xr:uid="{98CADBF1-02D1-4CE9-9AD2-F25AD2FAEF2C}"/>
    <cellStyle name="Total 2 2" xfId="1350" xr:uid="{FF3C5C80-11B8-4BEF-95BC-817BC96F1673}"/>
    <cellStyle name="Total 2 3" xfId="1351" xr:uid="{81317AB0-436E-463B-8C41-F10DEE4A9660}"/>
    <cellStyle name="Total 3" xfId="1352" xr:uid="{5239F9B1-F465-4E34-BB06-127D09CD2A47}"/>
    <cellStyle name="Total 4" xfId="1353" xr:uid="{F1673E94-65F6-4170-9F1B-DBC8FAD132CD}"/>
    <cellStyle name="Unit" xfId="287" xr:uid="{441DE4F2-FCFB-4671-B79F-6028CDDB669D}"/>
    <cellStyle name="Unit 2" xfId="1496" xr:uid="{B71EE4D3-E8AE-4038-B4AE-906358787241}"/>
    <cellStyle name="Virsraksts 1" xfId="105" builtinId="16" customBuiltin="1"/>
    <cellStyle name="Virsraksts 1 2" xfId="288" xr:uid="{8D837FB8-F9CE-46DB-90EA-E68B23A71E84}"/>
    <cellStyle name="Virsraksts 2" xfId="106" builtinId="17" customBuiltin="1"/>
    <cellStyle name="Virsraksts 2 2" xfId="289" xr:uid="{2020370F-A28A-4802-8447-96A0065207A6}"/>
    <cellStyle name="Virsraksts 3" xfId="107" builtinId="18" customBuiltin="1"/>
    <cellStyle name="Virsraksts 3 2" xfId="290" xr:uid="{CAF3812F-C70A-4DBA-88F3-126A4DABCE27}"/>
    <cellStyle name="Virsraksts 4" xfId="108" builtinId="19" customBuiltin="1"/>
    <cellStyle name="Virsraksts 4 2" xfId="291" xr:uid="{F5418B0D-B085-4030-BB16-093D9F7AA4D3}"/>
    <cellStyle name="Vysvětlující text" xfId="1357" xr:uid="{324F4EF2-2707-47C4-8163-8548320867C7}"/>
    <cellStyle name="Vstup" xfId="1354" xr:uid="{BDAB496E-C08E-4CF9-A74A-A8F1DC1B0BA2}"/>
    <cellStyle name="Výpočet" xfId="1355" xr:uid="{4041BACD-55B0-4C28-979B-E37EBCE30E34}"/>
    <cellStyle name="Výstup" xfId="1356" xr:uid="{CB160E88-EEA9-498C-BBDA-9BA2727814F0}"/>
    <cellStyle name="Währung [0]_Nossner_Brücke" xfId="292" xr:uid="{AB49B85F-A791-4DAF-8B41-A6FCA1DBEDDA}"/>
    <cellStyle name="Währung_en_Master" xfId="293" xr:uid="{2943AA62-C5FE-46B0-B779-EEC652460E1F}"/>
    <cellStyle name="Warning Text 2" xfId="1358" xr:uid="{2077F1A2-6E24-4A54-85EC-BC3FEDEC600E}"/>
    <cellStyle name="Warning Text 2 2" xfId="1359" xr:uid="{D969C8C7-1D87-4711-93D8-7BAC5F11EF4A}"/>
    <cellStyle name="Warning Text 3" xfId="1360" xr:uid="{3A9F2476-1C9B-4ACF-A1F8-746E68E23888}"/>
    <cellStyle name="Zvýraznění 1" xfId="1361" xr:uid="{41C41DD7-FEF6-414A-9274-CCD7B9B3F3B7}"/>
    <cellStyle name="Zvýraznění 2" xfId="1362" xr:uid="{00DC975E-79ED-4D49-94C9-9EA066CB7C71}"/>
    <cellStyle name="Zvýraznění 3" xfId="1363" xr:uid="{AC297B53-A291-43F0-B683-B677B08269B3}"/>
    <cellStyle name="Zvýraznění 4" xfId="1364" xr:uid="{4B3238A5-96F3-4198-94B4-02DFFA7DFDE4}"/>
    <cellStyle name="Zvýraznění 5" xfId="1365" xr:uid="{592AE662-0EFC-4930-A9FD-457F2BADB637}"/>
    <cellStyle name="Zvýraznění 6" xfId="1366" xr:uid="{659F4601-33E5-4C9B-B1ED-988850A3A4F5}"/>
    <cellStyle name="Акцент1" xfId="294" xr:uid="{C736B31F-A5C0-4A36-B5D9-5FDBF5C86A73}"/>
    <cellStyle name="Акцент2" xfId="295" xr:uid="{6A43AAEB-8E82-490B-9510-1913364B8FE5}"/>
    <cellStyle name="Акцент3" xfId="296" xr:uid="{74C777D2-170E-43AD-A49A-56B54E7CE8DA}"/>
    <cellStyle name="Акцент4" xfId="297" xr:uid="{35C96A43-4135-46B9-847C-098F6A13099B}"/>
    <cellStyle name="Акцент5" xfId="298" xr:uid="{DE959DFE-A52F-4E26-99C1-F83127FEF521}"/>
    <cellStyle name="Акцент6" xfId="299" xr:uid="{03797EB2-6195-4EC7-A9A9-3777723A89C0}"/>
    <cellStyle name="Ввод " xfId="300" xr:uid="{2F5C7860-E24A-44C2-B60E-D3F8AB6F2040}"/>
    <cellStyle name="Вывод" xfId="301" xr:uid="{858CED5A-F558-4194-B28C-395DD38854F2}"/>
    <cellStyle name="Вычисление" xfId="302" xr:uid="{CA5C0474-0CD3-4225-B729-8937EF212D43}"/>
    <cellStyle name="Денежный 2" xfId="1367" xr:uid="{6391DA47-378F-438A-978C-5BA408CB1788}"/>
    <cellStyle name="Денежный 2 2" xfId="1368" xr:uid="{E9D07733-39D8-4CD6-9ABD-482431586B87}"/>
    <cellStyle name="Денежный 2 2 2" xfId="1369" xr:uid="{686AA60A-6AAD-4E0D-AA32-B7C0391988C8}"/>
    <cellStyle name="Денежный 2 3" xfId="1370" xr:uid="{1C599517-8502-466F-BB03-AD85C508DD83}"/>
    <cellStyle name="Денежный 3" xfId="1371" xr:uid="{B1F5C9F9-7DC0-4F56-9357-A5EE0E5C3C0F}"/>
    <cellStyle name="Денежный 3 2" xfId="1372" xr:uid="{8C42DEF1-3961-4D17-8903-12BFE576546D}"/>
    <cellStyle name="Денежный 3 2 2" xfId="1373" xr:uid="{801F7C46-A279-4A5E-8C46-CCBCA921DF17}"/>
    <cellStyle name="Денежный 3 3" xfId="1374" xr:uid="{EABCC9DB-6266-4C71-B36B-2A05F328194B}"/>
    <cellStyle name="Заголовок 1" xfId="303" xr:uid="{E00BE96E-6F56-409F-B65B-7800F859ACE4}"/>
    <cellStyle name="Заголовок 2" xfId="304" xr:uid="{C47C539C-0DAB-432C-9E54-C02C94B82F6E}"/>
    <cellStyle name="Заголовок 3" xfId="305" xr:uid="{6697B38F-EE22-4063-8E37-2A99F884434B}"/>
    <cellStyle name="Заголовок 4" xfId="306" xr:uid="{A10E8EB9-6EC5-4FB0-A7AE-04BA0C5A76C7}"/>
    <cellStyle name="Итог" xfId="307" xr:uid="{F44B6859-7791-4140-9636-187080353DEC}"/>
    <cellStyle name="Контрольная ячейка" xfId="308" xr:uid="{EFFD7424-8C60-4FD7-BC04-DB795238F3DB}"/>
    <cellStyle name="Название" xfId="309" xr:uid="{231AB2B8-41D0-44E4-93D2-989FF980E4A8}"/>
    <cellStyle name="Нейтральный" xfId="310" xr:uid="{6940032B-FDD6-4601-A720-B20EFD2BEF65}"/>
    <cellStyle name="Обычный 2" xfId="1375" xr:uid="{534F6A01-4313-490A-8689-994C1BF5EBE5}"/>
    <cellStyle name="Обычный 2 2" xfId="1376" xr:uid="{5248B4C7-B47A-425F-A7D5-F94671BF5A38}"/>
    <cellStyle name="Обычный 2 3" xfId="1497" xr:uid="{D2AF39B1-9BF1-4673-9674-E97A576CE62A}"/>
    <cellStyle name="Обычный 3" xfId="1498" xr:uid="{EA1548EE-5A0D-4B46-9CCF-81CD13BA928B}"/>
    <cellStyle name="Обычный 4" xfId="311" xr:uid="{9378956F-5AA1-420B-9E84-406D5671BC09}"/>
    <cellStyle name="Обычный 6" xfId="312" xr:uid="{C3012242-B154-4624-B242-079401A20628}"/>
    <cellStyle name="Обычный_2009-04-27_PED IESN" xfId="313" xr:uid="{321957F2-BE09-4878-9BD5-394937D076A3}"/>
    <cellStyle name="Плохой" xfId="314" xr:uid="{C34085E6-B7DB-49F6-A155-C63C69DAAB4A}"/>
    <cellStyle name="Пояснение" xfId="315" xr:uid="{34616D09-E572-466A-9345-6E2C1BCA94D6}"/>
    <cellStyle name="Примечание" xfId="316" xr:uid="{D533A932-0F1C-411F-9396-8698E5D517DE}"/>
    <cellStyle name="Процентный 2" xfId="1377" xr:uid="{7C66C43A-C9A5-4298-9E54-C4B116089CB1}"/>
    <cellStyle name="Процентный 2 2" xfId="1378" xr:uid="{DDEB1348-8B28-4670-B630-25709760B06F}"/>
    <cellStyle name="Процентный 2 2 2" xfId="1379" xr:uid="{5CADC39E-D224-4A8A-A062-048C83CF0459}"/>
    <cellStyle name="Процентный 2 3" xfId="1380" xr:uid="{46715017-2F81-4464-9901-2501BD252946}"/>
    <cellStyle name="Процентный 2 4" xfId="1499" xr:uid="{A54928B9-C53D-4469-8F60-C5550E7CC300}"/>
    <cellStyle name="Процентный 3" xfId="1381" xr:uid="{4A9429F2-D3E8-45A3-B9F2-63A4D4EB63CB}"/>
    <cellStyle name="Процентный 3 2" xfId="1382" xr:uid="{2F8FF065-2EA0-41D9-8744-1417EEE141C7}"/>
    <cellStyle name="Процентный 3 2 2" xfId="1383" xr:uid="{B1A12B72-3980-4AF3-96FC-4B423C5F2B85}"/>
    <cellStyle name="Процентный 3 3" xfId="1384" xr:uid="{993A5D1F-5AB6-4B6D-A4EE-C4305E0D826B}"/>
    <cellStyle name="Связанная ячейка" xfId="317" xr:uid="{48DA2C84-E7C2-4599-98AA-5197A4AA0D6D}"/>
    <cellStyle name="Стиль 1" xfId="57" xr:uid="{E1096597-4288-4DFB-A610-EE22F61D3CE7}"/>
    <cellStyle name="Таблица_текст" xfId="318" xr:uid="{F1FB1CF0-FD67-4545-BE20-94E3BD7E9F74}"/>
    <cellStyle name="Текст предупреждения" xfId="319" xr:uid="{E0DA8BB4-F998-4E0A-993B-C4ED06EA3D78}"/>
    <cellStyle name="Финансовый 2" xfId="1500" xr:uid="{86765124-9929-493E-9ED5-058467E31D05}"/>
    <cellStyle name="Финансовый 2 2" xfId="1501" xr:uid="{CAD0D4AA-DFF9-4356-BE8E-F4FA1B2ACB79}"/>
    <cellStyle name="Финансовый 2 2 2" xfId="1629" xr:uid="{E39E955C-512E-490B-A53F-B2AC14784E82}"/>
    <cellStyle name="Финансовый 2 2 2 2" xfId="1971" xr:uid="{B441F100-1EDD-4658-A8A9-02345EB72854}"/>
    <cellStyle name="Финансовый 2 2 2 2 2" xfId="2657" xr:uid="{F6043434-B78F-42D6-B17E-EE604E0D3C23}"/>
    <cellStyle name="Финансовый 2 2 2 3" xfId="2315" xr:uid="{3EBB9FB0-4FE9-44F3-A7EA-4AF0BB368ED3}"/>
    <cellStyle name="Финансовый 2 2 3" xfId="1742" xr:uid="{987EFAC6-FA3F-4A86-937C-21E7505A0B28}"/>
    <cellStyle name="Финансовый 2 2 3 2" xfId="2084" xr:uid="{FC0A4B8B-25A7-4561-9C87-D49D96B33DE1}"/>
    <cellStyle name="Финансовый 2 2 3 2 2" xfId="2770" xr:uid="{EE402618-0FDA-42EE-A7DC-450E40F3A603}"/>
    <cellStyle name="Финансовый 2 2 3 3" xfId="2428" xr:uid="{161EACF3-9D9E-4619-BCE1-53E4769C6E56}"/>
    <cellStyle name="Финансовый 2 2 4" xfId="1858" xr:uid="{62DC3236-65FA-4156-A3E0-1E2E3431E4A1}"/>
    <cellStyle name="Финансовый 2 2 4 2" xfId="2544" xr:uid="{013EE584-38DE-4EE4-87F8-A4A1B8E6AB0A}"/>
    <cellStyle name="Финансовый 2 2 5" xfId="2202" xr:uid="{1A17F1A5-A529-4BF5-A02C-BF47745239B5}"/>
    <cellStyle name="Финансовый 2 3" xfId="1628" xr:uid="{F6CB4088-0F25-4EA3-B727-6BB99F66B3EB}"/>
    <cellStyle name="Финансовый 2 3 2" xfId="1970" xr:uid="{5664BC00-0916-4CF6-A61B-94CFFD886E3A}"/>
    <cellStyle name="Финансовый 2 3 2 2" xfId="2656" xr:uid="{740D3B7F-C5BF-47C0-B07E-DCAF34F3AEB9}"/>
    <cellStyle name="Финансовый 2 3 3" xfId="2314" xr:uid="{25CEE5A4-D46B-4DA9-80E2-601496F6310F}"/>
    <cellStyle name="Финансовый 2 4" xfId="1741" xr:uid="{AF38B7E4-4F31-4D92-83AB-4568B6027BBA}"/>
    <cellStyle name="Финансовый 2 4 2" xfId="2083" xr:uid="{FA1BD619-6BAD-4E0B-9F55-E40598E5EAFD}"/>
    <cellStyle name="Финансовый 2 4 2 2" xfId="2769" xr:uid="{5D539198-C06D-434F-8FCF-F3457F24DB4D}"/>
    <cellStyle name="Финансовый 2 4 3" xfId="2427" xr:uid="{64C745DE-A5F3-4679-89C9-8EFBC0617CEE}"/>
    <cellStyle name="Финансовый 2 5" xfId="1857" xr:uid="{CF11B5EB-61D1-40B9-9A5D-73D8650981D3}"/>
    <cellStyle name="Финансовый 2 5 2" xfId="2543" xr:uid="{355353DE-952B-4F91-A880-3D4EF4F6D647}"/>
    <cellStyle name="Финансовый 2 6" xfId="2201" xr:uid="{E3E26FDB-DE2E-44A4-A3AF-F650EED4C80C}"/>
    <cellStyle name="Финансовый 3" xfId="1502" xr:uid="{71F7EB72-4197-4671-83A7-2362A9B93FE3}"/>
    <cellStyle name="Финансовый 3 2" xfId="1503" xr:uid="{08B50C77-66AF-4F85-975A-58C6F4AB7DF4}"/>
    <cellStyle name="Финансовый 3 2 2" xfId="1631" xr:uid="{9267CDFA-3A63-472D-8221-BDCCE8FC2563}"/>
    <cellStyle name="Финансовый 3 2 2 2" xfId="1973" xr:uid="{667684D8-1A1B-4077-BFDE-81145B58E4E4}"/>
    <cellStyle name="Финансовый 3 2 2 2 2" xfId="2659" xr:uid="{E4B940A0-E3A2-4BE5-AE67-AD2399FE920B}"/>
    <cellStyle name="Финансовый 3 2 2 3" xfId="2317" xr:uid="{4C163D78-607B-4E8F-AEDC-3E6E8593D09C}"/>
    <cellStyle name="Финансовый 3 2 3" xfId="1744" xr:uid="{34F66FD7-BEA0-48A0-A7F9-A2B968C5E002}"/>
    <cellStyle name="Финансовый 3 2 3 2" xfId="2086" xr:uid="{A2BC9D76-F91F-44C7-BE77-640ECB6F40D2}"/>
    <cellStyle name="Финансовый 3 2 3 2 2" xfId="2772" xr:uid="{78E7E1FB-0BA7-49A1-9D6B-98E640B8D8EA}"/>
    <cellStyle name="Финансовый 3 2 3 3" xfId="2430" xr:uid="{2056D2B5-0AB8-489A-ACE3-C3CFAA0EA51D}"/>
    <cellStyle name="Финансовый 3 2 4" xfId="1860" xr:uid="{96D68AF7-E5C7-445D-BE1F-8E949274E378}"/>
    <cellStyle name="Финансовый 3 2 4 2" xfId="2546" xr:uid="{3D107B8C-F679-41B9-B151-7FD2010F403A}"/>
    <cellStyle name="Финансовый 3 2 5" xfId="2204" xr:uid="{4483D055-433A-4DA9-9C14-0D1C9128ABEE}"/>
    <cellStyle name="Финансовый 3 3" xfId="1630" xr:uid="{800FA922-CB10-4348-BB02-75403CC1E70B}"/>
    <cellStyle name="Финансовый 3 3 2" xfId="1972" xr:uid="{14F4E66F-4DE9-4760-AC39-5EF8C352561B}"/>
    <cellStyle name="Финансовый 3 3 2 2" xfId="2658" xr:uid="{86BA9970-88DC-407E-B0B8-2C4C9479464D}"/>
    <cellStyle name="Финансовый 3 3 3" xfId="2316" xr:uid="{B93B7ECA-FBB2-4932-B9FC-C6EABFD30BC3}"/>
    <cellStyle name="Финансовый 3 4" xfId="1743" xr:uid="{79E99CD7-1613-4B6B-A03B-C16C62E64824}"/>
    <cellStyle name="Финансовый 3 4 2" xfId="2085" xr:uid="{DB2C418F-EF62-4213-9228-92A682434BF4}"/>
    <cellStyle name="Финансовый 3 4 2 2" xfId="2771" xr:uid="{8B0ADA60-B448-4DD8-A747-C81AF25E9ADB}"/>
    <cellStyle name="Финансовый 3 4 3" xfId="2429" xr:uid="{AC24E809-7CCF-4ED2-B6CE-4AFC482B1CA1}"/>
    <cellStyle name="Финансовый 3 5" xfId="1859" xr:uid="{63ACE0FF-014D-4D7D-9EBF-BF7305594B42}"/>
    <cellStyle name="Финансовый 3 5 2" xfId="2545" xr:uid="{F1AEEE6C-74C8-4070-8A51-324239D7B55A}"/>
    <cellStyle name="Финансовый 3 6" xfId="2203" xr:uid="{884BAB72-4E57-4B9D-9174-5B044B9A3DA4}"/>
    <cellStyle name="Финансовый 4" xfId="1504" xr:uid="{258701A6-8DD4-4FC1-BA16-56891068068F}"/>
    <cellStyle name="Финансовый 4 2" xfId="1505" xr:uid="{B120A27C-1FC7-4FCB-ADD8-B6E71E97935E}"/>
    <cellStyle name="Финансовый 4 2 2" xfId="1633" xr:uid="{76F9505B-F480-460D-BAF0-80D3124F1F0E}"/>
    <cellStyle name="Финансовый 4 2 2 2" xfId="1975" xr:uid="{67178CEE-4EA5-44A2-9E78-97CA187E6242}"/>
    <cellStyle name="Финансовый 4 2 2 2 2" xfId="2661" xr:uid="{B5A601C8-94BB-47C4-A4A8-70842C6BE481}"/>
    <cellStyle name="Финансовый 4 2 2 3" xfId="2319" xr:uid="{5AF4A428-77AF-4F7B-83F0-0387DFF90A1B}"/>
    <cellStyle name="Финансовый 4 2 3" xfId="1746" xr:uid="{423DE4CB-845F-4958-89A5-7D422023B4E1}"/>
    <cellStyle name="Финансовый 4 2 3 2" xfId="2088" xr:uid="{D7FD3D9C-0473-42C2-9610-7025C472887F}"/>
    <cellStyle name="Финансовый 4 2 3 2 2" xfId="2774" xr:uid="{1985314C-579A-41FA-BD46-3F1251E411E3}"/>
    <cellStyle name="Финансовый 4 2 3 3" xfId="2432" xr:uid="{E4862EE8-2E52-4A55-AF82-30AC8494A57D}"/>
    <cellStyle name="Финансовый 4 2 4" xfId="1862" xr:uid="{ED966103-C9A6-4141-900A-1627CFFD8496}"/>
    <cellStyle name="Финансовый 4 2 4 2" xfId="2548" xr:uid="{CDEE2092-9FDB-4CCF-BA0C-D3FB2FBDBF31}"/>
    <cellStyle name="Финансовый 4 2 5" xfId="2206" xr:uid="{A00D7D7A-473A-43D8-9C19-01804AC217EF}"/>
    <cellStyle name="Финансовый 4 3" xfId="1632" xr:uid="{96C22EDC-54AD-4FA9-8E40-B1921A67D49E}"/>
    <cellStyle name="Финансовый 4 3 2" xfId="1974" xr:uid="{3BFCE2F3-DB00-4AF3-9D10-B8FEFFAA11FC}"/>
    <cellStyle name="Финансовый 4 3 2 2" xfId="2660" xr:uid="{A98D7EE7-8583-48ED-9668-400B63FF1172}"/>
    <cellStyle name="Финансовый 4 3 3" xfId="2318" xr:uid="{C3ACE840-A22B-4FE5-B54F-9A6628EE03EF}"/>
    <cellStyle name="Финансовый 4 4" xfId="1745" xr:uid="{0DB0C0E1-C02D-400A-BDFF-67477A3CF6BC}"/>
    <cellStyle name="Финансовый 4 4 2" xfId="2087" xr:uid="{54B09A44-96ED-47E7-B97F-EA7853F63C4D}"/>
    <cellStyle name="Финансовый 4 4 2 2" xfId="2773" xr:uid="{0CDB17E1-AEFC-4D93-A6EB-D55EC40653DD}"/>
    <cellStyle name="Финансовый 4 4 3" xfId="2431" xr:uid="{554C80CF-578A-4054-8C15-35DDD74988C6}"/>
    <cellStyle name="Финансовый 4 5" xfId="1861" xr:uid="{480405AE-5996-4F1C-BE7A-F3A7A83178BE}"/>
    <cellStyle name="Финансовый 4 5 2" xfId="2547" xr:uid="{424808FD-71A1-4814-B9FB-513959E65F93}"/>
    <cellStyle name="Финансовый 4 6" xfId="2205" xr:uid="{37E427E4-2A4F-464D-83B3-7A32E153B3AB}"/>
    <cellStyle name="Финансовый 5" xfId="1506" xr:uid="{D45B425A-BD44-4A83-AB5E-F3280820A803}"/>
    <cellStyle name="Финансовый 5 2" xfId="1507" xr:uid="{E3E97327-6BDE-47D5-9298-59B7B5FB0CE4}"/>
    <cellStyle name="Финансовый 5 2 2" xfId="1635" xr:uid="{2F80C634-3DA5-4717-A439-7D08B3D07871}"/>
    <cellStyle name="Финансовый 5 2 2 2" xfId="1977" xr:uid="{2AF266EA-2F71-47EF-A71F-8A1C2D775CBB}"/>
    <cellStyle name="Финансовый 5 2 2 2 2" xfId="2663" xr:uid="{3BA9275B-51B5-4D77-969C-D740A59F30D6}"/>
    <cellStyle name="Финансовый 5 2 2 3" xfId="2321" xr:uid="{65B1F676-5E0A-4617-993F-CF8E7C0EB8CC}"/>
    <cellStyle name="Финансовый 5 2 3" xfId="1748" xr:uid="{15012C86-1E23-4448-A84E-CB52B48E57DA}"/>
    <cellStyle name="Финансовый 5 2 3 2" xfId="2090" xr:uid="{82487D6E-1EA7-4B4A-91B4-8BB311899548}"/>
    <cellStyle name="Финансовый 5 2 3 2 2" xfId="2776" xr:uid="{5A2B8DE6-FD0D-499F-8F4E-3E7D969C01E3}"/>
    <cellStyle name="Финансовый 5 2 3 3" xfId="2434" xr:uid="{7EBD7CBE-C426-472E-9A58-83BF7DE39198}"/>
    <cellStyle name="Финансовый 5 2 4" xfId="1864" xr:uid="{6701AA45-135C-47B1-A55C-ED1EB5210F78}"/>
    <cellStyle name="Финансовый 5 2 4 2" xfId="2550" xr:uid="{9F19A5F2-E004-4988-A88D-AFAE8794207A}"/>
    <cellStyle name="Финансовый 5 2 5" xfId="2208" xr:uid="{FD79F4D0-8EB2-47F4-9E39-9916ED2DCBDE}"/>
    <cellStyle name="Финансовый 5 3" xfId="1634" xr:uid="{0ECAB6E7-7188-4DE3-8B4D-C9161F2AD375}"/>
    <cellStyle name="Финансовый 5 3 2" xfId="1976" xr:uid="{5089A030-193D-4FED-9233-9B586C2ACC95}"/>
    <cellStyle name="Финансовый 5 3 2 2" xfId="2662" xr:uid="{5DD756C9-EBA0-41A8-B028-863CEE6A02FC}"/>
    <cellStyle name="Финансовый 5 3 3" xfId="2320" xr:uid="{7E827D3F-D6AA-47A7-89C3-D3DCA82E3227}"/>
    <cellStyle name="Финансовый 5 4" xfId="1747" xr:uid="{3047D0F2-31AB-456C-8F06-0525D18041A6}"/>
    <cellStyle name="Финансовый 5 4 2" xfId="2089" xr:uid="{F4989511-2218-49A4-BA47-AD916A7CF971}"/>
    <cellStyle name="Финансовый 5 4 2 2" xfId="2775" xr:uid="{085D79F8-A1BF-47BB-A30C-FF990DFCF863}"/>
    <cellStyle name="Финансовый 5 4 3" xfId="2433" xr:uid="{A10D1CEA-2F94-4CD7-8889-CC6CEA08CDE5}"/>
    <cellStyle name="Финансовый 5 5" xfId="1863" xr:uid="{FB5F2E03-BF73-42A7-B946-244921D8E07C}"/>
    <cellStyle name="Финансовый 5 5 2" xfId="2549" xr:uid="{DE91A43D-78DE-40C9-9129-0962F05C051B}"/>
    <cellStyle name="Финансовый 5 6" xfId="2207" xr:uid="{BEF1D470-5F83-499C-9881-F26F3E046C65}"/>
    <cellStyle name="Финансовый 6" xfId="1508" xr:uid="{673FC67A-3F62-4957-BBF3-9765A7A8895B}"/>
    <cellStyle name="Финансовый 6 2" xfId="1509" xr:uid="{721D8DDC-6275-4255-8701-1C563FF3A07F}"/>
    <cellStyle name="Финансовый 6 2 2" xfId="1637" xr:uid="{E95F4994-9386-43AA-B669-B3976986A1B4}"/>
    <cellStyle name="Финансовый 6 2 2 2" xfId="1979" xr:uid="{A5486E56-B26A-4E6B-B889-4C81CFF8BC2D}"/>
    <cellStyle name="Финансовый 6 2 2 2 2" xfId="2665" xr:uid="{01FC2372-48C4-425E-AFF8-521CAF65C35F}"/>
    <cellStyle name="Финансовый 6 2 2 3" xfId="2323" xr:uid="{01DAC79C-71BA-404A-99E7-2D73EC32CA50}"/>
    <cellStyle name="Финансовый 6 2 3" xfId="1750" xr:uid="{19974A3F-D455-4336-86E8-60276F95A00A}"/>
    <cellStyle name="Финансовый 6 2 3 2" xfId="2092" xr:uid="{3BD2469F-2881-4D08-8896-B6505893A4EC}"/>
    <cellStyle name="Финансовый 6 2 3 2 2" xfId="2778" xr:uid="{051D127A-D11C-42C4-AD09-E64003237BDA}"/>
    <cellStyle name="Финансовый 6 2 3 3" xfId="2436" xr:uid="{61880D35-BE06-4626-9D95-3588BA3BC517}"/>
    <cellStyle name="Финансовый 6 2 4" xfId="1866" xr:uid="{B627DE6E-2E12-41AC-9A57-C4C1D87D84CF}"/>
    <cellStyle name="Финансовый 6 2 4 2" xfId="2552" xr:uid="{39EDE072-51B0-4856-B474-CF297497EA0A}"/>
    <cellStyle name="Финансовый 6 2 5" xfId="2210" xr:uid="{582CEB44-ADE2-4232-B564-0DDB875A0320}"/>
    <cellStyle name="Финансовый 6 3" xfId="1636" xr:uid="{8B245978-9C08-4DDB-AC42-7050BE048001}"/>
    <cellStyle name="Финансовый 6 3 2" xfId="1978" xr:uid="{B199B408-C45E-4FC5-81F6-2902E78744E3}"/>
    <cellStyle name="Финансовый 6 3 2 2" xfId="2664" xr:uid="{BA32C51B-73C3-4833-8445-8898DF98C272}"/>
    <cellStyle name="Финансовый 6 3 3" xfId="2322" xr:uid="{B15ECD52-0D92-4AFE-8F2A-0760C24F17E2}"/>
    <cellStyle name="Финансовый 6 4" xfId="1749" xr:uid="{CAA9DED1-0AD7-41C8-AE66-4770FA36265D}"/>
    <cellStyle name="Финансовый 6 4 2" xfId="2091" xr:uid="{471AD343-1FAD-4C00-8880-6B211D7008F0}"/>
    <cellStyle name="Финансовый 6 4 2 2" xfId="2777" xr:uid="{9550A7F3-1EFD-448E-A7FA-43A268CB2A57}"/>
    <cellStyle name="Финансовый 6 4 3" xfId="2435" xr:uid="{F2812C59-9880-4A78-AAF0-2D5308368B6B}"/>
    <cellStyle name="Финансовый 6 5" xfId="1865" xr:uid="{B74139CE-9B33-48CC-9308-B37495F0696D}"/>
    <cellStyle name="Финансовый 6 5 2" xfId="2551" xr:uid="{158A1810-25A8-430D-94E8-54C0156A57B5}"/>
    <cellStyle name="Финансовый 6 6" xfId="2209" xr:uid="{CF171C0E-273C-4FEA-A862-2109BF0AC0B6}"/>
    <cellStyle name="Финансовый_Gulbene siltinashana kor" xfId="1385" xr:uid="{BB2213B8-C25C-4CB2-8C4F-E8D25D37FF69}"/>
    <cellStyle name="Хороший" xfId="320" xr:uid="{BC716E94-9AE0-45CA-8FE8-18FA034BFF0A}"/>
    <cellStyle name="Шапка таблицы" xfId="321" xr:uid="{F65AC3DA-793B-477A-9CF8-EC42A6965820}"/>
    <cellStyle name="Шапка таблицы 2" xfId="1510" xr:uid="{3F89B330-9A35-4ABE-B110-0A9FCFE9005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ARBS\3.T\Kuld&#299;ga,%20D&#257;rzniec&#299;bas%20iela%207%20(D7A\04.05.2021.lokala%20tame%20-%20D&#257;rzniec&#299;bas_7_Kuld&#299;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
      <sheetName val="20"/>
      <sheetName val="19"/>
      <sheetName val="18"/>
      <sheetName val="17"/>
      <sheetName val="16"/>
      <sheetName val="15"/>
      <sheetName val="14"/>
      <sheetName val="13"/>
      <sheetName val="12"/>
      <sheetName val="11"/>
      <sheetName val="10"/>
      <sheetName val="9,1"/>
      <sheetName val="9"/>
      <sheetName val="8"/>
      <sheetName val="7"/>
      <sheetName val="6"/>
      <sheetName val="5"/>
      <sheetName val="4"/>
      <sheetName val="3"/>
      <sheetName val="2"/>
      <sheetName val="1"/>
      <sheetName val="KA"/>
      <sheetName val="KT"/>
      <sheetName val="PKT"/>
      <sheetName val="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2">
          <cell r="K42" t="str">
            <v>Mikus Laksbergs</v>
          </cell>
        </row>
        <row r="43">
          <cell r="K43" t="str">
            <v>Mikus Laksbergs</v>
          </cell>
        </row>
        <row r="44">
          <cell r="K44" t="str">
            <v>4-05310</v>
          </cell>
        </row>
        <row r="45">
          <cell r="K45" t="str">
            <v>2021.gada 4.martā</v>
          </cell>
        </row>
      </sheetData>
      <sheetData sheetId="23"/>
      <sheetData sheetId="24"/>
      <sheetData sheetId="2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2:H31"/>
  <sheetViews>
    <sheetView view="pageBreakPreview" zoomScale="115" zoomScaleNormal="100" zoomScaleSheetLayoutView="115" workbookViewId="0">
      <selection activeCell="J24" sqref="J24"/>
    </sheetView>
  </sheetViews>
  <sheetFormatPr defaultColWidth="9.140625" defaultRowHeight="15.75"/>
  <cols>
    <col min="1" max="1" width="20.140625" style="27" customWidth="1"/>
    <col min="2" max="2" width="47.28515625" style="27" customWidth="1"/>
    <col min="3" max="3" width="20" style="27" customWidth="1"/>
    <col min="4" max="4" width="14.7109375" style="27" hidden="1" customWidth="1"/>
    <col min="5" max="5" width="0" style="27" hidden="1" customWidth="1"/>
    <col min="6" max="16384" width="9.140625" style="27"/>
  </cols>
  <sheetData>
    <row r="2" spans="1:8" ht="27.75" customHeight="1">
      <c r="C2" s="32" t="s">
        <v>31</v>
      </c>
    </row>
    <row r="3" spans="1:8">
      <c r="C3" s="32" t="s">
        <v>32</v>
      </c>
    </row>
    <row r="4" spans="1:8" ht="38.25" customHeight="1">
      <c r="C4" s="32" t="s">
        <v>33</v>
      </c>
    </row>
    <row r="5" spans="1:8" ht="27" customHeight="1">
      <c r="C5" s="32" t="s">
        <v>34</v>
      </c>
    </row>
    <row r="7" spans="1:8" ht="20.25">
      <c r="A7" s="14" t="s">
        <v>35</v>
      </c>
      <c r="B7" s="14"/>
      <c r="C7" s="14"/>
      <c r="D7" s="28"/>
      <c r="E7" s="28"/>
      <c r="F7" s="28"/>
      <c r="G7" s="28"/>
      <c r="H7" s="28"/>
    </row>
    <row r="8" spans="1:8">
      <c r="A8" s="29"/>
      <c r="B8" s="29"/>
      <c r="C8" s="29"/>
      <c r="D8" s="29"/>
      <c r="E8" s="29"/>
      <c r="F8" s="29"/>
      <c r="G8" s="29"/>
      <c r="H8" s="29"/>
    </row>
    <row r="9" spans="1:8">
      <c r="A9" s="27" t="s">
        <v>10</v>
      </c>
      <c r="B9" s="11" t="s">
        <v>48</v>
      </c>
      <c r="C9" s="140"/>
    </row>
    <row r="10" spans="1:8">
      <c r="A10" s="27" t="s">
        <v>11</v>
      </c>
      <c r="B10" s="11" t="s">
        <v>50</v>
      </c>
      <c r="C10" s="11"/>
    </row>
    <row r="11" spans="1:8">
      <c r="A11" s="27" t="s">
        <v>0</v>
      </c>
      <c r="B11" s="140" t="s">
        <v>49</v>
      </c>
      <c r="C11" s="140"/>
    </row>
    <row r="12" spans="1:8">
      <c r="A12" s="27" t="s">
        <v>1</v>
      </c>
      <c r="B12" s="140"/>
      <c r="C12" s="140"/>
    </row>
    <row r="14" spans="1:8" ht="43.5" customHeight="1">
      <c r="A14" s="30" t="s">
        <v>23</v>
      </c>
      <c r="B14" s="30" t="s">
        <v>36</v>
      </c>
      <c r="C14" s="30" t="s">
        <v>37</v>
      </c>
    </row>
    <row r="15" spans="1:8" ht="31.5">
      <c r="A15" s="44">
        <v>1</v>
      </c>
      <c r="B15" s="46" t="str">
        <f>B9</f>
        <v>Garkalnes Mākslas un vispārizglītojošās pamatskolas piebūve</v>
      </c>
      <c r="C15" s="34">
        <f>KA!E51</f>
        <v>0</v>
      </c>
    </row>
    <row r="16" spans="1:8">
      <c r="A16" s="47"/>
      <c r="B16" s="31"/>
      <c r="C16" s="33"/>
    </row>
    <row r="17" spans="1:7">
      <c r="A17" s="31"/>
      <c r="B17" s="31"/>
      <c r="C17" s="31"/>
    </row>
    <row r="18" spans="1:7">
      <c r="A18" s="31"/>
      <c r="B18" s="35" t="s">
        <v>8</v>
      </c>
      <c r="C18" s="36">
        <f>SUM(C15:C17)</f>
        <v>0</v>
      </c>
    </row>
    <row r="19" spans="1:7">
      <c r="D19" s="27" t="s">
        <v>43</v>
      </c>
      <c r="E19" s="45">
        <v>0.1</v>
      </c>
    </row>
    <row r="20" spans="1:7">
      <c r="A20" s="5" t="s">
        <v>38</v>
      </c>
      <c r="B20" s="13"/>
      <c r="C20" s="33">
        <f>ROUND(C18*21%,2)</f>
        <v>0</v>
      </c>
      <c r="D20" s="27" t="s">
        <v>45</v>
      </c>
      <c r="E20" s="45">
        <v>0.05</v>
      </c>
    </row>
    <row r="21" spans="1:7">
      <c r="D21" s="27" t="s">
        <v>42</v>
      </c>
      <c r="E21" s="45">
        <v>7.0000000000000007E-2</v>
      </c>
    </row>
    <row r="22" spans="1:7" ht="15" customHeight="1">
      <c r="D22" s="27" t="s">
        <v>44</v>
      </c>
      <c r="E22" s="27">
        <v>15</v>
      </c>
    </row>
    <row r="23" spans="1:7">
      <c r="A23" s="37"/>
      <c r="B23" s="38"/>
      <c r="C23" s="38"/>
      <c r="E23" s="38"/>
      <c r="F23" s="38"/>
      <c r="G23" s="38"/>
    </row>
    <row r="24" spans="1:7">
      <c r="A24" s="37"/>
      <c r="B24" s="38"/>
      <c r="C24" s="38"/>
      <c r="D24" s="38"/>
      <c r="E24" s="38"/>
      <c r="F24" s="38"/>
      <c r="G24" s="38"/>
    </row>
    <row r="25" spans="1:7">
      <c r="A25" s="37"/>
      <c r="B25" s="38"/>
      <c r="C25" s="38"/>
      <c r="D25" s="38"/>
      <c r="E25" s="38"/>
      <c r="F25" s="38"/>
      <c r="G25" s="38"/>
    </row>
    <row r="26" spans="1:7">
      <c r="A26" s="39"/>
      <c r="B26" s="38"/>
      <c r="C26" s="38"/>
      <c r="D26" s="38"/>
      <c r="E26" s="38"/>
      <c r="F26" s="38"/>
      <c r="G26" s="38"/>
    </row>
    <row r="27" spans="1:7">
      <c r="A27" s="37"/>
      <c r="B27" s="38"/>
      <c r="C27" s="56"/>
      <c r="D27" s="38"/>
      <c r="E27" s="38"/>
      <c r="F27" s="38"/>
      <c r="G27" s="38"/>
    </row>
    <row r="28" spans="1:7">
      <c r="A28" s="37"/>
      <c r="B28" s="38"/>
      <c r="C28" s="38"/>
      <c r="D28" s="38"/>
      <c r="E28" s="38"/>
      <c r="F28" s="38"/>
      <c r="G28" s="38"/>
    </row>
    <row r="29" spans="1:7">
      <c r="A29" s="37"/>
      <c r="B29" s="38"/>
      <c r="C29" s="38"/>
      <c r="D29" s="38"/>
      <c r="E29" s="38"/>
      <c r="F29" s="38"/>
      <c r="G29" s="38"/>
    </row>
    <row r="30" spans="1:7">
      <c r="A30" s="40"/>
      <c r="B30" s="38"/>
      <c r="C30" s="38"/>
      <c r="D30" s="38"/>
      <c r="E30" s="38"/>
      <c r="F30" s="38"/>
      <c r="G30" s="38"/>
    </row>
    <row r="31" spans="1:7">
      <c r="A31" s="41"/>
      <c r="B31" s="42"/>
      <c r="E31" s="42"/>
      <c r="F31" s="16"/>
      <c r="G31" s="38"/>
    </row>
  </sheetData>
  <mergeCells count="6">
    <mergeCell ref="A7:C7"/>
    <mergeCell ref="A20:B20"/>
    <mergeCell ref="B9:C9"/>
    <mergeCell ref="B10:C10"/>
    <mergeCell ref="B11:C11"/>
    <mergeCell ref="B12:C12"/>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2:Q61"/>
  <sheetViews>
    <sheetView view="pageBreakPreview" topLeftCell="A21" zoomScale="85" zoomScaleNormal="85" zoomScaleSheetLayoutView="85" workbookViewId="0">
      <selection activeCell="C29" sqref="C29"/>
    </sheetView>
  </sheetViews>
  <sheetFormatPr defaultColWidth="9.140625" defaultRowHeight="15.75"/>
  <cols>
    <col min="1" max="1" width="9.140625" style="102"/>
    <col min="2" max="2" width="12.140625" style="102" customWidth="1"/>
    <col min="3" max="3" width="43" style="102" customWidth="1"/>
    <col min="4" max="4" width="6.140625" style="102" customWidth="1"/>
    <col min="5" max="5" width="15.28515625" style="102" customWidth="1"/>
    <col min="6" max="8" width="17.28515625" style="102" customWidth="1"/>
    <col min="9" max="9" width="14.7109375" style="102" customWidth="1"/>
    <col min="10" max="10" width="9.140625" style="102"/>
    <col min="11" max="11" width="12.7109375" style="102" bestFit="1" customWidth="1"/>
    <col min="12" max="16384" width="9.140625" style="102"/>
  </cols>
  <sheetData>
    <row r="2" spans="1:17" ht="20.25">
      <c r="A2" s="141" t="s">
        <v>51</v>
      </c>
      <c r="B2" s="141"/>
      <c r="C2" s="141"/>
      <c r="D2" s="141"/>
      <c r="E2" s="141"/>
      <c r="F2" s="141"/>
      <c r="G2" s="141"/>
      <c r="H2" s="141"/>
      <c r="I2" s="141"/>
    </row>
    <row r="3" spans="1:17">
      <c r="A3" s="144" t="str">
        <f>C6</f>
        <v>Garkalnes Mākslas un vispārizglītojošās pamatskolas piebūve</v>
      </c>
      <c r="B3" s="144"/>
      <c r="C3" s="144"/>
      <c r="D3" s="144"/>
      <c r="E3" s="144"/>
      <c r="F3" s="144"/>
      <c r="G3" s="144"/>
      <c r="H3" s="144"/>
      <c r="I3" s="144"/>
      <c r="J3" s="103"/>
      <c r="K3" s="103"/>
      <c r="L3" s="103"/>
      <c r="M3" s="103"/>
      <c r="N3" s="103"/>
      <c r="O3" s="103"/>
      <c r="P3" s="103"/>
      <c r="Q3" s="103"/>
    </row>
    <row r="4" spans="1:17">
      <c r="A4" s="145" t="s">
        <v>46</v>
      </c>
      <c r="B4" s="145"/>
      <c r="C4" s="145"/>
      <c r="D4" s="145"/>
      <c r="E4" s="145"/>
      <c r="F4" s="145"/>
      <c r="G4" s="145"/>
      <c r="H4" s="145"/>
      <c r="I4" s="145"/>
    </row>
    <row r="5" spans="1:17">
      <c r="A5" s="104"/>
      <c r="B5" s="104"/>
      <c r="C5" s="104"/>
      <c r="D5" s="104"/>
      <c r="E5" s="104"/>
      <c r="F5" s="104"/>
      <c r="G5" s="104"/>
      <c r="H5" s="104"/>
      <c r="I5" s="104"/>
      <c r="J5" s="104"/>
      <c r="K5" s="104"/>
      <c r="L5" s="104"/>
      <c r="M5" s="104"/>
      <c r="N5" s="104"/>
      <c r="O5" s="104"/>
      <c r="P5" s="104"/>
      <c r="Q5" s="104"/>
    </row>
    <row r="6" spans="1:17">
      <c r="A6" s="102" t="s">
        <v>10</v>
      </c>
      <c r="C6" s="105" t="str">
        <f>KT!B9</f>
        <v>Garkalnes Mākslas un vispārizglītojošās pamatskolas piebūve</v>
      </c>
      <c r="D6" s="105"/>
      <c r="E6" s="105"/>
      <c r="F6" s="105"/>
      <c r="G6" s="105"/>
      <c r="H6" s="105"/>
      <c r="I6" s="105"/>
    </row>
    <row r="7" spans="1:17">
      <c r="A7" s="102" t="s">
        <v>11</v>
      </c>
      <c r="C7" s="105" t="str">
        <f>KT!B10</f>
        <v>Garkalnes Mākslas un vispārizglītojošā pamatskola</v>
      </c>
      <c r="D7" s="105"/>
      <c r="E7" s="106"/>
      <c r="F7" s="106"/>
      <c r="G7" s="106"/>
      <c r="H7" s="106"/>
      <c r="I7" s="106"/>
    </row>
    <row r="8" spans="1:17">
      <c r="A8" s="102" t="s">
        <v>0</v>
      </c>
      <c r="C8" s="105" t="str">
        <f>KT!B11</f>
        <v>Ropažu novads, Garkalne, Vidzemes šoseja 34, LV-2137</v>
      </c>
      <c r="D8" s="105"/>
      <c r="E8" s="106"/>
      <c r="F8" s="106"/>
      <c r="G8" s="106"/>
      <c r="H8" s="106"/>
      <c r="I8" s="106"/>
    </row>
    <row r="9" spans="1:17">
      <c r="A9" s="102" t="s">
        <v>1</v>
      </c>
      <c r="C9" s="105">
        <f>KT!B12</f>
        <v>0</v>
      </c>
      <c r="D9" s="105"/>
      <c r="E9" s="106"/>
      <c r="F9" s="106"/>
      <c r="G9" s="106"/>
      <c r="H9" s="106"/>
      <c r="I9" s="106"/>
    </row>
    <row r="10" spans="1:17">
      <c r="C10" s="102" t="s">
        <v>21</v>
      </c>
      <c r="E10" s="107">
        <f>E51</f>
        <v>0</v>
      </c>
    </row>
    <row r="11" spans="1:17">
      <c r="C11" s="102" t="s">
        <v>22</v>
      </c>
      <c r="E11" s="108">
        <f>SUM(I14:I49)</f>
        <v>0</v>
      </c>
    </row>
    <row r="12" spans="1:17" ht="57.75" customHeight="1">
      <c r="A12" s="148" t="s">
        <v>23</v>
      </c>
      <c r="B12" s="148" t="s">
        <v>24</v>
      </c>
      <c r="C12" s="149" t="s">
        <v>25</v>
      </c>
      <c r="D12" s="150"/>
      <c r="E12" s="148" t="s">
        <v>26</v>
      </c>
      <c r="F12" s="148" t="s">
        <v>27</v>
      </c>
      <c r="G12" s="148"/>
      <c r="H12" s="148"/>
      <c r="I12" s="148" t="s">
        <v>7</v>
      </c>
    </row>
    <row r="13" spans="1:17">
      <c r="A13" s="148"/>
      <c r="B13" s="148"/>
      <c r="C13" s="151"/>
      <c r="D13" s="152"/>
      <c r="E13" s="148"/>
      <c r="F13" s="109" t="s">
        <v>28</v>
      </c>
      <c r="G13" s="109" t="s">
        <v>17</v>
      </c>
      <c r="H13" s="109" t="s">
        <v>29</v>
      </c>
      <c r="I13" s="148"/>
    </row>
    <row r="14" spans="1:17">
      <c r="A14" s="110">
        <v>1</v>
      </c>
      <c r="B14" s="110"/>
      <c r="C14" s="111" t="s">
        <v>55</v>
      </c>
      <c r="D14" s="112"/>
      <c r="E14" s="113">
        <f>SUM(F14:H14)</f>
        <v>0</v>
      </c>
      <c r="F14" s="113"/>
      <c r="G14" s="113"/>
      <c r="H14" s="113"/>
      <c r="I14" s="114">
        <f t="shared" ref="I14:I48" si="0">ROUND(F14/likme,2)</f>
        <v>0</v>
      </c>
    </row>
    <row r="15" spans="1:17">
      <c r="A15" s="110">
        <v>2</v>
      </c>
      <c r="B15" s="110">
        <v>1.1000000000000001</v>
      </c>
      <c r="C15" s="115" t="s">
        <v>1133</v>
      </c>
      <c r="D15" s="112"/>
      <c r="E15" s="113">
        <f t="shared" ref="E15:E48" si="1">SUM(F15:H15)</f>
        <v>0</v>
      </c>
      <c r="F15" s="113">
        <f>'1,1'!M21</f>
        <v>0</v>
      </c>
      <c r="G15" s="113">
        <f>'1,1'!N21</f>
        <v>0</v>
      </c>
      <c r="H15" s="113">
        <f>'1,1'!O21</f>
        <v>0</v>
      </c>
      <c r="I15" s="114">
        <f t="shared" si="0"/>
        <v>0</v>
      </c>
    </row>
    <row r="16" spans="1:17">
      <c r="A16" s="110">
        <v>3</v>
      </c>
      <c r="B16" s="110">
        <v>1.2</v>
      </c>
      <c r="C16" s="115" t="s">
        <v>1134</v>
      </c>
      <c r="D16" s="112"/>
      <c r="E16" s="113">
        <f t="shared" si="1"/>
        <v>0</v>
      </c>
      <c r="F16" s="113">
        <f>'1,2'!M35</f>
        <v>0</v>
      </c>
      <c r="G16" s="113">
        <f>'1,2'!N35</f>
        <v>0</v>
      </c>
      <c r="H16" s="113">
        <f>'1,2'!O35</f>
        <v>0</v>
      </c>
      <c r="I16" s="114">
        <f t="shared" si="0"/>
        <v>0</v>
      </c>
    </row>
    <row r="17" spans="1:9">
      <c r="A17" s="110">
        <v>4</v>
      </c>
      <c r="B17" s="110">
        <v>1.3</v>
      </c>
      <c r="C17" s="115" t="s">
        <v>1135</v>
      </c>
      <c r="D17" s="112"/>
      <c r="E17" s="113">
        <f t="shared" si="1"/>
        <v>0</v>
      </c>
      <c r="F17" s="113">
        <f>'1,3'!M158</f>
        <v>0</v>
      </c>
      <c r="G17" s="113">
        <f>'1,3'!N158</f>
        <v>0</v>
      </c>
      <c r="H17" s="113">
        <f>'1,3'!O158</f>
        <v>0</v>
      </c>
      <c r="I17" s="114">
        <f t="shared" si="0"/>
        <v>0</v>
      </c>
    </row>
    <row r="18" spans="1:9">
      <c r="A18" s="110">
        <v>5</v>
      </c>
      <c r="B18" s="110">
        <v>1.4</v>
      </c>
      <c r="C18" s="115" t="s">
        <v>1136</v>
      </c>
      <c r="D18" s="112"/>
      <c r="E18" s="113">
        <f t="shared" si="1"/>
        <v>0</v>
      </c>
      <c r="F18" s="113">
        <f>'1,4'!M55</f>
        <v>0</v>
      </c>
      <c r="G18" s="113">
        <f>'1,4'!N55</f>
        <v>0</v>
      </c>
      <c r="H18" s="113">
        <f>'1,4'!O55</f>
        <v>0</v>
      </c>
      <c r="I18" s="114">
        <f t="shared" si="0"/>
        <v>0</v>
      </c>
    </row>
    <row r="19" spans="1:9">
      <c r="A19" s="110">
        <v>6</v>
      </c>
      <c r="B19" s="110">
        <v>1.5</v>
      </c>
      <c r="C19" s="115" t="s">
        <v>1137</v>
      </c>
      <c r="D19" s="112"/>
      <c r="E19" s="113">
        <f t="shared" si="1"/>
        <v>0</v>
      </c>
      <c r="F19" s="113">
        <f>'1,5'!M58</f>
        <v>0</v>
      </c>
      <c r="G19" s="113">
        <f>'1,5'!N58</f>
        <v>0</v>
      </c>
      <c r="H19" s="113">
        <f>'1,5'!O58</f>
        <v>0</v>
      </c>
      <c r="I19" s="114">
        <f t="shared" si="0"/>
        <v>0</v>
      </c>
    </row>
    <row r="20" spans="1:9">
      <c r="A20" s="110">
        <v>7</v>
      </c>
      <c r="B20" s="110">
        <v>1.6</v>
      </c>
      <c r="C20" s="115" t="s">
        <v>1138</v>
      </c>
      <c r="D20" s="112"/>
      <c r="E20" s="113">
        <f t="shared" ref="E20:E47" si="2">SUM(F20:H20)</f>
        <v>0</v>
      </c>
      <c r="F20" s="113">
        <f>'1,6'!M97</f>
        <v>0</v>
      </c>
      <c r="G20" s="113">
        <f>'1,6'!N97</f>
        <v>0</v>
      </c>
      <c r="H20" s="113">
        <f>'1,6'!O97</f>
        <v>0</v>
      </c>
      <c r="I20" s="114">
        <f t="shared" ref="I20:I47" si="3">ROUND(F20/likme,2)</f>
        <v>0</v>
      </c>
    </row>
    <row r="21" spans="1:9" ht="31.5">
      <c r="A21" s="110">
        <v>8</v>
      </c>
      <c r="B21" s="110">
        <v>1.7</v>
      </c>
      <c r="C21" s="116" t="s">
        <v>1139</v>
      </c>
      <c r="D21" s="112"/>
      <c r="E21" s="113">
        <f t="shared" si="2"/>
        <v>0</v>
      </c>
      <c r="F21" s="113">
        <f>'1,7'!M116</f>
        <v>0</v>
      </c>
      <c r="G21" s="113">
        <f>'1,7'!N116</f>
        <v>0</v>
      </c>
      <c r="H21" s="113">
        <f>'1,7'!O116</f>
        <v>0</v>
      </c>
      <c r="I21" s="114">
        <f t="shared" si="3"/>
        <v>0</v>
      </c>
    </row>
    <row r="22" spans="1:9">
      <c r="A22" s="110">
        <v>9</v>
      </c>
      <c r="B22" s="110">
        <v>1.8</v>
      </c>
      <c r="C22" s="115" t="s">
        <v>1140</v>
      </c>
      <c r="D22" s="112"/>
      <c r="E22" s="113">
        <f t="shared" si="2"/>
        <v>0</v>
      </c>
      <c r="F22" s="113">
        <f>'1,8'!M113</f>
        <v>0</v>
      </c>
      <c r="G22" s="113">
        <f>'1,8'!N113</f>
        <v>0</v>
      </c>
      <c r="H22" s="113">
        <f>'1,8'!O113</f>
        <v>0</v>
      </c>
      <c r="I22" s="114">
        <f t="shared" si="3"/>
        <v>0</v>
      </c>
    </row>
    <row r="23" spans="1:9">
      <c r="A23" s="110">
        <v>10</v>
      </c>
      <c r="B23" s="110">
        <v>1.9</v>
      </c>
      <c r="C23" s="115" t="s">
        <v>1141</v>
      </c>
      <c r="D23" s="112"/>
      <c r="E23" s="113">
        <f t="shared" si="2"/>
        <v>0</v>
      </c>
      <c r="F23" s="113">
        <f>'1,9'!M84</f>
        <v>0</v>
      </c>
      <c r="G23" s="113">
        <f>'1,9'!N84</f>
        <v>0</v>
      </c>
      <c r="H23" s="113">
        <f>'1,9'!O84</f>
        <v>0</v>
      </c>
      <c r="I23" s="114">
        <f t="shared" si="3"/>
        <v>0</v>
      </c>
    </row>
    <row r="24" spans="1:9">
      <c r="A24" s="110">
        <v>11</v>
      </c>
      <c r="B24" s="117">
        <v>1.1000000000000001</v>
      </c>
      <c r="C24" s="115" t="s">
        <v>1074</v>
      </c>
      <c r="D24" s="112"/>
      <c r="E24" s="113">
        <f t="shared" si="2"/>
        <v>0</v>
      </c>
      <c r="F24" s="113">
        <f>'1,10'!M29</f>
        <v>0</v>
      </c>
      <c r="G24" s="113">
        <f>'1,10'!N29</f>
        <v>0</v>
      </c>
      <c r="H24" s="113">
        <f>'1,10'!O29</f>
        <v>0</v>
      </c>
      <c r="I24" s="114">
        <f t="shared" si="3"/>
        <v>0</v>
      </c>
    </row>
    <row r="25" spans="1:9">
      <c r="A25" s="110">
        <v>12</v>
      </c>
      <c r="B25" s="110">
        <v>1.1100000000000001</v>
      </c>
      <c r="C25" s="115" t="s">
        <v>1036</v>
      </c>
      <c r="D25" s="112"/>
      <c r="E25" s="113">
        <f t="shared" si="2"/>
        <v>0</v>
      </c>
      <c r="F25" s="113">
        <f>'1,11'!M93</f>
        <v>0</v>
      </c>
      <c r="G25" s="113">
        <f>'1,11'!N93</f>
        <v>0</v>
      </c>
      <c r="H25" s="113">
        <f>'1,11'!O93</f>
        <v>0</v>
      </c>
      <c r="I25" s="114">
        <f t="shared" si="3"/>
        <v>0</v>
      </c>
    </row>
    <row r="26" spans="1:9">
      <c r="A26" s="110">
        <v>13</v>
      </c>
      <c r="B26" s="110">
        <v>1.1200000000000001</v>
      </c>
      <c r="C26" s="115" t="s">
        <v>1073</v>
      </c>
      <c r="D26" s="112"/>
      <c r="E26" s="113">
        <f t="shared" ref="E26:E27" si="4">SUM(F26:H26)</f>
        <v>0</v>
      </c>
      <c r="F26" s="113">
        <f>'1,12'!M40</f>
        <v>0</v>
      </c>
      <c r="G26" s="113">
        <f>'1,12'!N40</f>
        <v>0</v>
      </c>
      <c r="H26" s="113">
        <f>'1,12'!O40</f>
        <v>0</v>
      </c>
      <c r="I26" s="114">
        <f t="shared" ref="I26:I28" si="5">ROUND(F26/likme,2)</f>
        <v>0</v>
      </c>
    </row>
    <row r="27" spans="1:9">
      <c r="A27" s="110">
        <v>14</v>
      </c>
      <c r="B27" s="110">
        <v>1.1299999999999999</v>
      </c>
      <c r="C27" s="115" t="s">
        <v>1131</v>
      </c>
      <c r="D27" s="112"/>
      <c r="E27" s="113">
        <f t="shared" si="4"/>
        <v>0</v>
      </c>
      <c r="F27" s="113">
        <f>'1,13'!M55</f>
        <v>0</v>
      </c>
      <c r="G27" s="113">
        <f>'1,13'!N55</f>
        <v>0</v>
      </c>
      <c r="H27" s="113">
        <f>'1,13'!O55</f>
        <v>0</v>
      </c>
      <c r="I27" s="114">
        <f t="shared" si="5"/>
        <v>0</v>
      </c>
    </row>
    <row r="28" spans="1:9">
      <c r="A28" s="110">
        <v>15</v>
      </c>
      <c r="B28" s="110">
        <v>1.1399999999999999</v>
      </c>
      <c r="C28" s="115" t="s">
        <v>1638</v>
      </c>
      <c r="D28" s="112"/>
      <c r="E28" s="113">
        <f t="shared" ref="E28" si="6">SUM(F28:H28)</f>
        <v>0</v>
      </c>
      <c r="F28" s="113">
        <f>'1,14'!M33</f>
        <v>0</v>
      </c>
      <c r="G28" s="113">
        <f>'1,14'!N33</f>
        <v>0</v>
      </c>
      <c r="H28" s="113">
        <f>'1,14'!O33</f>
        <v>0</v>
      </c>
      <c r="I28" s="114">
        <f t="shared" si="5"/>
        <v>0</v>
      </c>
    </row>
    <row r="29" spans="1:9" ht="31.5">
      <c r="A29" s="110">
        <v>16</v>
      </c>
      <c r="B29" s="110"/>
      <c r="C29" s="118" t="s">
        <v>53</v>
      </c>
      <c r="D29" s="112"/>
      <c r="E29" s="113">
        <f t="shared" si="2"/>
        <v>0</v>
      </c>
      <c r="F29" s="113"/>
      <c r="G29" s="113"/>
      <c r="H29" s="113"/>
      <c r="I29" s="114">
        <f t="shared" si="3"/>
        <v>0</v>
      </c>
    </row>
    <row r="30" spans="1:9">
      <c r="A30" s="110">
        <v>17</v>
      </c>
      <c r="B30" s="110">
        <v>2.1</v>
      </c>
      <c r="C30" s="115" t="s">
        <v>56</v>
      </c>
      <c r="D30" s="112"/>
      <c r="E30" s="113">
        <f t="shared" si="2"/>
        <v>0</v>
      </c>
      <c r="F30" s="113">
        <f>'2,1'!M226</f>
        <v>0</v>
      </c>
      <c r="G30" s="113">
        <f>'2,1'!N226</f>
        <v>0</v>
      </c>
      <c r="H30" s="113">
        <f>'2,1'!O226</f>
        <v>0</v>
      </c>
      <c r="I30" s="114">
        <f t="shared" si="3"/>
        <v>0</v>
      </c>
    </row>
    <row r="31" spans="1:9">
      <c r="A31" s="110">
        <v>18</v>
      </c>
      <c r="B31" s="110">
        <v>2.2000000000000002</v>
      </c>
      <c r="C31" s="115" t="s">
        <v>57</v>
      </c>
      <c r="D31" s="112"/>
      <c r="E31" s="113">
        <f t="shared" si="2"/>
        <v>0</v>
      </c>
      <c r="F31" s="113">
        <f>'2,2'!M141</f>
        <v>0</v>
      </c>
      <c r="G31" s="113">
        <f>'2,2'!N141</f>
        <v>0</v>
      </c>
      <c r="H31" s="113">
        <f>'2,2'!O141</f>
        <v>0</v>
      </c>
      <c r="I31" s="114">
        <f t="shared" si="3"/>
        <v>0</v>
      </c>
    </row>
    <row r="32" spans="1:9">
      <c r="A32" s="110">
        <v>19</v>
      </c>
      <c r="B32" s="110">
        <v>2.2999999999999998</v>
      </c>
      <c r="C32" s="115" t="s">
        <v>58</v>
      </c>
      <c r="D32" s="112"/>
      <c r="E32" s="113">
        <f t="shared" si="2"/>
        <v>0</v>
      </c>
      <c r="F32" s="113">
        <f>'2,3'!M309</f>
        <v>0</v>
      </c>
      <c r="G32" s="113">
        <f>'2,3'!N309</f>
        <v>0</v>
      </c>
      <c r="H32" s="113">
        <f>'2,3'!O309</f>
        <v>0</v>
      </c>
      <c r="I32" s="114">
        <f t="shared" si="3"/>
        <v>0</v>
      </c>
    </row>
    <row r="33" spans="1:9">
      <c r="A33" s="110">
        <v>20</v>
      </c>
      <c r="B33" s="110">
        <v>2.4</v>
      </c>
      <c r="C33" s="115" t="s">
        <v>59</v>
      </c>
      <c r="D33" s="112"/>
      <c r="E33" s="113">
        <f t="shared" si="2"/>
        <v>0</v>
      </c>
      <c r="F33" s="113">
        <f>'2,4'!M99</f>
        <v>0</v>
      </c>
      <c r="G33" s="113">
        <f>'2,4'!N99</f>
        <v>0</v>
      </c>
      <c r="H33" s="113">
        <f>'2,4'!O99</f>
        <v>0</v>
      </c>
      <c r="I33" s="114">
        <f t="shared" si="3"/>
        <v>0</v>
      </c>
    </row>
    <row r="34" spans="1:9">
      <c r="A34" s="110">
        <v>21</v>
      </c>
      <c r="B34" s="110">
        <v>2.5</v>
      </c>
      <c r="C34" s="115" t="s">
        <v>60</v>
      </c>
      <c r="D34" s="112"/>
      <c r="E34" s="113">
        <f t="shared" si="2"/>
        <v>0</v>
      </c>
      <c r="F34" s="113">
        <f>'2,5'!M62</f>
        <v>0</v>
      </c>
      <c r="G34" s="113">
        <f>'2,5'!N62</f>
        <v>0</v>
      </c>
      <c r="H34" s="113">
        <f>'2,5'!O62</f>
        <v>0</v>
      </c>
      <c r="I34" s="114">
        <f t="shared" si="3"/>
        <v>0</v>
      </c>
    </row>
    <row r="35" spans="1:9">
      <c r="A35" s="110">
        <v>22</v>
      </c>
      <c r="B35" s="110">
        <v>2.6</v>
      </c>
      <c r="C35" s="115" t="s">
        <v>744</v>
      </c>
      <c r="D35" s="112"/>
      <c r="E35" s="113">
        <f t="shared" si="2"/>
        <v>0</v>
      </c>
      <c r="F35" s="113">
        <f>'2,6'!M42</f>
        <v>0</v>
      </c>
      <c r="G35" s="113">
        <f>'2,6'!N42</f>
        <v>0</v>
      </c>
      <c r="H35" s="113">
        <f>'2,6'!O42</f>
        <v>0</v>
      </c>
      <c r="I35" s="114">
        <f t="shared" si="3"/>
        <v>0</v>
      </c>
    </row>
    <row r="36" spans="1:9">
      <c r="A36" s="110">
        <v>23</v>
      </c>
      <c r="B36" s="110">
        <v>2.7</v>
      </c>
      <c r="C36" s="115" t="s">
        <v>778</v>
      </c>
      <c r="D36" s="112"/>
      <c r="E36" s="113">
        <f t="shared" si="2"/>
        <v>0</v>
      </c>
      <c r="F36" s="113">
        <f>'2,7'!M38</f>
        <v>0</v>
      </c>
      <c r="G36" s="113">
        <f>'2,7'!N38</f>
        <v>0</v>
      </c>
      <c r="H36" s="113">
        <f>'2,7'!O38</f>
        <v>0</v>
      </c>
      <c r="I36" s="114">
        <f t="shared" si="3"/>
        <v>0</v>
      </c>
    </row>
    <row r="37" spans="1:9">
      <c r="A37" s="110">
        <v>24</v>
      </c>
      <c r="B37" s="110">
        <v>2.8</v>
      </c>
      <c r="C37" s="115" t="s">
        <v>799</v>
      </c>
      <c r="D37" s="112"/>
      <c r="E37" s="113">
        <f t="shared" si="2"/>
        <v>0</v>
      </c>
      <c r="F37" s="113">
        <f>'2,8'!M44</f>
        <v>0</v>
      </c>
      <c r="G37" s="113">
        <f>'2,8'!N44</f>
        <v>0</v>
      </c>
      <c r="H37" s="113">
        <f>'2,8'!O44</f>
        <v>0</v>
      </c>
      <c r="I37" s="114">
        <f t="shared" si="3"/>
        <v>0</v>
      </c>
    </row>
    <row r="38" spans="1:9">
      <c r="A38" s="110">
        <v>25</v>
      </c>
      <c r="B38" s="110">
        <v>2.9</v>
      </c>
      <c r="C38" s="115" t="s">
        <v>824</v>
      </c>
      <c r="D38" s="112"/>
      <c r="E38" s="113">
        <f t="shared" si="2"/>
        <v>0</v>
      </c>
      <c r="F38" s="113">
        <f>'2,9'!M30</f>
        <v>0</v>
      </c>
      <c r="G38" s="113">
        <f>'2,9'!N30</f>
        <v>0</v>
      </c>
      <c r="H38" s="113">
        <f>'2,9'!O30</f>
        <v>0</v>
      </c>
      <c r="I38" s="114">
        <f t="shared" si="3"/>
        <v>0</v>
      </c>
    </row>
    <row r="39" spans="1:9">
      <c r="A39" s="110">
        <v>26</v>
      </c>
      <c r="B39" s="117">
        <v>2.1</v>
      </c>
      <c r="C39" s="115" t="s">
        <v>841</v>
      </c>
      <c r="D39" s="112"/>
      <c r="E39" s="113">
        <f t="shared" si="2"/>
        <v>0</v>
      </c>
      <c r="F39" s="113">
        <f>'2,10'!M52</f>
        <v>0</v>
      </c>
      <c r="G39" s="113">
        <f>'2,10'!N52</f>
        <v>0</v>
      </c>
      <c r="H39" s="113">
        <f>'2,10'!O52</f>
        <v>0</v>
      </c>
      <c r="I39" s="114">
        <f t="shared" si="3"/>
        <v>0</v>
      </c>
    </row>
    <row r="40" spans="1:9">
      <c r="A40" s="110">
        <v>27</v>
      </c>
      <c r="B40" s="117">
        <v>2.11</v>
      </c>
      <c r="C40" s="115" t="s">
        <v>870</v>
      </c>
      <c r="D40" s="112"/>
      <c r="E40" s="113">
        <f t="shared" si="2"/>
        <v>0</v>
      </c>
      <c r="F40" s="113">
        <f>'2,11'!M46</f>
        <v>0</v>
      </c>
      <c r="G40" s="113">
        <f>'2,11'!N46</f>
        <v>0</v>
      </c>
      <c r="H40" s="113">
        <f>'2,11'!O46</f>
        <v>0</v>
      </c>
      <c r="I40" s="114">
        <f t="shared" si="3"/>
        <v>0</v>
      </c>
    </row>
    <row r="41" spans="1:9">
      <c r="A41" s="110">
        <v>28</v>
      </c>
      <c r="B41" s="117">
        <v>2.12</v>
      </c>
      <c r="C41" s="115" t="s">
        <v>895</v>
      </c>
      <c r="D41" s="112"/>
      <c r="E41" s="113">
        <f t="shared" si="2"/>
        <v>0</v>
      </c>
      <c r="F41" s="113">
        <f>'2,12'!M43</f>
        <v>0</v>
      </c>
      <c r="G41" s="113">
        <f>'2,12'!N43</f>
        <v>0</v>
      </c>
      <c r="H41" s="113">
        <f>'2,12'!O43</f>
        <v>0</v>
      </c>
      <c r="I41" s="114">
        <f t="shared" si="3"/>
        <v>0</v>
      </c>
    </row>
    <row r="42" spans="1:9">
      <c r="A42" s="110">
        <v>29</v>
      </c>
      <c r="B42" s="117">
        <v>2.13</v>
      </c>
      <c r="C42" s="115" t="s">
        <v>1480</v>
      </c>
      <c r="D42" s="112"/>
      <c r="E42" s="113">
        <f t="shared" ref="E42" si="7">SUM(F42:H42)</f>
        <v>0</v>
      </c>
      <c r="F42" s="113">
        <f>'2,13'!M19</f>
        <v>0</v>
      </c>
      <c r="G42" s="113">
        <f>'2,13'!N19</f>
        <v>0</v>
      </c>
      <c r="H42" s="113">
        <f>'2,13'!O19</f>
        <v>0</v>
      </c>
      <c r="I42" s="114">
        <f t="shared" ref="I42" si="8">ROUND(F42/likme,2)</f>
        <v>0</v>
      </c>
    </row>
    <row r="43" spans="1:9" ht="31.5">
      <c r="A43" s="110">
        <v>30</v>
      </c>
      <c r="B43" s="110"/>
      <c r="C43" s="118" t="s">
        <v>54</v>
      </c>
      <c r="D43" s="112"/>
      <c r="E43" s="113">
        <f t="shared" si="2"/>
        <v>0</v>
      </c>
      <c r="F43" s="113"/>
      <c r="G43" s="113"/>
      <c r="H43" s="113"/>
      <c r="I43" s="114">
        <f t="shared" si="3"/>
        <v>0</v>
      </c>
    </row>
    <row r="44" spans="1:9" ht="31.5">
      <c r="A44" s="110">
        <v>31</v>
      </c>
      <c r="B44" s="110">
        <v>3.1</v>
      </c>
      <c r="C44" s="116" t="s">
        <v>912</v>
      </c>
      <c r="D44" s="112"/>
      <c r="E44" s="113">
        <f t="shared" si="2"/>
        <v>0</v>
      </c>
      <c r="F44" s="113">
        <f>'3,1'!M49</f>
        <v>0</v>
      </c>
      <c r="G44" s="113">
        <f>'3,1'!N49</f>
        <v>0</v>
      </c>
      <c r="H44" s="113">
        <f>'3,1'!O49</f>
        <v>0</v>
      </c>
      <c r="I44" s="114">
        <f t="shared" si="3"/>
        <v>0</v>
      </c>
    </row>
    <row r="45" spans="1:9">
      <c r="A45" s="110">
        <v>32</v>
      </c>
      <c r="B45" s="110">
        <v>3.2</v>
      </c>
      <c r="C45" s="115" t="s">
        <v>913</v>
      </c>
      <c r="D45" s="112"/>
      <c r="E45" s="113">
        <f t="shared" si="2"/>
        <v>0</v>
      </c>
      <c r="F45" s="113">
        <f>'3,2'!M39</f>
        <v>0</v>
      </c>
      <c r="G45" s="113">
        <f>'3,2'!N39</f>
        <v>0</v>
      </c>
      <c r="H45" s="113">
        <f>'3,2'!O39</f>
        <v>0</v>
      </c>
      <c r="I45" s="114">
        <f t="shared" si="3"/>
        <v>0</v>
      </c>
    </row>
    <row r="46" spans="1:9">
      <c r="A46" s="110">
        <v>33</v>
      </c>
      <c r="B46" s="110">
        <v>3.3</v>
      </c>
      <c r="C46" s="115" t="s">
        <v>914</v>
      </c>
      <c r="D46" s="112"/>
      <c r="E46" s="113">
        <f t="shared" si="2"/>
        <v>0</v>
      </c>
      <c r="F46" s="113">
        <f>'3,3'!M30</f>
        <v>0</v>
      </c>
      <c r="G46" s="113">
        <f>'3,3'!N30</f>
        <v>0</v>
      </c>
      <c r="H46" s="113">
        <f>'3,3'!O30</f>
        <v>0</v>
      </c>
      <c r="I46" s="114">
        <f t="shared" si="3"/>
        <v>0</v>
      </c>
    </row>
    <row r="47" spans="1:9">
      <c r="A47" s="110">
        <v>34</v>
      </c>
      <c r="B47" s="110">
        <v>3.4</v>
      </c>
      <c r="C47" s="115" t="s">
        <v>915</v>
      </c>
      <c r="D47" s="112"/>
      <c r="E47" s="113">
        <f t="shared" si="2"/>
        <v>0</v>
      </c>
      <c r="F47" s="113">
        <f>'3,4'!M30</f>
        <v>0</v>
      </c>
      <c r="G47" s="113">
        <f>'3,4'!N30</f>
        <v>0</v>
      </c>
      <c r="H47" s="113">
        <f>'3,4'!O30</f>
        <v>0</v>
      </c>
      <c r="I47" s="114">
        <f t="shared" si="3"/>
        <v>0</v>
      </c>
    </row>
    <row r="48" spans="1:9">
      <c r="A48" s="110">
        <v>35</v>
      </c>
      <c r="B48" s="110">
        <v>3.5</v>
      </c>
      <c r="C48" s="115" t="s">
        <v>916</v>
      </c>
      <c r="D48" s="112"/>
      <c r="E48" s="113">
        <f t="shared" si="1"/>
        <v>0</v>
      </c>
      <c r="F48" s="113">
        <f>'3,5'!M29</f>
        <v>0</v>
      </c>
      <c r="G48" s="113">
        <f>'3,5'!N29</f>
        <v>0</v>
      </c>
      <c r="H48" s="113">
        <f>'3,5'!O29</f>
        <v>0</v>
      </c>
      <c r="I48" s="114">
        <f t="shared" si="0"/>
        <v>0</v>
      </c>
    </row>
    <row r="49" spans="1:11">
      <c r="A49" s="110">
        <v>36</v>
      </c>
      <c r="B49" s="119">
        <v>3.6</v>
      </c>
      <c r="C49" s="115" t="s">
        <v>1007</v>
      </c>
      <c r="D49" s="120"/>
      <c r="E49" s="113">
        <f t="shared" ref="E49" si="9">SUM(F49:H49)</f>
        <v>0</v>
      </c>
      <c r="F49" s="113">
        <f>'3,6'!M46</f>
        <v>0</v>
      </c>
      <c r="G49" s="113">
        <f>'3,6'!N46</f>
        <v>0</v>
      </c>
      <c r="H49" s="113">
        <f>'3,6'!O46</f>
        <v>0</v>
      </c>
      <c r="I49" s="114">
        <f t="shared" ref="I49" si="10">ROUND(F49/likme,2)</f>
        <v>0</v>
      </c>
    </row>
    <row r="50" spans="1:11">
      <c r="A50" s="146" t="s">
        <v>8</v>
      </c>
      <c r="B50" s="146"/>
      <c r="C50" s="147"/>
      <c r="D50" s="121"/>
      <c r="E50" s="122">
        <f>SUM(E14:E49)</f>
        <v>0</v>
      </c>
      <c r="K50" s="123"/>
    </row>
    <row r="51" spans="1:11">
      <c r="A51" s="142" t="s">
        <v>30</v>
      </c>
      <c r="B51" s="142"/>
      <c r="C51" s="143"/>
      <c r="D51" s="124"/>
      <c r="E51" s="125">
        <f>ROUND(E50,2)</f>
        <v>0</v>
      </c>
    </row>
    <row r="53" spans="1:11">
      <c r="A53" s="87">
        <f>KT!A23</f>
        <v>0</v>
      </c>
      <c r="B53" s="88"/>
      <c r="C53" s="88"/>
      <c r="D53" s="88"/>
      <c r="E53" s="88">
        <f>KT!C27</f>
        <v>0</v>
      </c>
      <c r="F53" s="88"/>
      <c r="G53" s="88"/>
      <c r="H53" s="88"/>
    </row>
    <row r="54" spans="1:11">
      <c r="A54" s="87" t="s">
        <v>39</v>
      </c>
      <c r="B54" s="88"/>
      <c r="C54" s="88"/>
      <c r="D54" s="88"/>
      <c r="E54" s="88"/>
      <c r="F54" s="88"/>
      <c r="G54" s="88"/>
      <c r="H54" s="88"/>
    </row>
    <row r="55" spans="1:11">
      <c r="A55" s="87">
        <f>KT!A25</f>
        <v>0</v>
      </c>
      <c r="B55" s="88"/>
      <c r="C55" s="88"/>
      <c r="D55" s="88"/>
      <c r="E55" s="88"/>
      <c r="F55" s="88"/>
      <c r="G55" s="88"/>
      <c r="H55" s="88"/>
    </row>
    <row r="56" spans="1:11">
      <c r="A56" s="89"/>
      <c r="B56" s="88"/>
      <c r="C56" s="88"/>
      <c r="D56" s="88"/>
      <c r="E56" s="88"/>
      <c r="F56" s="88"/>
      <c r="G56" s="88"/>
      <c r="H56" s="88"/>
    </row>
    <row r="57" spans="1:11">
      <c r="A57" s="87">
        <f>KT!A27</f>
        <v>0</v>
      </c>
      <c r="B57" s="88"/>
      <c r="C57" s="88"/>
      <c r="D57" s="88"/>
      <c r="E57" s="88">
        <f>KT!C27</f>
        <v>0</v>
      </c>
      <c r="F57" s="88"/>
      <c r="G57" s="88"/>
      <c r="H57" s="88"/>
    </row>
    <row r="58" spans="1:11">
      <c r="A58" s="87" t="s">
        <v>40</v>
      </c>
      <c r="B58" s="88"/>
      <c r="C58" s="88"/>
      <c r="D58" s="88"/>
      <c r="E58" s="88"/>
      <c r="F58" s="88"/>
      <c r="G58" s="88"/>
      <c r="H58" s="88"/>
    </row>
    <row r="59" spans="1:11">
      <c r="A59" s="87">
        <f>KT!A29</f>
        <v>0</v>
      </c>
      <c r="B59" s="88"/>
      <c r="C59" s="88"/>
      <c r="D59" s="88"/>
      <c r="E59" s="88"/>
      <c r="F59" s="88"/>
      <c r="G59" s="88"/>
      <c r="H59" s="88"/>
    </row>
    <row r="60" spans="1:11">
      <c r="A60" s="90"/>
      <c r="B60" s="88"/>
      <c r="C60" s="88"/>
      <c r="D60" s="88"/>
      <c r="E60" s="88"/>
      <c r="F60" s="88"/>
      <c r="G60" s="88"/>
      <c r="H60" s="88"/>
    </row>
    <row r="61" spans="1:11">
      <c r="A61" s="91"/>
      <c r="B61" s="92"/>
      <c r="C61" s="92"/>
      <c r="D61" s="92"/>
      <c r="E61" s="91"/>
      <c r="F61" s="92"/>
      <c r="G61" s="72"/>
      <c r="H61" s="88"/>
    </row>
  </sheetData>
  <mergeCells count="11">
    <mergeCell ref="A2:I2"/>
    <mergeCell ref="A51:C51"/>
    <mergeCell ref="A3:I3"/>
    <mergeCell ref="A4:I4"/>
    <mergeCell ref="A50:C50"/>
    <mergeCell ref="F12:H12"/>
    <mergeCell ref="I12:I13"/>
    <mergeCell ref="A12:A13"/>
    <mergeCell ref="B12:B13"/>
    <mergeCell ref="E12:E13"/>
    <mergeCell ref="C12:D13"/>
  </mergeCells>
  <pageMargins left="0.7" right="0.7" top="0.75" bottom="0.75" header="0.3" footer="0.3"/>
  <pageSetup paperSize="9" scale="48"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A559B-482F-4B57-8ED3-602DBAA7FB1C}">
  <sheetPr>
    <tabColor rgb="FF92D050"/>
    <pageSetUpPr fitToPage="1"/>
  </sheetPr>
  <dimension ref="A2:S31"/>
  <sheetViews>
    <sheetView view="pageBreakPreview" topLeftCell="A10" zoomScale="115" zoomScaleNormal="85" zoomScaleSheetLayoutView="115" workbookViewId="0">
      <selection activeCell="C19" sqref="C19"/>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8" width="9.140625" style="16"/>
    <col min="19" max="19" width="12.42578125" style="16" bestFit="1" customWidth="1"/>
    <col min="20" max="16384" width="9.140625" style="16"/>
  </cols>
  <sheetData>
    <row r="2" spans="1:16">
      <c r="A2" s="6" t="s">
        <v>1146</v>
      </c>
      <c r="B2" s="6"/>
      <c r="C2" s="6"/>
      <c r="D2" s="6"/>
      <c r="E2" s="6"/>
      <c r="F2" s="6"/>
      <c r="G2" s="6"/>
      <c r="H2" s="6"/>
      <c r="I2" s="6"/>
      <c r="J2" s="6"/>
      <c r="K2" s="6"/>
      <c r="L2" s="6"/>
      <c r="M2" s="6"/>
      <c r="N2" s="6"/>
      <c r="O2" s="6"/>
      <c r="P2" s="6"/>
    </row>
    <row r="3" spans="1:16">
      <c r="A3" s="7" t="str">
        <f>KA!C15</f>
        <v xml:space="preserve">	Zemes darbi</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P21</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9">
      <c r="A17" s="50">
        <v>1</v>
      </c>
      <c r="B17" s="52"/>
      <c r="C17" s="54" t="s">
        <v>1149</v>
      </c>
      <c r="D17" s="51" t="s">
        <v>978</v>
      </c>
      <c r="E17" s="53">
        <v>9359.5300000000007</v>
      </c>
      <c r="F17" s="20">
        <v>0</v>
      </c>
      <c r="G17" s="20">
        <f t="shared" ref="G17:G19"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9">
      <c r="A18" s="50">
        <v>2</v>
      </c>
      <c r="B18" s="52"/>
      <c r="C18" s="54" t="s">
        <v>1150</v>
      </c>
      <c r="D18" s="51" t="s">
        <v>978</v>
      </c>
      <c r="E18" s="53">
        <v>9359.5300000000007</v>
      </c>
      <c r="F18" s="20">
        <v>0</v>
      </c>
      <c r="G18" s="20">
        <f t="shared" si="0"/>
        <v>0</v>
      </c>
      <c r="H18" s="20">
        <f t="shared" ref="H18:H19" si="1">ROUND(F18*G18,2)</f>
        <v>0</v>
      </c>
      <c r="I18" s="20">
        <v>0</v>
      </c>
      <c r="J18" s="20">
        <v>0</v>
      </c>
      <c r="K18" s="20">
        <f t="shared" ref="K18:K19" si="2">SUM(H18:J18)</f>
        <v>0</v>
      </c>
      <c r="L18" s="20">
        <f t="shared" ref="L18:L19" si="3">ROUND(E18*F18,2)</f>
        <v>0</v>
      </c>
      <c r="M18" s="20">
        <f t="shared" ref="M18:M19" si="4">ROUND(E18*H18,2)</f>
        <v>0</v>
      </c>
      <c r="N18" s="20">
        <f t="shared" ref="N18:N19" si="5">ROUND(E18*I18,2)</f>
        <v>0</v>
      </c>
      <c r="O18" s="20">
        <f t="shared" ref="O18:O19" si="6">ROUND(E18*J18,2)</f>
        <v>0</v>
      </c>
      <c r="P18" s="20">
        <f t="shared" ref="P18:P19" si="7">SUM(M18:O18)</f>
        <v>0</v>
      </c>
    </row>
    <row r="19" spans="1:19" ht="63">
      <c r="A19" s="50">
        <v>3</v>
      </c>
      <c r="B19" s="52"/>
      <c r="C19" s="55" t="s">
        <v>1151</v>
      </c>
      <c r="D19" s="51" t="s">
        <v>978</v>
      </c>
      <c r="E19" s="53">
        <v>8889.73</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9">
      <c r="A20" s="1"/>
      <c r="B20" s="1"/>
      <c r="C20" s="1"/>
      <c r="D20" s="1"/>
      <c r="E20" s="1"/>
      <c r="F20" s="1"/>
      <c r="G20" s="1"/>
      <c r="H20" s="1"/>
      <c r="I20" s="1"/>
      <c r="J20" s="1"/>
      <c r="K20" s="1"/>
      <c r="L20" s="1"/>
      <c r="M20" s="1"/>
      <c r="N20" s="1"/>
      <c r="O20" s="1"/>
      <c r="P20" s="1"/>
      <c r="S20" s="70"/>
    </row>
    <row r="21" spans="1:19">
      <c r="A21" s="15" t="s">
        <v>47</v>
      </c>
      <c r="B21" s="15"/>
      <c r="C21" s="15"/>
      <c r="D21" s="15"/>
      <c r="E21" s="15"/>
      <c r="F21" s="15"/>
      <c r="G21" s="15"/>
      <c r="H21" s="15"/>
      <c r="I21" s="15"/>
      <c r="J21" s="15"/>
      <c r="K21" s="26"/>
      <c r="L21" s="21">
        <f>SUM(L17:L20)</f>
        <v>0</v>
      </c>
      <c r="M21" s="21">
        <f>SUM(M17:M20)</f>
        <v>0</v>
      </c>
      <c r="N21" s="21">
        <f>SUM(N17:N20)</f>
        <v>0</v>
      </c>
      <c r="O21" s="21">
        <f>SUM(O17:O20)</f>
        <v>0</v>
      </c>
      <c r="P21" s="21">
        <f>SUM(P17:P20)</f>
        <v>0</v>
      </c>
    </row>
    <row r="22" spans="1:19">
      <c r="A22" s="22"/>
      <c r="B22" s="22"/>
      <c r="C22" s="22"/>
      <c r="D22" s="22"/>
      <c r="E22" s="22"/>
      <c r="F22" s="22"/>
      <c r="G22" s="22"/>
      <c r="H22" s="22"/>
      <c r="I22" s="22"/>
      <c r="J22" s="22"/>
      <c r="K22" s="23"/>
      <c r="L22" s="24"/>
      <c r="M22" s="24"/>
      <c r="N22" s="24"/>
      <c r="O22" s="24"/>
      <c r="P22" s="25"/>
    </row>
    <row r="23" spans="1:19">
      <c r="A23" s="37">
        <f>KT!A23</f>
        <v>0</v>
      </c>
      <c r="C23" s="38"/>
      <c r="D23" s="38">
        <f>KT!C27</f>
        <v>0</v>
      </c>
      <c r="E23" s="38"/>
      <c r="F23" s="38"/>
      <c r="G23" s="38"/>
      <c r="H23" s="38"/>
    </row>
    <row r="24" spans="1:19">
      <c r="A24" s="37" t="s">
        <v>39</v>
      </c>
      <c r="C24" s="38"/>
      <c r="D24" s="38"/>
      <c r="E24" s="38"/>
      <c r="F24" s="38"/>
      <c r="G24" s="38"/>
      <c r="H24" s="38"/>
    </row>
    <row r="25" spans="1:19">
      <c r="A25" s="37">
        <f>KT!A25</f>
        <v>0</v>
      </c>
      <c r="C25" s="38"/>
      <c r="D25" s="38"/>
      <c r="E25" s="38"/>
      <c r="F25" s="38"/>
      <c r="G25" s="38"/>
      <c r="H25" s="38"/>
    </row>
    <row r="26" spans="1:19">
      <c r="A26" s="39"/>
      <c r="C26" s="38"/>
      <c r="D26" s="38"/>
      <c r="E26" s="38"/>
      <c r="F26" s="38"/>
      <c r="G26" s="38"/>
      <c r="H26" s="38"/>
    </row>
    <row r="27" spans="1:19">
      <c r="A27" s="37">
        <f>KT!A27</f>
        <v>0</v>
      </c>
      <c r="C27" s="38"/>
      <c r="D27" s="38">
        <f>KT!C27</f>
        <v>0</v>
      </c>
      <c r="E27" s="38"/>
      <c r="F27" s="38"/>
      <c r="G27" s="38"/>
      <c r="H27" s="38"/>
    </row>
    <row r="28" spans="1:19">
      <c r="A28" s="37" t="s">
        <v>40</v>
      </c>
      <c r="C28" s="38"/>
      <c r="D28" s="38"/>
      <c r="E28" s="38"/>
      <c r="F28" s="38"/>
      <c r="G28" s="38"/>
      <c r="H28" s="38"/>
    </row>
    <row r="29" spans="1:19">
      <c r="A29" s="37">
        <f>KT!A29</f>
        <v>0</v>
      </c>
      <c r="C29" s="38"/>
      <c r="D29" s="38"/>
      <c r="E29" s="38"/>
      <c r="F29" s="38"/>
      <c r="G29" s="38"/>
      <c r="H29" s="38"/>
    </row>
    <row r="30" spans="1:19">
      <c r="B30" s="40"/>
      <c r="C30" s="38"/>
      <c r="D30" s="38"/>
      <c r="E30" s="38"/>
      <c r="F30" s="38"/>
      <c r="G30" s="38"/>
      <c r="H30" s="38"/>
    </row>
    <row r="31" spans="1:19">
      <c r="B31" s="41"/>
      <c r="C31" s="42"/>
      <c r="D31" s="41"/>
      <c r="F31" s="42"/>
      <c r="H31" s="38"/>
    </row>
  </sheetData>
  <mergeCells count="14">
    <mergeCell ref="L14:P14"/>
    <mergeCell ref="A16:P16"/>
    <mergeCell ref="A20:P20"/>
    <mergeCell ref="A21:J21"/>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7DFFD-8252-4697-BAD5-4A72491CFA14}">
  <sheetPr>
    <tabColor rgb="FF92D050"/>
    <pageSetUpPr fitToPage="1"/>
  </sheetPr>
  <dimension ref="A2:Y45"/>
  <sheetViews>
    <sheetView view="pageBreakPreview" topLeftCell="A22" zoomScale="85" zoomScaleNormal="85" zoomScaleSheetLayoutView="85" workbookViewId="0">
      <selection activeCell="E22" sqref="E22"/>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2.140625" style="72" customWidth="1"/>
    <col min="6" max="11" width="10.42578125" style="72" customWidth="1"/>
    <col min="12" max="16" width="13.85546875" style="72" customWidth="1"/>
    <col min="17" max="17" width="9.5703125" style="72" bestFit="1" customWidth="1"/>
    <col min="18" max="18" width="10.7109375" style="72" bestFit="1" customWidth="1"/>
    <col min="19" max="19" width="12.42578125" style="72" bestFit="1" customWidth="1"/>
    <col min="20" max="22" width="9.140625" style="72"/>
    <col min="23" max="23" width="13.5703125" style="72" customWidth="1"/>
    <col min="24" max="24" width="14.7109375" style="72" customWidth="1"/>
    <col min="25" max="25" width="13.7109375" style="72" customWidth="1"/>
    <col min="26" max="16384" width="9.140625" style="72"/>
  </cols>
  <sheetData>
    <row r="2" spans="1:16">
      <c r="A2" s="159" t="s">
        <v>1147</v>
      </c>
      <c r="B2" s="159"/>
      <c r="C2" s="159"/>
      <c r="D2" s="159"/>
      <c r="E2" s="159"/>
      <c r="F2" s="159"/>
      <c r="G2" s="159"/>
      <c r="H2" s="159"/>
      <c r="I2" s="159"/>
      <c r="J2" s="159"/>
      <c r="K2" s="159"/>
      <c r="L2" s="159"/>
      <c r="M2" s="159"/>
      <c r="N2" s="159"/>
      <c r="O2" s="159"/>
      <c r="P2" s="159"/>
    </row>
    <row r="3" spans="1:16">
      <c r="A3" s="160" t="str">
        <f>KA!C16</f>
        <v>Pamati un pamatnes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P35</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25">
      <c r="A17" s="50">
        <v>1</v>
      </c>
      <c r="B17" s="52"/>
      <c r="C17" s="60" t="s">
        <v>1152</v>
      </c>
      <c r="D17" s="51"/>
      <c r="E17" s="53"/>
      <c r="F17" s="78">
        <v>0</v>
      </c>
      <c r="G17" s="78">
        <f t="shared" ref="G17:G33"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25" ht="31.5">
      <c r="A18" s="50">
        <v>2</v>
      </c>
      <c r="B18" s="52"/>
      <c r="C18" s="54" t="s">
        <v>1158</v>
      </c>
      <c r="D18" s="51" t="s">
        <v>978</v>
      </c>
      <c r="E18" s="53">
        <v>56.65</v>
      </c>
      <c r="F18" s="78">
        <v>0</v>
      </c>
      <c r="G18" s="78">
        <f t="shared" si="0"/>
        <v>0</v>
      </c>
      <c r="H18" s="78">
        <f t="shared" ref="H18:H33" si="1">ROUND(F18*G18,2)</f>
        <v>0</v>
      </c>
      <c r="I18" s="78">
        <v>0</v>
      </c>
      <c r="J18" s="78">
        <v>0</v>
      </c>
      <c r="K18" s="78">
        <f t="shared" ref="K18:K33" si="2">SUM(H18:J18)</f>
        <v>0</v>
      </c>
      <c r="L18" s="78">
        <f t="shared" ref="L18:L33" si="3">ROUND(E18*F18,2)</f>
        <v>0</v>
      </c>
      <c r="M18" s="78">
        <f t="shared" ref="M18:M33" si="4">ROUND(E18*H18,2)</f>
        <v>0</v>
      </c>
      <c r="N18" s="78">
        <f t="shared" ref="N18:N33" si="5">ROUND(E18*I18,2)</f>
        <v>0</v>
      </c>
      <c r="O18" s="78">
        <f t="shared" ref="O18:O33" si="6">ROUND(E18*J18,2)</f>
        <v>0</v>
      </c>
      <c r="P18" s="78">
        <f t="shared" ref="P18:P33" si="7">SUM(M18:O18)</f>
        <v>0</v>
      </c>
    </row>
    <row r="19" spans="1:25">
      <c r="A19" s="50">
        <v>3</v>
      </c>
      <c r="B19" s="52"/>
      <c r="C19" s="62" t="s">
        <v>1153</v>
      </c>
      <c r="D19" s="51"/>
      <c r="E19" s="69"/>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25" ht="63">
      <c r="A20" s="50">
        <v>4</v>
      </c>
      <c r="B20" s="52"/>
      <c r="C20" s="55" t="s">
        <v>1164</v>
      </c>
      <c r="D20" s="51" t="s">
        <v>978</v>
      </c>
      <c r="E20" s="69">
        <v>111.58</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c r="S20" s="79"/>
      <c r="U20" s="79"/>
      <c r="W20" s="79"/>
      <c r="X20" s="79"/>
      <c r="Y20" s="79"/>
    </row>
    <row r="21" spans="1:25" ht="63">
      <c r="A21" s="50">
        <v>5</v>
      </c>
      <c r="B21" s="52"/>
      <c r="C21" s="55" t="s">
        <v>1165</v>
      </c>
      <c r="D21" s="51" t="s">
        <v>978</v>
      </c>
      <c r="E21" s="53">
        <v>12.33</v>
      </c>
      <c r="F21" s="78">
        <v>0</v>
      </c>
      <c r="G21" s="78">
        <f t="shared" ref="G21" si="8">IF(F21&gt;0,likme,0)</f>
        <v>0</v>
      </c>
      <c r="H21" s="78">
        <f t="shared" ref="H21" si="9">ROUND(F21*G21,2)</f>
        <v>0</v>
      </c>
      <c r="I21" s="78">
        <v>0</v>
      </c>
      <c r="J21" s="78">
        <v>0</v>
      </c>
      <c r="K21" s="78">
        <f t="shared" si="2"/>
        <v>0</v>
      </c>
      <c r="L21" s="78">
        <f t="shared" si="3"/>
        <v>0</v>
      </c>
      <c r="M21" s="78">
        <f t="shared" si="4"/>
        <v>0</v>
      </c>
      <c r="N21" s="78">
        <f t="shared" si="5"/>
        <v>0</v>
      </c>
      <c r="O21" s="78">
        <f t="shared" si="6"/>
        <v>0</v>
      </c>
      <c r="P21" s="78">
        <f t="shared" si="7"/>
        <v>0</v>
      </c>
      <c r="S21" s="80"/>
      <c r="W21" s="79"/>
      <c r="X21" s="79"/>
      <c r="Y21" s="79"/>
    </row>
    <row r="22" spans="1:25" ht="31.5">
      <c r="A22" s="50">
        <v>6</v>
      </c>
      <c r="B22" s="52"/>
      <c r="C22" s="55" t="s">
        <v>1156</v>
      </c>
      <c r="D22" s="51" t="s">
        <v>1155</v>
      </c>
      <c r="E22" s="53">
        <v>12233.1</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c r="V22" s="79"/>
      <c r="W22" s="79"/>
      <c r="X22" s="79"/>
      <c r="Y22" s="79"/>
    </row>
    <row r="23" spans="1:25" ht="63">
      <c r="A23" s="50">
        <v>7</v>
      </c>
      <c r="B23" s="52"/>
      <c r="C23" s="55" t="s">
        <v>1163</v>
      </c>
      <c r="D23" s="51" t="s">
        <v>978</v>
      </c>
      <c r="E23" s="53">
        <v>21.36</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c r="S23" s="79"/>
      <c r="U23" s="79"/>
      <c r="W23" s="79"/>
      <c r="X23" s="79"/>
      <c r="Y23" s="79"/>
    </row>
    <row r="24" spans="1:25" ht="31.5">
      <c r="A24" s="50">
        <v>8</v>
      </c>
      <c r="B24" s="52"/>
      <c r="C24" s="55" t="s">
        <v>1157</v>
      </c>
      <c r="D24" s="51" t="s">
        <v>1155</v>
      </c>
      <c r="E24" s="53">
        <v>2279.1999999999998</v>
      </c>
      <c r="F24" s="78">
        <v>0</v>
      </c>
      <c r="G24" s="78">
        <f t="shared" ref="G24" si="10">IF(F24&gt;0,likme,0)</f>
        <v>0</v>
      </c>
      <c r="H24" s="78">
        <f t="shared" ref="H24" si="11">ROUND(F24*G24,2)</f>
        <v>0</v>
      </c>
      <c r="I24" s="78">
        <v>0</v>
      </c>
      <c r="J24" s="78">
        <v>0</v>
      </c>
      <c r="K24" s="78">
        <f t="shared" si="2"/>
        <v>0</v>
      </c>
      <c r="L24" s="78">
        <f t="shared" si="3"/>
        <v>0</v>
      </c>
      <c r="M24" s="78">
        <f t="shared" si="4"/>
        <v>0</v>
      </c>
      <c r="N24" s="78">
        <f t="shared" si="5"/>
        <v>0</v>
      </c>
      <c r="O24" s="78">
        <f t="shared" si="6"/>
        <v>0</v>
      </c>
      <c r="P24" s="78">
        <f t="shared" si="7"/>
        <v>0</v>
      </c>
      <c r="W24" s="79"/>
    </row>
    <row r="25" spans="1:25" ht="47.25">
      <c r="A25" s="50">
        <v>9</v>
      </c>
      <c r="B25" s="52"/>
      <c r="C25" s="55" t="s">
        <v>1159</v>
      </c>
      <c r="D25" s="51" t="s">
        <v>978</v>
      </c>
      <c r="E25" s="53">
        <v>24.16</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c r="V25" s="79"/>
    </row>
    <row r="26" spans="1:25" ht="47.25">
      <c r="A26" s="50">
        <v>10</v>
      </c>
      <c r="B26" s="52"/>
      <c r="C26" s="55" t="s">
        <v>1160</v>
      </c>
      <c r="D26" s="51" t="s">
        <v>978</v>
      </c>
      <c r="E26" s="53">
        <v>251.27</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25" ht="63">
      <c r="A27" s="50">
        <v>11</v>
      </c>
      <c r="B27" s="52"/>
      <c r="C27" s="55" t="s">
        <v>1161</v>
      </c>
      <c r="D27" s="51" t="s">
        <v>978</v>
      </c>
      <c r="E27" s="53">
        <v>3.92</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c r="R27" s="79"/>
    </row>
    <row r="28" spans="1:25" ht="47.25">
      <c r="A28" s="50">
        <v>12</v>
      </c>
      <c r="B28" s="52"/>
      <c r="C28" s="55" t="s">
        <v>1162</v>
      </c>
      <c r="D28" s="51" t="s">
        <v>1155</v>
      </c>
      <c r="E28" s="53">
        <v>27077.599999999999</v>
      </c>
      <c r="F28" s="78">
        <v>0</v>
      </c>
      <c r="G28" s="78">
        <f t="shared" ref="G28" si="12">IF(F28&gt;0,likme,0)</f>
        <v>0</v>
      </c>
      <c r="H28" s="78">
        <f t="shared" ref="H28" si="13">ROUND(F28*G28,2)</f>
        <v>0</v>
      </c>
      <c r="I28" s="78">
        <v>0</v>
      </c>
      <c r="J28" s="78">
        <v>0</v>
      </c>
      <c r="K28" s="78">
        <f t="shared" si="2"/>
        <v>0</v>
      </c>
      <c r="L28" s="78">
        <f t="shared" si="3"/>
        <v>0</v>
      </c>
      <c r="M28" s="78">
        <f t="shared" si="4"/>
        <v>0</v>
      </c>
      <c r="N28" s="78">
        <f t="shared" si="5"/>
        <v>0</v>
      </c>
      <c r="O28" s="78">
        <f t="shared" si="6"/>
        <v>0</v>
      </c>
      <c r="P28" s="78">
        <f t="shared" si="7"/>
        <v>0</v>
      </c>
    </row>
    <row r="29" spans="1:25">
      <c r="A29" s="50">
        <v>13</v>
      </c>
      <c r="B29" s="52"/>
      <c r="C29" s="62" t="s">
        <v>1166</v>
      </c>
      <c r="D29" s="51"/>
      <c r="E29" s="53"/>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25">
      <c r="A30" s="50">
        <v>14</v>
      </c>
      <c r="B30" s="52"/>
      <c r="C30" s="55" t="s">
        <v>1167</v>
      </c>
      <c r="D30" s="51" t="s">
        <v>64</v>
      </c>
      <c r="E30" s="53">
        <v>64</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25">
      <c r="A31" s="50">
        <v>15</v>
      </c>
      <c r="B31" s="52"/>
      <c r="C31" s="54" t="s">
        <v>1168</v>
      </c>
      <c r="D31" s="51" t="s">
        <v>64</v>
      </c>
      <c r="E31" s="53">
        <v>203</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25" ht="31.5">
      <c r="A32" s="50">
        <v>16</v>
      </c>
      <c r="B32" s="52"/>
      <c r="C32" s="55" t="s">
        <v>1169</v>
      </c>
      <c r="D32" s="51" t="s">
        <v>64</v>
      </c>
      <c r="E32" s="53">
        <v>6</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ht="31.5">
      <c r="A33" s="50">
        <v>17</v>
      </c>
      <c r="B33" s="52"/>
      <c r="C33" s="55" t="s">
        <v>1170</v>
      </c>
      <c r="D33" s="51" t="s">
        <v>64</v>
      </c>
      <c r="E33" s="53">
        <v>197</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157"/>
      <c r="B34" s="157"/>
      <c r="C34" s="157"/>
      <c r="D34" s="157"/>
      <c r="E34" s="157"/>
      <c r="F34" s="157"/>
      <c r="G34" s="157"/>
      <c r="H34" s="157"/>
      <c r="I34" s="157"/>
      <c r="J34" s="157"/>
      <c r="K34" s="157"/>
      <c r="L34" s="157"/>
      <c r="M34" s="157"/>
      <c r="N34" s="157"/>
      <c r="O34" s="157"/>
      <c r="P34" s="157"/>
    </row>
    <row r="35" spans="1:16">
      <c r="A35" s="158" t="s">
        <v>47</v>
      </c>
      <c r="B35" s="158"/>
      <c r="C35" s="158"/>
      <c r="D35" s="158"/>
      <c r="E35" s="158"/>
      <c r="F35" s="158"/>
      <c r="G35" s="158"/>
      <c r="H35" s="158"/>
      <c r="I35" s="158"/>
      <c r="J35" s="158"/>
      <c r="K35" s="81"/>
      <c r="L35" s="82">
        <f>SUM(L17:L34)</f>
        <v>0</v>
      </c>
      <c r="M35" s="82">
        <f>SUM(M17:M34)</f>
        <v>0</v>
      </c>
      <c r="N35" s="82">
        <f>SUM(N17:N34)</f>
        <v>0</v>
      </c>
      <c r="O35" s="82">
        <f>SUM(O17:O34)</f>
        <v>0</v>
      </c>
      <c r="P35" s="82">
        <f>SUM(P17:P34)</f>
        <v>0</v>
      </c>
    </row>
    <row r="36" spans="1:16">
      <c r="A36" s="83"/>
      <c r="B36" s="83"/>
      <c r="C36" s="83"/>
      <c r="D36" s="83"/>
      <c r="E36" s="83"/>
      <c r="F36" s="83"/>
      <c r="G36" s="83"/>
      <c r="H36" s="83"/>
      <c r="I36" s="83"/>
      <c r="J36" s="83"/>
      <c r="K36" s="84"/>
      <c r="L36" s="85"/>
      <c r="M36" s="85"/>
      <c r="N36" s="85"/>
      <c r="O36" s="85"/>
      <c r="P36" s="86"/>
    </row>
    <row r="37" spans="1:16">
      <c r="A37" s="87">
        <f>KT!A23</f>
        <v>0</v>
      </c>
      <c r="C37" s="88"/>
      <c r="D37" s="88">
        <f>KT!C27</f>
        <v>0</v>
      </c>
      <c r="E37" s="88"/>
      <c r="F37" s="88"/>
      <c r="G37" s="88"/>
      <c r="H37" s="88"/>
    </row>
    <row r="38" spans="1:16">
      <c r="A38" s="87" t="s">
        <v>39</v>
      </c>
      <c r="C38" s="88"/>
      <c r="D38" s="88"/>
      <c r="E38" s="88"/>
      <c r="F38" s="88"/>
      <c r="G38" s="88"/>
      <c r="H38" s="88"/>
    </row>
    <row r="39" spans="1:16">
      <c r="A39" s="87">
        <f>KT!A25</f>
        <v>0</v>
      </c>
      <c r="C39" s="88"/>
      <c r="D39" s="88"/>
      <c r="E39" s="88"/>
      <c r="F39" s="88"/>
      <c r="G39" s="88"/>
      <c r="H39" s="88"/>
    </row>
    <row r="40" spans="1:16">
      <c r="A40" s="89"/>
      <c r="C40" s="88"/>
      <c r="D40" s="88"/>
      <c r="E40" s="88"/>
      <c r="F40" s="88"/>
      <c r="G40" s="88"/>
      <c r="H40" s="88"/>
    </row>
    <row r="41" spans="1:16">
      <c r="A41" s="87">
        <f>KT!A27</f>
        <v>0</v>
      </c>
      <c r="C41" s="88"/>
      <c r="D41" s="88">
        <f>KT!C27</f>
        <v>0</v>
      </c>
      <c r="E41" s="88"/>
      <c r="F41" s="88"/>
      <c r="G41" s="88"/>
      <c r="H41" s="88"/>
    </row>
    <row r="42" spans="1:16">
      <c r="A42" s="87" t="s">
        <v>40</v>
      </c>
      <c r="C42" s="88"/>
      <c r="D42" s="88"/>
      <c r="E42" s="88"/>
      <c r="F42" s="88"/>
      <c r="G42" s="88"/>
      <c r="H42" s="88"/>
    </row>
    <row r="43" spans="1:16">
      <c r="A43" s="87">
        <f>KT!A29</f>
        <v>0</v>
      </c>
      <c r="C43" s="88"/>
      <c r="D43" s="88"/>
      <c r="E43" s="88"/>
      <c r="F43" s="88"/>
      <c r="G43" s="88"/>
      <c r="H43" s="88"/>
    </row>
    <row r="44" spans="1:16">
      <c r="B44" s="90"/>
      <c r="C44" s="88"/>
      <c r="D44" s="88"/>
      <c r="E44" s="88"/>
      <c r="F44" s="88"/>
      <c r="G44" s="88"/>
      <c r="H44" s="88"/>
    </row>
    <row r="45" spans="1:16">
      <c r="B45" s="91"/>
      <c r="C45" s="92"/>
      <c r="D45" s="91"/>
      <c r="F45" s="92"/>
      <c r="H45" s="88"/>
    </row>
  </sheetData>
  <mergeCells count="14">
    <mergeCell ref="L14:P14"/>
    <mergeCell ref="A16:P16"/>
    <mergeCell ref="A34:P34"/>
    <mergeCell ref="A35:J35"/>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87177-2F9E-439B-BBF7-27E37BDBF5DB}">
  <sheetPr>
    <tabColor rgb="FF92D050"/>
    <pageSetUpPr fitToPage="1"/>
  </sheetPr>
  <dimension ref="A2:P168"/>
  <sheetViews>
    <sheetView view="pageBreakPreview" topLeftCell="A140" zoomScaleNormal="85" zoomScaleSheetLayoutView="100" workbookViewId="0">
      <selection activeCell="E121" sqref="E121"/>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1148</v>
      </c>
      <c r="B2" s="159"/>
      <c r="C2" s="159"/>
      <c r="D2" s="159"/>
      <c r="E2" s="159"/>
      <c r="F2" s="159"/>
      <c r="G2" s="159"/>
      <c r="H2" s="159"/>
      <c r="I2" s="159"/>
      <c r="J2" s="159"/>
      <c r="K2" s="159"/>
      <c r="L2" s="159"/>
      <c r="M2" s="159"/>
      <c r="N2" s="159"/>
      <c r="O2" s="159"/>
      <c r="P2" s="159"/>
    </row>
    <row r="3" spans="1:16">
      <c r="A3" s="160" t="str">
        <f>KA!C17</f>
        <v>Sienas, ēku un būvju karkasu konstrukcijas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P158</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1171</v>
      </c>
      <c r="D17" s="51"/>
      <c r="E17" s="53"/>
      <c r="F17" s="78">
        <v>0</v>
      </c>
      <c r="G17" s="78">
        <f t="shared" ref="G17:G84"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6" ht="63">
      <c r="A18" s="50">
        <v>2</v>
      </c>
      <c r="B18" s="52"/>
      <c r="C18" s="55" t="s">
        <v>1204</v>
      </c>
      <c r="D18" s="51" t="s">
        <v>978</v>
      </c>
      <c r="E18" s="53">
        <v>19.010000000000002</v>
      </c>
      <c r="F18" s="78">
        <v>0</v>
      </c>
      <c r="G18" s="78">
        <f t="shared" si="0"/>
        <v>0</v>
      </c>
      <c r="H18" s="78">
        <f t="shared" ref="H18:H85" si="1">ROUND(F18*G18,2)</f>
        <v>0</v>
      </c>
      <c r="I18" s="78">
        <v>0</v>
      </c>
      <c r="J18" s="78">
        <v>0</v>
      </c>
      <c r="K18" s="78">
        <f t="shared" ref="K18:K85" si="2">SUM(H18:J18)</f>
        <v>0</v>
      </c>
      <c r="L18" s="78">
        <f t="shared" ref="L18:L85" si="3">ROUND(E18*F18,2)</f>
        <v>0</v>
      </c>
      <c r="M18" s="78">
        <f t="shared" ref="M18:M85" si="4">ROUND(E18*H18,2)</f>
        <v>0</v>
      </c>
      <c r="N18" s="78">
        <f t="shared" ref="N18:N85" si="5">ROUND(E18*I18,2)</f>
        <v>0</v>
      </c>
      <c r="O18" s="78">
        <f t="shared" ref="O18:O85" si="6">ROUND(E18*J18,2)</f>
        <v>0</v>
      </c>
      <c r="P18" s="78">
        <f t="shared" ref="P18:P85" si="7">SUM(M18:O18)</f>
        <v>0</v>
      </c>
    </row>
    <row r="19" spans="1:16" ht="78.75">
      <c r="A19" s="50">
        <v>3</v>
      </c>
      <c r="B19" s="52"/>
      <c r="C19" s="55" t="s">
        <v>1223</v>
      </c>
      <c r="D19" s="51" t="s">
        <v>271</v>
      </c>
      <c r="E19" s="53">
        <v>885.31</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ht="78.75">
      <c r="A20" s="50">
        <v>4</v>
      </c>
      <c r="B20" s="52"/>
      <c r="C20" s="55" t="s">
        <v>1224</v>
      </c>
      <c r="D20" s="51" t="s">
        <v>271</v>
      </c>
      <c r="E20" s="53">
        <v>15.47</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ht="78.75">
      <c r="A21" s="50">
        <v>5</v>
      </c>
      <c r="B21" s="52"/>
      <c r="C21" s="55" t="s">
        <v>1225</v>
      </c>
      <c r="D21" s="51" t="s">
        <v>271</v>
      </c>
      <c r="E21" s="53">
        <v>72.19</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ht="78.75">
      <c r="A22" s="50">
        <v>6</v>
      </c>
      <c r="B22" s="52"/>
      <c r="C22" s="55" t="s">
        <v>1616</v>
      </c>
      <c r="D22" s="51" t="s">
        <v>271</v>
      </c>
      <c r="E22" s="53">
        <v>15.69</v>
      </c>
      <c r="F22" s="78">
        <v>0</v>
      </c>
      <c r="G22" s="78">
        <f t="shared" ref="G22" si="8">IF(F22&gt;0,likme,0)</f>
        <v>0</v>
      </c>
      <c r="H22" s="78">
        <f t="shared" ref="H22" si="9">ROUND(F22*G22,2)</f>
        <v>0</v>
      </c>
      <c r="I22" s="78">
        <v>0</v>
      </c>
      <c r="J22" s="78">
        <v>0</v>
      </c>
      <c r="K22" s="78">
        <f t="shared" ref="K22" si="10">SUM(H22:J22)</f>
        <v>0</v>
      </c>
      <c r="L22" s="78">
        <f t="shared" ref="L22" si="11">ROUND(E22*F22,2)</f>
        <v>0</v>
      </c>
      <c r="M22" s="78">
        <f t="shared" ref="M22" si="12">ROUND(E22*H22,2)</f>
        <v>0</v>
      </c>
      <c r="N22" s="78">
        <f t="shared" ref="N22" si="13">ROUND(E22*I22,2)</f>
        <v>0</v>
      </c>
      <c r="O22" s="78">
        <f t="shared" ref="O22" si="14">ROUND(E22*J22,2)</f>
        <v>0</v>
      </c>
      <c r="P22" s="78">
        <f t="shared" ref="P22" si="15">SUM(M22:O22)</f>
        <v>0</v>
      </c>
    </row>
    <row r="23" spans="1:16" ht="78.75">
      <c r="A23" s="50">
        <v>7</v>
      </c>
      <c r="B23" s="52"/>
      <c r="C23" s="55" t="s">
        <v>1226</v>
      </c>
      <c r="D23" s="51" t="s">
        <v>271</v>
      </c>
      <c r="E23" s="53">
        <v>22.32</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ht="63">
      <c r="A24" s="50">
        <v>8</v>
      </c>
      <c r="B24" s="52"/>
      <c r="C24" s="54" t="s">
        <v>1172</v>
      </c>
      <c r="D24" s="51" t="s">
        <v>1155</v>
      </c>
      <c r="E24" s="53">
        <v>240</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ht="31.5">
      <c r="A25" s="50">
        <v>9</v>
      </c>
      <c r="B25" s="52"/>
      <c r="C25" s="55" t="s">
        <v>1173</v>
      </c>
      <c r="D25" s="51" t="s">
        <v>271</v>
      </c>
      <c r="E25" s="53">
        <v>6.3</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ht="31.5">
      <c r="A26" s="50">
        <v>10</v>
      </c>
      <c r="B26" s="52"/>
      <c r="C26" s="54" t="s">
        <v>1222</v>
      </c>
      <c r="D26" s="51" t="s">
        <v>64</v>
      </c>
      <c r="E26" s="53">
        <v>29</v>
      </c>
      <c r="F26" s="78">
        <v>0</v>
      </c>
      <c r="G26" s="78">
        <f t="shared" ref="G26" si="16">IF(F26&gt;0,likme,0)</f>
        <v>0</v>
      </c>
      <c r="H26" s="78">
        <f t="shared" ref="H26" si="17">ROUND(F26*G26,2)</f>
        <v>0</v>
      </c>
      <c r="I26" s="78">
        <v>0</v>
      </c>
      <c r="J26" s="78">
        <v>0</v>
      </c>
      <c r="K26" s="78">
        <f t="shared" ref="K26" si="18">SUM(H26:J26)</f>
        <v>0</v>
      </c>
      <c r="L26" s="78">
        <f t="shared" ref="L26" si="19">ROUND(E26*F26,2)</f>
        <v>0</v>
      </c>
      <c r="M26" s="78">
        <f t="shared" ref="M26" si="20">ROUND(E26*H26,2)</f>
        <v>0</v>
      </c>
      <c r="N26" s="78">
        <f t="shared" ref="N26" si="21">ROUND(E26*I26,2)</f>
        <v>0</v>
      </c>
      <c r="O26" s="78">
        <f t="shared" ref="O26" si="22">ROUND(E26*J26,2)</f>
        <v>0</v>
      </c>
      <c r="P26" s="78">
        <f t="shared" ref="P26" si="23">SUM(M26:O26)</f>
        <v>0</v>
      </c>
    </row>
    <row r="27" spans="1:16" ht="31.5">
      <c r="A27" s="50">
        <v>11</v>
      </c>
      <c r="B27" s="52"/>
      <c r="C27" s="62" t="s">
        <v>1174</v>
      </c>
      <c r="D27" s="51"/>
      <c r="E27" s="53"/>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ht="31.5">
      <c r="A28" s="50">
        <v>12</v>
      </c>
      <c r="B28" s="52"/>
      <c r="C28" s="55" t="s">
        <v>1175</v>
      </c>
      <c r="D28" s="51" t="s">
        <v>1155</v>
      </c>
      <c r="E28" s="53">
        <v>388.5</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c r="A29" s="50">
        <v>13</v>
      </c>
      <c r="B29" s="52"/>
      <c r="C29" s="62" t="s">
        <v>1176</v>
      </c>
      <c r="D29" s="51"/>
      <c r="E29" s="53"/>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ht="47.25">
      <c r="A30" s="50">
        <v>14</v>
      </c>
      <c r="B30" s="52"/>
      <c r="C30" s="55" t="s">
        <v>1177</v>
      </c>
      <c r="D30" s="51" t="s">
        <v>1155</v>
      </c>
      <c r="E30" s="53">
        <v>172</v>
      </c>
      <c r="F30" s="78">
        <v>0</v>
      </c>
      <c r="G30" s="78">
        <f t="shared" ref="G30" si="24">IF(F30&gt;0,likme,0)</f>
        <v>0</v>
      </c>
      <c r="H30" s="78">
        <f t="shared" ref="H30" si="25">ROUND(F30*G30,2)</f>
        <v>0</v>
      </c>
      <c r="I30" s="78">
        <v>0</v>
      </c>
      <c r="J30" s="78">
        <v>0</v>
      </c>
      <c r="K30" s="78">
        <f t="shared" si="2"/>
        <v>0</v>
      </c>
      <c r="L30" s="78">
        <f t="shared" si="3"/>
        <v>0</v>
      </c>
      <c r="M30" s="78">
        <f t="shared" si="4"/>
        <v>0</v>
      </c>
      <c r="N30" s="78">
        <f t="shared" si="5"/>
        <v>0</v>
      </c>
      <c r="O30" s="78">
        <f t="shared" si="6"/>
        <v>0</v>
      </c>
      <c r="P30" s="78">
        <f t="shared" si="7"/>
        <v>0</v>
      </c>
    </row>
    <row r="31" spans="1:16" ht="31.5">
      <c r="A31" s="50">
        <v>15</v>
      </c>
      <c r="B31" s="52"/>
      <c r="C31" s="55" t="s">
        <v>1178</v>
      </c>
      <c r="D31" s="51" t="s">
        <v>64</v>
      </c>
      <c r="E31" s="53">
        <v>19</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31.5">
      <c r="A32" s="50">
        <v>16</v>
      </c>
      <c r="B32" s="52"/>
      <c r="C32" s="55" t="s">
        <v>1179</v>
      </c>
      <c r="D32" s="51" t="s">
        <v>64</v>
      </c>
      <c r="E32" s="53">
        <v>24</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ht="31.5">
      <c r="A33" s="50">
        <v>17</v>
      </c>
      <c r="B33" s="52"/>
      <c r="C33" s="55" t="s">
        <v>1180</v>
      </c>
      <c r="D33" s="51" t="s">
        <v>64</v>
      </c>
      <c r="E33" s="53">
        <v>85</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62" t="s">
        <v>1181</v>
      </c>
      <c r="D34" s="51"/>
      <c r="E34" s="53"/>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ht="63">
      <c r="A35" s="50">
        <v>19</v>
      </c>
      <c r="B35" s="52"/>
      <c r="C35" s="55" t="s">
        <v>1204</v>
      </c>
      <c r="D35" s="51" t="s">
        <v>978</v>
      </c>
      <c r="E35" s="53">
        <v>1.41</v>
      </c>
      <c r="F35" s="78">
        <v>0</v>
      </c>
      <c r="G35" s="78">
        <f t="shared" ref="G35" si="26">IF(F35&gt;0,likme,0)</f>
        <v>0</v>
      </c>
      <c r="H35" s="78">
        <f t="shared" ref="H35" si="27">ROUND(F35*G35,2)</f>
        <v>0</v>
      </c>
      <c r="I35" s="78">
        <v>0</v>
      </c>
      <c r="J35" s="78">
        <v>0</v>
      </c>
      <c r="K35" s="78">
        <f t="shared" si="2"/>
        <v>0</v>
      </c>
      <c r="L35" s="78">
        <f t="shared" si="3"/>
        <v>0</v>
      </c>
      <c r="M35" s="78">
        <f t="shared" si="4"/>
        <v>0</v>
      </c>
      <c r="N35" s="78">
        <f t="shared" si="5"/>
        <v>0</v>
      </c>
      <c r="O35" s="78">
        <f t="shared" si="6"/>
        <v>0</v>
      </c>
      <c r="P35" s="78">
        <f t="shared" si="7"/>
        <v>0</v>
      </c>
    </row>
    <row r="36" spans="1:16" ht="78.75">
      <c r="A36" s="50">
        <v>20</v>
      </c>
      <c r="B36" s="52"/>
      <c r="C36" s="55" t="s">
        <v>1223</v>
      </c>
      <c r="D36" s="51" t="s">
        <v>271</v>
      </c>
      <c r="E36" s="53">
        <v>600.86</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ht="78.75">
      <c r="A37" s="50">
        <v>21</v>
      </c>
      <c r="B37" s="52"/>
      <c r="C37" s="55" t="s">
        <v>1617</v>
      </c>
      <c r="D37" s="51" t="s">
        <v>271</v>
      </c>
      <c r="E37" s="53">
        <v>18.72</v>
      </c>
      <c r="F37" s="78">
        <v>0</v>
      </c>
      <c r="G37" s="78">
        <f t="shared" ref="G37" si="28">IF(F37&gt;0,likme,0)</f>
        <v>0</v>
      </c>
      <c r="H37" s="78">
        <f t="shared" ref="H37" si="29">ROUND(F37*G37,2)</f>
        <v>0</v>
      </c>
      <c r="I37" s="78">
        <v>0</v>
      </c>
      <c r="J37" s="78">
        <v>0</v>
      </c>
      <c r="K37" s="78">
        <f t="shared" ref="K37" si="30">SUM(H37:J37)</f>
        <v>0</v>
      </c>
      <c r="L37" s="78">
        <f t="shared" ref="L37" si="31">ROUND(E37*F37,2)</f>
        <v>0</v>
      </c>
      <c r="M37" s="78">
        <f t="shared" ref="M37" si="32">ROUND(E37*H37,2)</f>
        <v>0</v>
      </c>
      <c r="N37" s="78">
        <f t="shared" ref="N37" si="33">ROUND(E37*I37,2)</f>
        <v>0</v>
      </c>
      <c r="O37" s="78">
        <f t="shared" ref="O37" si="34">ROUND(E37*J37,2)</f>
        <v>0</v>
      </c>
      <c r="P37" s="78">
        <f t="shared" ref="P37" si="35">SUM(M37:O37)</f>
        <v>0</v>
      </c>
    </row>
    <row r="38" spans="1:16" ht="78.75">
      <c r="A38" s="50">
        <v>22</v>
      </c>
      <c r="B38" s="52"/>
      <c r="C38" s="55" t="s">
        <v>1224</v>
      </c>
      <c r="D38" s="51" t="s">
        <v>271</v>
      </c>
      <c r="E38" s="53">
        <v>12.29</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ht="78.75">
      <c r="A39" s="50">
        <v>23</v>
      </c>
      <c r="B39" s="52"/>
      <c r="C39" s="55" t="s">
        <v>1225</v>
      </c>
      <c r="D39" s="51" t="s">
        <v>271</v>
      </c>
      <c r="E39" s="53">
        <v>49.75</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16" ht="63">
      <c r="A40" s="50">
        <v>24</v>
      </c>
      <c r="B40" s="52"/>
      <c r="C40" s="54" t="s">
        <v>1172</v>
      </c>
      <c r="D40" s="51" t="s">
        <v>1155</v>
      </c>
      <c r="E40" s="53">
        <v>52</v>
      </c>
      <c r="F40" s="78">
        <v>0</v>
      </c>
      <c r="G40" s="78">
        <f t="shared" ref="G40:G42" si="36">IF(F40&gt;0,likme,0)</f>
        <v>0</v>
      </c>
      <c r="H40" s="78">
        <f t="shared" ref="H40:H42" si="37">ROUND(F40*G40,2)</f>
        <v>0</v>
      </c>
      <c r="I40" s="78">
        <v>0</v>
      </c>
      <c r="J40" s="78">
        <v>0</v>
      </c>
      <c r="K40" s="78">
        <f t="shared" si="2"/>
        <v>0</v>
      </c>
      <c r="L40" s="78">
        <f t="shared" si="3"/>
        <v>0</v>
      </c>
      <c r="M40" s="78">
        <f t="shared" si="4"/>
        <v>0</v>
      </c>
      <c r="N40" s="78">
        <f t="shared" si="5"/>
        <v>0</v>
      </c>
      <c r="O40" s="78">
        <f t="shared" si="6"/>
        <v>0</v>
      </c>
      <c r="P40" s="78">
        <f t="shared" si="7"/>
        <v>0</v>
      </c>
    </row>
    <row r="41" spans="1:16" ht="31.5">
      <c r="A41" s="50">
        <v>25</v>
      </c>
      <c r="B41" s="52"/>
      <c r="C41" s="55" t="s">
        <v>1173</v>
      </c>
      <c r="D41" s="51" t="s">
        <v>271</v>
      </c>
      <c r="E41" s="53">
        <v>1.1000000000000001</v>
      </c>
      <c r="F41" s="78">
        <v>0</v>
      </c>
      <c r="G41" s="78">
        <f t="shared" si="36"/>
        <v>0</v>
      </c>
      <c r="H41" s="78">
        <f t="shared" si="37"/>
        <v>0</v>
      </c>
      <c r="I41" s="78">
        <v>0</v>
      </c>
      <c r="J41" s="78">
        <v>0</v>
      </c>
      <c r="K41" s="78">
        <f t="shared" si="2"/>
        <v>0</v>
      </c>
      <c r="L41" s="78">
        <f t="shared" si="3"/>
        <v>0</v>
      </c>
      <c r="M41" s="78">
        <f t="shared" si="4"/>
        <v>0</v>
      </c>
      <c r="N41" s="78">
        <f t="shared" si="5"/>
        <v>0</v>
      </c>
      <c r="O41" s="78">
        <f t="shared" si="6"/>
        <v>0</v>
      </c>
      <c r="P41" s="78">
        <f t="shared" si="7"/>
        <v>0</v>
      </c>
    </row>
    <row r="42" spans="1:16" ht="31.5">
      <c r="A42" s="50">
        <v>26</v>
      </c>
      <c r="B42" s="52"/>
      <c r="C42" s="54" t="s">
        <v>1222</v>
      </c>
      <c r="D42" s="51" t="s">
        <v>64</v>
      </c>
      <c r="E42" s="53">
        <v>3</v>
      </c>
      <c r="F42" s="78">
        <v>0</v>
      </c>
      <c r="G42" s="78">
        <f t="shared" si="36"/>
        <v>0</v>
      </c>
      <c r="H42" s="78">
        <f t="shared" si="37"/>
        <v>0</v>
      </c>
      <c r="I42" s="78">
        <v>0</v>
      </c>
      <c r="J42" s="78">
        <v>0</v>
      </c>
      <c r="K42" s="78">
        <f t="shared" ref="K42" si="38">SUM(H42:J42)</f>
        <v>0</v>
      </c>
      <c r="L42" s="78">
        <f t="shared" ref="L42" si="39">ROUND(E42*F42,2)</f>
        <v>0</v>
      </c>
      <c r="M42" s="78">
        <f t="shared" ref="M42" si="40">ROUND(E42*H42,2)</f>
        <v>0</v>
      </c>
      <c r="N42" s="78">
        <f t="shared" ref="N42" si="41">ROUND(E42*I42,2)</f>
        <v>0</v>
      </c>
      <c r="O42" s="78">
        <f t="shared" ref="O42" si="42">ROUND(E42*J42,2)</f>
        <v>0</v>
      </c>
      <c r="P42" s="78">
        <f t="shared" ref="P42" si="43">SUM(M42:O42)</f>
        <v>0</v>
      </c>
    </row>
    <row r="43" spans="1:16" ht="31.5">
      <c r="A43" s="50">
        <v>27</v>
      </c>
      <c r="B43" s="52"/>
      <c r="C43" s="62" t="s">
        <v>1182</v>
      </c>
      <c r="D43" s="51"/>
      <c r="E43" s="53"/>
      <c r="F43" s="78">
        <v>0</v>
      </c>
      <c r="G43" s="78">
        <f t="shared" si="0"/>
        <v>0</v>
      </c>
      <c r="H43" s="78">
        <f t="shared" si="1"/>
        <v>0</v>
      </c>
      <c r="I43" s="78">
        <v>0</v>
      </c>
      <c r="J43" s="78">
        <v>0</v>
      </c>
      <c r="K43" s="78">
        <f t="shared" si="2"/>
        <v>0</v>
      </c>
      <c r="L43" s="78">
        <f t="shared" si="3"/>
        <v>0</v>
      </c>
      <c r="M43" s="78">
        <f t="shared" si="4"/>
        <v>0</v>
      </c>
      <c r="N43" s="78">
        <f t="shared" si="5"/>
        <v>0</v>
      </c>
      <c r="O43" s="78">
        <f t="shared" si="6"/>
        <v>0</v>
      </c>
      <c r="P43" s="78">
        <f t="shared" si="7"/>
        <v>0</v>
      </c>
    </row>
    <row r="44" spans="1:16" ht="31.5">
      <c r="A44" s="50">
        <v>28</v>
      </c>
      <c r="B44" s="52"/>
      <c r="C44" s="55" t="s">
        <v>1175</v>
      </c>
      <c r="D44" s="51" t="s">
        <v>1155</v>
      </c>
      <c r="E44" s="53">
        <v>243.45</v>
      </c>
      <c r="F44" s="78">
        <v>0</v>
      </c>
      <c r="G44" s="78">
        <f t="shared" si="0"/>
        <v>0</v>
      </c>
      <c r="H44" s="78">
        <f t="shared" si="1"/>
        <v>0</v>
      </c>
      <c r="I44" s="78">
        <v>0</v>
      </c>
      <c r="J44" s="78">
        <v>0</v>
      </c>
      <c r="K44" s="78">
        <f t="shared" si="2"/>
        <v>0</v>
      </c>
      <c r="L44" s="78">
        <f t="shared" si="3"/>
        <v>0</v>
      </c>
      <c r="M44" s="78">
        <f t="shared" si="4"/>
        <v>0</v>
      </c>
      <c r="N44" s="78">
        <f t="shared" si="5"/>
        <v>0</v>
      </c>
      <c r="O44" s="78">
        <f t="shared" si="6"/>
        <v>0</v>
      </c>
      <c r="P44" s="78">
        <f t="shared" si="7"/>
        <v>0</v>
      </c>
    </row>
    <row r="45" spans="1:16">
      <c r="A45" s="50">
        <v>29</v>
      </c>
      <c r="B45" s="52"/>
      <c r="C45" s="62" t="s">
        <v>1183</v>
      </c>
      <c r="D45" s="51"/>
      <c r="E45" s="53"/>
      <c r="F45" s="78">
        <v>0</v>
      </c>
      <c r="G45" s="78">
        <f t="shared" si="0"/>
        <v>0</v>
      </c>
      <c r="H45" s="78">
        <f t="shared" si="1"/>
        <v>0</v>
      </c>
      <c r="I45" s="78">
        <v>0</v>
      </c>
      <c r="J45" s="78">
        <v>0</v>
      </c>
      <c r="K45" s="78">
        <f t="shared" si="2"/>
        <v>0</v>
      </c>
      <c r="L45" s="78">
        <f t="shared" si="3"/>
        <v>0</v>
      </c>
      <c r="M45" s="78">
        <f t="shared" si="4"/>
        <v>0</v>
      </c>
      <c r="N45" s="78">
        <f t="shared" si="5"/>
        <v>0</v>
      </c>
      <c r="O45" s="78">
        <f t="shared" si="6"/>
        <v>0</v>
      </c>
      <c r="P45" s="78">
        <f t="shared" si="7"/>
        <v>0</v>
      </c>
    </row>
    <row r="46" spans="1:16" ht="31.5">
      <c r="A46" s="50">
        <v>30</v>
      </c>
      <c r="B46" s="52"/>
      <c r="C46" s="55" t="s">
        <v>1180</v>
      </c>
      <c r="D46" s="51" t="s">
        <v>64</v>
      </c>
      <c r="E46" s="53">
        <v>126</v>
      </c>
      <c r="F46" s="78">
        <v>0</v>
      </c>
      <c r="G46" s="78">
        <f t="shared" ref="G46" si="44">IF(F46&gt;0,likme,0)</f>
        <v>0</v>
      </c>
      <c r="H46" s="78">
        <f t="shared" ref="H46" si="45">ROUND(F46*G46,2)</f>
        <v>0</v>
      </c>
      <c r="I46" s="78">
        <v>0</v>
      </c>
      <c r="J46" s="78">
        <v>0</v>
      </c>
      <c r="K46" s="78">
        <f t="shared" si="2"/>
        <v>0</v>
      </c>
      <c r="L46" s="78">
        <f t="shared" si="3"/>
        <v>0</v>
      </c>
      <c r="M46" s="78">
        <f t="shared" si="4"/>
        <v>0</v>
      </c>
      <c r="N46" s="78">
        <f t="shared" si="5"/>
        <v>0</v>
      </c>
      <c r="O46" s="78">
        <f t="shared" si="6"/>
        <v>0</v>
      </c>
      <c r="P46" s="78">
        <f t="shared" si="7"/>
        <v>0</v>
      </c>
    </row>
    <row r="47" spans="1:16">
      <c r="A47" s="50">
        <v>31</v>
      </c>
      <c r="B47" s="52"/>
      <c r="C47" s="62" t="s">
        <v>1184</v>
      </c>
      <c r="D47" s="51"/>
      <c r="E47" s="53"/>
      <c r="F47" s="78">
        <v>0</v>
      </c>
      <c r="G47" s="78">
        <f t="shared" si="0"/>
        <v>0</v>
      </c>
      <c r="H47" s="78">
        <f t="shared" si="1"/>
        <v>0</v>
      </c>
      <c r="I47" s="78">
        <v>0</v>
      </c>
      <c r="J47" s="78">
        <v>0</v>
      </c>
      <c r="K47" s="78">
        <f t="shared" si="2"/>
        <v>0</v>
      </c>
      <c r="L47" s="78">
        <f t="shared" si="3"/>
        <v>0</v>
      </c>
      <c r="M47" s="78">
        <f t="shared" si="4"/>
        <v>0</v>
      </c>
      <c r="N47" s="78">
        <f t="shared" si="5"/>
        <v>0</v>
      </c>
      <c r="O47" s="78">
        <f t="shared" si="6"/>
        <v>0</v>
      </c>
      <c r="P47" s="78">
        <f t="shared" si="7"/>
        <v>0</v>
      </c>
    </row>
    <row r="48" spans="1:16" ht="78.75">
      <c r="A48" s="50">
        <v>32</v>
      </c>
      <c r="B48" s="52"/>
      <c r="C48" s="55" t="s">
        <v>1223</v>
      </c>
      <c r="D48" s="51" t="s">
        <v>271</v>
      </c>
      <c r="E48" s="53">
        <v>382.37</v>
      </c>
      <c r="F48" s="78">
        <v>0</v>
      </c>
      <c r="G48" s="78">
        <f t="shared" si="0"/>
        <v>0</v>
      </c>
      <c r="H48" s="78">
        <f t="shared" si="1"/>
        <v>0</v>
      </c>
      <c r="I48" s="78">
        <v>0</v>
      </c>
      <c r="J48" s="78">
        <v>0</v>
      </c>
      <c r="K48" s="78">
        <f t="shared" si="2"/>
        <v>0</v>
      </c>
      <c r="L48" s="78">
        <f t="shared" si="3"/>
        <v>0</v>
      </c>
      <c r="M48" s="78">
        <f t="shared" si="4"/>
        <v>0</v>
      </c>
      <c r="N48" s="78">
        <f t="shared" si="5"/>
        <v>0</v>
      </c>
      <c r="O48" s="78">
        <f t="shared" si="6"/>
        <v>0</v>
      </c>
      <c r="P48" s="78">
        <f t="shared" si="7"/>
        <v>0</v>
      </c>
    </row>
    <row r="49" spans="1:16" ht="78.75">
      <c r="A49" s="50">
        <v>33</v>
      </c>
      <c r="B49" s="52"/>
      <c r="C49" s="55" t="s">
        <v>1617</v>
      </c>
      <c r="D49" s="51" t="s">
        <v>271</v>
      </c>
      <c r="E49" s="53">
        <v>19.59</v>
      </c>
      <c r="F49" s="78">
        <v>0</v>
      </c>
      <c r="G49" s="78">
        <f t="shared" ref="G49" si="46">IF(F49&gt;0,likme,0)</f>
        <v>0</v>
      </c>
      <c r="H49" s="78">
        <f t="shared" ref="H49" si="47">ROUND(F49*G49,2)</f>
        <v>0</v>
      </c>
      <c r="I49" s="78">
        <v>0</v>
      </c>
      <c r="J49" s="78">
        <v>0</v>
      </c>
      <c r="K49" s="78">
        <f t="shared" ref="K49" si="48">SUM(H49:J49)</f>
        <v>0</v>
      </c>
      <c r="L49" s="78">
        <f t="shared" ref="L49" si="49">ROUND(E49*F49,2)</f>
        <v>0</v>
      </c>
      <c r="M49" s="78">
        <f t="shared" ref="M49" si="50">ROUND(E49*H49,2)</f>
        <v>0</v>
      </c>
      <c r="N49" s="78">
        <f t="shared" ref="N49" si="51">ROUND(E49*I49,2)</f>
        <v>0</v>
      </c>
      <c r="O49" s="78">
        <f t="shared" ref="O49" si="52">ROUND(E49*J49,2)</f>
        <v>0</v>
      </c>
      <c r="P49" s="78">
        <f t="shared" ref="P49" si="53">SUM(M49:O49)</f>
        <v>0</v>
      </c>
    </row>
    <row r="50" spans="1:16" ht="78.75">
      <c r="A50" s="50">
        <v>34</v>
      </c>
      <c r="B50" s="52"/>
      <c r="C50" s="55" t="s">
        <v>1224</v>
      </c>
      <c r="D50" s="51" t="s">
        <v>271</v>
      </c>
      <c r="E50" s="53">
        <v>12.86</v>
      </c>
      <c r="F50" s="78">
        <v>0</v>
      </c>
      <c r="G50" s="78">
        <f t="shared" si="0"/>
        <v>0</v>
      </c>
      <c r="H50" s="78">
        <f t="shared" si="1"/>
        <v>0</v>
      </c>
      <c r="I50" s="78">
        <v>0</v>
      </c>
      <c r="J50" s="78">
        <v>0</v>
      </c>
      <c r="K50" s="78">
        <f t="shared" si="2"/>
        <v>0</v>
      </c>
      <c r="L50" s="78">
        <f t="shared" si="3"/>
        <v>0</v>
      </c>
      <c r="M50" s="78">
        <f t="shared" si="4"/>
        <v>0</v>
      </c>
      <c r="N50" s="78">
        <f t="shared" si="5"/>
        <v>0</v>
      </c>
      <c r="O50" s="78">
        <f t="shared" si="6"/>
        <v>0</v>
      </c>
      <c r="P50" s="78">
        <f t="shared" si="7"/>
        <v>0</v>
      </c>
    </row>
    <row r="51" spans="1:16" ht="78.75">
      <c r="A51" s="50">
        <v>35</v>
      </c>
      <c r="B51" s="52"/>
      <c r="C51" s="55" t="s">
        <v>1225</v>
      </c>
      <c r="D51" s="51" t="s">
        <v>271</v>
      </c>
      <c r="E51" s="53">
        <v>71.81</v>
      </c>
      <c r="F51" s="78">
        <v>0</v>
      </c>
      <c r="G51" s="78">
        <f t="shared" si="0"/>
        <v>0</v>
      </c>
      <c r="H51" s="78">
        <f t="shared" si="1"/>
        <v>0</v>
      </c>
      <c r="I51" s="78">
        <v>0</v>
      </c>
      <c r="J51" s="78">
        <v>0</v>
      </c>
      <c r="K51" s="78">
        <f t="shared" si="2"/>
        <v>0</v>
      </c>
      <c r="L51" s="78">
        <f t="shared" si="3"/>
        <v>0</v>
      </c>
      <c r="M51" s="78">
        <f t="shared" si="4"/>
        <v>0</v>
      </c>
      <c r="N51" s="78">
        <f t="shared" si="5"/>
        <v>0</v>
      </c>
      <c r="O51" s="78">
        <f t="shared" si="6"/>
        <v>0</v>
      </c>
      <c r="P51" s="78">
        <f t="shared" si="7"/>
        <v>0</v>
      </c>
    </row>
    <row r="52" spans="1:16" ht="78.75">
      <c r="A52" s="50">
        <v>36</v>
      </c>
      <c r="B52" s="52"/>
      <c r="C52" s="55" t="s">
        <v>1227</v>
      </c>
      <c r="D52" s="51" t="s">
        <v>271</v>
      </c>
      <c r="E52" s="53">
        <v>16.829999999999998</v>
      </c>
      <c r="F52" s="78">
        <v>0</v>
      </c>
      <c r="G52" s="78">
        <f t="shared" si="0"/>
        <v>0</v>
      </c>
      <c r="H52" s="78">
        <f t="shared" si="1"/>
        <v>0</v>
      </c>
      <c r="I52" s="78">
        <v>0</v>
      </c>
      <c r="J52" s="78">
        <v>0</v>
      </c>
      <c r="K52" s="78">
        <f t="shared" si="2"/>
        <v>0</v>
      </c>
      <c r="L52" s="78">
        <f t="shared" si="3"/>
        <v>0</v>
      </c>
      <c r="M52" s="78">
        <f t="shared" si="4"/>
        <v>0</v>
      </c>
      <c r="N52" s="78">
        <f t="shared" si="5"/>
        <v>0</v>
      </c>
      <c r="O52" s="78">
        <f t="shared" si="6"/>
        <v>0</v>
      </c>
      <c r="P52" s="78">
        <f t="shared" si="7"/>
        <v>0</v>
      </c>
    </row>
    <row r="53" spans="1:16" ht="78.75">
      <c r="A53" s="50">
        <v>37</v>
      </c>
      <c r="B53" s="52"/>
      <c r="C53" s="55" t="s">
        <v>1228</v>
      </c>
      <c r="D53" s="51" t="s">
        <v>271</v>
      </c>
      <c r="E53" s="53">
        <v>34</v>
      </c>
      <c r="F53" s="78">
        <v>0</v>
      </c>
      <c r="G53" s="78">
        <f t="shared" si="0"/>
        <v>0</v>
      </c>
      <c r="H53" s="78">
        <f t="shared" si="1"/>
        <v>0</v>
      </c>
      <c r="I53" s="78">
        <v>0</v>
      </c>
      <c r="J53" s="78">
        <v>0</v>
      </c>
      <c r="K53" s="78">
        <f t="shared" si="2"/>
        <v>0</v>
      </c>
      <c r="L53" s="78">
        <f t="shared" si="3"/>
        <v>0</v>
      </c>
      <c r="M53" s="78">
        <f t="shared" si="4"/>
        <v>0</v>
      </c>
      <c r="N53" s="78">
        <f t="shared" si="5"/>
        <v>0</v>
      </c>
      <c r="O53" s="78">
        <f t="shared" si="6"/>
        <v>0</v>
      </c>
      <c r="P53" s="78">
        <f t="shared" si="7"/>
        <v>0</v>
      </c>
    </row>
    <row r="54" spans="1:16" ht="31.5">
      <c r="A54" s="50">
        <v>38</v>
      </c>
      <c r="B54" s="52"/>
      <c r="C54" s="60" t="s">
        <v>1185</v>
      </c>
      <c r="D54" s="51"/>
      <c r="E54" s="53"/>
      <c r="F54" s="78">
        <v>0</v>
      </c>
      <c r="G54" s="78">
        <f t="shared" si="0"/>
        <v>0</v>
      </c>
      <c r="H54" s="78">
        <f t="shared" si="1"/>
        <v>0</v>
      </c>
      <c r="I54" s="78">
        <v>0</v>
      </c>
      <c r="J54" s="78">
        <v>0</v>
      </c>
      <c r="K54" s="78">
        <f t="shared" si="2"/>
        <v>0</v>
      </c>
      <c r="L54" s="78">
        <f t="shared" si="3"/>
        <v>0</v>
      </c>
      <c r="M54" s="78">
        <f t="shared" si="4"/>
        <v>0</v>
      </c>
      <c r="N54" s="78">
        <f t="shared" si="5"/>
        <v>0</v>
      </c>
      <c r="O54" s="78">
        <f t="shared" si="6"/>
        <v>0</v>
      </c>
      <c r="P54" s="78">
        <f t="shared" si="7"/>
        <v>0</v>
      </c>
    </row>
    <row r="55" spans="1:16" ht="31.5">
      <c r="A55" s="50">
        <v>39</v>
      </c>
      <c r="B55" s="52"/>
      <c r="C55" s="55" t="s">
        <v>1175</v>
      </c>
      <c r="D55" s="51" t="s">
        <v>1155</v>
      </c>
      <c r="E55" s="53">
        <v>179.61</v>
      </c>
      <c r="F55" s="78">
        <v>0</v>
      </c>
      <c r="G55" s="78">
        <f t="shared" si="0"/>
        <v>0</v>
      </c>
      <c r="H55" s="78">
        <f t="shared" si="1"/>
        <v>0</v>
      </c>
      <c r="I55" s="78">
        <v>0</v>
      </c>
      <c r="J55" s="78">
        <v>0</v>
      </c>
      <c r="K55" s="78">
        <f t="shared" si="2"/>
        <v>0</v>
      </c>
      <c r="L55" s="78">
        <f t="shared" si="3"/>
        <v>0</v>
      </c>
      <c r="M55" s="78">
        <f t="shared" si="4"/>
        <v>0</v>
      </c>
      <c r="N55" s="78">
        <f t="shared" si="5"/>
        <v>0</v>
      </c>
      <c r="O55" s="78">
        <f t="shared" si="6"/>
        <v>0</v>
      </c>
      <c r="P55" s="78">
        <f t="shared" si="7"/>
        <v>0</v>
      </c>
    </row>
    <row r="56" spans="1:16">
      <c r="A56" s="50">
        <v>40</v>
      </c>
      <c r="B56" s="52"/>
      <c r="C56" s="62" t="s">
        <v>1186</v>
      </c>
      <c r="D56" s="51"/>
      <c r="E56" s="53"/>
      <c r="F56" s="78">
        <v>0</v>
      </c>
      <c r="G56" s="78">
        <f t="shared" si="0"/>
        <v>0</v>
      </c>
      <c r="H56" s="78">
        <f t="shared" si="1"/>
        <v>0</v>
      </c>
      <c r="I56" s="78">
        <v>0</v>
      </c>
      <c r="J56" s="78">
        <v>0</v>
      </c>
      <c r="K56" s="78">
        <f t="shared" si="2"/>
        <v>0</v>
      </c>
      <c r="L56" s="78">
        <f t="shared" si="3"/>
        <v>0</v>
      </c>
      <c r="M56" s="78">
        <f t="shared" si="4"/>
        <v>0</v>
      </c>
      <c r="N56" s="78">
        <f t="shared" si="5"/>
        <v>0</v>
      </c>
      <c r="O56" s="78">
        <f t="shared" si="6"/>
        <v>0</v>
      </c>
      <c r="P56" s="78">
        <f t="shared" si="7"/>
        <v>0</v>
      </c>
    </row>
    <row r="57" spans="1:16" ht="31.5">
      <c r="A57" s="50">
        <v>41</v>
      </c>
      <c r="B57" s="52"/>
      <c r="C57" s="55" t="s">
        <v>1180</v>
      </c>
      <c r="D57" s="51" t="s">
        <v>64</v>
      </c>
      <c r="E57" s="53">
        <v>111</v>
      </c>
      <c r="F57" s="78">
        <v>0</v>
      </c>
      <c r="G57" s="78">
        <f t="shared" si="0"/>
        <v>0</v>
      </c>
      <c r="H57" s="78">
        <f t="shared" si="1"/>
        <v>0</v>
      </c>
      <c r="I57" s="78">
        <v>0</v>
      </c>
      <c r="J57" s="78">
        <v>0</v>
      </c>
      <c r="K57" s="78">
        <f t="shared" si="2"/>
        <v>0</v>
      </c>
      <c r="L57" s="78">
        <f t="shared" si="3"/>
        <v>0</v>
      </c>
      <c r="M57" s="78">
        <f t="shared" si="4"/>
        <v>0</v>
      </c>
      <c r="N57" s="78">
        <f t="shared" si="5"/>
        <v>0</v>
      </c>
      <c r="O57" s="78">
        <f t="shared" si="6"/>
        <v>0</v>
      </c>
      <c r="P57" s="78">
        <f t="shared" si="7"/>
        <v>0</v>
      </c>
    </row>
    <row r="58" spans="1:16" ht="31.5">
      <c r="A58" s="50">
        <v>42</v>
      </c>
      <c r="B58" s="52"/>
      <c r="C58" s="55" t="s">
        <v>1187</v>
      </c>
      <c r="D58" s="51" t="s">
        <v>64</v>
      </c>
      <c r="E58" s="53">
        <v>10</v>
      </c>
      <c r="F58" s="78">
        <v>0</v>
      </c>
      <c r="G58" s="78">
        <f t="shared" si="0"/>
        <v>0</v>
      </c>
      <c r="H58" s="78">
        <f t="shared" si="1"/>
        <v>0</v>
      </c>
      <c r="I58" s="78">
        <v>0</v>
      </c>
      <c r="J58" s="78">
        <v>0</v>
      </c>
      <c r="K58" s="78">
        <f t="shared" si="2"/>
        <v>0</v>
      </c>
      <c r="L58" s="78">
        <f t="shared" si="3"/>
        <v>0</v>
      </c>
      <c r="M58" s="78">
        <f t="shared" si="4"/>
        <v>0</v>
      </c>
      <c r="N58" s="78">
        <f t="shared" si="5"/>
        <v>0</v>
      </c>
      <c r="O58" s="78">
        <f t="shared" si="6"/>
        <v>0</v>
      </c>
      <c r="P58" s="78">
        <f t="shared" si="7"/>
        <v>0</v>
      </c>
    </row>
    <row r="59" spans="1:16">
      <c r="A59" s="50">
        <v>43</v>
      </c>
      <c r="B59" s="52"/>
      <c r="C59" s="62" t="s">
        <v>1188</v>
      </c>
      <c r="D59" s="51"/>
      <c r="E59" s="53"/>
      <c r="F59" s="78">
        <v>0</v>
      </c>
      <c r="G59" s="78">
        <f t="shared" si="0"/>
        <v>0</v>
      </c>
      <c r="H59" s="78">
        <f t="shared" si="1"/>
        <v>0</v>
      </c>
      <c r="I59" s="78">
        <v>0</v>
      </c>
      <c r="J59" s="78">
        <v>0</v>
      </c>
      <c r="K59" s="78">
        <f t="shared" si="2"/>
        <v>0</v>
      </c>
      <c r="L59" s="78">
        <f t="shared" si="3"/>
        <v>0</v>
      </c>
      <c r="M59" s="78">
        <f t="shared" si="4"/>
        <v>0</v>
      </c>
      <c r="N59" s="78">
        <f t="shared" si="5"/>
        <v>0</v>
      </c>
      <c r="O59" s="78">
        <f t="shared" si="6"/>
        <v>0</v>
      </c>
      <c r="P59" s="78">
        <f t="shared" si="7"/>
        <v>0</v>
      </c>
    </row>
    <row r="60" spans="1:16" ht="78.75">
      <c r="A60" s="50">
        <v>44</v>
      </c>
      <c r="B60" s="52"/>
      <c r="C60" s="55" t="s">
        <v>1223</v>
      </c>
      <c r="D60" s="51" t="s">
        <v>271</v>
      </c>
      <c r="E60" s="53">
        <v>481.4</v>
      </c>
      <c r="F60" s="78">
        <v>0</v>
      </c>
      <c r="G60" s="78">
        <f t="shared" si="0"/>
        <v>0</v>
      </c>
      <c r="H60" s="78">
        <f t="shared" si="1"/>
        <v>0</v>
      </c>
      <c r="I60" s="78">
        <v>0</v>
      </c>
      <c r="J60" s="78">
        <v>0</v>
      </c>
      <c r="K60" s="78">
        <f t="shared" si="2"/>
        <v>0</v>
      </c>
      <c r="L60" s="78">
        <f t="shared" si="3"/>
        <v>0</v>
      </c>
      <c r="M60" s="78">
        <f t="shared" si="4"/>
        <v>0</v>
      </c>
      <c r="N60" s="78">
        <f t="shared" si="5"/>
        <v>0</v>
      </c>
      <c r="O60" s="78">
        <f t="shared" si="6"/>
        <v>0</v>
      </c>
      <c r="P60" s="78">
        <f t="shared" si="7"/>
        <v>0</v>
      </c>
    </row>
    <row r="61" spans="1:16" ht="78.75">
      <c r="A61" s="50">
        <v>45</v>
      </c>
      <c r="B61" s="52"/>
      <c r="C61" s="55" t="s">
        <v>1224</v>
      </c>
      <c r="D61" s="51" t="s">
        <v>271</v>
      </c>
      <c r="E61" s="53">
        <v>13.43</v>
      </c>
      <c r="F61" s="78">
        <v>0</v>
      </c>
      <c r="G61" s="78">
        <f t="shared" si="0"/>
        <v>0</v>
      </c>
      <c r="H61" s="78">
        <f t="shared" si="1"/>
        <v>0</v>
      </c>
      <c r="I61" s="78">
        <v>0</v>
      </c>
      <c r="J61" s="78">
        <v>0</v>
      </c>
      <c r="K61" s="78">
        <f t="shared" si="2"/>
        <v>0</v>
      </c>
      <c r="L61" s="78">
        <f t="shared" si="3"/>
        <v>0</v>
      </c>
      <c r="M61" s="78">
        <f t="shared" si="4"/>
        <v>0</v>
      </c>
      <c r="N61" s="78">
        <f t="shared" si="5"/>
        <v>0</v>
      </c>
      <c r="O61" s="78">
        <f t="shared" si="6"/>
        <v>0</v>
      </c>
      <c r="P61" s="78">
        <f t="shared" si="7"/>
        <v>0</v>
      </c>
    </row>
    <row r="62" spans="1:16" ht="78.75">
      <c r="A62" s="50">
        <v>46</v>
      </c>
      <c r="B62" s="52"/>
      <c r="C62" s="55" t="s">
        <v>1225</v>
      </c>
      <c r="D62" s="51" t="s">
        <v>271</v>
      </c>
      <c r="E62" s="53">
        <v>48.48</v>
      </c>
      <c r="F62" s="78">
        <v>0</v>
      </c>
      <c r="G62" s="78">
        <f t="shared" si="0"/>
        <v>0</v>
      </c>
      <c r="H62" s="78">
        <f t="shared" si="1"/>
        <v>0</v>
      </c>
      <c r="I62" s="78">
        <v>0</v>
      </c>
      <c r="J62" s="78">
        <v>0</v>
      </c>
      <c r="K62" s="78">
        <f t="shared" si="2"/>
        <v>0</v>
      </c>
      <c r="L62" s="78">
        <f t="shared" si="3"/>
        <v>0</v>
      </c>
      <c r="M62" s="78">
        <f t="shared" si="4"/>
        <v>0</v>
      </c>
      <c r="N62" s="78">
        <f t="shared" si="5"/>
        <v>0</v>
      </c>
      <c r="O62" s="78">
        <f t="shared" si="6"/>
        <v>0</v>
      </c>
      <c r="P62" s="78">
        <f t="shared" si="7"/>
        <v>0</v>
      </c>
    </row>
    <row r="63" spans="1:16" ht="31.5">
      <c r="A63" s="50">
        <v>47</v>
      </c>
      <c r="B63" s="52"/>
      <c r="C63" s="62" t="s">
        <v>1189</v>
      </c>
      <c r="D63" s="51"/>
      <c r="E63" s="53"/>
      <c r="F63" s="78">
        <v>0</v>
      </c>
      <c r="G63" s="78">
        <f t="shared" si="0"/>
        <v>0</v>
      </c>
      <c r="H63" s="78">
        <f t="shared" si="1"/>
        <v>0</v>
      </c>
      <c r="I63" s="78">
        <v>0</v>
      </c>
      <c r="J63" s="78">
        <v>0</v>
      </c>
      <c r="K63" s="78">
        <f t="shared" si="2"/>
        <v>0</v>
      </c>
      <c r="L63" s="78">
        <f t="shared" si="3"/>
        <v>0</v>
      </c>
      <c r="M63" s="78">
        <f t="shared" si="4"/>
        <v>0</v>
      </c>
      <c r="N63" s="78">
        <f t="shared" si="5"/>
        <v>0</v>
      </c>
      <c r="O63" s="78">
        <f t="shared" si="6"/>
        <v>0</v>
      </c>
      <c r="P63" s="78">
        <f t="shared" si="7"/>
        <v>0</v>
      </c>
    </row>
    <row r="64" spans="1:16" ht="31.5">
      <c r="A64" s="50">
        <v>48</v>
      </c>
      <c r="B64" s="52"/>
      <c r="C64" s="55" t="s">
        <v>1175</v>
      </c>
      <c r="D64" s="51" t="s">
        <v>1155</v>
      </c>
      <c r="E64" s="53">
        <v>194.95</v>
      </c>
      <c r="F64" s="78">
        <v>0</v>
      </c>
      <c r="G64" s="78">
        <f t="shared" si="0"/>
        <v>0</v>
      </c>
      <c r="H64" s="78">
        <f t="shared" si="1"/>
        <v>0</v>
      </c>
      <c r="I64" s="78">
        <v>0</v>
      </c>
      <c r="J64" s="78">
        <v>0</v>
      </c>
      <c r="K64" s="78">
        <f t="shared" si="2"/>
        <v>0</v>
      </c>
      <c r="L64" s="78">
        <f t="shared" si="3"/>
        <v>0</v>
      </c>
      <c r="M64" s="78">
        <f t="shared" si="4"/>
        <v>0</v>
      </c>
      <c r="N64" s="78">
        <f t="shared" si="5"/>
        <v>0</v>
      </c>
      <c r="O64" s="78">
        <f t="shared" si="6"/>
        <v>0</v>
      </c>
      <c r="P64" s="78">
        <f t="shared" si="7"/>
        <v>0</v>
      </c>
    </row>
    <row r="65" spans="1:16">
      <c r="A65" s="50">
        <v>49</v>
      </c>
      <c r="B65" s="52"/>
      <c r="C65" s="62" t="s">
        <v>1190</v>
      </c>
      <c r="D65" s="51"/>
      <c r="E65" s="53"/>
      <c r="F65" s="78">
        <v>0</v>
      </c>
      <c r="G65" s="78">
        <f t="shared" si="0"/>
        <v>0</v>
      </c>
      <c r="H65" s="78">
        <f t="shared" si="1"/>
        <v>0</v>
      </c>
      <c r="I65" s="78">
        <v>0</v>
      </c>
      <c r="J65" s="78">
        <v>0</v>
      </c>
      <c r="K65" s="78">
        <f t="shared" si="2"/>
        <v>0</v>
      </c>
      <c r="L65" s="78">
        <f t="shared" si="3"/>
        <v>0</v>
      </c>
      <c r="M65" s="78">
        <f t="shared" si="4"/>
        <v>0</v>
      </c>
      <c r="N65" s="78">
        <f t="shared" si="5"/>
        <v>0</v>
      </c>
      <c r="O65" s="78">
        <f t="shared" si="6"/>
        <v>0</v>
      </c>
      <c r="P65" s="78">
        <f t="shared" si="7"/>
        <v>0</v>
      </c>
    </row>
    <row r="66" spans="1:16" ht="63">
      <c r="A66" s="50">
        <v>50</v>
      </c>
      <c r="B66" s="52"/>
      <c r="C66" s="55" t="s">
        <v>1205</v>
      </c>
      <c r="D66" s="51" t="s">
        <v>978</v>
      </c>
      <c r="E66" s="53">
        <v>9.5399999999999991</v>
      </c>
      <c r="F66" s="78">
        <v>0</v>
      </c>
      <c r="G66" s="78">
        <f t="shared" si="0"/>
        <v>0</v>
      </c>
      <c r="H66" s="78">
        <f t="shared" si="1"/>
        <v>0</v>
      </c>
      <c r="I66" s="78">
        <v>0</v>
      </c>
      <c r="J66" s="78">
        <v>0</v>
      </c>
      <c r="K66" s="78">
        <f t="shared" si="2"/>
        <v>0</v>
      </c>
      <c r="L66" s="78">
        <f t="shared" si="3"/>
        <v>0</v>
      </c>
      <c r="M66" s="78">
        <f t="shared" si="4"/>
        <v>0</v>
      </c>
      <c r="N66" s="78">
        <f t="shared" si="5"/>
        <v>0</v>
      </c>
      <c r="O66" s="78">
        <f t="shared" si="6"/>
        <v>0</v>
      </c>
      <c r="P66" s="78">
        <f t="shared" si="7"/>
        <v>0</v>
      </c>
    </row>
    <row r="67" spans="1:16" ht="63">
      <c r="A67" s="50">
        <v>51</v>
      </c>
      <c r="B67" s="52"/>
      <c r="C67" s="54" t="s">
        <v>1191</v>
      </c>
      <c r="D67" s="51" t="s">
        <v>1155</v>
      </c>
      <c r="E67" s="53">
        <v>5671</v>
      </c>
      <c r="F67" s="78">
        <v>0</v>
      </c>
      <c r="G67" s="78">
        <f t="shared" si="0"/>
        <v>0</v>
      </c>
      <c r="H67" s="78">
        <f t="shared" si="1"/>
        <v>0</v>
      </c>
      <c r="I67" s="78">
        <v>0</v>
      </c>
      <c r="J67" s="78">
        <v>0</v>
      </c>
      <c r="K67" s="78">
        <f t="shared" si="2"/>
        <v>0</v>
      </c>
      <c r="L67" s="78">
        <f t="shared" si="3"/>
        <v>0</v>
      </c>
      <c r="M67" s="78">
        <f t="shared" si="4"/>
        <v>0</v>
      </c>
      <c r="N67" s="78">
        <f t="shared" si="5"/>
        <v>0</v>
      </c>
      <c r="O67" s="78">
        <f t="shared" si="6"/>
        <v>0</v>
      </c>
      <c r="P67" s="78">
        <f t="shared" si="7"/>
        <v>0</v>
      </c>
    </row>
    <row r="68" spans="1:16" ht="31.5">
      <c r="A68" s="50">
        <v>52</v>
      </c>
      <c r="B68" s="52"/>
      <c r="C68" s="55" t="s">
        <v>1618</v>
      </c>
      <c r="D68" s="51" t="s">
        <v>271</v>
      </c>
      <c r="E68" s="53">
        <v>142</v>
      </c>
      <c r="F68" s="78">
        <v>0</v>
      </c>
      <c r="G68" s="78">
        <f t="shared" si="0"/>
        <v>0</v>
      </c>
      <c r="H68" s="78">
        <f t="shared" si="1"/>
        <v>0</v>
      </c>
      <c r="I68" s="78">
        <v>0</v>
      </c>
      <c r="J68" s="78">
        <v>0</v>
      </c>
      <c r="K68" s="78">
        <f t="shared" si="2"/>
        <v>0</v>
      </c>
      <c r="L68" s="78">
        <f t="shared" si="3"/>
        <v>0</v>
      </c>
      <c r="M68" s="78">
        <f t="shared" si="4"/>
        <v>0</v>
      </c>
      <c r="N68" s="78">
        <f t="shared" si="5"/>
        <v>0</v>
      </c>
      <c r="O68" s="78">
        <f t="shared" si="6"/>
        <v>0</v>
      </c>
      <c r="P68" s="78">
        <f t="shared" si="7"/>
        <v>0</v>
      </c>
    </row>
    <row r="69" spans="1:16">
      <c r="A69" s="50">
        <v>53</v>
      </c>
      <c r="B69" s="52"/>
      <c r="C69" s="62" t="s">
        <v>1193</v>
      </c>
      <c r="D69" s="51"/>
      <c r="E69" s="53"/>
      <c r="F69" s="78">
        <v>0</v>
      </c>
      <c r="G69" s="78">
        <f t="shared" si="0"/>
        <v>0</v>
      </c>
      <c r="H69" s="78">
        <f t="shared" si="1"/>
        <v>0</v>
      </c>
      <c r="I69" s="78">
        <v>0</v>
      </c>
      <c r="J69" s="78">
        <v>0</v>
      </c>
      <c r="K69" s="78">
        <f t="shared" si="2"/>
        <v>0</v>
      </c>
      <c r="L69" s="78">
        <f t="shared" si="3"/>
        <v>0</v>
      </c>
      <c r="M69" s="78">
        <f t="shared" si="4"/>
        <v>0</v>
      </c>
      <c r="N69" s="78">
        <f t="shared" si="5"/>
        <v>0</v>
      </c>
      <c r="O69" s="78">
        <f t="shared" si="6"/>
        <v>0</v>
      </c>
      <c r="P69" s="78">
        <f t="shared" si="7"/>
        <v>0</v>
      </c>
    </row>
    <row r="70" spans="1:16" ht="63">
      <c r="A70" s="50">
        <v>54</v>
      </c>
      <c r="B70" s="52"/>
      <c r="C70" s="55" t="s">
        <v>1205</v>
      </c>
      <c r="D70" s="51" t="s">
        <v>978</v>
      </c>
      <c r="E70" s="53">
        <v>28.41</v>
      </c>
      <c r="F70" s="78">
        <v>0</v>
      </c>
      <c r="G70" s="78">
        <f t="shared" ref="G70:G72" si="54">IF(F70&gt;0,likme,0)</f>
        <v>0</v>
      </c>
      <c r="H70" s="78">
        <f t="shared" ref="H70:H72" si="55">ROUND(F70*G70,2)</f>
        <v>0</v>
      </c>
      <c r="I70" s="78">
        <v>0</v>
      </c>
      <c r="J70" s="78">
        <v>0</v>
      </c>
      <c r="K70" s="78">
        <f t="shared" si="2"/>
        <v>0</v>
      </c>
      <c r="L70" s="78">
        <f t="shared" si="3"/>
        <v>0</v>
      </c>
      <c r="M70" s="78">
        <f t="shared" si="4"/>
        <v>0</v>
      </c>
      <c r="N70" s="78">
        <f t="shared" si="5"/>
        <v>0</v>
      </c>
      <c r="O70" s="78">
        <f t="shared" si="6"/>
        <v>0</v>
      </c>
      <c r="P70" s="78">
        <f t="shared" si="7"/>
        <v>0</v>
      </c>
    </row>
    <row r="71" spans="1:16" ht="63">
      <c r="A71" s="50">
        <v>55</v>
      </c>
      <c r="B71" s="52"/>
      <c r="C71" s="54" t="s">
        <v>1191</v>
      </c>
      <c r="D71" s="51" t="s">
        <v>1155</v>
      </c>
      <c r="E71" s="53">
        <v>376</v>
      </c>
      <c r="F71" s="78">
        <v>0</v>
      </c>
      <c r="G71" s="78">
        <f t="shared" si="54"/>
        <v>0</v>
      </c>
      <c r="H71" s="78">
        <f t="shared" si="55"/>
        <v>0</v>
      </c>
      <c r="I71" s="78">
        <v>0</v>
      </c>
      <c r="J71" s="78">
        <v>0</v>
      </c>
      <c r="K71" s="78">
        <f t="shared" si="2"/>
        <v>0</v>
      </c>
      <c r="L71" s="78">
        <f t="shared" si="3"/>
        <v>0</v>
      </c>
      <c r="M71" s="78">
        <f t="shared" si="4"/>
        <v>0</v>
      </c>
      <c r="N71" s="78">
        <f t="shared" si="5"/>
        <v>0</v>
      </c>
      <c r="O71" s="78">
        <f t="shared" si="6"/>
        <v>0</v>
      </c>
      <c r="P71" s="78">
        <f t="shared" si="7"/>
        <v>0</v>
      </c>
    </row>
    <row r="72" spans="1:16" ht="31.5">
      <c r="A72" s="50">
        <v>56</v>
      </c>
      <c r="B72" s="52"/>
      <c r="C72" s="55" t="s">
        <v>1618</v>
      </c>
      <c r="D72" s="51" t="s">
        <v>271</v>
      </c>
      <c r="E72" s="53">
        <v>17</v>
      </c>
      <c r="F72" s="78">
        <v>0</v>
      </c>
      <c r="G72" s="78">
        <f t="shared" si="54"/>
        <v>0</v>
      </c>
      <c r="H72" s="78">
        <f t="shared" si="55"/>
        <v>0</v>
      </c>
      <c r="I72" s="78">
        <v>0</v>
      </c>
      <c r="J72" s="78">
        <v>0</v>
      </c>
      <c r="K72" s="78">
        <f t="shared" si="2"/>
        <v>0</v>
      </c>
      <c r="L72" s="78">
        <f t="shared" si="3"/>
        <v>0</v>
      </c>
      <c r="M72" s="78">
        <f t="shared" si="4"/>
        <v>0</v>
      </c>
      <c r="N72" s="78">
        <f t="shared" si="5"/>
        <v>0</v>
      </c>
      <c r="O72" s="78">
        <f t="shared" si="6"/>
        <v>0</v>
      </c>
      <c r="P72" s="78">
        <f t="shared" si="7"/>
        <v>0</v>
      </c>
    </row>
    <row r="73" spans="1:16">
      <c r="A73" s="50">
        <v>57</v>
      </c>
      <c r="B73" s="52"/>
      <c r="C73" s="60" t="s">
        <v>1194</v>
      </c>
      <c r="D73" s="51"/>
      <c r="E73" s="53"/>
      <c r="F73" s="78">
        <v>0</v>
      </c>
      <c r="G73" s="78">
        <f t="shared" si="0"/>
        <v>0</v>
      </c>
      <c r="H73" s="78">
        <f t="shared" si="1"/>
        <v>0</v>
      </c>
      <c r="I73" s="78">
        <v>0</v>
      </c>
      <c r="J73" s="78">
        <v>0</v>
      </c>
      <c r="K73" s="78">
        <f t="shared" si="2"/>
        <v>0</v>
      </c>
      <c r="L73" s="78">
        <f t="shared" si="3"/>
        <v>0</v>
      </c>
      <c r="M73" s="78">
        <f t="shared" si="4"/>
        <v>0</v>
      </c>
      <c r="N73" s="78">
        <f t="shared" si="5"/>
        <v>0</v>
      </c>
      <c r="O73" s="78">
        <f t="shared" si="6"/>
        <v>0</v>
      </c>
      <c r="P73" s="78">
        <f t="shared" si="7"/>
        <v>0</v>
      </c>
    </row>
    <row r="74" spans="1:16" ht="63">
      <c r="A74" s="50">
        <v>58</v>
      </c>
      <c r="B74" s="52"/>
      <c r="C74" s="55" t="s">
        <v>1205</v>
      </c>
      <c r="D74" s="51" t="s">
        <v>978</v>
      </c>
      <c r="E74" s="53">
        <v>18.559999999999999</v>
      </c>
      <c r="F74" s="78">
        <v>0</v>
      </c>
      <c r="G74" s="78">
        <f t="shared" ref="G74:G76" si="56">IF(F74&gt;0,likme,0)</f>
        <v>0</v>
      </c>
      <c r="H74" s="78">
        <f t="shared" ref="H74:H76" si="57">ROUND(F74*G74,2)</f>
        <v>0</v>
      </c>
      <c r="I74" s="78">
        <v>0</v>
      </c>
      <c r="J74" s="78">
        <v>0</v>
      </c>
      <c r="K74" s="78">
        <f t="shared" si="2"/>
        <v>0</v>
      </c>
      <c r="L74" s="78">
        <f t="shared" si="3"/>
        <v>0</v>
      </c>
      <c r="M74" s="78">
        <f t="shared" si="4"/>
        <v>0</v>
      </c>
      <c r="N74" s="78">
        <f t="shared" si="5"/>
        <v>0</v>
      </c>
      <c r="O74" s="78">
        <f t="shared" si="6"/>
        <v>0</v>
      </c>
      <c r="P74" s="78">
        <f t="shared" si="7"/>
        <v>0</v>
      </c>
    </row>
    <row r="75" spans="1:16" ht="63">
      <c r="A75" s="50">
        <v>59</v>
      </c>
      <c r="B75" s="52"/>
      <c r="C75" s="54" t="s">
        <v>1191</v>
      </c>
      <c r="D75" s="51" t="s">
        <v>1155</v>
      </c>
      <c r="E75" s="53">
        <v>371</v>
      </c>
      <c r="F75" s="78">
        <v>0</v>
      </c>
      <c r="G75" s="78">
        <f t="shared" si="56"/>
        <v>0</v>
      </c>
      <c r="H75" s="78">
        <f t="shared" si="57"/>
        <v>0</v>
      </c>
      <c r="I75" s="78">
        <v>0</v>
      </c>
      <c r="J75" s="78">
        <v>0</v>
      </c>
      <c r="K75" s="78">
        <f t="shared" si="2"/>
        <v>0</v>
      </c>
      <c r="L75" s="78">
        <f t="shared" si="3"/>
        <v>0</v>
      </c>
      <c r="M75" s="78">
        <f t="shared" si="4"/>
        <v>0</v>
      </c>
      <c r="N75" s="78">
        <f t="shared" si="5"/>
        <v>0</v>
      </c>
      <c r="O75" s="78">
        <f t="shared" si="6"/>
        <v>0</v>
      </c>
      <c r="P75" s="78">
        <f t="shared" si="7"/>
        <v>0</v>
      </c>
    </row>
    <row r="76" spans="1:16" ht="31.5">
      <c r="A76" s="50">
        <v>60</v>
      </c>
      <c r="B76" s="52"/>
      <c r="C76" s="55" t="s">
        <v>1618</v>
      </c>
      <c r="D76" s="51" t="s">
        <v>271</v>
      </c>
      <c r="E76" s="53">
        <v>9.3000000000000007</v>
      </c>
      <c r="F76" s="78">
        <v>0</v>
      </c>
      <c r="G76" s="78">
        <f t="shared" si="56"/>
        <v>0</v>
      </c>
      <c r="H76" s="78">
        <f t="shared" si="57"/>
        <v>0</v>
      </c>
      <c r="I76" s="78">
        <v>0</v>
      </c>
      <c r="J76" s="78">
        <v>0</v>
      </c>
      <c r="K76" s="78">
        <f t="shared" si="2"/>
        <v>0</v>
      </c>
      <c r="L76" s="78">
        <f t="shared" si="3"/>
        <v>0</v>
      </c>
      <c r="M76" s="78">
        <f t="shared" si="4"/>
        <v>0</v>
      </c>
      <c r="N76" s="78">
        <f t="shared" si="5"/>
        <v>0</v>
      </c>
      <c r="O76" s="78">
        <f t="shared" si="6"/>
        <v>0</v>
      </c>
      <c r="P76" s="78">
        <f t="shared" si="7"/>
        <v>0</v>
      </c>
    </row>
    <row r="77" spans="1:16">
      <c r="A77" s="50">
        <v>61</v>
      </c>
      <c r="B77" s="52"/>
      <c r="C77" s="62" t="s">
        <v>1195</v>
      </c>
      <c r="D77" s="51"/>
      <c r="E77" s="53"/>
      <c r="F77" s="78">
        <v>0</v>
      </c>
      <c r="G77" s="78">
        <f t="shared" si="0"/>
        <v>0</v>
      </c>
      <c r="H77" s="78">
        <f t="shared" si="1"/>
        <v>0</v>
      </c>
      <c r="I77" s="78">
        <v>0</v>
      </c>
      <c r="J77" s="78">
        <v>0</v>
      </c>
      <c r="K77" s="78">
        <f t="shared" si="2"/>
        <v>0</v>
      </c>
      <c r="L77" s="78">
        <f t="shared" si="3"/>
        <v>0</v>
      </c>
      <c r="M77" s="78">
        <f t="shared" si="4"/>
        <v>0</v>
      </c>
      <c r="N77" s="78">
        <f t="shared" si="5"/>
        <v>0</v>
      </c>
      <c r="O77" s="78">
        <f t="shared" si="6"/>
        <v>0</v>
      </c>
      <c r="P77" s="78">
        <f t="shared" si="7"/>
        <v>0</v>
      </c>
    </row>
    <row r="78" spans="1:16" ht="63">
      <c r="A78" s="50">
        <v>62</v>
      </c>
      <c r="B78" s="52"/>
      <c r="C78" s="55" t="s">
        <v>1205</v>
      </c>
      <c r="D78" s="51" t="s">
        <v>978</v>
      </c>
      <c r="E78" s="53">
        <v>12.47</v>
      </c>
      <c r="F78" s="78">
        <v>0</v>
      </c>
      <c r="G78" s="78">
        <f t="shared" ref="G78:G80" si="58">IF(F78&gt;0,likme,0)</f>
        <v>0</v>
      </c>
      <c r="H78" s="78">
        <f t="shared" ref="H78:H80" si="59">ROUND(F78*G78,2)</f>
        <v>0</v>
      </c>
      <c r="I78" s="78">
        <v>0</v>
      </c>
      <c r="J78" s="78">
        <v>0</v>
      </c>
      <c r="K78" s="78">
        <f t="shared" si="2"/>
        <v>0</v>
      </c>
      <c r="L78" s="78">
        <f t="shared" si="3"/>
        <v>0</v>
      </c>
      <c r="M78" s="78">
        <f t="shared" si="4"/>
        <v>0</v>
      </c>
      <c r="N78" s="78">
        <f t="shared" si="5"/>
        <v>0</v>
      </c>
      <c r="O78" s="78">
        <f t="shared" si="6"/>
        <v>0</v>
      </c>
      <c r="P78" s="78">
        <f t="shared" si="7"/>
        <v>0</v>
      </c>
    </row>
    <row r="79" spans="1:16" ht="63">
      <c r="A79" s="50">
        <v>63</v>
      </c>
      <c r="B79" s="52"/>
      <c r="C79" s="54" t="s">
        <v>1191</v>
      </c>
      <c r="D79" s="51" t="s">
        <v>1155</v>
      </c>
      <c r="E79" s="53">
        <v>234</v>
      </c>
      <c r="F79" s="78">
        <v>0</v>
      </c>
      <c r="G79" s="78">
        <f t="shared" si="58"/>
        <v>0</v>
      </c>
      <c r="H79" s="78">
        <f t="shared" si="59"/>
        <v>0</v>
      </c>
      <c r="I79" s="78">
        <v>0</v>
      </c>
      <c r="J79" s="78">
        <v>0</v>
      </c>
      <c r="K79" s="78">
        <f t="shared" si="2"/>
        <v>0</v>
      </c>
      <c r="L79" s="78">
        <f t="shared" si="3"/>
        <v>0</v>
      </c>
      <c r="M79" s="78">
        <f t="shared" si="4"/>
        <v>0</v>
      </c>
      <c r="N79" s="78">
        <f t="shared" si="5"/>
        <v>0</v>
      </c>
      <c r="O79" s="78">
        <f t="shared" si="6"/>
        <v>0</v>
      </c>
      <c r="P79" s="78">
        <f t="shared" si="7"/>
        <v>0</v>
      </c>
    </row>
    <row r="80" spans="1:16" ht="31.5">
      <c r="A80" s="50">
        <v>64</v>
      </c>
      <c r="B80" s="52"/>
      <c r="C80" s="55" t="s">
        <v>1618</v>
      </c>
      <c r="D80" s="51" t="s">
        <v>271</v>
      </c>
      <c r="E80" s="53">
        <v>5.85</v>
      </c>
      <c r="F80" s="78">
        <v>0</v>
      </c>
      <c r="G80" s="78">
        <f t="shared" si="58"/>
        <v>0</v>
      </c>
      <c r="H80" s="78">
        <f t="shared" si="59"/>
        <v>0</v>
      </c>
      <c r="I80" s="78">
        <v>0</v>
      </c>
      <c r="J80" s="78">
        <v>0</v>
      </c>
      <c r="K80" s="78">
        <f t="shared" si="2"/>
        <v>0</v>
      </c>
      <c r="L80" s="78">
        <f t="shared" si="3"/>
        <v>0</v>
      </c>
      <c r="M80" s="78">
        <f t="shared" si="4"/>
        <v>0</v>
      </c>
      <c r="N80" s="78">
        <f t="shared" si="5"/>
        <v>0</v>
      </c>
      <c r="O80" s="78">
        <f t="shared" si="6"/>
        <v>0</v>
      </c>
      <c r="P80" s="78">
        <f t="shared" si="7"/>
        <v>0</v>
      </c>
    </row>
    <row r="81" spans="1:16">
      <c r="A81" s="50">
        <v>65</v>
      </c>
      <c r="B81" s="52"/>
      <c r="C81" s="62" t="s">
        <v>1196</v>
      </c>
      <c r="D81" s="51"/>
      <c r="E81" s="53"/>
      <c r="F81" s="78">
        <v>0</v>
      </c>
      <c r="G81" s="78">
        <f t="shared" si="0"/>
        <v>0</v>
      </c>
      <c r="H81" s="78">
        <f t="shared" si="1"/>
        <v>0</v>
      </c>
      <c r="I81" s="78">
        <v>0</v>
      </c>
      <c r="J81" s="78">
        <v>0</v>
      </c>
      <c r="K81" s="78">
        <f t="shared" si="2"/>
        <v>0</v>
      </c>
      <c r="L81" s="78">
        <f t="shared" si="3"/>
        <v>0</v>
      </c>
      <c r="M81" s="78">
        <f t="shared" si="4"/>
        <v>0</v>
      </c>
      <c r="N81" s="78">
        <f t="shared" si="5"/>
        <v>0</v>
      </c>
      <c r="O81" s="78">
        <f t="shared" si="6"/>
        <v>0</v>
      </c>
      <c r="P81" s="78">
        <f t="shared" si="7"/>
        <v>0</v>
      </c>
    </row>
    <row r="82" spans="1:16" ht="71.25" customHeight="1">
      <c r="A82" s="50">
        <v>66</v>
      </c>
      <c r="B82" s="52"/>
      <c r="C82" s="55" t="s">
        <v>1229</v>
      </c>
      <c r="D82" s="51" t="s">
        <v>271</v>
      </c>
      <c r="E82" s="53">
        <v>33.43</v>
      </c>
      <c r="F82" s="78">
        <v>0</v>
      </c>
      <c r="G82" s="78">
        <f t="shared" si="0"/>
        <v>0</v>
      </c>
      <c r="H82" s="78">
        <f t="shared" si="1"/>
        <v>0</v>
      </c>
      <c r="I82" s="78">
        <v>0</v>
      </c>
      <c r="J82" s="78">
        <v>0</v>
      </c>
      <c r="K82" s="78">
        <f t="shared" si="2"/>
        <v>0</v>
      </c>
      <c r="L82" s="78">
        <f t="shared" si="3"/>
        <v>0</v>
      </c>
      <c r="M82" s="78">
        <f t="shared" si="4"/>
        <v>0</v>
      </c>
      <c r="N82" s="78">
        <f t="shared" si="5"/>
        <v>0</v>
      </c>
      <c r="O82" s="78">
        <f t="shared" si="6"/>
        <v>0</v>
      </c>
      <c r="P82" s="78">
        <f t="shared" si="7"/>
        <v>0</v>
      </c>
    </row>
    <row r="83" spans="1:16" ht="71.25" customHeight="1">
      <c r="A83" s="50">
        <v>67</v>
      </c>
      <c r="B83" s="52"/>
      <c r="C83" s="55" t="s">
        <v>1230</v>
      </c>
      <c r="D83" s="51" t="s">
        <v>271</v>
      </c>
      <c r="E83" s="53">
        <v>320.83999999999997</v>
      </c>
      <c r="F83" s="78">
        <v>0</v>
      </c>
      <c r="G83" s="78">
        <f t="shared" si="0"/>
        <v>0</v>
      </c>
      <c r="H83" s="78">
        <f t="shared" si="1"/>
        <v>0</v>
      </c>
      <c r="I83" s="78">
        <v>0</v>
      </c>
      <c r="J83" s="78">
        <v>0</v>
      </c>
      <c r="K83" s="78">
        <f t="shared" si="2"/>
        <v>0</v>
      </c>
      <c r="L83" s="78">
        <f t="shared" si="3"/>
        <v>0</v>
      </c>
      <c r="M83" s="78">
        <f t="shared" si="4"/>
        <v>0</v>
      </c>
      <c r="N83" s="78">
        <f t="shared" si="5"/>
        <v>0</v>
      </c>
      <c r="O83" s="78">
        <f t="shared" si="6"/>
        <v>0</v>
      </c>
      <c r="P83" s="78">
        <f t="shared" si="7"/>
        <v>0</v>
      </c>
    </row>
    <row r="84" spans="1:16" ht="71.25" customHeight="1">
      <c r="A84" s="50">
        <v>68</v>
      </c>
      <c r="B84" s="52"/>
      <c r="C84" s="55" t="s">
        <v>1231</v>
      </c>
      <c r="D84" s="51" t="s">
        <v>271</v>
      </c>
      <c r="E84" s="53">
        <v>368.89</v>
      </c>
      <c r="F84" s="78">
        <v>0</v>
      </c>
      <c r="G84" s="78">
        <f t="shared" si="0"/>
        <v>0</v>
      </c>
      <c r="H84" s="78">
        <f t="shared" si="1"/>
        <v>0</v>
      </c>
      <c r="I84" s="78">
        <v>0</v>
      </c>
      <c r="J84" s="78">
        <v>0</v>
      </c>
      <c r="K84" s="78">
        <f t="shared" si="2"/>
        <v>0</v>
      </c>
      <c r="L84" s="78">
        <f t="shared" si="3"/>
        <v>0</v>
      </c>
      <c r="M84" s="78">
        <f t="shared" si="4"/>
        <v>0</v>
      </c>
      <c r="N84" s="78">
        <f t="shared" si="5"/>
        <v>0</v>
      </c>
      <c r="O84" s="78">
        <f t="shared" si="6"/>
        <v>0</v>
      </c>
      <c r="P84" s="78">
        <f t="shared" si="7"/>
        <v>0</v>
      </c>
    </row>
    <row r="85" spans="1:16" ht="31.5">
      <c r="A85" s="50">
        <v>69</v>
      </c>
      <c r="B85" s="52"/>
      <c r="C85" s="55" t="s">
        <v>1197</v>
      </c>
      <c r="D85" s="51" t="s">
        <v>64</v>
      </c>
      <c r="E85" s="53">
        <v>1</v>
      </c>
      <c r="F85" s="78">
        <v>0</v>
      </c>
      <c r="G85" s="78">
        <f t="shared" ref="G85:G127" si="60">IF(F85&gt;0,likme,0)</f>
        <v>0</v>
      </c>
      <c r="H85" s="78">
        <f t="shared" si="1"/>
        <v>0</v>
      </c>
      <c r="I85" s="78">
        <v>0</v>
      </c>
      <c r="J85" s="78">
        <v>0</v>
      </c>
      <c r="K85" s="78">
        <f t="shared" si="2"/>
        <v>0</v>
      </c>
      <c r="L85" s="78">
        <f t="shared" si="3"/>
        <v>0</v>
      </c>
      <c r="M85" s="78">
        <f t="shared" si="4"/>
        <v>0</v>
      </c>
      <c r="N85" s="78">
        <f t="shared" si="5"/>
        <v>0</v>
      </c>
      <c r="O85" s="78">
        <f t="shared" si="6"/>
        <v>0</v>
      </c>
      <c r="P85" s="78">
        <f t="shared" si="7"/>
        <v>0</v>
      </c>
    </row>
    <row r="86" spans="1:16" ht="47.25">
      <c r="A86" s="50">
        <v>70</v>
      </c>
      <c r="B86" s="52"/>
      <c r="C86" s="55" t="s">
        <v>1199</v>
      </c>
      <c r="D86" s="51" t="s">
        <v>978</v>
      </c>
      <c r="E86" s="53">
        <v>61.88</v>
      </c>
      <c r="F86" s="78">
        <v>0</v>
      </c>
      <c r="G86" s="78">
        <f t="shared" si="60"/>
        <v>0</v>
      </c>
      <c r="H86" s="78">
        <f t="shared" ref="H86:H127" si="61">ROUND(F86*G86,2)</f>
        <v>0</v>
      </c>
      <c r="I86" s="78">
        <v>0</v>
      </c>
      <c r="J86" s="78">
        <v>0</v>
      </c>
      <c r="K86" s="78">
        <f t="shared" ref="K86:K130" si="62">SUM(H86:J86)</f>
        <v>0</v>
      </c>
      <c r="L86" s="78">
        <f t="shared" ref="L86:L130" si="63">ROUND(E86*F86,2)</f>
        <v>0</v>
      </c>
      <c r="M86" s="78">
        <f t="shared" ref="M86:M130" si="64">ROUND(E86*H86,2)</f>
        <v>0</v>
      </c>
      <c r="N86" s="78">
        <f t="shared" ref="N86:N130" si="65">ROUND(E86*I86,2)</f>
        <v>0</v>
      </c>
      <c r="O86" s="78">
        <f t="shared" ref="O86:O130" si="66">ROUND(E86*J86,2)</f>
        <v>0</v>
      </c>
      <c r="P86" s="78">
        <f t="shared" ref="P86:P130" si="67">SUM(M86:O86)</f>
        <v>0</v>
      </c>
    </row>
    <row r="87" spans="1:16" ht="31.5">
      <c r="A87" s="50">
        <v>71</v>
      </c>
      <c r="B87" s="52"/>
      <c r="C87" s="55" t="s">
        <v>1198</v>
      </c>
      <c r="D87" s="51" t="s">
        <v>1155</v>
      </c>
      <c r="E87" s="53">
        <v>5810.7</v>
      </c>
      <c r="F87" s="78">
        <v>0</v>
      </c>
      <c r="G87" s="78">
        <f t="shared" si="60"/>
        <v>0</v>
      </c>
      <c r="H87" s="78">
        <f t="shared" si="61"/>
        <v>0</v>
      </c>
      <c r="I87" s="78">
        <v>0</v>
      </c>
      <c r="J87" s="78">
        <v>0</v>
      </c>
      <c r="K87" s="78">
        <f t="shared" si="62"/>
        <v>0</v>
      </c>
      <c r="L87" s="78">
        <f t="shared" si="63"/>
        <v>0</v>
      </c>
      <c r="M87" s="78">
        <f t="shared" si="64"/>
        <v>0</v>
      </c>
      <c r="N87" s="78">
        <f t="shared" si="65"/>
        <v>0</v>
      </c>
      <c r="O87" s="78">
        <f t="shared" si="66"/>
        <v>0</v>
      </c>
      <c r="P87" s="78">
        <f t="shared" si="67"/>
        <v>0</v>
      </c>
    </row>
    <row r="88" spans="1:16" ht="47.25">
      <c r="A88" s="50">
        <v>72</v>
      </c>
      <c r="B88" s="52"/>
      <c r="C88" s="55" t="s">
        <v>1200</v>
      </c>
      <c r="D88" s="51" t="s">
        <v>1155</v>
      </c>
      <c r="E88" s="53">
        <v>578.9</v>
      </c>
      <c r="F88" s="78">
        <v>0</v>
      </c>
      <c r="G88" s="78">
        <f t="shared" ref="G88" si="68">IF(F88&gt;0,likme,0)</f>
        <v>0</v>
      </c>
      <c r="H88" s="78">
        <f t="shared" ref="H88" si="69">ROUND(F88*G88,2)</f>
        <v>0</v>
      </c>
      <c r="I88" s="78">
        <v>0</v>
      </c>
      <c r="J88" s="78">
        <v>0</v>
      </c>
      <c r="K88" s="78">
        <f t="shared" si="62"/>
        <v>0</v>
      </c>
      <c r="L88" s="78">
        <f t="shared" si="63"/>
        <v>0</v>
      </c>
      <c r="M88" s="78">
        <f t="shared" si="64"/>
        <v>0</v>
      </c>
      <c r="N88" s="78">
        <f t="shared" si="65"/>
        <v>0</v>
      </c>
      <c r="O88" s="78">
        <f t="shared" si="66"/>
        <v>0</v>
      </c>
      <c r="P88" s="78">
        <f t="shared" si="67"/>
        <v>0</v>
      </c>
    </row>
    <row r="89" spans="1:16" ht="47.25">
      <c r="A89" s="50">
        <v>73</v>
      </c>
      <c r="B89" s="52"/>
      <c r="C89" s="55" t="s">
        <v>1201</v>
      </c>
      <c r="D89" s="51" t="s">
        <v>978</v>
      </c>
      <c r="E89" s="53">
        <v>1.45</v>
      </c>
      <c r="F89" s="78">
        <v>0</v>
      </c>
      <c r="G89" s="78">
        <f t="shared" si="60"/>
        <v>0</v>
      </c>
      <c r="H89" s="78">
        <f t="shared" si="61"/>
        <v>0</v>
      </c>
      <c r="I89" s="78">
        <v>0</v>
      </c>
      <c r="J89" s="78">
        <v>0</v>
      </c>
      <c r="K89" s="78">
        <f t="shared" si="62"/>
        <v>0</v>
      </c>
      <c r="L89" s="78">
        <f t="shared" si="63"/>
        <v>0</v>
      </c>
      <c r="M89" s="78">
        <f t="shared" si="64"/>
        <v>0</v>
      </c>
      <c r="N89" s="78">
        <f t="shared" si="65"/>
        <v>0</v>
      </c>
      <c r="O89" s="78">
        <f t="shared" si="66"/>
        <v>0</v>
      </c>
      <c r="P89" s="78">
        <f t="shared" si="67"/>
        <v>0</v>
      </c>
    </row>
    <row r="90" spans="1:16" ht="48" customHeight="1">
      <c r="A90" s="50">
        <v>74</v>
      </c>
      <c r="B90" s="52"/>
      <c r="C90" s="55" t="s">
        <v>1202</v>
      </c>
      <c r="D90" s="51" t="s">
        <v>1155</v>
      </c>
      <c r="E90" s="53">
        <v>1234</v>
      </c>
      <c r="F90" s="78">
        <v>0</v>
      </c>
      <c r="G90" s="78">
        <f t="shared" ref="G90" si="70">IF(F90&gt;0,likme,0)</f>
        <v>0</v>
      </c>
      <c r="H90" s="78">
        <f t="shared" ref="H90" si="71">ROUND(F90*G90,2)</f>
        <v>0</v>
      </c>
      <c r="I90" s="78">
        <v>0</v>
      </c>
      <c r="J90" s="78">
        <v>0</v>
      </c>
      <c r="K90" s="78">
        <f t="shared" si="62"/>
        <v>0</v>
      </c>
      <c r="L90" s="78">
        <f t="shared" si="63"/>
        <v>0</v>
      </c>
      <c r="M90" s="78">
        <f t="shared" si="64"/>
        <v>0</v>
      </c>
      <c r="N90" s="78">
        <f t="shared" si="65"/>
        <v>0</v>
      </c>
      <c r="O90" s="78">
        <f t="shared" si="66"/>
        <v>0</v>
      </c>
      <c r="P90" s="78">
        <f t="shared" si="67"/>
        <v>0</v>
      </c>
    </row>
    <row r="91" spans="1:16">
      <c r="A91" s="50">
        <v>75</v>
      </c>
      <c r="B91" s="52"/>
      <c r="C91" s="62" t="s">
        <v>1203</v>
      </c>
      <c r="D91" s="51"/>
      <c r="E91" s="53"/>
      <c r="F91" s="78">
        <v>0</v>
      </c>
      <c r="G91" s="78">
        <f t="shared" si="60"/>
        <v>0</v>
      </c>
      <c r="H91" s="78">
        <f t="shared" si="61"/>
        <v>0</v>
      </c>
      <c r="I91" s="78">
        <v>0</v>
      </c>
      <c r="J91" s="78">
        <v>0</v>
      </c>
      <c r="K91" s="78">
        <f t="shared" si="62"/>
        <v>0</v>
      </c>
      <c r="L91" s="78">
        <f t="shared" si="63"/>
        <v>0</v>
      </c>
      <c r="M91" s="78">
        <f t="shared" si="64"/>
        <v>0</v>
      </c>
      <c r="N91" s="78">
        <f t="shared" si="65"/>
        <v>0</v>
      </c>
      <c r="O91" s="78">
        <f t="shared" si="66"/>
        <v>0</v>
      </c>
      <c r="P91" s="78">
        <f t="shared" si="67"/>
        <v>0</v>
      </c>
    </row>
    <row r="92" spans="1:16" ht="67.5" customHeight="1">
      <c r="A92" s="50">
        <v>76</v>
      </c>
      <c r="B92" s="52"/>
      <c r="C92" s="55" t="s">
        <v>1230</v>
      </c>
      <c r="D92" s="51" t="s">
        <v>271</v>
      </c>
      <c r="E92" s="53">
        <v>527.25</v>
      </c>
      <c r="F92" s="78">
        <v>0</v>
      </c>
      <c r="G92" s="78">
        <f t="shared" si="60"/>
        <v>0</v>
      </c>
      <c r="H92" s="78">
        <f t="shared" si="61"/>
        <v>0</v>
      </c>
      <c r="I92" s="78">
        <v>0</v>
      </c>
      <c r="J92" s="78">
        <v>0</v>
      </c>
      <c r="K92" s="78">
        <f t="shared" si="62"/>
        <v>0</v>
      </c>
      <c r="L92" s="78">
        <f t="shared" si="63"/>
        <v>0</v>
      </c>
      <c r="M92" s="78">
        <f t="shared" si="64"/>
        <v>0</v>
      </c>
      <c r="N92" s="78">
        <f t="shared" si="65"/>
        <v>0</v>
      </c>
      <c r="O92" s="78">
        <f t="shared" si="66"/>
        <v>0</v>
      </c>
      <c r="P92" s="78">
        <f t="shared" si="67"/>
        <v>0</v>
      </c>
    </row>
    <row r="93" spans="1:16" ht="31.5">
      <c r="A93" s="50">
        <v>77</v>
      </c>
      <c r="B93" s="52"/>
      <c r="C93" s="55" t="s">
        <v>1197</v>
      </c>
      <c r="D93" s="51" t="s">
        <v>64</v>
      </c>
      <c r="E93" s="53">
        <v>1</v>
      </c>
      <c r="F93" s="78">
        <v>0</v>
      </c>
      <c r="G93" s="78">
        <f t="shared" ref="G93:G95" si="72">IF(F93&gt;0,likme,0)</f>
        <v>0</v>
      </c>
      <c r="H93" s="78">
        <f t="shared" si="61"/>
        <v>0</v>
      </c>
      <c r="I93" s="78">
        <v>0</v>
      </c>
      <c r="J93" s="78">
        <v>0</v>
      </c>
      <c r="K93" s="78">
        <f t="shared" si="62"/>
        <v>0</v>
      </c>
      <c r="L93" s="78">
        <f t="shared" si="63"/>
        <v>0</v>
      </c>
      <c r="M93" s="78">
        <f t="shared" si="64"/>
        <v>0</v>
      </c>
      <c r="N93" s="78">
        <f t="shared" si="65"/>
        <v>0</v>
      </c>
      <c r="O93" s="78">
        <f t="shared" si="66"/>
        <v>0</v>
      </c>
      <c r="P93" s="78">
        <f t="shared" si="67"/>
        <v>0</v>
      </c>
    </row>
    <row r="94" spans="1:16" ht="47.25">
      <c r="A94" s="50">
        <v>78</v>
      </c>
      <c r="B94" s="52"/>
      <c r="C94" s="55" t="s">
        <v>1200</v>
      </c>
      <c r="D94" s="51" t="s">
        <v>1155</v>
      </c>
      <c r="E94" s="53">
        <v>497.4</v>
      </c>
      <c r="F94" s="78">
        <v>0</v>
      </c>
      <c r="G94" s="78">
        <f t="shared" si="72"/>
        <v>0</v>
      </c>
      <c r="H94" s="78">
        <f t="shared" ref="H94:H95" si="73">ROUND(F94*G94,2)</f>
        <v>0</v>
      </c>
      <c r="I94" s="78">
        <v>0</v>
      </c>
      <c r="J94" s="78">
        <v>0</v>
      </c>
      <c r="K94" s="78">
        <f t="shared" si="62"/>
        <v>0</v>
      </c>
      <c r="L94" s="78">
        <f t="shared" si="63"/>
        <v>0</v>
      </c>
      <c r="M94" s="78">
        <f t="shared" si="64"/>
        <v>0</v>
      </c>
      <c r="N94" s="78">
        <f t="shared" si="65"/>
        <v>0</v>
      </c>
      <c r="O94" s="78">
        <f t="shared" si="66"/>
        <v>0</v>
      </c>
      <c r="P94" s="78">
        <f t="shared" si="67"/>
        <v>0</v>
      </c>
    </row>
    <row r="95" spans="1:16" ht="47.25">
      <c r="A95" s="50">
        <v>79</v>
      </c>
      <c r="B95" s="52"/>
      <c r="C95" s="55" t="s">
        <v>1201</v>
      </c>
      <c r="D95" s="51" t="s">
        <v>978</v>
      </c>
      <c r="E95" s="53">
        <v>1.73</v>
      </c>
      <c r="F95" s="78">
        <v>0</v>
      </c>
      <c r="G95" s="78">
        <f t="shared" si="72"/>
        <v>0</v>
      </c>
      <c r="H95" s="78">
        <f t="shared" si="73"/>
        <v>0</v>
      </c>
      <c r="I95" s="78">
        <v>0</v>
      </c>
      <c r="J95" s="78">
        <v>0</v>
      </c>
      <c r="K95" s="78">
        <f t="shared" si="62"/>
        <v>0</v>
      </c>
      <c r="L95" s="78">
        <f t="shared" si="63"/>
        <v>0</v>
      </c>
      <c r="M95" s="78">
        <f t="shared" si="64"/>
        <v>0</v>
      </c>
      <c r="N95" s="78">
        <f t="shared" si="65"/>
        <v>0</v>
      </c>
      <c r="O95" s="78">
        <f t="shared" si="66"/>
        <v>0</v>
      </c>
      <c r="P95" s="78">
        <f t="shared" si="67"/>
        <v>0</v>
      </c>
    </row>
    <row r="96" spans="1:16" ht="51" customHeight="1">
      <c r="A96" s="50">
        <v>80</v>
      </c>
      <c r="B96" s="52"/>
      <c r="C96" s="55" t="s">
        <v>1202</v>
      </c>
      <c r="D96" s="51" t="s">
        <v>1155</v>
      </c>
      <c r="E96" s="53">
        <v>1109.5999999999999</v>
      </c>
      <c r="F96" s="78">
        <v>0</v>
      </c>
      <c r="G96" s="78">
        <f t="shared" ref="G96" si="74">IF(F96&gt;0,likme,0)</f>
        <v>0</v>
      </c>
      <c r="H96" s="78">
        <f t="shared" ref="H96" si="75">ROUND(F96*G96,2)</f>
        <v>0</v>
      </c>
      <c r="I96" s="78">
        <v>0</v>
      </c>
      <c r="J96" s="78">
        <v>0</v>
      </c>
      <c r="K96" s="78">
        <f t="shared" si="62"/>
        <v>0</v>
      </c>
      <c r="L96" s="78">
        <f t="shared" si="63"/>
        <v>0</v>
      </c>
      <c r="M96" s="78">
        <f t="shared" si="64"/>
        <v>0</v>
      </c>
      <c r="N96" s="78">
        <f t="shared" si="65"/>
        <v>0</v>
      </c>
      <c r="O96" s="78">
        <f t="shared" si="66"/>
        <v>0</v>
      </c>
      <c r="P96" s="78">
        <f t="shared" si="67"/>
        <v>0</v>
      </c>
    </row>
    <row r="97" spans="1:16">
      <c r="A97" s="50">
        <v>81</v>
      </c>
      <c r="B97" s="52"/>
      <c r="C97" s="60" t="s">
        <v>1206</v>
      </c>
      <c r="D97" s="51"/>
      <c r="E97" s="53"/>
      <c r="F97" s="78">
        <v>0</v>
      </c>
      <c r="G97" s="78">
        <f t="shared" si="60"/>
        <v>0</v>
      </c>
      <c r="H97" s="78">
        <f t="shared" si="61"/>
        <v>0</v>
      </c>
      <c r="I97" s="78">
        <v>0</v>
      </c>
      <c r="J97" s="78">
        <v>0</v>
      </c>
      <c r="K97" s="78">
        <f t="shared" si="62"/>
        <v>0</v>
      </c>
      <c r="L97" s="78">
        <f t="shared" si="63"/>
        <v>0</v>
      </c>
      <c r="M97" s="78">
        <f t="shared" si="64"/>
        <v>0</v>
      </c>
      <c r="N97" s="78">
        <f t="shared" si="65"/>
        <v>0</v>
      </c>
      <c r="O97" s="78">
        <f t="shared" si="66"/>
        <v>0</v>
      </c>
      <c r="P97" s="78">
        <f t="shared" si="67"/>
        <v>0</v>
      </c>
    </row>
    <row r="98" spans="1:16" ht="47.25">
      <c r="A98" s="50">
        <v>82</v>
      </c>
      <c r="B98" s="52"/>
      <c r="C98" s="55" t="s">
        <v>1230</v>
      </c>
      <c r="D98" s="51" t="s">
        <v>271</v>
      </c>
      <c r="E98" s="53">
        <v>431.02</v>
      </c>
      <c r="F98" s="78">
        <v>0</v>
      </c>
      <c r="G98" s="78">
        <f t="shared" ref="G98:G100" si="76">IF(F98&gt;0,likme,0)</f>
        <v>0</v>
      </c>
      <c r="H98" s="78">
        <f t="shared" ref="H98:H100" si="77">ROUND(F98*G98,2)</f>
        <v>0</v>
      </c>
      <c r="I98" s="78">
        <v>0</v>
      </c>
      <c r="J98" s="78">
        <v>0</v>
      </c>
      <c r="K98" s="78">
        <f t="shared" si="62"/>
        <v>0</v>
      </c>
      <c r="L98" s="78">
        <f t="shared" si="63"/>
        <v>0</v>
      </c>
      <c r="M98" s="78">
        <f t="shared" si="64"/>
        <v>0</v>
      </c>
      <c r="N98" s="78">
        <f t="shared" si="65"/>
        <v>0</v>
      </c>
      <c r="O98" s="78">
        <f t="shared" si="66"/>
        <v>0</v>
      </c>
      <c r="P98" s="78">
        <f t="shared" si="67"/>
        <v>0</v>
      </c>
    </row>
    <row r="99" spans="1:16" ht="47.25">
      <c r="A99" s="50">
        <v>83</v>
      </c>
      <c r="B99" s="52"/>
      <c r="C99" s="55" t="s">
        <v>1200</v>
      </c>
      <c r="D99" s="51" t="s">
        <v>1155</v>
      </c>
      <c r="E99" s="53">
        <v>404.5</v>
      </c>
      <c r="F99" s="78">
        <v>0</v>
      </c>
      <c r="G99" s="78">
        <f t="shared" si="76"/>
        <v>0</v>
      </c>
      <c r="H99" s="78">
        <f t="shared" si="77"/>
        <v>0</v>
      </c>
      <c r="I99" s="78">
        <v>0</v>
      </c>
      <c r="J99" s="78">
        <v>0</v>
      </c>
      <c r="K99" s="78">
        <f t="shared" si="62"/>
        <v>0</v>
      </c>
      <c r="L99" s="78">
        <f t="shared" si="63"/>
        <v>0</v>
      </c>
      <c r="M99" s="78">
        <f t="shared" si="64"/>
        <v>0</v>
      </c>
      <c r="N99" s="78">
        <f t="shared" si="65"/>
        <v>0</v>
      </c>
      <c r="O99" s="78">
        <f t="shared" si="66"/>
        <v>0</v>
      </c>
      <c r="P99" s="78">
        <f t="shared" si="67"/>
        <v>0</v>
      </c>
    </row>
    <row r="100" spans="1:16" ht="47.25">
      <c r="A100" s="50">
        <v>84</v>
      </c>
      <c r="B100" s="52"/>
      <c r="C100" s="55" t="s">
        <v>1201</v>
      </c>
      <c r="D100" s="51" t="s">
        <v>978</v>
      </c>
      <c r="E100" s="53">
        <v>1.83</v>
      </c>
      <c r="F100" s="78">
        <v>0</v>
      </c>
      <c r="G100" s="78">
        <f t="shared" si="76"/>
        <v>0</v>
      </c>
      <c r="H100" s="78">
        <f t="shared" si="77"/>
        <v>0</v>
      </c>
      <c r="I100" s="78">
        <v>0</v>
      </c>
      <c r="J100" s="78">
        <v>0</v>
      </c>
      <c r="K100" s="78">
        <f t="shared" si="62"/>
        <v>0</v>
      </c>
      <c r="L100" s="78">
        <f t="shared" si="63"/>
        <v>0</v>
      </c>
      <c r="M100" s="78">
        <f t="shared" si="64"/>
        <v>0</v>
      </c>
      <c r="N100" s="78">
        <f t="shared" si="65"/>
        <v>0</v>
      </c>
      <c r="O100" s="78">
        <f t="shared" si="66"/>
        <v>0</v>
      </c>
      <c r="P100" s="78">
        <f t="shared" si="67"/>
        <v>0</v>
      </c>
    </row>
    <row r="101" spans="1:16" ht="48" customHeight="1">
      <c r="A101" s="50">
        <v>85</v>
      </c>
      <c r="B101" s="52"/>
      <c r="C101" s="55" t="s">
        <v>1202</v>
      </c>
      <c r="D101" s="51" t="s">
        <v>1155</v>
      </c>
      <c r="E101" s="53">
        <v>1027.8</v>
      </c>
      <c r="F101" s="78">
        <v>0</v>
      </c>
      <c r="G101" s="78">
        <f t="shared" si="60"/>
        <v>0</v>
      </c>
      <c r="H101" s="78">
        <f t="shared" si="61"/>
        <v>0</v>
      </c>
      <c r="I101" s="78">
        <v>0</v>
      </c>
      <c r="J101" s="78">
        <v>0</v>
      </c>
      <c r="K101" s="78">
        <f t="shared" si="62"/>
        <v>0</v>
      </c>
      <c r="L101" s="78">
        <f t="shared" si="63"/>
        <v>0</v>
      </c>
      <c r="M101" s="78">
        <f t="shared" si="64"/>
        <v>0</v>
      </c>
      <c r="N101" s="78">
        <f t="shared" si="65"/>
        <v>0</v>
      </c>
      <c r="O101" s="78">
        <f t="shared" si="66"/>
        <v>0</v>
      </c>
      <c r="P101" s="78">
        <f t="shared" si="67"/>
        <v>0</v>
      </c>
    </row>
    <row r="102" spans="1:16">
      <c r="A102" s="50">
        <v>86</v>
      </c>
      <c r="B102" s="52"/>
      <c r="C102" s="60" t="s">
        <v>1207</v>
      </c>
      <c r="D102" s="51"/>
      <c r="E102" s="53"/>
      <c r="F102" s="78">
        <v>0</v>
      </c>
      <c r="G102" s="78">
        <f t="shared" si="60"/>
        <v>0</v>
      </c>
      <c r="H102" s="78">
        <f t="shared" si="61"/>
        <v>0</v>
      </c>
      <c r="I102" s="78">
        <v>0</v>
      </c>
      <c r="J102" s="78">
        <v>0</v>
      </c>
      <c r="K102" s="78">
        <f t="shared" si="62"/>
        <v>0</v>
      </c>
      <c r="L102" s="78">
        <f t="shared" si="63"/>
        <v>0</v>
      </c>
      <c r="M102" s="78">
        <f t="shared" si="64"/>
        <v>0</v>
      </c>
      <c r="N102" s="78">
        <f t="shared" si="65"/>
        <v>0</v>
      </c>
      <c r="O102" s="78">
        <f t="shared" si="66"/>
        <v>0</v>
      </c>
      <c r="P102" s="78">
        <f t="shared" si="67"/>
        <v>0</v>
      </c>
    </row>
    <row r="103" spans="1:16" ht="47.25">
      <c r="A103" s="50">
        <v>87</v>
      </c>
      <c r="B103" s="52"/>
      <c r="C103" s="55" t="s">
        <v>1229</v>
      </c>
      <c r="D103" s="51" t="s">
        <v>271</v>
      </c>
      <c r="E103" s="53">
        <v>15.52</v>
      </c>
      <c r="F103" s="78">
        <v>0</v>
      </c>
      <c r="G103" s="78">
        <f t="shared" si="60"/>
        <v>0</v>
      </c>
      <c r="H103" s="78">
        <f t="shared" si="61"/>
        <v>0</v>
      </c>
      <c r="I103" s="78">
        <v>0</v>
      </c>
      <c r="J103" s="78">
        <v>0</v>
      </c>
      <c r="K103" s="78">
        <f t="shared" si="62"/>
        <v>0</v>
      </c>
      <c r="L103" s="78">
        <f t="shared" si="63"/>
        <v>0</v>
      </c>
      <c r="M103" s="78">
        <f t="shared" si="64"/>
        <v>0</v>
      </c>
      <c r="N103" s="78">
        <f t="shared" si="65"/>
        <v>0</v>
      </c>
      <c r="O103" s="78">
        <f t="shared" si="66"/>
        <v>0</v>
      </c>
      <c r="P103" s="78">
        <f t="shared" si="67"/>
        <v>0</v>
      </c>
    </row>
    <row r="104" spans="1:16" ht="47.25">
      <c r="A104" s="50">
        <v>88</v>
      </c>
      <c r="B104" s="52"/>
      <c r="C104" s="55" t="s">
        <v>1232</v>
      </c>
      <c r="D104" s="51" t="s">
        <v>271</v>
      </c>
      <c r="E104" s="53">
        <v>3.6</v>
      </c>
      <c r="F104" s="78">
        <v>0</v>
      </c>
      <c r="G104" s="78">
        <f t="shared" si="60"/>
        <v>0</v>
      </c>
      <c r="H104" s="78">
        <f t="shared" si="61"/>
        <v>0</v>
      </c>
      <c r="I104" s="78">
        <v>0</v>
      </c>
      <c r="J104" s="78">
        <v>0</v>
      </c>
      <c r="K104" s="78">
        <f t="shared" si="62"/>
        <v>0</v>
      </c>
      <c r="L104" s="78">
        <f t="shared" si="63"/>
        <v>0</v>
      </c>
      <c r="M104" s="78">
        <f t="shared" si="64"/>
        <v>0</v>
      </c>
      <c r="N104" s="78">
        <f t="shared" si="65"/>
        <v>0</v>
      </c>
      <c r="O104" s="78">
        <f t="shared" si="66"/>
        <v>0</v>
      </c>
      <c r="P104" s="78">
        <f t="shared" si="67"/>
        <v>0</v>
      </c>
    </row>
    <row r="105" spans="1:16" ht="47.25">
      <c r="A105" s="50">
        <v>89</v>
      </c>
      <c r="B105" s="52"/>
      <c r="C105" s="55" t="s">
        <v>1233</v>
      </c>
      <c r="D105" s="51" t="s">
        <v>271</v>
      </c>
      <c r="E105" s="53">
        <v>10.51</v>
      </c>
      <c r="F105" s="78">
        <v>0</v>
      </c>
      <c r="G105" s="78">
        <f t="shared" si="60"/>
        <v>0</v>
      </c>
      <c r="H105" s="78">
        <f t="shared" si="61"/>
        <v>0</v>
      </c>
      <c r="I105" s="78">
        <v>0</v>
      </c>
      <c r="J105" s="78">
        <v>0</v>
      </c>
      <c r="K105" s="78">
        <f t="shared" si="62"/>
        <v>0</v>
      </c>
      <c r="L105" s="78">
        <f t="shared" si="63"/>
        <v>0</v>
      </c>
      <c r="M105" s="78">
        <f t="shared" si="64"/>
        <v>0</v>
      </c>
      <c r="N105" s="78">
        <f t="shared" si="65"/>
        <v>0</v>
      </c>
      <c r="O105" s="78">
        <f t="shared" si="66"/>
        <v>0</v>
      </c>
      <c r="P105" s="78">
        <f t="shared" si="67"/>
        <v>0</v>
      </c>
    </row>
    <row r="106" spans="1:16" ht="47.25">
      <c r="A106" s="50">
        <v>90</v>
      </c>
      <c r="B106" s="52"/>
      <c r="C106" s="55" t="s">
        <v>1230</v>
      </c>
      <c r="D106" s="51" t="s">
        <v>271</v>
      </c>
      <c r="E106" s="53">
        <v>94.4</v>
      </c>
      <c r="F106" s="78">
        <v>0</v>
      </c>
      <c r="G106" s="78">
        <f t="shared" si="60"/>
        <v>0</v>
      </c>
      <c r="H106" s="78">
        <f t="shared" si="61"/>
        <v>0</v>
      </c>
      <c r="I106" s="78">
        <v>0</v>
      </c>
      <c r="J106" s="78">
        <v>0</v>
      </c>
      <c r="K106" s="78">
        <f t="shared" si="62"/>
        <v>0</v>
      </c>
      <c r="L106" s="78">
        <f t="shared" si="63"/>
        <v>0</v>
      </c>
      <c r="M106" s="78">
        <f t="shared" si="64"/>
        <v>0</v>
      </c>
      <c r="N106" s="78">
        <f t="shared" si="65"/>
        <v>0</v>
      </c>
      <c r="O106" s="78">
        <f t="shared" si="66"/>
        <v>0</v>
      </c>
      <c r="P106" s="78">
        <f t="shared" si="67"/>
        <v>0</v>
      </c>
    </row>
    <row r="107" spans="1:16" ht="31.5">
      <c r="A107" s="50">
        <v>91</v>
      </c>
      <c r="B107" s="52"/>
      <c r="C107" s="55" t="s">
        <v>1197</v>
      </c>
      <c r="D107" s="51" t="s">
        <v>64</v>
      </c>
      <c r="E107" s="53">
        <v>6</v>
      </c>
      <c r="F107" s="78">
        <v>0</v>
      </c>
      <c r="G107" s="78">
        <f t="shared" si="60"/>
        <v>0</v>
      </c>
      <c r="H107" s="78">
        <f t="shared" ref="H107:H109" si="78">ROUND(F107*G107,2)</f>
        <v>0</v>
      </c>
      <c r="I107" s="78">
        <v>0</v>
      </c>
      <c r="J107" s="78">
        <v>0</v>
      </c>
      <c r="K107" s="78">
        <f t="shared" si="62"/>
        <v>0</v>
      </c>
      <c r="L107" s="78">
        <f t="shared" si="63"/>
        <v>0</v>
      </c>
      <c r="M107" s="78">
        <f t="shared" si="64"/>
        <v>0</v>
      </c>
      <c r="N107" s="78">
        <f t="shared" si="65"/>
        <v>0</v>
      </c>
      <c r="O107" s="78">
        <f t="shared" si="66"/>
        <v>0</v>
      </c>
      <c r="P107" s="78">
        <f t="shared" si="67"/>
        <v>0</v>
      </c>
    </row>
    <row r="108" spans="1:16" ht="47.25">
      <c r="A108" s="50">
        <v>92</v>
      </c>
      <c r="B108" s="52"/>
      <c r="C108" s="55" t="s">
        <v>1200</v>
      </c>
      <c r="D108" s="51" t="s">
        <v>1155</v>
      </c>
      <c r="E108" s="53">
        <v>431</v>
      </c>
      <c r="F108" s="78">
        <v>0</v>
      </c>
      <c r="G108" s="78">
        <f t="shared" si="60"/>
        <v>0</v>
      </c>
      <c r="H108" s="78">
        <f t="shared" si="78"/>
        <v>0</v>
      </c>
      <c r="I108" s="78">
        <v>0</v>
      </c>
      <c r="J108" s="78">
        <v>0</v>
      </c>
      <c r="K108" s="78">
        <f t="shared" si="62"/>
        <v>0</v>
      </c>
      <c r="L108" s="78">
        <f t="shared" si="63"/>
        <v>0</v>
      </c>
      <c r="M108" s="78">
        <f t="shared" si="64"/>
        <v>0</v>
      </c>
      <c r="N108" s="78">
        <f t="shared" si="65"/>
        <v>0</v>
      </c>
      <c r="O108" s="78">
        <f t="shared" si="66"/>
        <v>0</v>
      </c>
      <c r="P108" s="78">
        <f t="shared" si="67"/>
        <v>0</v>
      </c>
    </row>
    <row r="109" spans="1:16" ht="47.25">
      <c r="A109" s="50">
        <v>93</v>
      </c>
      <c r="B109" s="52"/>
      <c r="C109" s="55" t="s">
        <v>1201</v>
      </c>
      <c r="D109" s="51" t="s">
        <v>978</v>
      </c>
      <c r="E109" s="53">
        <v>1.76</v>
      </c>
      <c r="F109" s="78">
        <v>0</v>
      </c>
      <c r="G109" s="78">
        <f t="shared" si="60"/>
        <v>0</v>
      </c>
      <c r="H109" s="78">
        <f t="shared" si="78"/>
        <v>0</v>
      </c>
      <c r="I109" s="78">
        <v>0</v>
      </c>
      <c r="J109" s="78">
        <v>0</v>
      </c>
      <c r="K109" s="78">
        <f t="shared" si="62"/>
        <v>0</v>
      </c>
      <c r="L109" s="78">
        <f t="shared" si="63"/>
        <v>0</v>
      </c>
      <c r="M109" s="78">
        <f t="shared" si="64"/>
        <v>0</v>
      </c>
      <c r="N109" s="78">
        <f t="shared" si="65"/>
        <v>0</v>
      </c>
      <c r="O109" s="78">
        <f t="shared" si="66"/>
        <v>0</v>
      </c>
      <c r="P109" s="78">
        <f t="shared" si="67"/>
        <v>0</v>
      </c>
    </row>
    <row r="110" spans="1:16" ht="50.25" customHeight="1">
      <c r="A110" s="50">
        <v>94</v>
      </c>
      <c r="B110" s="52"/>
      <c r="C110" s="55" t="s">
        <v>1202</v>
      </c>
      <c r="D110" s="51" t="s">
        <v>1155</v>
      </c>
      <c r="E110" s="53">
        <v>1139.5</v>
      </c>
      <c r="F110" s="78">
        <v>0</v>
      </c>
      <c r="G110" s="78">
        <f t="shared" si="60"/>
        <v>0</v>
      </c>
      <c r="H110" s="78">
        <f t="shared" si="61"/>
        <v>0</v>
      </c>
      <c r="I110" s="78">
        <v>0</v>
      </c>
      <c r="J110" s="78">
        <v>0</v>
      </c>
      <c r="K110" s="78">
        <f t="shared" si="62"/>
        <v>0</v>
      </c>
      <c r="L110" s="78">
        <f t="shared" si="63"/>
        <v>0</v>
      </c>
      <c r="M110" s="78">
        <f t="shared" si="64"/>
        <v>0</v>
      </c>
      <c r="N110" s="78">
        <f t="shared" si="65"/>
        <v>0</v>
      </c>
      <c r="O110" s="78">
        <f t="shared" si="66"/>
        <v>0</v>
      </c>
      <c r="P110" s="78">
        <f t="shared" si="67"/>
        <v>0</v>
      </c>
    </row>
    <row r="111" spans="1:16">
      <c r="A111" s="50">
        <v>95</v>
      </c>
      <c r="B111" s="52"/>
      <c r="C111" s="60" t="s">
        <v>1208</v>
      </c>
      <c r="D111" s="51"/>
      <c r="E111" s="53"/>
      <c r="F111" s="78">
        <v>0</v>
      </c>
      <c r="G111" s="78">
        <f t="shared" si="60"/>
        <v>0</v>
      </c>
      <c r="H111" s="78">
        <f t="shared" si="61"/>
        <v>0</v>
      </c>
      <c r="I111" s="78">
        <v>0</v>
      </c>
      <c r="J111" s="78">
        <v>0</v>
      </c>
      <c r="K111" s="78">
        <f t="shared" si="62"/>
        <v>0</v>
      </c>
      <c r="L111" s="78">
        <f t="shared" si="63"/>
        <v>0</v>
      </c>
      <c r="M111" s="78">
        <f t="shared" si="64"/>
        <v>0</v>
      </c>
      <c r="N111" s="78">
        <f t="shared" si="65"/>
        <v>0</v>
      </c>
      <c r="O111" s="78">
        <f t="shared" si="66"/>
        <v>0</v>
      </c>
      <c r="P111" s="78">
        <f t="shared" si="67"/>
        <v>0</v>
      </c>
    </row>
    <row r="112" spans="1:16">
      <c r="A112" s="50">
        <v>96</v>
      </c>
      <c r="B112" s="52"/>
      <c r="C112" s="54" t="s">
        <v>1209</v>
      </c>
      <c r="D112" s="51" t="s">
        <v>64</v>
      </c>
      <c r="E112" s="53">
        <v>44</v>
      </c>
      <c r="F112" s="78">
        <v>0</v>
      </c>
      <c r="G112" s="78">
        <f t="shared" si="60"/>
        <v>0</v>
      </c>
      <c r="H112" s="78">
        <f t="shared" si="61"/>
        <v>0</v>
      </c>
      <c r="I112" s="78">
        <v>0</v>
      </c>
      <c r="J112" s="78">
        <v>0</v>
      </c>
      <c r="K112" s="78">
        <f t="shared" si="62"/>
        <v>0</v>
      </c>
      <c r="L112" s="78">
        <f t="shared" si="63"/>
        <v>0</v>
      </c>
      <c r="M112" s="78">
        <f t="shared" si="64"/>
        <v>0</v>
      </c>
      <c r="N112" s="78">
        <f t="shared" si="65"/>
        <v>0</v>
      </c>
      <c r="O112" s="78">
        <f t="shared" si="66"/>
        <v>0</v>
      </c>
      <c r="P112" s="78">
        <f t="shared" si="67"/>
        <v>0</v>
      </c>
    </row>
    <row r="113" spans="1:16" ht="31.5">
      <c r="A113" s="50">
        <v>97</v>
      </c>
      <c r="B113" s="52"/>
      <c r="C113" s="54" t="s">
        <v>1210</v>
      </c>
      <c r="D113" s="51" t="s">
        <v>64</v>
      </c>
      <c r="E113" s="53">
        <v>12</v>
      </c>
      <c r="F113" s="78">
        <v>0</v>
      </c>
      <c r="G113" s="78">
        <f t="shared" si="60"/>
        <v>0</v>
      </c>
      <c r="H113" s="78">
        <f t="shared" si="61"/>
        <v>0</v>
      </c>
      <c r="I113" s="78">
        <v>0</v>
      </c>
      <c r="J113" s="78">
        <v>0</v>
      </c>
      <c r="K113" s="78">
        <f t="shared" si="62"/>
        <v>0</v>
      </c>
      <c r="L113" s="78">
        <f t="shared" si="63"/>
        <v>0</v>
      </c>
      <c r="M113" s="78">
        <f t="shared" si="64"/>
        <v>0</v>
      </c>
      <c r="N113" s="78">
        <f t="shared" si="65"/>
        <v>0</v>
      </c>
      <c r="O113" s="78">
        <f t="shared" si="66"/>
        <v>0</v>
      </c>
      <c r="P113" s="78">
        <f t="shared" si="67"/>
        <v>0</v>
      </c>
    </row>
    <row r="114" spans="1:16" ht="31.5">
      <c r="A114" s="50">
        <v>98</v>
      </c>
      <c r="B114" s="52"/>
      <c r="C114" s="54" t="s">
        <v>1211</v>
      </c>
      <c r="D114" s="51" t="s">
        <v>64</v>
      </c>
      <c r="E114" s="53">
        <v>32</v>
      </c>
      <c r="F114" s="78">
        <v>0</v>
      </c>
      <c r="G114" s="78">
        <f t="shared" si="60"/>
        <v>0</v>
      </c>
      <c r="H114" s="78">
        <f t="shared" si="61"/>
        <v>0</v>
      </c>
      <c r="I114" s="78">
        <v>0</v>
      </c>
      <c r="J114" s="78">
        <v>0</v>
      </c>
      <c r="K114" s="78">
        <f t="shared" si="62"/>
        <v>0</v>
      </c>
      <c r="L114" s="78">
        <f t="shared" si="63"/>
        <v>0</v>
      </c>
      <c r="M114" s="78">
        <f t="shared" si="64"/>
        <v>0</v>
      </c>
      <c r="N114" s="78">
        <f t="shared" si="65"/>
        <v>0</v>
      </c>
      <c r="O114" s="78">
        <f t="shared" si="66"/>
        <v>0</v>
      </c>
      <c r="P114" s="78">
        <f t="shared" si="67"/>
        <v>0</v>
      </c>
    </row>
    <row r="115" spans="1:16" ht="63">
      <c r="A115" s="50">
        <v>99</v>
      </c>
      <c r="B115" s="52"/>
      <c r="C115" s="54" t="s">
        <v>1212</v>
      </c>
      <c r="D115" s="51" t="s">
        <v>1155</v>
      </c>
      <c r="E115" s="53">
        <v>7651</v>
      </c>
      <c r="F115" s="78">
        <v>0</v>
      </c>
      <c r="G115" s="78">
        <f t="shared" si="60"/>
        <v>0</v>
      </c>
      <c r="H115" s="78">
        <f t="shared" si="61"/>
        <v>0</v>
      </c>
      <c r="I115" s="78">
        <v>0</v>
      </c>
      <c r="J115" s="78">
        <v>0</v>
      </c>
      <c r="K115" s="78">
        <f t="shared" si="62"/>
        <v>0</v>
      </c>
      <c r="L115" s="78">
        <f t="shared" si="63"/>
        <v>0</v>
      </c>
      <c r="M115" s="78">
        <f t="shared" si="64"/>
        <v>0</v>
      </c>
      <c r="N115" s="78">
        <f t="shared" si="65"/>
        <v>0</v>
      </c>
      <c r="O115" s="78">
        <f t="shared" si="66"/>
        <v>0</v>
      </c>
      <c r="P115" s="78">
        <f t="shared" si="67"/>
        <v>0</v>
      </c>
    </row>
    <row r="116" spans="1:16" ht="31.5">
      <c r="A116" s="50">
        <v>100</v>
      </c>
      <c r="B116" s="52"/>
      <c r="C116" s="55" t="s">
        <v>1173</v>
      </c>
      <c r="D116" s="51" t="s">
        <v>271</v>
      </c>
      <c r="E116" s="53">
        <v>93.36</v>
      </c>
      <c r="F116" s="78">
        <v>0</v>
      </c>
      <c r="G116" s="78">
        <f t="shared" si="60"/>
        <v>0</v>
      </c>
      <c r="H116" s="78">
        <f t="shared" si="61"/>
        <v>0</v>
      </c>
      <c r="I116" s="78">
        <v>0</v>
      </c>
      <c r="J116" s="78">
        <v>0</v>
      </c>
      <c r="K116" s="78">
        <f t="shared" si="62"/>
        <v>0</v>
      </c>
      <c r="L116" s="78">
        <f t="shared" si="63"/>
        <v>0</v>
      </c>
      <c r="M116" s="78">
        <f t="shared" si="64"/>
        <v>0</v>
      </c>
      <c r="N116" s="78">
        <f t="shared" si="65"/>
        <v>0</v>
      </c>
      <c r="O116" s="78">
        <f t="shared" si="66"/>
        <v>0</v>
      </c>
      <c r="P116" s="78">
        <f t="shared" si="67"/>
        <v>0</v>
      </c>
    </row>
    <row r="117" spans="1:16">
      <c r="A117" s="50">
        <v>101</v>
      </c>
      <c r="B117" s="52"/>
      <c r="C117" s="60" t="s">
        <v>1213</v>
      </c>
      <c r="D117" s="51"/>
      <c r="E117" s="53"/>
      <c r="F117" s="78">
        <v>0</v>
      </c>
      <c r="G117" s="78">
        <f t="shared" si="60"/>
        <v>0</v>
      </c>
      <c r="H117" s="78">
        <f t="shared" si="61"/>
        <v>0</v>
      </c>
      <c r="I117" s="78">
        <v>0</v>
      </c>
      <c r="J117" s="78">
        <v>0</v>
      </c>
      <c r="K117" s="78">
        <f t="shared" si="62"/>
        <v>0</v>
      </c>
      <c r="L117" s="78">
        <f t="shared" si="63"/>
        <v>0</v>
      </c>
      <c r="M117" s="78">
        <f t="shared" si="64"/>
        <v>0</v>
      </c>
      <c r="N117" s="78">
        <f t="shared" si="65"/>
        <v>0</v>
      </c>
      <c r="O117" s="78">
        <f t="shared" si="66"/>
        <v>0</v>
      </c>
      <c r="P117" s="78">
        <f t="shared" si="67"/>
        <v>0</v>
      </c>
    </row>
    <row r="118" spans="1:16" ht="31.5">
      <c r="A118" s="50">
        <v>102</v>
      </c>
      <c r="B118" s="52"/>
      <c r="C118" s="54" t="s">
        <v>1214</v>
      </c>
      <c r="D118" s="51" t="s">
        <v>1155</v>
      </c>
      <c r="E118" s="53">
        <v>658.9</v>
      </c>
      <c r="F118" s="78">
        <v>0</v>
      </c>
      <c r="G118" s="78">
        <f t="shared" si="60"/>
        <v>0</v>
      </c>
      <c r="H118" s="78">
        <f t="shared" si="61"/>
        <v>0</v>
      </c>
      <c r="I118" s="78">
        <v>0</v>
      </c>
      <c r="J118" s="78">
        <v>0</v>
      </c>
      <c r="K118" s="78">
        <f t="shared" si="62"/>
        <v>0</v>
      </c>
      <c r="L118" s="78">
        <f t="shared" si="63"/>
        <v>0</v>
      </c>
      <c r="M118" s="78">
        <f t="shared" si="64"/>
        <v>0</v>
      </c>
      <c r="N118" s="78">
        <f t="shared" si="65"/>
        <v>0</v>
      </c>
      <c r="O118" s="78">
        <f t="shared" si="66"/>
        <v>0</v>
      </c>
      <c r="P118" s="78">
        <f t="shared" si="67"/>
        <v>0</v>
      </c>
    </row>
    <row r="119" spans="1:16" ht="31.5">
      <c r="A119" s="50">
        <v>103</v>
      </c>
      <c r="B119" s="52"/>
      <c r="C119" s="54" t="s">
        <v>1254</v>
      </c>
      <c r="D119" s="51" t="s">
        <v>271</v>
      </c>
      <c r="E119" s="53">
        <v>1094.1099999999999</v>
      </c>
      <c r="F119" s="78">
        <v>0</v>
      </c>
      <c r="G119" s="78">
        <f t="shared" si="60"/>
        <v>0</v>
      </c>
      <c r="H119" s="78">
        <f t="shared" si="61"/>
        <v>0</v>
      </c>
      <c r="I119" s="78">
        <v>0</v>
      </c>
      <c r="J119" s="78">
        <v>0</v>
      </c>
      <c r="K119" s="78">
        <f t="shared" si="62"/>
        <v>0</v>
      </c>
      <c r="L119" s="78">
        <f t="shared" si="63"/>
        <v>0</v>
      </c>
      <c r="M119" s="78">
        <f t="shared" si="64"/>
        <v>0</v>
      </c>
      <c r="N119" s="78">
        <f t="shared" si="65"/>
        <v>0</v>
      </c>
      <c r="O119" s="78">
        <f t="shared" si="66"/>
        <v>0</v>
      </c>
      <c r="P119" s="78">
        <f t="shared" si="67"/>
        <v>0</v>
      </c>
    </row>
    <row r="120" spans="1:16">
      <c r="A120" s="50">
        <v>104</v>
      </c>
      <c r="B120" s="52"/>
      <c r="C120" s="60" t="s">
        <v>1217</v>
      </c>
      <c r="D120" s="51"/>
      <c r="E120" s="53"/>
      <c r="F120" s="78">
        <v>0</v>
      </c>
      <c r="G120" s="78">
        <f t="shared" si="60"/>
        <v>0</v>
      </c>
      <c r="H120" s="78">
        <f t="shared" si="61"/>
        <v>0</v>
      </c>
      <c r="I120" s="78">
        <v>0</v>
      </c>
      <c r="J120" s="78">
        <v>0</v>
      </c>
      <c r="K120" s="78">
        <f t="shared" si="62"/>
        <v>0</v>
      </c>
      <c r="L120" s="78">
        <f t="shared" si="63"/>
        <v>0</v>
      </c>
      <c r="M120" s="78">
        <f t="shared" si="64"/>
        <v>0</v>
      </c>
      <c r="N120" s="78">
        <f t="shared" si="65"/>
        <v>0</v>
      </c>
      <c r="O120" s="78">
        <f t="shared" si="66"/>
        <v>0</v>
      </c>
      <c r="P120" s="78">
        <f t="shared" si="67"/>
        <v>0</v>
      </c>
    </row>
    <row r="121" spans="1:16" ht="63">
      <c r="A121" s="50">
        <v>105</v>
      </c>
      <c r="B121" s="52"/>
      <c r="C121" s="55" t="s">
        <v>1221</v>
      </c>
      <c r="D121" s="51" t="s">
        <v>271</v>
      </c>
      <c r="E121" s="53">
        <v>50.66</v>
      </c>
      <c r="F121" s="78">
        <v>0</v>
      </c>
      <c r="G121" s="78">
        <f t="shared" si="60"/>
        <v>0</v>
      </c>
      <c r="H121" s="78">
        <f t="shared" si="61"/>
        <v>0</v>
      </c>
      <c r="I121" s="78">
        <v>0</v>
      </c>
      <c r="J121" s="78">
        <v>0</v>
      </c>
      <c r="K121" s="78">
        <f t="shared" si="62"/>
        <v>0</v>
      </c>
      <c r="L121" s="78">
        <f t="shared" si="63"/>
        <v>0</v>
      </c>
      <c r="M121" s="78">
        <f t="shared" si="64"/>
        <v>0</v>
      </c>
      <c r="N121" s="78">
        <f t="shared" si="65"/>
        <v>0</v>
      </c>
      <c r="O121" s="78">
        <f t="shared" si="66"/>
        <v>0</v>
      </c>
      <c r="P121" s="78">
        <f t="shared" si="67"/>
        <v>0</v>
      </c>
    </row>
    <row r="122" spans="1:16" ht="63">
      <c r="A122" s="50">
        <v>106</v>
      </c>
      <c r="B122" s="52"/>
      <c r="C122" s="55" t="s">
        <v>1220</v>
      </c>
      <c r="D122" s="51" t="s">
        <v>271</v>
      </c>
      <c r="E122" s="53">
        <v>13.21</v>
      </c>
      <c r="F122" s="78">
        <v>0</v>
      </c>
      <c r="G122" s="78">
        <f t="shared" si="60"/>
        <v>0</v>
      </c>
      <c r="H122" s="78">
        <f t="shared" si="61"/>
        <v>0</v>
      </c>
      <c r="I122" s="78">
        <v>0</v>
      </c>
      <c r="J122" s="78">
        <v>0</v>
      </c>
      <c r="K122" s="78">
        <f t="shared" si="62"/>
        <v>0</v>
      </c>
      <c r="L122" s="78">
        <f t="shared" si="63"/>
        <v>0</v>
      </c>
      <c r="M122" s="78">
        <f t="shared" si="64"/>
        <v>0</v>
      </c>
      <c r="N122" s="78">
        <f t="shared" si="65"/>
        <v>0</v>
      </c>
      <c r="O122" s="78">
        <f t="shared" si="66"/>
        <v>0</v>
      </c>
      <c r="P122" s="78">
        <f t="shared" si="67"/>
        <v>0</v>
      </c>
    </row>
    <row r="123" spans="1:16" ht="63">
      <c r="A123" s="50">
        <v>107</v>
      </c>
      <c r="B123" s="52"/>
      <c r="C123" s="55" t="s">
        <v>1219</v>
      </c>
      <c r="D123" s="51" t="s">
        <v>978</v>
      </c>
      <c r="E123" s="53">
        <v>11.26</v>
      </c>
      <c r="F123" s="78">
        <v>0</v>
      </c>
      <c r="G123" s="78">
        <f t="shared" si="60"/>
        <v>0</v>
      </c>
      <c r="H123" s="78">
        <f t="shared" si="61"/>
        <v>0</v>
      </c>
      <c r="I123" s="78">
        <v>0</v>
      </c>
      <c r="J123" s="78">
        <v>0</v>
      </c>
      <c r="K123" s="78">
        <f t="shared" si="62"/>
        <v>0</v>
      </c>
      <c r="L123" s="78">
        <f t="shared" si="63"/>
        <v>0</v>
      </c>
      <c r="M123" s="78">
        <f t="shared" si="64"/>
        <v>0</v>
      </c>
      <c r="N123" s="78">
        <f t="shared" si="65"/>
        <v>0</v>
      </c>
      <c r="O123" s="78">
        <f t="shared" si="66"/>
        <v>0</v>
      </c>
      <c r="P123" s="78">
        <f t="shared" si="67"/>
        <v>0</v>
      </c>
    </row>
    <row r="124" spans="1:16" ht="47.25">
      <c r="A124" s="50">
        <v>108</v>
      </c>
      <c r="B124" s="52"/>
      <c r="C124" s="54" t="s">
        <v>1177</v>
      </c>
      <c r="D124" s="51" t="s">
        <v>64</v>
      </c>
      <c r="E124" s="53">
        <v>4</v>
      </c>
      <c r="F124" s="78">
        <v>0</v>
      </c>
      <c r="G124" s="78">
        <f t="shared" si="60"/>
        <v>0</v>
      </c>
      <c r="H124" s="78">
        <f t="shared" si="61"/>
        <v>0</v>
      </c>
      <c r="I124" s="78">
        <v>0</v>
      </c>
      <c r="J124" s="78">
        <v>0</v>
      </c>
      <c r="K124" s="78">
        <f t="shared" si="62"/>
        <v>0</v>
      </c>
      <c r="L124" s="78">
        <f t="shared" si="63"/>
        <v>0</v>
      </c>
      <c r="M124" s="78">
        <f t="shared" si="64"/>
        <v>0</v>
      </c>
      <c r="N124" s="78">
        <f t="shared" si="65"/>
        <v>0</v>
      </c>
      <c r="O124" s="78">
        <f t="shared" si="66"/>
        <v>0</v>
      </c>
      <c r="P124" s="78">
        <f t="shared" si="67"/>
        <v>0</v>
      </c>
    </row>
    <row r="125" spans="1:16" ht="31.5">
      <c r="A125" s="50">
        <v>109</v>
      </c>
      <c r="B125" s="52"/>
      <c r="C125" s="54" t="s">
        <v>1215</v>
      </c>
      <c r="D125" s="51" t="s">
        <v>64</v>
      </c>
      <c r="E125" s="53">
        <v>22</v>
      </c>
      <c r="F125" s="78">
        <v>0</v>
      </c>
      <c r="G125" s="78">
        <f t="shared" si="60"/>
        <v>0</v>
      </c>
      <c r="H125" s="78">
        <f t="shared" si="61"/>
        <v>0</v>
      </c>
      <c r="I125" s="78">
        <v>0</v>
      </c>
      <c r="J125" s="78">
        <v>0</v>
      </c>
      <c r="K125" s="78">
        <f t="shared" si="62"/>
        <v>0</v>
      </c>
      <c r="L125" s="78">
        <f t="shared" si="63"/>
        <v>0</v>
      </c>
      <c r="M125" s="78">
        <f t="shared" si="64"/>
        <v>0</v>
      </c>
      <c r="N125" s="78">
        <f t="shared" si="65"/>
        <v>0</v>
      </c>
      <c r="O125" s="78">
        <f t="shared" si="66"/>
        <v>0</v>
      </c>
      <c r="P125" s="78">
        <f t="shared" si="67"/>
        <v>0</v>
      </c>
    </row>
    <row r="126" spans="1:16">
      <c r="A126" s="50">
        <v>110</v>
      </c>
      <c r="B126" s="52"/>
      <c r="C126" s="54" t="s">
        <v>1216</v>
      </c>
      <c r="D126" s="51" t="s">
        <v>183</v>
      </c>
      <c r="E126" s="53">
        <v>19.95</v>
      </c>
      <c r="F126" s="78">
        <v>0</v>
      </c>
      <c r="G126" s="78">
        <f t="shared" si="60"/>
        <v>0</v>
      </c>
      <c r="H126" s="78">
        <f t="shared" si="61"/>
        <v>0</v>
      </c>
      <c r="I126" s="78">
        <v>0</v>
      </c>
      <c r="J126" s="78">
        <v>0</v>
      </c>
      <c r="K126" s="78">
        <f t="shared" si="62"/>
        <v>0</v>
      </c>
      <c r="L126" s="78">
        <f t="shared" si="63"/>
        <v>0</v>
      </c>
      <c r="M126" s="78">
        <f t="shared" si="64"/>
        <v>0</v>
      </c>
      <c r="N126" s="78">
        <f t="shared" si="65"/>
        <v>0</v>
      </c>
      <c r="O126" s="78">
        <f t="shared" si="66"/>
        <v>0</v>
      </c>
      <c r="P126" s="78">
        <f t="shared" si="67"/>
        <v>0</v>
      </c>
    </row>
    <row r="127" spans="1:16">
      <c r="A127" s="50">
        <v>111</v>
      </c>
      <c r="B127" s="52"/>
      <c r="C127" s="60" t="s">
        <v>1218</v>
      </c>
      <c r="D127" s="51"/>
      <c r="E127" s="53"/>
      <c r="F127" s="78">
        <v>0</v>
      </c>
      <c r="G127" s="78">
        <f t="shared" si="60"/>
        <v>0</v>
      </c>
      <c r="H127" s="78">
        <f t="shared" si="61"/>
        <v>0</v>
      </c>
      <c r="I127" s="78">
        <v>0</v>
      </c>
      <c r="J127" s="78">
        <v>0</v>
      </c>
      <c r="K127" s="78">
        <f t="shared" si="62"/>
        <v>0</v>
      </c>
      <c r="L127" s="78">
        <f t="shared" si="63"/>
        <v>0</v>
      </c>
      <c r="M127" s="78">
        <f t="shared" si="64"/>
        <v>0</v>
      </c>
      <c r="N127" s="78">
        <f t="shared" si="65"/>
        <v>0</v>
      </c>
      <c r="O127" s="78">
        <f t="shared" si="66"/>
        <v>0</v>
      </c>
      <c r="P127" s="78">
        <f t="shared" si="67"/>
        <v>0</v>
      </c>
    </row>
    <row r="128" spans="1:16" ht="63">
      <c r="A128" s="50">
        <v>112</v>
      </c>
      <c r="B128" s="52"/>
      <c r="C128" s="55" t="s">
        <v>1219</v>
      </c>
      <c r="D128" s="51" t="s">
        <v>978</v>
      </c>
      <c r="E128" s="53">
        <v>27.98</v>
      </c>
      <c r="F128" s="78">
        <v>0</v>
      </c>
      <c r="G128" s="78">
        <f t="shared" ref="G128:G131" si="79">IF(F128&gt;0,likme,0)</f>
        <v>0</v>
      </c>
      <c r="H128" s="78">
        <f t="shared" ref="H128:H131" si="80">ROUND(F128*G128,2)</f>
        <v>0</v>
      </c>
      <c r="I128" s="78">
        <v>0</v>
      </c>
      <c r="J128" s="78">
        <v>0</v>
      </c>
      <c r="K128" s="78">
        <f t="shared" si="62"/>
        <v>0</v>
      </c>
      <c r="L128" s="78">
        <f t="shared" si="63"/>
        <v>0</v>
      </c>
      <c r="M128" s="78">
        <f t="shared" si="64"/>
        <v>0</v>
      </c>
      <c r="N128" s="78">
        <f t="shared" si="65"/>
        <v>0</v>
      </c>
      <c r="O128" s="78">
        <f t="shared" si="66"/>
        <v>0</v>
      </c>
      <c r="P128" s="78">
        <f t="shared" si="67"/>
        <v>0</v>
      </c>
    </row>
    <row r="129" spans="1:16" ht="47.25">
      <c r="A129" s="50">
        <v>113</v>
      </c>
      <c r="B129" s="52"/>
      <c r="C129" s="54" t="s">
        <v>1177</v>
      </c>
      <c r="D129" s="51" t="s">
        <v>64</v>
      </c>
      <c r="E129" s="53">
        <v>30</v>
      </c>
      <c r="F129" s="78">
        <v>0</v>
      </c>
      <c r="G129" s="78">
        <f t="shared" si="79"/>
        <v>0</v>
      </c>
      <c r="H129" s="78">
        <f t="shared" si="80"/>
        <v>0</v>
      </c>
      <c r="I129" s="78">
        <v>0</v>
      </c>
      <c r="J129" s="78">
        <v>0</v>
      </c>
      <c r="K129" s="78">
        <f t="shared" si="62"/>
        <v>0</v>
      </c>
      <c r="L129" s="78">
        <f t="shared" si="63"/>
        <v>0</v>
      </c>
      <c r="M129" s="78">
        <f t="shared" si="64"/>
        <v>0</v>
      </c>
      <c r="N129" s="78">
        <f t="shared" si="65"/>
        <v>0</v>
      </c>
      <c r="O129" s="78">
        <f t="shared" si="66"/>
        <v>0</v>
      </c>
      <c r="P129" s="78">
        <f t="shared" si="67"/>
        <v>0</v>
      </c>
    </row>
    <row r="130" spans="1:16" ht="31.5">
      <c r="A130" s="50">
        <v>114</v>
      </c>
      <c r="B130" s="52"/>
      <c r="C130" s="54" t="s">
        <v>1215</v>
      </c>
      <c r="D130" s="51" t="s">
        <v>64</v>
      </c>
      <c r="E130" s="53">
        <v>8</v>
      </c>
      <c r="F130" s="78">
        <v>0</v>
      </c>
      <c r="G130" s="78">
        <f t="shared" si="79"/>
        <v>0</v>
      </c>
      <c r="H130" s="78">
        <f t="shared" si="80"/>
        <v>0</v>
      </c>
      <c r="I130" s="78">
        <v>0</v>
      </c>
      <c r="J130" s="78">
        <v>0</v>
      </c>
      <c r="K130" s="78">
        <f t="shared" si="62"/>
        <v>0</v>
      </c>
      <c r="L130" s="78">
        <f t="shared" si="63"/>
        <v>0</v>
      </c>
      <c r="M130" s="78">
        <f t="shared" si="64"/>
        <v>0</v>
      </c>
      <c r="N130" s="78">
        <f t="shared" si="65"/>
        <v>0</v>
      </c>
      <c r="O130" s="78">
        <f t="shared" si="66"/>
        <v>0</v>
      </c>
      <c r="P130" s="78">
        <f t="shared" si="67"/>
        <v>0</v>
      </c>
    </row>
    <row r="131" spans="1:16">
      <c r="A131" s="50">
        <v>115</v>
      </c>
      <c r="B131" s="52"/>
      <c r="C131" s="54" t="s">
        <v>1216</v>
      </c>
      <c r="D131" s="51" t="s">
        <v>183</v>
      </c>
      <c r="E131" s="53">
        <v>20</v>
      </c>
      <c r="F131" s="78">
        <v>0</v>
      </c>
      <c r="G131" s="78">
        <f t="shared" si="79"/>
        <v>0</v>
      </c>
      <c r="H131" s="78">
        <f t="shared" si="80"/>
        <v>0</v>
      </c>
      <c r="I131" s="78">
        <v>0</v>
      </c>
      <c r="J131" s="78">
        <v>0</v>
      </c>
      <c r="K131" s="78">
        <f t="shared" ref="K131:K156" si="81">SUM(H131:J131)</f>
        <v>0</v>
      </c>
      <c r="L131" s="78">
        <f t="shared" ref="L131:L156" si="82">ROUND(E131*F131,2)</f>
        <v>0</v>
      </c>
      <c r="M131" s="78">
        <f t="shared" ref="M131:M156" si="83">ROUND(E131*H131,2)</f>
        <v>0</v>
      </c>
      <c r="N131" s="78">
        <f t="shared" ref="N131:N156" si="84">ROUND(E131*I131,2)</f>
        <v>0</v>
      </c>
      <c r="O131" s="78">
        <f t="shared" ref="O131:O156" si="85">ROUND(E131*J131,2)</f>
        <v>0</v>
      </c>
      <c r="P131" s="78">
        <f t="shared" ref="P131:P156" si="86">SUM(M131:O131)</f>
        <v>0</v>
      </c>
    </row>
    <row r="132" spans="1:16">
      <c r="A132" s="50">
        <v>116</v>
      </c>
      <c r="B132" s="52"/>
      <c r="C132" s="60" t="s">
        <v>1234</v>
      </c>
      <c r="D132" s="51"/>
      <c r="E132" s="53"/>
      <c r="F132" s="78">
        <v>0</v>
      </c>
      <c r="G132" s="78">
        <f t="shared" ref="G132:G156" si="87">IF(F132&gt;0,likme,0)</f>
        <v>0</v>
      </c>
      <c r="H132" s="78">
        <f t="shared" ref="H132:H156" si="88">ROUND(F132*G132,2)</f>
        <v>0</v>
      </c>
      <c r="I132" s="78">
        <v>0</v>
      </c>
      <c r="J132" s="78">
        <v>0</v>
      </c>
      <c r="K132" s="78">
        <f t="shared" si="81"/>
        <v>0</v>
      </c>
      <c r="L132" s="78">
        <f t="shared" si="82"/>
        <v>0</v>
      </c>
      <c r="M132" s="78">
        <f t="shared" si="83"/>
        <v>0</v>
      </c>
      <c r="N132" s="78">
        <f t="shared" si="84"/>
        <v>0</v>
      </c>
      <c r="O132" s="78">
        <f t="shared" si="85"/>
        <v>0</v>
      </c>
      <c r="P132" s="78">
        <f t="shared" si="86"/>
        <v>0</v>
      </c>
    </row>
    <row r="133" spans="1:16" ht="31.5">
      <c r="A133" s="50">
        <v>117</v>
      </c>
      <c r="B133" s="52"/>
      <c r="C133" s="54" t="s">
        <v>1158</v>
      </c>
      <c r="D133" s="51" t="s">
        <v>978</v>
      </c>
      <c r="E133" s="53">
        <v>1.45</v>
      </c>
      <c r="F133" s="78">
        <v>0</v>
      </c>
      <c r="G133" s="78">
        <f t="shared" si="87"/>
        <v>0</v>
      </c>
      <c r="H133" s="78">
        <f t="shared" si="88"/>
        <v>0</v>
      </c>
      <c r="I133" s="78">
        <v>0</v>
      </c>
      <c r="J133" s="78">
        <v>0</v>
      </c>
      <c r="K133" s="78">
        <f t="shared" si="81"/>
        <v>0</v>
      </c>
      <c r="L133" s="78">
        <f t="shared" si="82"/>
        <v>0</v>
      </c>
      <c r="M133" s="78">
        <f t="shared" si="83"/>
        <v>0</v>
      </c>
      <c r="N133" s="78">
        <f t="shared" si="84"/>
        <v>0</v>
      </c>
      <c r="O133" s="78">
        <f t="shared" si="85"/>
        <v>0</v>
      </c>
      <c r="P133" s="78">
        <f t="shared" si="86"/>
        <v>0</v>
      </c>
    </row>
    <row r="134" spans="1:16" ht="47.25">
      <c r="A134" s="50">
        <v>118</v>
      </c>
      <c r="B134" s="52"/>
      <c r="C134" s="55" t="s">
        <v>1235</v>
      </c>
      <c r="D134" s="51" t="s">
        <v>978</v>
      </c>
      <c r="E134" s="53">
        <v>0.91</v>
      </c>
      <c r="F134" s="78">
        <v>0</v>
      </c>
      <c r="G134" s="78">
        <f t="shared" si="87"/>
        <v>0</v>
      </c>
      <c r="H134" s="78">
        <f t="shared" si="88"/>
        <v>0</v>
      </c>
      <c r="I134" s="78">
        <v>0</v>
      </c>
      <c r="J134" s="78">
        <v>0</v>
      </c>
      <c r="K134" s="78">
        <f t="shared" si="81"/>
        <v>0</v>
      </c>
      <c r="L134" s="78">
        <f t="shared" si="82"/>
        <v>0</v>
      </c>
      <c r="M134" s="78">
        <f t="shared" si="83"/>
        <v>0</v>
      </c>
      <c r="N134" s="78">
        <f t="shared" si="84"/>
        <v>0</v>
      </c>
      <c r="O134" s="78">
        <f t="shared" si="85"/>
        <v>0</v>
      </c>
      <c r="P134" s="78">
        <f t="shared" si="86"/>
        <v>0</v>
      </c>
    </row>
    <row r="135" spans="1:16" ht="47.25">
      <c r="A135" s="50">
        <v>119</v>
      </c>
      <c r="B135" s="52"/>
      <c r="C135" s="55" t="s">
        <v>1236</v>
      </c>
      <c r="D135" s="51" t="s">
        <v>978</v>
      </c>
      <c r="E135" s="53">
        <v>0.87</v>
      </c>
      <c r="F135" s="78">
        <v>0</v>
      </c>
      <c r="G135" s="78">
        <f t="shared" si="87"/>
        <v>0</v>
      </c>
      <c r="H135" s="78">
        <f t="shared" si="88"/>
        <v>0</v>
      </c>
      <c r="I135" s="78">
        <v>0</v>
      </c>
      <c r="J135" s="78">
        <v>0</v>
      </c>
      <c r="K135" s="78">
        <f t="shared" si="81"/>
        <v>0</v>
      </c>
      <c r="L135" s="78">
        <f t="shared" si="82"/>
        <v>0</v>
      </c>
      <c r="M135" s="78">
        <f t="shared" si="83"/>
        <v>0</v>
      </c>
      <c r="N135" s="78">
        <f t="shared" si="84"/>
        <v>0</v>
      </c>
      <c r="O135" s="78">
        <f t="shared" si="85"/>
        <v>0</v>
      </c>
      <c r="P135" s="78">
        <f t="shared" si="86"/>
        <v>0</v>
      </c>
    </row>
    <row r="136" spans="1:16" ht="47.25">
      <c r="A136" s="50">
        <v>120</v>
      </c>
      <c r="B136" s="52"/>
      <c r="C136" s="55" t="s">
        <v>1237</v>
      </c>
      <c r="D136" s="51" t="s">
        <v>978</v>
      </c>
      <c r="E136" s="53">
        <v>2.62</v>
      </c>
      <c r="F136" s="78">
        <v>0</v>
      </c>
      <c r="G136" s="78">
        <f t="shared" si="87"/>
        <v>0</v>
      </c>
      <c r="H136" s="78">
        <f t="shared" si="88"/>
        <v>0</v>
      </c>
      <c r="I136" s="78">
        <v>0</v>
      </c>
      <c r="J136" s="78">
        <v>0</v>
      </c>
      <c r="K136" s="78">
        <f t="shared" si="81"/>
        <v>0</v>
      </c>
      <c r="L136" s="78">
        <f t="shared" si="82"/>
        <v>0</v>
      </c>
      <c r="M136" s="78">
        <f t="shared" si="83"/>
        <v>0</v>
      </c>
      <c r="N136" s="78">
        <f t="shared" si="84"/>
        <v>0</v>
      </c>
      <c r="O136" s="78">
        <f t="shared" si="85"/>
        <v>0</v>
      </c>
      <c r="P136" s="78">
        <f t="shared" si="86"/>
        <v>0</v>
      </c>
    </row>
    <row r="137" spans="1:16" ht="47.25">
      <c r="A137" s="50">
        <v>121</v>
      </c>
      <c r="B137" s="52"/>
      <c r="C137" s="55" t="s">
        <v>1238</v>
      </c>
      <c r="D137" s="51" t="s">
        <v>978</v>
      </c>
      <c r="E137" s="53">
        <v>1.66</v>
      </c>
      <c r="F137" s="78">
        <v>0</v>
      </c>
      <c r="G137" s="78">
        <f t="shared" si="87"/>
        <v>0</v>
      </c>
      <c r="H137" s="78">
        <f t="shared" si="88"/>
        <v>0</v>
      </c>
      <c r="I137" s="78">
        <v>0</v>
      </c>
      <c r="J137" s="78">
        <v>0</v>
      </c>
      <c r="K137" s="78">
        <f t="shared" si="81"/>
        <v>0</v>
      </c>
      <c r="L137" s="78">
        <f t="shared" si="82"/>
        <v>0</v>
      </c>
      <c r="M137" s="78">
        <f t="shared" si="83"/>
        <v>0</v>
      </c>
      <c r="N137" s="78">
        <f t="shared" si="84"/>
        <v>0</v>
      </c>
      <c r="O137" s="78">
        <f t="shared" si="85"/>
        <v>0</v>
      </c>
      <c r="P137" s="78">
        <f t="shared" si="86"/>
        <v>0</v>
      </c>
    </row>
    <row r="138" spans="1:16" ht="31.5">
      <c r="A138" s="50">
        <v>122</v>
      </c>
      <c r="B138" s="52"/>
      <c r="C138" s="55" t="s">
        <v>1154</v>
      </c>
      <c r="D138" s="51" t="s">
        <v>1155</v>
      </c>
      <c r="E138" s="53">
        <v>601.1</v>
      </c>
      <c r="F138" s="78">
        <v>0</v>
      </c>
      <c r="G138" s="78">
        <f t="shared" si="87"/>
        <v>0</v>
      </c>
      <c r="H138" s="78">
        <f t="shared" si="88"/>
        <v>0</v>
      </c>
      <c r="I138" s="78">
        <v>0</v>
      </c>
      <c r="J138" s="78">
        <v>0</v>
      </c>
      <c r="K138" s="78">
        <f t="shared" si="81"/>
        <v>0</v>
      </c>
      <c r="L138" s="78">
        <f t="shared" si="82"/>
        <v>0</v>
      </c>
      <c r="M138" s="78">
        <f t="shared" si="83"/>
        <v>0</v>
      </c>
      <c r="N138" s="78">
        <f t="shared" si="84"/>
        <v>0</v>
      </c>
      <c r="O138" s="78">
        <f t="shared" si="85"/>
        <v>0</v>
      </c>
      <c r="P138" s="78">
        <f t="shared" si="86"/>
        <v>0</v>
      </c>
    </row>
    <row r="139" spans="1:16">
      <c r="A139" s="50">
        <v>123</v>
      </c>
      <c r="B139" s="52"/>
      <c r="C139" s="60" t="s">
        <v>1239</v>
      </c>
      <c r="D139" s="51"/>
      <c r="E139" s="53"/>
      <c r="F139" s="78">
        <v>0</v>
      </c>
      <c r="G139" s="78">
        <f t="shared" si="87"/>
        <v>0</v>
      </c>
      <c r="H139" s="78">
        <f t="shared" si="88"/>
        <v>0</v>
      </c>
      <c r="I139" s="78">
        <v>0</v>
      </c>
      <c r="J139" s="78">
        <v>0</v>
      </c>
      <c r="K139" s="78">
        <f t="shared" si="81"/>
        <v>0</v>
      </c>
      <c r="L139" s="78">
        <f t="shared" si="82"/>
        <v>0</v>
      </c>
      <c r="M139" s="78">
        <f t="shared" si="83"/>
        <v>0</v>
      </c>
      <c r="N139" s="78">
        <f t="shared" si="84"/>
        <v>0</v>
      </c>
      <c r="O139" s="78">
        <f t="shared" si="85"/>
        <v>0</v>
      </c>
      <c r="P139" s="78">
        <f t="shared" si="86"/>
        <v>0</v>
      </c>
    </row>
    <row r="140" spans="1:16" ht="47.25">
      <c r="A140" s="50">
        <v>124</v>
      </c>
      <c r="B140" s="52"/>
      <c r="C140" s="55" t="s">
        <v>1240</v>
      </c>
      <c r="D140" s="51" t="s">
        <v>978</v>
      </c>
      <c r="E140" s="53">
        <v>15.24</v>
      </c>
      <c r="F140" s="78">
        <v>0</v>
      </c>
      <c r="G140" s="78">
        <f t="shared" si="87"/>
        <v>0</v>
      </c>
      <c r="H140" s="78">
        <f t="shared" si="88"/>
        <v>0</v>
      </c>
      <c r="I140" s="78">
        <v>0</v>
      </c>
      <c r="J140" s="78">
        <v>0</v>
      </c>
      <c r="K140" s="78">
        <f t="shared" si="81"/>
        <v>0</v>
      </c>
      <c r="L140" s="78">
        <f t="shared" si="82"/>
        <v>0</v>
      </c>
      <c r="M140" s="78">
        <f t="shared" si="83"/>
        <v>0</v>
      </c>
      <c r="N140" s="78">
        <f t="shared" si="84"/>
        <v>0</v>
      </c>
      <c r="O140" s="78">
        <f t="shared" si="85"/>
        <v>0</v>
      </c>
      <c r="P140" s="78">
        <f t="shared" si="86"/>
        <v>0</v>
      </c>
    </row>
    <row r="141" spans="1:16" ht="31.5">
      <c r="A141" s="50">
        <v>125</v>
      </c>
      <c r="B141" s="52"/>
      <c r="C141" s="55" t="s">
        <v>1241</v>
      </c>
      <c r="D141" s="51" t="s">
        <v>1155</v>
      </c>
      <c r="E141" s="53">
        <v>2018.2</v>
      </c>
      <c r="F141" s="78">
        <v>0</v>
      </c>
      <c r="G141" s="78">
        <f t="shared" ref="G141" si="89">IF(F141&gt;0,likme,0)</f>
        <v>0</v>
      </c>
      <c r="H141" s="78">
        <f t="shared" ref="H141" si="90">ROUND(F141*G141,2)</f>
        <v>0</v>
      </c>
      <c r="I141" s="78">
        <v>0</v>
      </c>
      <c r="J141" s="78">
        <v>0</v>
      </c>
      <c r="K141" s="78">
        <f t="shared" si="81"/>
        <v>0</v>
      </c>
      <c r="L141" s="78">
        <f t="shared" si="82"/>
        <v>0</v>
      </c>
      <c r="M141" s="78">
        <f t="shared" si="83"/>
        <v>0</v>
      </c>
      <c r="N141" s="78">
        <f t="shared" si="84"/>
        <v>0</v>
      </c>
      <c r="O141" s="78">
        <f t="shared" si="85"/>
        <v>0</v>
      </c>
      <c r="P141" s="78">
        <f t="shared" si="86"/>
        <v>0</v>
      </c>
    </row>
    <row r="142" spans="1:16">
      <c r="A142" s="50">
        <v>126</v>
      </c>
      <c r="B142" s="52"/>
      <c r="C142" s="54" t="s">
        <v>1242</v>
      </c>
      <c r="D142" s="51" t="s">
        <v>64</v>
      </c>
      <c r="E142" s="53">
        <v>20</v>
      </c>
      <c r="F142" s="78">
        <v>0</v>
      </c>
      <c r="G142" s="78">
        <f t="shared" si="87"/>
        <v>0</v>
      </c>
      <c r="H142" s="78">
        <f t="shared" si="88"/>
        <v>0</v>
      </c>
      <c r="I142" s="78">
        <v>0</v>
      </c>
      <c r="J142" s="78">
        <v>0</v>
      </c>
      <c r="K142" s="78">
        <f t="shared" si="81"/>
        <v>0</v>
      </c>
      <c r="L142" s="78">
        <f t="shared" si="82"/>
        <v>0</v>
      </c>
      <c r="M142" s="78">
        <f t="shared" si="83"/>
        <v>0</v>
      </c>
      <c r="N142" s="78">
        <f t="shared" si="84"/>
        <v>0</v>
      </c>
      <c r="O142" s="78">
        <f t="shared" si="85"/>
        <v>0</v>
      </c>
      <c r="P142" s="78">
        <f t="shared" si="86"/>
        <v>0</v>
      </c>
    </row>
    <row r="143" spans="1:16" ht="31.5">
      <c r="A143" s="50">
        <v>127</v>
      </c>
      <c r="B143" s="52"/>
      <c r="C143" s="54" t="s">
        <v>1210</v>
      </c>
      <c r="D143" s="51" t="s">
        <v>64</v>
      </c>
      <c r="E143" s="53">
        <v>20</v>
      </c>
      <c r="F143" s="78">
        <v>0</v>
      </c>
      <c r="G143" s="78">
        <f t="shared" si="87"/>
        <v>0</v>
      </c>
      <c r="H143" s="78">
        <f t="shared" si="88"/>
        <v>0</v>
      </c>
      <c r="I143" s="78">
        <v>0</v>
      </c>
      <c r="J143" s="78">
        <v>0</v>
      </c>
      <c r="K143" s="78">
        <f t="shared" si="81"/>
        <v>0</v>
      </c>
      <c r="L143" s="78">
        <f t="shared" si="82"/>
        <v>0</v>
      </c>
      <c r="M143" s="78">
        <f t="shared" si="83"/>
        <v>0</v>
      </c>
      <c r="N143" s="78">
        <f t="shared" si="84"/>
        <v>0</v>
      </c>
      <c r="O143" s="78">
        <f t="shared" si="85"/>
        <v>0</v>
      </c>
      <c r="P143" s="78">
        <f t="shared" si="86"/>
        <v>0</v>
      </c>
    </row>
    <row r="144" spans="1:16" ht="63">
      <c r="A144" s="50">
        <v>128</v>
      </c>
      <c r="B144" s="52"/>
      <c r="C144" s="54" t="s">
        <v>1243</v>
      </c>
      <c r="D144" s="51" t="s">
        <v>1155</v>
      </c>
      <c r="E144" s="53">
        <v>2923</v>
      </c>
      <c r="F144" s="78">
        <v>0</v>
      </c>
      <c r="G144" s="78">
        <f t="shared" si="87"/>
        <v>0</v>
      </c>
      <c r="H144" s="78">
        <f t="shared" si="88"/>
        <v>0</v>
      </c>
      <c r="I144" s="78">
        <v>0</v>
      </c>
      <c r="J144" s="78">
        <v>0</v>
      </c>
      <c r="K144" s="78">
        <f t="shared" si="81"/>
        <v>0</v>
      </c>
      <c r="L144" s="78">
        <f t="shared" si="82"/>
        <v>0</v>
      </c>
      <c r="M144" s="78">
        <f t="shared" si="83"/>
        <v>0</v>
      </c>
      <c r="N144" s="78">
        <f t="shared" si="84"/>
        <v>0</v>
      </c>
      <c r="O144" s="78">
        <f t="shared" si="85"/>
        <v>0</v>
      </c>
      <c r="P144" s="78">
        <f t="shared" si="86"/>
        <v>0</v>
      </c>
    </row>
    <row r="145" spans="1:16" ht="47.25">
      <c r="A145" s="50">
        <v>129</v>
      </c>
      <c r="B145" s="52"/>
      <c r="C145" s="54" t="s">
        <v>1245</v>
      </c>
      <c r="D145" s="51" t="s">
        <v>271</v>
      </c>
      <c r="E145" s="53">
        <v>16.53</v>
      </c>
      <c r="F145" s="78">
        <v>0</v>
      </c>
      <c r="G145" s="78">
        <f t="shared" si="87"/>
        <v>0</v>
      </c>
      <c r="H145" s="78">
        <f t="shared" si="88"/>
        <v>0</v>
      </c>
      <c r="I145" s="78">
        <v>0</v>
      </c>
      <c r="J145" s="78">
        <v>0</v>
      </c>
      <c r="K145" s="78">
        <f t="shared" si="81"/>
        <v>0</v>
      </c>
      <c r="L145" s="78">
        <f t="shared" si="82"/>
        <v>0</v>
      </c>
      <c r="M145" s="78">
        <f t="shared" si="83"/>
        <v>0</v>
      </c>
      <c r="N145" s="78">
        <f t="shared" si="84"/>
        <v>0</v>
      </c>
      <c r="O145" s="78">
        <f t="shared" si="85"/>
        <v>0</v>
      </c>
      <c r="P145" s="78">
        <f t="shared" si="86"/>
        <v>0</v>
      </c>
    </row>
    <row r="146" spans="1:16" ht="47.25">
      <c r="A146" s="50">
        <v>130</v>
      </c>
      <c r="B146" s="52"/>
      <c r="C146" s="54" t="s">
        <v>1244</v>
      </c>
      <c r="D146" s="51" t="s">
        <v>64</v>
      </c>
      <c r="E146" s="53">
        <v>36</v>
      </c>
      <c r="F146" s="78">
        <v>0</v>
      </c>
      <c r="G146" s="78">
        <f t="shared" si="87"/>
        <v>0</v>
      </c>
      <c r="H146" s="78">
        <f t="shared" si="88"/>
        <v>0</v>
      </c>
      <c r="I146" s="78">
        <v>0</v>
      </c>
      <c r="J146" s="78">
        <v>0</v>
      </c>
      <c r="K146" s="78">
        <f t="shared" si="81"/>
        <v>0</v>
      </c>
      <c r="L146" s="78">
        <f t="shared" si="82"/>
        <v>0</v>
      </c>
      <c r="M146" s="78">
        <f t="shared" si="83"/>
        <v>0</v>
      </c>
      <c r="N146" s="78">
        <f t="shared" si="84"/>
        <v>0</v>
      </c>
      <c r="O146" s="78">
        <f t="shared" si="85"/>
        <v>0</v>
      </c>
      <c r="P146" s="78">
        <f t="shared" si="86"/>
        <v>0</v>
      </c>
    </row>
    <row r="147" spans="1:16" ht="31.5">
      <c r="A147" s="50">
        <v>131</v>
      </c>
      <c r="B147" s="52"/>
      <c r="C147" s="55" t="s">
        <v>1192</v>
      </c>
      <c r="D147" s="51" t="s">
        <v>271</v>
      </c>
      <c r="E147" s="53">
        <v>80</v>
      </c>
      <c r="F147" s="78">
        <v>0</v>
      </c>
      <c r="G147" s="78">
        <f t="shared" si="87"/>
        <v>0</v>
      </c>
      <c r="H147" s="78">
        <f t="shared" si="88"/>
        <v>0</v>
      </c>
      <c r="I147" s="78">
        <v>0</v>
      </c>
      <c r="J147" s="78">
        <v>0</v>
      </c>
      <c r="K147" s="78">
        <f t="shared" si="81"/>
        <v>0</v>
      </c>
      <c r="L147" s="78">
        <f t="shared" si="82"/>
        <v>0</v>
      </c>
      <c r="M147" s="78">
        <f t="shared" si="83"/>
        <v>0</v>
      </c>
      <c r="N147" s="78">
        <f t="shared" si="84"/>
        <v>0</v>
      </c>
      <c r="O147" s="78">
        <f t="shared" si="85"/>
        <v>0</v>
      </c>
      <c r="P147" s="78">
        <f t="shared" si="86"/>
        <v>0</v>
      </c>
    </row>
    <row r="148" spans="1:16">
      <c r="A148" s="50">
        <v>132</v>
      </c>
      <c r="B148" s="52"/>
      <c r="C148" s="60" t="s">
        <v>1246</v>
      </c>
      <c r="D148" s="51"/>
      <c r="E148" s="53"/>
      <c r="F148" s="78">
        <v>0</v>
      </c>
      <c r="G148" s="78">
        <f t="shared" si="87"/>
        <v>0</v>
      </c>
      <c r="H148" s="78">
        <f t="shared" si="88"/>
        <v>0</v>
      </c>
      <c r="I148" s="78">
        <v>0</v>
      </c>
      <c r="J148" s="78">
        <v>0</v>
      </c>
      <c r="K148" s="78">
        <f t="shared" si="81"/>
        <v>0</v>
      </c>
      <c r="L148" s="78">
        <f t="shared" si="82"/>
        <v>0</v>
      </c>
      <c r="M148" s="78">
        <f t="shared" si="83"/>
        <v>0</v>
      </c>
      <c r="N148" s="78">
        <f t="shared" si="84"/>
        <v>0</v>
      </c>
      <c r="O148" s="78">
        <f t="shared" si="85"/>
        <v>0</v>
      </c>
      <c r="P148" s="78">
        <f t="shared" si="86"/>
        <v>0</v>
      </c>
    </row>
    <row r="149" spans="1:16" ht="31.5">
      <c r="A149" s="50">
        <v>133</v>
      </c>
      <c r="B149" s="52"/>
      <c r="C149" s="54" t="s">
        <v>1261</v>
      </c>
      <c r="D149" s="51" t="s">
        <v>67</v>
      </c>
      <c r="E149" s="53">
        <v>1</v>
      </c>
      <c r="F149" s="78">
        <v>0</v>
      </c>
      <c r="G149" s="78">
        <f t="shared" ref="G149" si="91">IF(F149&gt;0,likme,0)</f>
        <v>0</v>
      </c>
      <c r="H149" s="78">
        <f t="shared" ref="H149" si="92">ROUND(F149*G149,2)</f>
        <v>0</v>
      </c>
      <c r="I149" s="78">
        <v>0</v>
      </c>
      <c r="J149" s="78">
        <v>0</v>
      </c>
      <c r="K149" s="78">
        <f t="shared" ref="K149" si="93">SUM(H149:J149)</f>
        <v>0</v>
      </c>
      <c r="L149" s="78">
        <f t="shared" ref="L149" si="94">ROUND(E149*F149,2)</f>
        <v>0</v>
      </c>
      <c r="M149" s="78">
        <f t="shared" ref="M149" si="95">ROUND(E149*H149,2)</f>
        <v>0</v>
      </c>
      <c r="N149" s="78">
        <f t="shared" ref="N149" si="96">ROUND(E149*I149,2)</f>
        <v>0</v>
      </c>
      <c r="O149" s="78">
        <f t="shared" ref="O149" si="97">ROUND(E149*J149,2)</f>
        <v>0</v>
      </c>
      <c r="P149" s="78">
        <f t="shared" ref="P149" si="98">SUM(M149:O149)</f>
        <v>0</v>
      </c>
    </row>
    <row r="150" spans="1:16" ht="47.25">
      <c r="A150" s="50">
        <v>134</v>
      </c>
      <c r="B150" s="52"/>
      <c r="C150" s="54" t="s">
        <v>1247</v>
      </c>
      <c r="D150" s="51" t="s">
        <v>183</v>
      </c>
      <c r="E150" s="53">
        <v>12</v>
      </c>
      <c r="F150" s="78">
        <v>0</v>
      </c>
      <c r="G150" s="78">
        <f t="shared" si="87"/>
        <v>0</v>
      </c>
      <c r="H150" s="78">
        <f t="shared" si="88"/>
        <v>0</v>
      </c>
      <c r="I150" s="78">
        <v>0</v>
      </c>
      <c r="J150" s="78">
        <v>0</v>
      </c>
      <c r="K150" s="78">
        <f t="shared" si="81"/>
        <v>0</v>
      </c>
      <c r="L150" s="78">
        <f t="shared" si="82"/>
        <v>0</v>
      </c>
      <c r="M150" s="78">
        <f t="shared" si="83"/>
        <v>0</v>
      </c>
      <c r="N150" s="78">
        <f t="shared" si="84"/>
        <v>0</v>
      </c>
      <c r="O150" s="78">
        <f t="shared" si="85"/>
        <v>0</v>
      </c>
      <c r="P150" s="78">
        <f t="shared" si="86"/>
        <v>0</v>
      </c>
    </row>
    <row r="151" spans="1:16" ht="31.5">
      <c r="A151" s="50">
        <v>135</v>
      </c>
      <c r="B151" s="52"/>
      <c r="C151" s="54" t="s">
        <v>1248</v>
      </c>
      <c r="D151" s="51" t="s">
        <v>64</v>
      </c>
      <c r="E151" s="53">
        <v>24</v>
      </c>
      <c r="F151" s="78">
        <v>0</v>
      </c>
      <c r="G151" s="78">
        <f t="shared" si="87"/>
        <v>0</v>
      </c>
      <c r="H151" s="78">
        <f t="shared" si="88"/>
        <v>0</v>
      </c>
      <c r="I151" s="78">
        <v>0</v>
      </c>
      <c r="J151" s="78">
        <v>0</v>
      </c>
      <c r="K151" s="78">
        <f t="shared" si="81"/>
        <v>0</v>
      </c>
      <c r="L151" s="78">
        <f t="shared" si="82"/>
        <v>0</v>
      </c>
      <c r="M151" s="78">
        <f t="shared" si="83"/>
        <v>0</v>
      </c>
      <c r="N151" s="78">
        <f t="shared" si="84"/>
        <v>0</v>
      </c>
      <c r="O151" s="78">
        <f t="shared" si="85"/>
        <v>0</v>
      </c>
      <c r="P151" s="78">
        <f t="shared" si="86"/>
        <v>0</v>
      </c>
    </row>
    <row r="152" spans="1:16" ht="94.5">
      <c r="A152" s="50">
        <v>136</v>
      </c>
      <c r="B152" s="52"/>
      <c r="C152" s="54" t="s">
        <v>1249</v>
      </c>
      <c r="D152" s="51" t="s">
        <v>1155</v>
      </c>
      <c r="E152" s="53">
        <v>173</v>
      </c>
      <c r="F152" s="78">
        <v>0</v>
      </c>
      <c r="G152" s="78">
        <f t="shared" si="87"/>
        <v>0</v>
      </c>
      <c r="H152" s="78">
        <f t="shared" si="88"/>
        <v>0</v>
      </c>
      <c r="I152" s="78">
        <v>0</v>
      </c>
      <c r="J152" s="78">
        <v>0</v>
      </c>
      <c r="K152" s="78">
        <f t="shared" si="81"/>
        <v>0</v>
      </c>
      <c r="L152" s="78">
        <f t="shared" si="82"/>
        <v>0</v>
      </c>
      <c r="M152" s="78">
        <f t="shared" si="83"/>
        <v>0</v>
      </c>
      <c r="N152" s="78">
        <f t="shared" si="84"/>
        <v>0</v>
      </c>
      <c r="O152" s="78">
        <f t="shared" si="85"/>
        <v>0</v>
      </c>
      <c r="P152" s="78">
        <f t="shared" si="86"/>
        <v>0</v>
      </c>
    </row>
    <row r="153" spans="1:16">
      <c r="A153" s="50">
        <v>137</v>
      </c>
      <c r="B153" s="52"/>
      <c r="C153" s="54" t="s">
        <v>1250</v>
      </c>
      <c r="D153" s="51" t="s">
        <v>64</v>
      </c>
      <c r="E153" s="53">
        <v>24</v>
      </c>
      <c r="F153" s="78">
        <v>0</v>
      </c>
      <c r="G153" s="78">
        <f t="shared" si="87"/>
        <v>0</v>
      </c>
      <c r="H153" s="78">
        <f t="shared" si="88"/>
        <v>0</v>
      </c>
      <c r="I153" s="78">
        <v>0</v>
      </c>
      <c r="J153" s="78">
        <v>0</v>
      </c>
      <c r="K153" s="78">
        <f t="shared" si="81"/>
        <v>0</v>
      </c>
      <c r="L153" s="78">
        <f t="shared" si="82"/>
        <v>0</v>
      </c>
      <c r="M153" s="78">
        <f t="shared" si="83"/>
        <v>0</v>
      </c>
      <c r="N153" s="78">
        <f t="shared" si="84"/>
        <v>0</v>
      </c>
      <c r="O153" s="78">
        <f t="shared" si="85"/>
        <v>0</v>
      </c>
      <c r="P153" s="78">
        <f t="shared" si="86"/>
        <v>0</v>
      </c>
    </row>
    <row r="154" spans="1:16" ht="47.25">
      <c r="A154" s="50">
        <v>138</v>
      </c>
      <c r="B154" s="52"/>
      <c r="C154" s="54" t="s">
        <v>1251</v>
      </c>
      <c r="D154" s="51" t="s">
        <v>978</v>
      </c>
      <c r="E154" s="53">
        <v>3.78</v>
      </c>
      <c r="F154" s="78">
        <v>0</v>
      </c>
      <c r="G154" s="78">
        <f t="shared" si="87"/>
        <v>0</v>
      </c>
      <c r="H154" s="78">
        <f t="shared" si="88"/>
        <v>0</v>
      </c>
      <c r="I154" s="78">
        <v>0</v>
      </c>
      <c r="J154" s="78">
        <v>0</v>
      </c>
      <c r="K154" s="78">
        <f t="shared" si="81"/>
        <v>0</v>
      </c>
      <c r="L154" s="78">
        <f t="shared" si="82"/>
        <v>0</v>
      </c>
      <c r="M154" s="78">
        <f t="shared" si="83"/>
        <v>0</v>
      </c>
      <c r="N154" s="78">
        <f t="shared" si="84"/>
        <v>0</v>
      </c>
      <c r="O154" s="78">
        <f t="shared" si="85"/>
        <v>0</v>
      </c>
      <c r="P154" s="78">
        <f t="shared" si="86"/>
        <v>0</v>
      </c>
    </row>
    <row r="155" spans="1:16">
      <c r="A155" s="50">
        <v>139</v>
      </c>
      <c r="B155" s="52"/>
      <c r="C155" s="54" t="s">
        <v>1252</v>
      </c>
      <c r="D155" s="51" t="s">
        <v>183</v>
      </c>
      <c r="E155" s="53">
        <v>12</v>
      </c>
      <c r="F155" s="78">
        <v>0</v>
      </c>
      <c r="G155" s="78">
        <f t="shared" si="87"/>
        <v>0</v>
      </c>
      <c r="H155" s="78">
        <f t="shared" si="88"/>
        <v>0</v>
      </c>
      <c r="I155" s="78">
        <v>0</v>
      </c>
      <c r="J155" s="78">
        <v>0</v>
      </c>
      <c r="K155" s="78">
        <f t="shared" si="81"/>
        <v>0</v>
      </c>
      <c r="L155" s="78">
        <f t="shared" si="82"/>
        <v>0</v>
      </c>
      <c r="M155" s="78">
        <f t="shared" si="83"/>
        <v>0</v>
      </c>
      <c r="N155" s="78">
        <f t="shared" si="84"/>
        <v>0</v>
      </c>
      <c r="O155" s="78">
        <f t="shared" si="85"/>
        <v>0</v>
      </c>
      <c r="P155" s="78">
        <f t="shared" si="86"/>
        <v>0</v>
      </c>
    </row>
    <row r="156" spans="1:16">
      <c r="A156" s="50">
        <v>140</v>
      </c>
      <c r="B156" s="52"/>
      <c r="C156" s="54" t="s">
        <v>1253</v>
      </c>
      <c r="D156" s="51" t="s">
        <v>183</v>
      </c>
      <c r="E156" s="53">
        <v>17.100000000000001</v>
      </c>
      <c r="F156" s="78">
        <v>0</v>
      </c>
      <c r="G156" s="78">
        <f t="shared" si="87"/>
        <v>0</v>
      </c>
      <c r="H156" s="78">
        <f t="shared" si="88"/>
        <v>0</v>
      </c>
      <c r="I156" s="78">
        <v>0</v>
      </c>
      <c r="J156" s="78">
        <v>0</v>
      </c>
      <c r="K156" s="78">
        <f t="shared" si="81"/>
        <v>0</v>
      </c>
      <c r="L156" s="78">
        <f t="shared" si="82"/>
        <v>0</v>
      </c>
      <c r="M156" s="78">
        <f t="shared" si="83"/>
        <v>0</v>
      </c>
      <c r="N156" s="78">
        <f t="shared" si="84"/>
        <v>0</v>
      </c>
      <c r="O156" s="78">
        <f t="shared" si="85"/>
        <v>0</v>
      </c>
      <c r="P156" s="78">
        <f t="shared" si="86"/>
        <v>0</v>
      </c>
    </row>
    <row r="157" spans="1:16">
      <c r="A157" s="157"/>
      <c r="B157" s="157"/>
      <c r="C157" s="157"/>
      <c r="D157" s="157"/>
      <c r="E157" s="157"/>
      <c r="F157" s="157"/>
      <c r="G157" s="157"/>
      <c r="H157" s="157"/>
      <c r="I157" s="157"/>
      <c r="J157" s="157"/>
      <c r="K157" s="157"/>
      <c r="L157" s="157"/>
      <c r="M157" s="157"/>
      <c r="N157" s="157"/>
      <c r="O157" s="157"/>
      <c r="P157" s="157"/>
    </row>
    <row r="158" spans="1:16">
      <c r="A158" s="158" t="s">
        <v>47</v>
      </c>
      <c r="B158" s="158"/>
      <c r="C158" s="158"/>
      <c r="D158" s="158"/>
      <c r="E158" s="158"/>
      <c r="F158" s="158"/>
      <c r="G158" s="158"/>
      <c r="H158" s="158"/>
      <c r="I158" s="158"/>
      <c r="J158" s="158"/>
      <c r="K158" s="81"/>
      <c r="L158" s="82">
        <f>SUM(L17:L157)</f>
        <v>0</v>
      </c>
      <c r="M158" s="82">
        <f>SUM(M17:M157)</f>
        <v>0</v>
      </c>
      <c r="N158" s="82">
        <f>SUM(N17:N157)</f>
        <v>0</v>
      </c>
      <c r="O158" s="82">
        <f>SUM(O17:O157)</f>
        <v>0</v>
      </c>
      <c r="P158" s="82">
        <f>SUM(P17:P157)</f>
        <v>0</v>
      </c>
    </row>
    <row r="159" spans="1:16">
      <c r="A159" s="83"/>
      <c r="B159" s="83"/>
      <c r="C159" s="83"/>
      <c r="D159" s="83"/>
      <c r="E159" s="83"/>
      <c r="F159" s="83"/>
      <c r="G159" s="83"/>
      <c r="H159" s="83"/>
      <c r="I159" s="83"/>
      <c r="J159" s="83"/>
      <c r="K159" s="84"/>
      <c r="L159" s="85"/>
      <c r="M159" s="85"/>
      <c r="N159" s="85"/>
      <c r="O159" s="85"/>
      <c r="P159" s="86"/>
    </row>
    <row r="160" spans="1:16">
      <c r="A160" s="87">
        <f>KT!A23</f>
        <v>0</v>
      </c>
      <c r="C160" s="88"/>
      <c r="D160" s="88">
        <f>KT!C27</f>
        <v>0</v>
      </c>
      <c r="E160" s="88"/>
      <c r="F160" s="88"/>
      <c r="G160" s="88"/>
      <c r="H160" s="88"/>
    </row>
    <row r="161" spans="1:8">
      <c r="A161" s="87" t="s">
        <v>39</v>
      </c>
      <c r="C161" s="88"/>
      <c r="D161" s="88"/>
      <c r="E161" s="88"/>
      <c r="F161" s="88"/>
      <c r="G161" s="88"/>
      <c r="H161" s="88"/>
    </row>
    <row r="162" spans="1:8">
      <c r="A162" s="87">
        <f>KT!A25</f>
        <v>0</v>
      </c>
      <c r="C162" s="88"/>
      <c r="D162" s="88"/>
      <c r="E162" s="88"/>
      <c r="F162" s="88"/>
      <c r="G162" s="88"/>
      <c r="H162" s="88"/>
    </row>
    <row r="163" spans="1:8">
      <c r="A163" s="89"/>
      <c r="C163" s="88"/>
      <c r="D163" s="88"/>
      <c r="E163" s="88"/>
      <c r="F163" s="88"/>
      <c r="G163" s="88"/>
      <c r="H163" s="88"/>
    </row>
    <row r="164" spans="1:8">
      <c r="A164" s="87">
        <f>KT!A27</f>
        <v>0</v>
      </c>
      <c r="C164" s="88"/>
      <c r="D164" s="88">
        <f>KT!C27</f>
        <v>0</v>
      </c>
      <c r="E164" s="88"/>
      <c r="F164" s="88"/>
      <c r="G164" s="88"/>
      <c r="H164" s="88"/>
    </row>
    <row r="165" spans="1:8">
      <c r="A165" s="87" t="s">
        <v>40</v>
      </c>
      <c r="C165" s="88"/>
      <c r="D165" s="88"/>
      <c r="E165" s="88"/>
      <c r="F165" s="88"/>
      <c r="G165" s="88"/>
      <c r="H165" s="88"/>
    </row>
    <row r="166" spans="1:8">
      <c r="A166" s="87">
        <f>KT!A29</f>
        <v>0</v>
      </c>
      <c r="C166" s="88"/>
      <c r="D166" s="88"/>
      <c r="E166" s="88"/>
      <c r="F166" s="88"/>
      <c r="G166" s="88"/>
      <c r="H166" s="88"/>
    </row>
    <row r="167" spans="1:8">
      <c r="B167" s="90"/>
      <c r="C167" s="88"/>
      <c r="D167" s="88"/>
      <c r="E167" s="88"/>
      <c r="F167" s="88"/>
      <c r="G167" s="88"/>
      <c r="H167" s="88"/>
    </row>
    <row r="168" spans="1:8">
      <c r="B168" s="91"/>
      <c r="C168" s="92"/>
      <c r="D168" s="91"/>
      <c r="F168" s="92"/>
      <c r="H168" s="88"/>
    </row>
  </sheetData>
  <mergeCells count="14">
    <mergeCell ref="L14:P14"/>
    <mergeCell ref="A16:P16"/>
    <mergeCell ref="A157:P157"/>
    <mergeCell ref="A158:J158"/>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882D2-5861-4AF2-9B1D-ED5FF883DE85}">
  <sheetPr>
    <tabColor rgb="FF92D050"/>
    <pageSetUpPr fitToPage="1"/>
  </sheetPr>
  <dimension ref="A2:W65"/>
  <sheetViews>
    <sheetView view="pageBreakPreview" topLeftCell="A44" zoomScale="115" zoomScaleNormal="85" zoomScaleSheetLayoutView="115" workbookViewId="0">
      <selection activeCell="C47" sqref="C47"/>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21" width="10.85546875" style="72" bestFit="1" customWidth="1"/>
    <col min="22" max="22" width="9.140625" style="72"/>
    <col min="23" max="23" width="10.85546875" style="72" bestFit="1" customWidth="1"/>
    <col min="24" max="16384" width="9.140625" style="72"/>
  </cols>
  <sheetData>
    <row r="2" spans="1:16">
      <c r="A2" s="159" t="s">
        <v>1255</v>
      </c>
      <c r="B2" s="159"/>
      <c r="C2" s="159"/>
      <c r="D2" s="159"/>
      <c r="E2" s="159"/>
      <c r="F2" s="159"/>
      <c r="G2" s="159"/>
      <c r="H2" s="159"/>
      <c r="I2" s="159"/>
      <c r="J2" s="159"/>
      <c r="K2" s="159"/>
      <c r="L2" s="159"/>
      <c r="M2" s="159"/>
      <c r="N2" s="159"/>
      <c r="O2" s="159"/>
      <c r="P2" s="159"/>
    </row>
    <row r="3" spans="1:16">
      <c r="A3" s="160" t="str">
        <f>KA!C18</f>
        <v xml:space="preserve">	Starpsienas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P55</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20">
      <c r="A17" s="50">
        <v>1</v>
      </c>
      <c r="B17" s="52"/>
      <c r="C17" s="60" t="s">
        <v>1323</v>
      </c>
      <c r="D17" s="51"/>
      <c r="E17" s="53"/>
      <c r="F17" s="78">
        <v>0</v>
      </c>
      <c r="G17" s="78">
        <f t="shared" ref="G17:G47"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20" ht="47.25">
      <c r="A18" s="50">
        <v>2</v>
      </c>
      <c r="B18" s="52"/>
      <c r="C18" s="55" t="s">
        <v>1325</v>
      </c>
      <c r="D18" s="51" t="s">
        <v>271</v>
      </c>
      <c r="E18" s="53">
        <v>8.7899999999999991</v>
      </c>
      <c r="F18" s="78">
        <v>0</v>
      </c>
      <c r="G18" s="78">
        <f t="shared" si="0"/>
        <v>0</v>
      </c>
      <c r="H18" s="78">
        <f t="shared" ref="H18:H47" si="1">ROUND(F18*G18,2)</f>
        <v>0</v>
      </c>
      <c r="I18" s="78">
        <v>0</v>
      </c>
      <c r="J18" s="78">
        <v>0</v>
      </c>
      <c r="K18" s="78">
        <f t="shared" ref="K18:K47" si="2">SUM(H18:J18)</f>
        <v>0</v>
      </c>
      <c r="L18" s="78">
        <f t="shared" ref="L18:L47" si="3">ROUND(E18*F18,2)</f>
        <v>0</v>
      </c>
      <c r="M18" s="78">
        <f t="shared" ref="M18:M47" si="4">ROUND(E18*H18,2)</f>
        <v>0</v>
      </c>
      <c r="N18" s="78">
        <f t="shared" ref="N18:N47" si="5">ROUND(E18*I18,2)</f>
        <v>0</v>
      </c>
      <c r="O18" s="78">
        <f t="shared" ref="O18:O47" si="6">ROUND(E18*J18,2)</f>
        <v>0</v>
      </c>
      <c r="P18" s="78">
        <f t="shared" ref="P18:P47" si="7">SUM(M18:O18)</f>
        <v>0</v>
      </c>
    </row>
    <row r="19" spans="1:20" ht="47.25">
      <c r="A19" s="50">
        <v>3</v>
      </c>
      <c r="B19" s="52"/>
      <c r="C19" s="55" t="s">
        <v>1330</v>
      </c>
      <c r="D19" s="51" t="s">
        <v>271</v>
      </c>
      <c r="E19" s="53">
        <v>8.7899999999999991</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20" ht="63">
      <c r="A20" s="50">
        <v>4</v>
      </c>
      <c r="B20" s="52"/>
      <c r="C20" s="54" t="s">
        <v>1326</v>
      </c>
      <c r="D20" s="51" t="s">
        <v>271</v>
      </c>
      <c r="E20" s="53">
        <v>8.7899999999999991</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20">
      <c r="A21" s="50">
        <v>5</v>
      </c>
      <c r="B21" s="52"/>
      <c r="C21" s="62" t="s">
        <v>1327</v>
      </c>
      <c r="D21" s="51"/>
      <c r="E21" s="53"/>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20" ht="47.25">
      <c r="A22" s="50">
        <v>6</v>
      </c>
      <c r="B22" s="52"/>
      <c r="C22" s="55" t="s">
        <v>1325</v>
      </c>
      <c r="D22" s="51" t="s">
        <v>271</v>
      </c>
      <c r="E22" s="53">
        <v>130.82</v>
      </c>
      <c r="F22" s="78">
        <v>0</v>
      </c>
      <c r="G22" s="78">
        <f t="shared" ref="G22:G23" si="8">IF(F22&gt;0,likme,0)</f>
        <v>0</v>
      </c>
      <c r="H22" s="78">
        <f t="shared" ref="H22:H23" si="9">ROUND(F22*G22,2)</f>
        <v>0</v>
      </c>
      <c r="I22" s="78">
        <v>0</v>
      </c>
      <c r="J22" s="78">
        <v>0</v>
      </c>
      <c r="K22" s="78">
        <f t="shared" si="2"/>
        <v>0</v>
      </c>
      <c r="L22" s="78">
        <f t="shared" si="3"/>
        <v>0</v>
      </c>
      <c r="M22" s="78">
        <f t="shared" si="4"/>
        <v>0</v>
      </c>
      <c r="N22" s="78">
        <f t="shared" si="5"/>
        <v>0</v>
      </c>
      <c r="O22" s="78">
        <f t="shared" si="6"/>
        <v>0</v>
      </c>
      <c r="P22" s="78">
        <f t="shared" si="7"/>
        <v>0</v>
      </c>
    </row>
    <row r="23" spans="1:20" ht="47.25">
      <c r="A23" s="50">
        <v>7</v>
      </c>
      <c r="B23" s="52"/>
      <c r="C23" s="55" t="s">
        <v>1330</v>
      </c>
      <c r="D23" s="51" t="s">
        <v>271</v>
      </c>
      <c r="E23" s="53">
        <v>130.82</v>
      </c>
      <c r="F23" s="78">
        <v>0</v>
      </c>
      <c r="G23" s="78">
        <f t="shared" si="8"/>
        <v>0</v>
      </c>
      <c r="H23" s="78">
        <f t="shared" si="9"/>
        <v>0</v>
      </c>
      <c r="I23" s="78">
        <v>0</v>
      </c>
      <c r="J23" s="78">
        <v>0</v>
      </c>
      <c r="K23" s="78">
        <f t="shared" si="2"/>
        <v>0</v>
      </c>
      <c r="L23" s="78">
        <f t="shared" si="3"/>
        <v>0</v>
      </c>
      <c r="M23" s="78">
        <f t="shared" si="4"/>
        <v>0</v>
      </c>
      <c r="N23" s="78">
        <f t="shared" si="5"/>
        <v>0</v>
      </c>
      <c r="O23" s="78">
        <f t="shared" si="6"/>
        <v>0</v>
      </c>
      <c r="P23" s="78">
        <f t="shared" si="7"/>
        <v>0</v>
      </c>
    </row>
    <row r="24" spans="1:20" ht="63">
      <c r="A24" s="50">
        <v>8</v>
      </c>
      <c r="B24" s="52"/>
      <c r="C24" s="54" t="s">
        <v>1328</v>
      </c>
      <c r="D24" s="51" t="s">
        <v>271</v>
      </c>
      <c r="E24" s="53">
        <v>130.82</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20">
      <c r="A25" s="50">
        <v>9</v>
      </c>
      <c r="B25" s="52"/>
      <c r="C25" s="62" t="s">
        <v>1329</v>
      </c>
      <c r="D25" s="51"/>
      <c r="E25" s="53"/>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20" ht="63">
      <c r="A26" s="50">
        <v>10</v>
      </c>
      <c r="B26" s="52"/>
      <c r="C26" s="54" t="s">
        <v>1326</v>
      </c>
      <c r="D26" s="51" t="s">
        <v>271</v>
      </c>
      <c r="E26" s="53">
        <v>556.64</v>
      </c>
      <c r="F26" s="78">
        <v>0</v>
      </c>
      <c r="G26" s="78">
        <f t="shared" ref="G26:G29" si="10">IF(F26&gt;0,likme,0)</f>
        <v>0</v>
      </c>
      <c r="H26" s="78">
        <f t="shared" ref="H26:H29" si="11">ROUND(F26*G26,2)</f>
        <v>0</v>
      </c>
      <c r="I26" s="78">
        <v>0</v>
      </c>
      <c r="J26" s="78">
        <v>0</v>
      </c>
      <c r="K26" s="78">
        <f t="shared" si="2"/>
        <v>0</v>
      </c>
      <c r="L26" s="78">
        <f t="shared" si="3"/>
        <v>0</v>
      </c>
      <c r="M26" s="78">
        <f t="shared" si="4"/>
        <v>0</v>
      </c>
      <c r="N26" s="78">
        <f t="shared" si="5"/>
        <v>0</v>
      </c>
      <c r="O26" s="78">
        <f t="shared" si="6"/>
        <v>0</v>
      </c>
      <c r="P26" s="78">
        <f t="shared" si="7"/>
        <v>0</v>
      </c>
      <c r="R26" s="79"/>
    </row>
    <row r="27" spans="1:20" ht="47.25">
      <c r="A27" s="50">
        <v>11</v>
      </c>
      <c r="B27" s="52"/>
      <c r="C27" s="55" t="s">
        <v>1330</v>
      </c>
      <c r="D27" s="51" t="s">
        <v>271</v>
      </c>
      <c r="E27" s="53">
        <v>556.64</v>
      </c>
      <c r="F27" s="78">
        <v>0</v>
      </c>
      <c r="G27" s="78">
        <f t="shared" si="10"/>
        <v>0</v>
      </c>
      <c r="H27" s="78">
        <f t="shared" si="11"/>
        <v>0</v>
      </c>
      <c r="I27" s="78">
        <v>0</v>
      </c>
      <c r="J27" s="78">
        <v>0</v>
      </c>
      <c r="K27" s="78">
        <f t="shared" si="2"/>
        <v>0</v>
      </c>
      <c r="L27" s="78">
        <f t="shared" si="3"/>
        <v>0</v>
      </c>
      <c r="M27" s="78">
        <f t="shared" si="4"/>
        <v>0</v>
      </c>
      <c r="N27" s="78">
        <f t="shared" si="5"/>
        <v>0</v>
      </c>
      <c r="O27" s="78">
        <f t="shared" si="6"/>
        <v>0</v>
      </c>
      <c r="P27" s="78">
        <f t="shared" si="7"/>
        <v>0</v>
      </c>
    </row>
    <row r="28" spans="1:20" ht="47.25">
      <c r="A28" s="50">
        <v>12</v>
      </c>
      <c r="B28" s="52"/>
      <c r="C28" s="55" t="s">
        <v>1325</v>
      </c>
      <c r="D28" s="51" t="s">
        <v>271</v>
      </c>
      <c r="E28" s="53">
        <v>556.64</v>
      </c>
      <c r="F28" s="78">
        <v>0</v>
      </c>
      <c r="G28" s="78">
        <f t="shared" si="10"/>
        <v>0</v>
      </c>
      <c r="H28" s="78">
        <f t="shared" si="11"/>
        <v>0</v>
      </c>
      <c r="I28" s="78">
        <v>0</v>
      </c>
      <c r="J28" s="78">
        <v>0</v>
      </c>
      <c r="K28" s="78">
        <f t="shared" si="2"/>
        <v>0</v>
      </c>
      <c r="L28" s="78">
        <f t="shared" si="3"/>
        <v>0</v>
      </c>
      <c r="M28" s="78">
        <f t="shared" si="4"/>
        <v>0</v>
      </c>
      <c r="N28" s="78">
        <f t="shared" si="5"/>
        <v>0</v>
      </c>
      <c r="O28" s="78">
        <f t="shared" si="6"/>
        <v>0</v>
      </c>
      <c r="P28" s="78">
        <f t="shared" si="7"/>
        <v>0</v>
      </c>
    </row>
    <row r="29" spans="1:20" ht="47.25">
      <c r="A29" s="50">
        <v>13</v>
      </c>
      <c r="B29" s="52"/>
      <c r="C29" s="55" t="s">
        <v>1325</v>
      </c>
      <c r="D29" s="51" t="s">
        <v>271</v>
      </c>
      <c r="E29" s="53">
        <v>556.64</v>
      </c>
      <c r="F29" s="78">
        <v>0</v>
      </c>
      <c r="G29" s="78">
        <f t="shared" si="10"/>
        <v>0</v>
      </c>
      <c r="H29" s="78">
        <f t="shared" si="11"/>
        <v>0</v>
      </c>
      <c r="I29" s="78">
        <v>0</v>
      </c>
      <c r="J29" s="78">
        <v>0</v>
      </c>
      <c r="K29" s="78">
        <f t="shared" si="2"/>
        <v>0</v>
      </c>
      <c r="L29" s="78">
        <f t="shared" si="3"/>
        <v>0</v>
      </c>
      <c r="M29" s="78">
        <f t="shared" si="4"/>
        <v>0</v>
      </c>
      <c r="N29" s="78">
        <f t="shared" si="5"/>
        <v>0</v>
      </c>
      <c r="O29" s="78">
        <f t="shared" si="6"/>
        <v>0</v>
      </c>
      <c r="P29" s="78">
        <f t="shared" si="7"/>
        <v>0</v>
      </c>
      <c r="S29" s="79"/>
      <c r="T29" s="79"/>
    </row>
    <row r="30" spans="1:20" ht="47.25">
      <c r="A30" s="50">
        <v>14</v>
      </c>
      <c r="B30" s="52"/>
      <c r="C30" s="55" t="s">
        <v>1330</v>
      </c>
      <c r="D30" s="51" t="s">
        <v>271</v>
      </c>
      <c r="E30" s="53">
        <v>556.64</v>
      </c>
      <c r="F30" s="78">
        <v>0</v>
      </c>
      <c r="G30" s="78">
        <f t="shared" ref="G30" si="12">IF(F30&gt;0,likme,0)</f>
        <v>0</v>
      </c>
      <c r="H30" s="78">
        <f t="shared" ref="H30" si="13">ROUND(F30*G30,2)</f>
        <v>0</v>
      </c>
      <c r="I30" s="78">
        <v>0</v>
      </c>
      <c r="J30" s="78">
        <v>0</v>
      </c>
      <c r="K30" s="78">
        <f t="shared" si="2"/>
        <v>0</v>
      </c>
      <c r="L30" s="78">
        <f t="shared" si="3"/>
        <v>0</v>
      </c>
      <c r="M30" s="78">
        <f t="shared" si="4"/>
        <v>0</v>
      </c>
      <c r="N30" s="78">
        <f t="shared" si="5"/>
        <v>0</v>
      </c>
      <c r="O30" s="78">
        <f t="shared" si="6"/>
        <v>0</v>
      </c>
      <c r="P30" s="78">
        <f t="shared" si="7"/>
        <v>0</v>
      </c>
    </row>
    <row r="31" spans="1:20" ht="63">
      <c r="A31" s="50">
        <v>15</v>
      </c>
      <c r="B31" s="52"/>
      <c r="C31" s="54" t="s">
        <v>1326</v>
      </c>
      <c r="D31" s="51" t="s">
        <v>271</v>
      </c>
      <c r="E31" s="53">
        <v>556.64</v>
      </c>
      <c r="F31" s="78">
        <v>0</v>
      </c>
      <c r="G31" s="78">
        <f t="shared" ref="G31" si="14">IF(F31&gt;0,likme,0)</f>
        <v>0</v>
      </c>
      <c r="H31" s="78">
        <f t="shared" ref="H31" si="15">ROUND(F31*G31,2)</f>
        <v>0</v>
      </c>
      <c r="I31" s="78">
        <v>0</v>
      </c>
      <c r="J31" s="78">
        <v>0</v>
      </c>
      <c r="K31" s="78">
        <f t="shared" si="2"/>
        <v>0</v>
      </c>
      <c r="L31" s="78">
        <f t="shared" si="3"/>
        <v>0</v>
      </c>
      <c r="M31" s="78">
        <f t="shared" si="4"/>
        <v>0</v>
      </c>
      <c r="N31" s="78">
        <f t="shared" si="5"/>
        <v>0</v>
      </c>
      <c r="O31" s="78">
        <f t="shared" si="6"/>
        <v>0</v>
      </c>
      <c r="P31" s="78">
        <f t="shared" si="7"/>
        <v>0</v>
      </c>
    </row>
    <row r="32" spans="1:20">
      <c r="A32" s="50">
        <v>16</v>
      </c>
      <c r="B32" s="52"/>
      <c r="C32" s="62" t="s">
        <v>1331</v>
      </c>
      <c r="D32" s="51"/>
      <c r="E32" s="53"/>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23" ht="63">
      <c r="A33" s="50">
        <v>17</v>
      </c>
      <c r="B33" s="52"/>
      <c r="C33" s="54" t="s">
        <v>1326</v>
      </c>
      <c r="D33" s="51" t="s">
        <v>271</v>
      </c>
      <c r="E33" s="53">
        <v>98.41</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23" ht="47.25">
      <c r="A34" s="50">
        <v>18</v>
      </c>
      <c r="B34" s="52"/>
      <c r="C34" s="55" t="s">
        <v>1325</v>
      </c>
      <c r="D34" s="51" t="s">
        <v>271</v>
      </c>
      <c r="E34" s="53">
        <v>98.41</v>
      </c>
      <c r="F34" s="78">
        <v>0</v>
      </c>
      <c r="G34" s="78">
        <f t="shared" ref="G34:G36" si="16">IF(F34&gt;0,likme,0)</f>
        <v>0</v>
      </c>
      <c r="H34" s="78">
        <f t="shared" ref="H34:H36" si="17">ROUND(F34*G34,2)</f>
        <v>0</v>
      </c>
      <c r="I34" s="78">
        <v>0</v>
      </c>
      <c r="J34" s="78">
        <v>0</v>
      </c>
      <c r="K34" s="78">
        <f t="shared" si="2"/>
        <v>0</v>
      </c>
      <c r="L34" s="78">
        <f t="shared" si="3"/>
        <v>0</v>
      </c>
      <c r="M34" s="78">
        <f t="shared" si="4"/>
        <v>0</v>
      </c>
      <c r="N34" s="78">
        <f t="shared" si="5"/>
        <v>0</v>
      </c>
      <c r="O34" s="78">
        <f t="shared" si="6"/>
        <v>0</v>
      </c>
      <c r="P34" s="78">
        <f t="shared" si="7"/>
        <v>0</v>
      </c>
      <c r="T34" s="79"/>
      <c r="W34" s="79"/>
    </row>
    <row r="35" spans="1:23" ht="47.25">
      <c r="A35" s="50">
        <v>19</v>
      </c>
      <c r="B35" s="52"/>
      <c r="C35" s="55" t="s">
        <v>1330</v>
      </c>
      <c r="D35" s="51" t="s">
        <v>271</v>
      </c>
      <c r="E35" s="53">
        <v>98.41</v>
      </c>
      <c r="F35" s="78">
        <v>0</v>
      </c>
      <c r="G35" s="78">
        <f t="shared" si="16"/>
        <v>0</v>
      </c>
      <c r="H35" s="78">
        <f t="shared" si="17"/>
        <v>0</v>
      </c>
      <c r="I35" s="78">
        <v>0</v>
      </c>
      <c r="J35" s="78">
        <v>0</v>
      </c>
      <c r="K35" s="78">
        <f t="shared" si="2"/>
        <v>0</v>
      </c>
      <c r="L35" s="78">
        <f t="shared" si="3"/>
        <v>0</v>
      </c>
      <c r="M35" s="78">
        <f t="shared" si="4"/>
        <v>0</v>
      </c>
      <c r="N35" s="78">
        <f t="shared" si="5"/>
        <v>0</v>
      </c>
      <c r="O35" s="78">
        <f t="shared" si="6"/>
        <v>0</v>
      </c>
      <c r="P35" s="78">
        <f t="shared" si="7"/>
        <v>0</v>
      </c>
      <c r="U35" s="79"/>
    </row>
    <row r="36" spans="1:23" ht="63">
      <c r="A36" s="50">
        <v>20</v>
      </c>
      <c r="B36" s="52"/>
      <c r="C36" s="54" t="s">
        <v>1326</v>
      </c>
      <c r="D36" s="51" t="s">
        <v>271</v>
      </c>
      <c r="E36" s="53">
        <v>98.41</v>
      </c>
      <c r="F36" s="78">
        <v>0</v>
      </c>
      <c r="G36" s="78">
        <f t="shared" si="16"/>
        <v>0</v>
      </c>
      <c r="H36" s="78">
        <f t="shared" si="17"/>
        <v>0</v>
      </c>
      <c r="I36" s="78">
        <v>0</v>
      </c>
      <c r="J36" s="78">
        <v>0</v>
      </c>
      <c r="K36" s="78">
        <f t="shared" si="2"/>
        <v>0</v>
      </c>
      <c r="L36" s="78">
        <f t="shared" si="3"/>
        <v>0</v>
      </c>
      <c r="M36" s="78">
        <f t="shared" si="4"/>
        <v>0</v>
      </c>
      <c r="N36" s="78">
        <f t="shared" si="5"/>
        <v>0</v>
      </c>
      <c r="O36" s="78">
        <f t="shared" si="6"/>
        <v>0</v>
      </c>
      <c r="P36" s="78">
        <f t="shared" si="7"/>
        <v>0</v>
      </c>
    </row>
    <row r="37" spans="1:23" ht="47.25">
      <c r="A37" s="50">
        <v>21</v>
      </c>
      <c r="B37" s="52"/>
      <c r="C37" s="60" t="s">
        <v>1333</v>
      </c>
      <c r="D37" s="51"/>
      <c r="E37" s="53"/>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23" ht="63">
      <c r="A38" s="50">
        <v>22</v>
      </c>
      <c r="B38" s="52"/>
      <c r="C38" s="54" t="s">
        <v>1328</v>
      </c>
      <c r="D38" s="51" t="s">
        <v>271</v>
      </c>
      <c r="E38" s="53">
        <v>134.78</v>
      </c>
      <c r="F38" s="78">
        <v>0</v>
      </c>
      <c r="G38" s="78">
        <f t="shared" ref="G38:G42" si="18">IF(F38&gt;0,likme,0)</f>
        <v>0</v>
      </c>
      <c r="H38" s="78">
        <f t="shared" ref="H38:H42" si="19">ROUND(F38*G38,2)</f>
        <v>0</v>
      </c>
      <c r="I38" s="78">
        <v>0</v>
      </c>
      <c r="J38" s="78">
        <v>0</v>
      </c>
      <c r="K38" s="78">
        <f t="shared" si="2"/>
        <v>0</v>
      </c>
      <c r="L38" s="78">
        <f t="shared" si="3"/>
        <v>0</v>
      </c>
      <c r="M38" s="78">
        <f t="shared" si="4"/>
        <v>0</v>
      </c>
      <c r="N38" s="78">
        <f t="shared" si="5"/>
        <v>0</v>
      </c>
      <c r="O38" s="78">
        <f t="shared" si="6"/>
        <v>0</v>
      </c>
      <c r="P38" s="78">
        <f t="shared" si="7"/>
        <v>0</v>
      </c>
    </row>
    <row r="39" spans="1:23" ht="47.25">
      <c r="A39" s="50">
        <v>23</v>
      </c>
      <c r="B39" s="52"/>
      <c r="C39" s="55" t="s">
        <v>1330</v>
      </c>
      <c r="D39" s="51" t="s">
        <v>271</v>
      </c>
      <c r="E39" s="53">
        <v>134.78</v>
      </c>
      <c r="F39" s="78">
        <v>0</v>
      </c>
      <c r="G39" s="78">
        <f t="shared" si="18"/>
        <v>0</v>
      </c>
      <c r="H39" s="78">
        <f t="shared" si="19"/>
        <v>0</v>
      </c>
      <c r="I39" s="78">
        <v>0</v>
      </c>
      <c r="J39" s="78">
        <v>0</v>
      </c>
      <c r="K39" s="78">
        <f t="shared" si="2"/>
        <v>0</v>
      </c>
      <c r="L39" s="78">
        <f t="shared" si="3"/>
        <v>0</v>
      </c>
      <c r="M39" s="78">
        <f t="shared" si="4"/>
        <v>0</v>
      </c>
      <c r="N39" s="78">
        <f t="shared" si="5"/>
        <v>0</v>
      </c>
      <c r="O39" s="78">
        <f t="shared" si="6"/>
        <v>0</v>
      </c>
      <c r="P39" s="78">
        <f t="shared" si="7"/>
        <v>0</v>
      </c>
    </row>
    <row r="40" spans="1:23" ht="47.25">
      <c r="A40" s="50">
        <v>24</v>
      </c>
      <c r="B40" s="52"/>
      <c r="C40" s="55" t="s">
        <v>1325</v>
      </c>
      <c r="D40" s="51" t="s">
        <v>271</v>
      </c>
      <c r="E40" s="53">
        <v>134.78</v>
      </c>
      <c r="F40" s="78">
        <v>0</v>
      </c>
      <c r="G40" s="78">
        <f t="shared" si="18"/>
        <v>0</v>
      </c>
      <c r="H40" s="78">
        <f t="shared" si="19"/>
        <v>0</v>
      </c>
      <c r="I40" s="78">
        <v>0</v>
      </c>
      <c r="J40" s="78">
        <v>0</v>
      </c>
      <c r="K40" s="78">
        <f t="shared" si="2"/>
        <v>0</v>
      </c>
      <c r="L40" s="78">
        <f t="shared" si="3"/>
        <v>0</v>
      </c>
      <c r="M40" s="78">
        <f t="shared" si="4"/>
        <v>0</v>
      </c>
      <c r="N40" s="78">
        <f t="shared" si="5"/>
        <v>0</v>
      </c>
      <c r="O40" s="78">
        <f t="shared" si="6"/>
        <v>0</v>
      </c>
      <c r="P40" s="78">
        <f t="shared" si="7"/>
        <v>0</v>
      </c>
    </row>
    <row r="41" spans="1:23" ht="47.25">
      <c r="A41" s="50">
        <v>25</v>
      </c>
      <c r="B41" s="52"/>
      <c r="C41" s="55" t="s">
        <v>1325</v>
      </c>
      <c r="D41" s="51" t="s">
        <v>271</v>
      </c>
      <c r="E41" s="53">
        <v>134.78</v>
      </c>
      <c r="F41" s="78">
        <v>0</v>
      </c>
      <c r="G41" s="78">
        <f t="shared" si="18"/>
        <v>0</v>
      </c>
      <c r="H41" s="78">
        <f t="shared" si="19"/>
        <v>0</v>
      </c>
      <c r="I41" s="78">
        <v>0</v>
      </c>
      <c r="J41" s="78">
        <v>0</v>
      </c>
      <c r="K41" s="78">
        <f t="shared" si="2"/>
        <v>0</v>
      </c>
      <c r="L41" s="78">
        <f t="shared" si="3"/>
        <v>0</v>
      </c>
      <c r="M41" s="78">
        <f t="shared" si="4"/>
        <v>0</v>
      </c>
      <c r="N41" s="78">
        <f t="shared" si="5"/>
        <v>0</v>
      </c>
      <c r="O41" s="78">
        <f t="shared" si="6"/>
        <v>0</v>
      </c>
      <c r="P41" s="78">
        <f t="shared" si="7"/>
        <v>0</v>
      </c>
    </row>
    <row r="42" spans="1:23" ht="47.25">
      <c r="A42" s="50">
        <v>26</v>
      </c>
      <c r="B42" s="52"/>
      <c r="C42" s="55" t="s">
        <v>1330</v>
      </c>
      <c r="D42" s="51" t="s">
        <v>271</v>
      </c>
      <c r="E42" s="53">
        <v>134.78</v>
      </c>
      <c r="F42" s="78">
        <v>0</v>
      </c>
      <c r="G42" s="78">
        <f t="shared" si="18"/>
        <v>0</v>
      </c>
      <c r="H42" s="78">
        <f t="shared" si="19"/>
        <v>0</v>
      </c>
      <c r="I42" s="78">
        <v>0</v>
      </c>
      <c r="J42" s="78">
        <v>0</v>
      </c>
      <c r="K42" s="78">
        <f t="shared" si="2"/>
        <v>0</v>
      </c>
      <c r="L42" s="78">
        <f t="shared" si="3"/>
        <v>0</v>
      </c>
      <c r="M42" s="78">
        <f t="shared" si="4"/>
        <v>0</v>
      </c>
      <c r="N42" s="78">
        <f t="shared" si="5"/>
        <v>0</v>
      </c>
      <c r="O42" s="78">
        <f t="shared" si="6"/>
        <v>0</v>
      </c>
      <c r="P42" s="78">
        <f t="shared" si="7"/>
        <v>0</v>
      </c>
    </row>
    <row r="43" spans="1:23" ht="63">
      <c r="A43" s="50">
        <v>27</v>
      </c>
      <c r="B43" s="52"/>
      <c r="C43" s="54" t="s">
        <v>1328</v>
      </c>
      <c r="D43" s="51" t="s">
        <v>271</v>
      </c>
      <c r="E43" s="53">
        <v>134.78</v>
      </c>
      <c r="F43" s="78">
        <v>0</v>
      </c>
      <c r="G43" s="78">
        <f t="shared" ref="G43" si="20">IF(F43&gt;0,likme,0)</f>
        <v>0</v>
      </c>
      <c r="H43" s="78">
        <f t="shared" ref="H43" si="21">ROUND(F43*G43,2)</f>
        <v>0</v>
      </c>
      <c r="I43" s="78">
        <v>0</v>
      </c>
      <c r="J43" s="78">
        <v>0</v>
      </c>
      <c r="K43" s="78">
        <f t="shared" si="2"/>
        <v>0</v>
      </c>
      <c r="L43" s="78">
        <f t="shared" si="3"/>
        <v>0</v>
      </c>
      <c r="M43" s="78">
        <f t="shared" si="4"/>
        <v>0</v>
      </c>
      <c r="N43" s="78">
        <f t="shared" si="5"/>
        <v>0</v>
      </c>
      <c r="O43" s="78">
        <f t="shared" si="6"/>
        <v>0</v>
      </c>
      <c r="P43" s="78">
        <f t="shared" si="7"/>
        <v>0</v>
      </c>
    </row>
    <row r="44" spans="1:23" ht="47.25">
      <c r="A44" s="50">
        <v>28</v>
      </c>
      <c r="B44" s="52"/>
      <c r="C44" s="62" t="s">
        <v>1334</v>
      </c>
      <c r="D44" s="51"/>
      <c r="E44" s="53"/>
      <c r="F44" s="78">
        <v>0</v>
      </c>
      <c r="G44" s="78">
        <f t="shared" si="0"/>
        <v>0</v>
      </c>
      <c r="H44" s="78">
        <f t="shared" si="1"/>
        <v>0</v>
      </c>
      <c r="I44" s="78">
        <v>0</v>
      </c>
      <c r="J44" s="78">
        <v>0</v>
      </c>
      <c r="K44" s="78">
        <f t="shared" si="2"/>
        <v>0</v>
      </c>
      <c r="L44" s="78">
        <f t="shared" si="3"/>
        <v>0</v>
      </c>
      <c r="M44" s="78">
        <f t="shared" si="4"/>
        <v>0</v>
      </c>
      <c r="N44" s="78">
        <f t="shared" si="5"/>
        <v>0</v>
      </c>
      <c r="O44" s="78">
        <f t="shared" si="6"/>
        <v>0</v>
      </c>
      <c r="P44" s="78">
        <f t="shared" si="7"/>
        <v>0</v>
      </c>
    </row>
    <row r="45" spans="1:23" ht="63">
      <c r="A45" s="50">
        <v>29</v>
      </c>
      <c r="B45" s="52"/>
      <c r="C45" s="54" t="s">
        <v>1326</v>
      </c>
      <c r="D45" s="51" t="s">
        <v>271</v>
      </c>
      <c r="E45" s="53">
        <v>127.93</v>
      </c>
      <c r="F45" s="78">
        <v>0</v>
      </c>
      <c r="G45" s="78">
        <f t="shared" si="0"/>
        <v>0</v>
      </c>
      <c r="H45" s="78">
        <f t="shared" si="1"/>
        <v>0</v>
      </c>
      <c r="I45" s="78">
        <v>0</v>
      </c>
      <c r="J45" s="78">
        <v>0</v>
      </c>
      <c r="K45" s="78">
        <f t="shared" si="2"/>
        <v>0</v>
      </c>
      <c r="L45" s="78">
        <f t="shared" si="3"/>
        <v>0</v>
      </c>
      <c r="M45" s="78">
        <f t="shared" si="4"/>
        <v>0</v>
      </c>
      <c r="N45" s="78">
        <f t="shared" si="5"/>
        <v>0</v>
      </c>
      <c r="O45" s="78">
        <f t="shared" si="6"/>
        <v>0</v>
      </c>
      <c r="P45" s="78">
        <f t="shared" si="7"/>
        <v>0</v>
      </c>
      <c r="Q45" s="79"/>
    </row>
    <row r="46" spans="1:23" ht="47.25">
      <c r="A46" s="50">
        <v>30</v>
      </c>
      <c r="B46" s="52"/>
      <c r="C46" s="55" t="s">
        <v>1332</v>
      </c>
      <c r="D46" s="51" t="s">
        <v>271</v>
      </c>
      <c r="E46" s="53">
        <v>127.93</v>
      </c>
      <c r="F46" s="78">
        <v>0</v>
      </c>
      <c r="G46" s="78">
        <f t="shared" si="0"/>
        <v>0</v>
      </c>
      <c r="H46" s="78">
        <f t="shared" si="1"/>
        <v>0</v>
      </c>
      <c r="I46" s="78">
        <v>0</v>
      </c>
      <c r="J46" s="78">
        <v>0</v>
      </c>
      <c r="K46" s="78">
        <f t="shared" si="2"/>
        <v>0</v>
      </c>
      <c r="L46" s="78">
        <f t="shared" si="3"/>
        <v>0</v>
      </c>
      <c r="M46" s="78">
        <f t="shared" si="4"/>
        <v>0</v>
      </c>
      <c r="N46" s="78">
        <f t="shared" si="5"/>
        <v>0</v>
      </c>
      <c r="O46" s="78">
        <f t="shared" si="6"/>
        <v>0</v>
      </c>
      <c r="P46" s="78">
        <f t="shared" si="7"/>
        <v>0</v>
      </c>
      <c r="R46" s="79"/>
    </row>
    <row r="47" spans="1:23" ht="47.25">
      <c r="A47" s="50">
        <v>31</v>
      </c>
      <c r="B47" s="52"/>
      <c r="C47" s="55" t="s">
        <v>1325</v>
      </c>
      <c r="D47" s="51" t="s">
        <v>271</v>
      </c>
      <c r="E47" s="53">
        <v>127.93</v>
      </c>
      <c r="F47" s="78">
        <v>0</v>
      </c>
      <c r="G47" s="78">
        <f t="shared" si="0"/>
        <v>0</v>
      </c>
      <c r="H47" s="78">
        <f t="shared" si="1"/>
        <v>0</v>
      </c>
      <c r="I47" s="78">
        <v>0</v>
      </c>
      <c r="J47" s="78">
        <v>0</v>
      </c>
      <c r="K47" s="78">
        <f t="shared" si="2"/>
        <v>0</v>
      </c>
      <c r="L47" s="78">
        <f t="shared" si="3"/>
        <v>0</v>
      </c>
      <c r="M47" s="78">
        <f t="shared" si="4"/>
        <v>0</v>
      </c>
      <c r="N47" s="78">
        <f t="shared" si="5"/>
        <v>0</v>
      </c>
      <c r="O47" s="78">
        <f t="shared" si="6"/>
        <v>0</v>
      </c>
      <c r="P47" s="78">
        <f t="shared" si="7"/>
        <v>0</v>
      </c>
    </row>
    <row r="48" spans="1:23">
      <c r="A48" s="50">
        <v>32</v>
      </c>
      <c r="B48" s="52"/>
      <c r="C48" s="62" t="s">
        <v>1479</v>
      </c>
      <c r="D48" s="51"/>
      <c r="E48" s="53"/>
      <c r="F48" s="78">
        <v>0</v>
      </c>
      <c r="G48" s="78">
        <f t="shared" ref="G48" si="22">IF(F48&gt;0,likme,0)</f>
        <v>0</v>
      </c>
      <c r="H48" s="78">
        <f t="shared" ref="H48" si="23">ROUND(F48*G48,2)</f>
        <v>0</v>
      </c>
      <c r="I48" s="78">
        <v>0</v>
      </c>
      <c r="J48" s="78">
        <v>0</v>
      </c>
      <c r="K48" s="78">
        <f t="shared" ref="K48" si="24">SUM(H48:J48)</f>
        <v>0</v>
      </c>
      <c r="L48" s="78">
        <f t="shared" ref="L48" si="25">ROUND(E48*F48,2)</f>
        <v>0</v>
      </c>
      <c r="M48" s="78">
        <f t="shared" ref="M48" si="26">ROUND(E48*H48,2)</f>
        <v>0</v>
      </c>
      <c r="N48" s="78">
        <f t="shared" ref="N48" si="27">ROUND(E48*I48,2)</f>
        <v>0</v>
      </c>
      <c r="O48" s="78">
        <f t="shared" ref="O48" si="28">ROUND(E48*J48,2)</f>
        <v>0</v>
      </c>
      <c r="P48" s="78">
        <f t="shared" ref="P48" si="29">SUM(M48:O48)</f>
        <v>0</v>
      </c>
    </row>
    <row r="49" spans="1:18" ht="47.25">
      <c r="A49" s="50">
        <v>33</v>
      </c>
      <c r="B49" s="52"/>
      <c r="C49" s="126" t="s">
        <v>1656</v>
      </c>
      <c r="D49" s="51" t="s">
        <v>271</v>
      </c>
      <c r="E49" s="53">
        <v>68.8</v>
      </c>
      <c r="F49" s="78">
        <v>0</v>
      </c>
      <c r="G49" s="78">
        <f t="shared" ref="G49:G53" si="30">IF(F49&gt;0,likme,0)</f>
        <v>0</v>
      </c>
      <c r="H49" s="78">
        <f t="shared" ref="H49:H53" si="31">ROUND(F49*G49,2)</f>
        <v>0</v>
      </c>
      <c r="I49" s="78">
        <v>0</v>
      </c>
      <c r="J49" s="78">
        <v>0</v>
      </c>
      <c r="K49" s="78">
        <f t="shared" ref="K49:K53" si="32">SUM(H49:J49)</f>
        <v>0</v>
      </c>
      <c r="L49" s="78">
        <f t="shared" ref="L49:L53" si="33">ROUND(E49*F49,2)</f>
        <v>0</v>
      </c>
      <c r="M49" s="78">
        <f t="shared" ref="M49:M53" si="34">ROUND(E49*H49,2)</f>
        <v>0</v>
      </c>
      <c r="N49" s="78">
        <f t="shared" ref="N49:N53" si="35">ROUND(E49*I49,2)</f>
        <v>0</v>
      </c>
      <c r="O49" s="78">
        <f t="shared" ref="O49:O53" si="36">ROUND(E49*J49,2)</f>
        <v>0</v>
      </c>
      <c r="P49" s="78">
        <f t="shared" ref="P49:P53" si="37">SUM(M49:O49)</f>
        <v>0</v>
      </c>
      <c r="R49" s="79"/>
    </row>
    <row r="50" spans="1:18">
      <c r="A50" s="50">
        <v>34</v>
      </c>
      <c r="B50" s="52"/>
      <c r="C50" s="62" t="s">
        <v>1545</v>
      </c>
      <c r="D50" s="51"/>
      <c r="E50" s="53"/>
      <c r="F50" s="78">
        <v>0</v>
      </c>
      <c r="G50" s="78">
        <f t="shared" si="30"/>
        <v>0</v>
      </c>
      <c r="H50" s="78">
        <f t="shared" si="31"/>
        <v>0</v>
      </c>
      <c r="I50" s="78">
        <v>0</v>
      </c>
      <c r="J50" s="78">
        <v>0</v>
      </c>
      <c r="K50" s="78">
        <f t="shared" si="32"/>
        <v>0</v>
      </c>
      <c r="L50" s="78">
        <f t="shared" si="33"/>
        <v>0</v>
      </c>
      <c r="M50" s="78">
        <f t="shared" si="34"/>
        <v>0</v>
      </c>
      <c r="N50" s="78">
        <f t="shared" si="35"/>
        <v>0</v>
      </c>
      <c r="O50" s="78">
        <f t="shared" si="36"/>
        <v>0</v>
      </c>
      <c r="P50" s="78">
        <f t="shared" si="37"/>
        <v>0</v>
      </c>
    </row>
    <row r="51" spans="1:18" ht="31.5">
      <c r="A51" s="50">
        <v>35</v>
      </c>
      <c r="B51" s="52"/>
      <c r="C51" s="55" t="s">
        <v>1272</v>
      </c>
      <c r="D51" s="51" t="s">
        <v>183</v>
      </c>
      <c r="E51" s="53">
        <v>451.81</v>
      </c>
      <c r="F51" s="78">
        <v>0</v>
      </c>
      <c r="G51" s="78">
        <f t="shared" si="30"/>
        <v>0</v>
      </c>
      <c r="H51" s="78">
        <f t="shared" si="31"/>
        <v>0</v>
      </c>
      <c r="I51" s="78">
        <v>0</v>
      </c>
      <c r="J51" s="78">
        <v>0</v>
      </c>
      <c r="K51" s="78">
        <f t="shared" si="32"/>
        <v>0</v>
      </c>
      <c r="L51" s="78">
        <f t="shared" si="33"/>
        <v>0</v>
      </c>
      <c r="M51" s="78">
        <f t="shared" si="34"/>
        <v>0</v>
      </c>
      <c r="N51" s="78">
        <f t="shared" si="35"/>
        <v>0</v>
      </c>
      <c r="O51" s="78">
        <f t="shared" si="36"/>
        <v>0</v>
      </c>
      <c r="P51" s="78">
        <f t="shared" si="37"/>
        <v>0</v>
      </c>
    </row>
    <row r="52" spans="1:18">
      <c r="A52" s="50">
        <v>36</v>
      </c>
      <c r="B52" s="52"/>
      <c r="C52" s="55" t="s">
        <v>1548</v>
      </c>
      <c r="D52" s="51" t="s">
        <v>183</v>
      </c>
      <c r="E52" s="53">
        <v>451.81</v>
      </c>
      <c r="F52" s="78">
        <v>0</v>
      </c>
      <c r="G52" s="78">
        <f t="shared" si="30"/>
        <v>0</v>
      </c>
      <c r="H52" s="78">
        <f t="shared" si="31"/>
        <v>0</v>
      </c>
      <c r="I52" s="78">
        <v>0</v>
      </c>
      <c r="J52" s="78">
        <v>0</v>
      </c>
      <c r="K52" s="78">
        <f t="shared" si="32"/>
        <v>0</v>
      </c>
      <c r="L52" s="78">
        <f t="shared" si="33"/>
        <v>0</v>
      </c>
      <c r="M52" s="78">
        <f t="shared" si="34"/>
        <v>0</v>
      </c>
      <c r="N52" s="78">
        <f t="shared" si="35"/>
        <v>0</v>
      </c>
      <c r="O52" s="78">
        <f t="shared" si="36"/>
        <v>0</v>
      </c>
      <c r="P52" s="78">
        <f t="shared" si="37"/>
        <v>0</v>
      </c>
    </row>
    <row r="53" spans="1:18" ht="63">
      <c r="A53" s="50">
        <v>37</v>
      </c>
      <c r="B53" s="52"/>
      <c r="C53" s="54" t="s">
        <v>1547</v>
      </c>
      <c r="D53" s="51" t="s">
        <v>183</v>
      </c>
      <c r="E53" s="53">
        <v>451.81</v>
      </c>
      <c r="F53" s="78">
        <v>0</v>
      </c>
      <c r="G53" s="78">
        <f t="shared" si="30"/>
        <v>0</v>
      </c>
      <c r="H53" s="78">
        <f t="shared" si="31"/>
        <v>0</v>
      </c>
      <c r="I53" s="78">
        <v>0</v>
      </c>
      <c r="J53" s="78">
        <v>0</v>
      </c>
      <c r="K53" s="78">
        <f t="shared" si="32"/>
        <v>0</v>
      </c>
      <c r="L53" s="78">
        <f t="shared" si="33"/>
        <v>0</v>
      </c>
      <c r="M53" s="78">
        <f t="shared" si="34"/>
        <v>0</v>
      </c>
      <c r="N53" s="78">
        <f t="shared" si="35"/>
        <v>0</v>
      </c>
      <c r="O53" s="78">
        <f t="shared" si="36"/>
        <v>0</v>
      </c>
      <c r="P53" s="78">
        <f t="shared" si="37"/>
        <v>0</v>
      </c>
    </row>
    <row r="54" spans="1:18">
      <c r="A54" s="157"/>
      <c r="B54" s="157"/>
      <c r="C54" s="157"/>
      <c r="D54" s="157"/>
      <c r="E54" s="157"/>
      <c r="F54" s="157"/>
      <c r="G54" s="157"/>
      <c r="H54" s="157"/>
      <c r="I54" s="157"/>
      <c r="J54" s="157"/>
      <c r="K54" s="157"/>
      <c r="L54" s="157"/>
      <c r="M54" s="157"/>
      <c r="N54" s="157"/>
      <c r="O54" s="157"/>
      <c r="P54" s="157"/>
    </row>
    <row r="55" spans="1:18">
      <c r="A55" s="158" t="s">
        <v>47</v>
      </c>
      <c r="B55" s="158"/>
      <c r="C55" s="158"/>
      <c r="D55" s="158"/>
      <c r="E55" s="158"/>
      <c r="F55" s="158"/>
      <c r="G55" s="158"/>
      <c r="H55" s="158"/>
      <c r="I55" s="158"/>
      <c r="J55" s="158"/>
      <c r="K55" s="81"/>
      <c r="L55" s="82">
        <f>SUM(L17:L54)</f>
        <v>0</v>
      </c>
      <c r="M55" s="82">
        <f>SUM(M17:M54)</f>
        <v>0</v>
      </c>
      <c r="N55" s="82">
        <f>SUM(N17:N54)</f>
        <v>0</v>
      </c>
      <c r="O55" s="82">
        <f>SUM(O17:O54)</f>
        <v>0</v>
      </c>
      <c r="P55" s="82">
        <f>SUM(P17:P54)</f>
        <v>0</v>
      </c>
    </row>
    <row r="56" spans="1:18">
      <c r="A56" s="83"/>
      <c r="B56" s="83"/>
      <c r="C56" s="83"/>
      <c r="D56" s="83"/>
      <c r="E56" s="83"/>
      <c r="F56" s="83"/>
      <c r="G56" s="83"/>
      <c r="H56" s="83"/>
      <c r="I56" s="83"/>
      <c r="J56" s="83"/>
      <c r="K56" s="84"/>
      <c r="L56" s="85"/>
      <c r="M56" s="85"/>
      <c r="N56" s="85"/>
      <c r="O56" s="85"/>
      <c r="P56" s="86"/>
    </row>
    <row r="57" spans="1:18">
      <c r="A57" s="87">
        <f>KT!A23</f>
        <v>0</v>
      </c>
      <c r="C57" s="88"/>
      <c r="D57" s="88">
        <f>KT!C27</f>
        <v>0</v>
      </c>
      <c r="E57" s="88"/>
      <c r="F57" s="88"/>
      <c r="G57" s="88"/>
      <c r="H57" s="88"/>
    </row>
    <row r="58" spans="1:18">
      <c r="A58" s="87" t="s">
        <v>39</v>
      </c>
      <c r="C58" s="88"/>
      <c r="D58" s="88"/>
      <c r="E58" s="88"/>
      <c r="F58" s="88"/>
      <c r="G58" s="88"/>
      <c r="H58" s="88"/>
    </row>
    <row r="59" spans="1:18">
      <c r="A59" s="87">
        <f>KT!A25</f>
        <v>0</v>
      </c>
      <c r="C59" s="88"/>
      <c r="D59" s="88"/>
      <c r="E59" s="88"/>
      <c r="F59" s="88"/>
      <c r="G59" s="88"/>
      <c r="H59" s="88"/>
    </row>
    <row r="60" spans="1:18">
      <c r="A60" s="89"/>
      <c r="C60" s="88"/>
      <c r="D60" s="88"/>
      <c r="E60" s="88"/>
      <c r="F60" s="88"/>
      <c r="G60" s="88"/>
      <c r="H60" s="88"/>
    </row>
    <row r="61" spans="1:18">
      <c r="A61" s="87">
        <f>KT!A27</f>
        <v>0</v>
      </c>
      <c r="C61" s="88"/>
      <c r="D61" s="88">
        <f>KT!C27</f>
        <v>0</v>
      </c>
      <c r="E61" s="88"/>
      <c r="F61" s="88"/>
      <c r="G61" s="88"/>
      <c r="H61" s="88"/>
    </row>
    <row r="62" spans="1:18">
      <c r="A62" s="87" t="s">
        <v>40</v>
      </c>
      <c r="C62" s="88"/>
      <c r="D62" s="88"/>
      <c r="E62" s="88"/>
      <c r="F62" s="88"/>
      <c r="G62" s="88"/>
      <c r="H62" s="88"/>
    </row>
    <row r="63" spans="1:18">
      <c r="A63" s="87">
        <f>KT!A29</f>
        <v>0</v>
      </c>
      <c r="C63" s="88"/>
      <c r="D63" s="88"/>
      <c r="E63" s="88"/>
      <c r="F63" s="88"/>
      <c r="G63" s="88"/>
      <c r="H63" s="88"/>
    </row>
    <row r="64" spans="1:18">
      <c r="B64" s="90"/>
      <c r="C64" s="88"/>
      <c r="D64" s="88"/>
      <c r="E64" s="88"/>
      <c r="F64" s="88"/>
      <c r="G64" s="88"/>
      <c r="H64" s="88"/>
    </row>
    <row r="65" spans="2:8">
      <c r="B65" s="91"/>
      <c r="C65" s="92"/>
      <c r="D65" s="91"/>
      <c r="F65" s="92"/>
      <c r="H65" s="88"/>
    </row>
  </sheetData>
  <mergeCells count="14">
    <mergeCell ref="L14:P14"/>
    <mergeCell ref="A16:P16"/>
    <mergeCell ref="A54:P54"/>
    <mergeCell ref="A55:J55"/>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FF38-9DFA-4655-AFE4-60702CEA1A36}">
  <sheetPr>
    <tabColor rgb="FF92D050"/>
    <pageSetUpPr fitToPage="1"/>
  </sheetPr>
  <dimension ref="A2:R68"/>
  <sheetViews>
    <sheetView view="pageBreakPreview" topLeftCell="A23" zoomScale="130" zoomScaleNormal="85" zoomScaleSheetLayoutView="130" workbookViewId="0">
      <selection activeCell="C21" sqref="C21"/>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7" width="10.7109375" style="72" bestFit="1" customWidth="1"/>
    <col min="18" max="18" width="10.85546875" style="72" bestFit="1" customWidth="1"/>
    <col min="19" max="16384" width="9.140625" style="72"/>
  </cols>
  <sheetData>
    <row r="2" spans="1:16">
      <c r="A2" s="159" t="s">
        <v>1256</v>
      </c>
      <c r="B2" s="159"/>
      <c r="C2" s="159"/>
      <c r="D2" s="159"/>
      <c r="E2" s="159"/>
      <c r="F2" s="159"/>
      <c r="G2" s="159"/>
      <c r="H2" s="159"/>
      <c r="I2" s="159"/>
      <c r="J2" s="159"/>
      <c r="K2" s="159"/>
      <c r="L2" s="159"/>
      <c r="M2" s="159"/>
      <c r="N2" s="159"/>
      <c r="O2" s="159"/>
      <c r="P2" s="159"/>
    </row>
    <row r="3" spans="1:16">
      <c r="A3" s="160" t="str">
        <f>KA!C19</f>
        <v>Grīdu pamatnes, segumi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P58</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93"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1349</v>
      </c>
      <c r="D17" s="51"/>
      <c r="E17" s="53"/>
      <c r="F17" s="78">
        <v>0</v>
      </c>
      <c r="G17" s="78">
        <f t="shared" ref="G17:G55" si="0">IF(F17&gt;0,likme,0)</f>
        <v>0</v>
      </c>
      <c r="H17" s="78">
        <f>ROUND(F17*G17,2)</f>
        <v>0</v>
      </c>
      <c r="I17" s="78">
        <v>0</v>
      </c>
      <c r="J17" s="78">
        <v>0</v>
      </c>
      <c r="K17" s="78"/>
      <c r="L17" s="78">
        <f>ROUND(E17*F17,2)</f>
        <v>0</v>
      </c>
      <c r="M17" s="78">
        <f>ROUND(E17*H17,2)</f>
        <v>0</v>
      </c>
      <c r="N17" s="78">
        <f>ROUND(E17*I17,2)</f>
        <v>0</v>
      </c>
      <c r="O17" s="78">
        <f>ROUND(E17*J17,2)</f>
        <v>0</v>
      </c>
      <c r="P17" s="94">
        <f>SUM(M17:O17)</f>
        <v>0</v>
      </c>
    </row>
    <row r="18" spans="1:16">
      <c r="A18" s="50">
        <v>2</v>
      </c>
      <c r="B18" s="52"/>
      <c r="C18" s="54" t="s">
        <v>1350</v>
      </c>
      <c r="D18" s="51" t="s">
        <v>978</v>
      </c>
      <c r="E18" s="53">
        <v>44.49</v>
      </c>
      <c r="F18" s="78">
        <v>0</v>
      </c>
      <c r="G18" s="78">
        <f t="shared" si="0"/>
        <v>0</v>
      </c>
      <c r="H18" s="78">
        <f t="shared" ref="H18:H55" si="1">ROUND(F18*G18,2)</f>
        <v>0</v>
      </c>
      <c r="I18" s="78">
        <v>0</v>
      </c>
      <c r="J18" s="78">
        <v>0</v>
      </c>
      <c r="K18" s="78"/>
      <c r="L18" s="78">
        <f t="shared" ref="L18:L55" si="2">ROUND(E18*F18,2)</f>
        <v>0</v>
      </c>
      <c r="M18" s="78">
        <f t="shared" ref="M18:M55" si="3">ROUND(E18*H18,2)</f>
        <v>0</v>
      </c>
      <c r="N18" s="78">
        <f t="shared" ref="N18:N55" si="4">ROUND(E18*I18,2)</f>
        <v>0</v>
      </c>
      <c r="O18" s="78">
        <f t="shared" ref="O18:O55" si="5">ROUND(E18*J18,2)</f>
        <v>0</v>
      </c>
      <c r="P18" s="94">
        <f t="shared" ref="P18:P55" si="6">SUM(M18:O18)</f>
        <v>0</v>
      </c>
    </row>
    <row r="19" spans="1:16" ht="47.25">
      <c r="A19" s="50">
        <v>3</v>
      </c>
      <c r="B19" s="52"/>
      <c r="C19" s="55" t="s">
        <v>1364</v>
      </c>
      <c r="D19" s="51" t="s">
        <v>271</v>
      </c>
      <c r="E19" s="53">
        <v>444.87</v>
      </c>
      <c r="F19" s="78">
        <v>0</v>
      </c>
      <c r="G19" s="78">
        <f t="shared" si="0"/>
        <v>0</v>
      </c>
      <c r="H19" s="78">
        <f t="shared" si="1"/>
        <v>0</v>
      </c>
      <c r="I19" s="78">
        <v>0</v>
      </c>
      <c r="J19" s="78">
        <v>0</v>
      </c>
      <c r="K19" s="78"/>
      <c r="L19" s="78">
        <f t="shared" si="2"/>
        <v>0</v>
      </c>
      <c r="M19" s="78">
        <f t="shared" si="3"/>
        <v>0</v>
      </c>
      <c r="N19" s="78">
        <f t="shared" si="4"/>
        <v>0</v>
      </c>
      <c r="O19" s="78">
        <f t="shared" si="5"/>
        <v>0</v>
      </c>
      <c r="P19" s="94">
        <f t="shared" si="6"/>
        <v>0</v>
      </c>
    </row>
    <row r="20" spans="1:16">
      <c r="A20" s="50">
        <v>4</v>
      </c>
      <c r="B20" s="52"/>
      <c r="C20" s="55" t="s">
        <v>1351</v>
      </c>
      <c r="D20" s="51" t="s">
        <v>271</v>
      </c>
      <c r="E20" s="53">
        <v>444.87</v>
      </c>
      <c r="F20" s="78">
        <v>0</v>
      </c>
      <c r="G20" s="78">
        <f t="shared" si="0"/>
        <v>0</v>
      </c>
      <c r="H20" s="78">
        <f t="shared" si="1"/>
        <v>0</v>
      </c>
      <c r="I20" s="78">
        <v>0</v>
      </c>
      <c r="J20" s="78">
        <v>0</v>
      </c>
      <c r="K20" s="78"/>
      <c r="L20" s="78">
        <f t="shared" si="2"/>
        <v>0</v>
      </c>
      <c r="M20" s="78">
        <f t="shared" si="3"/>
        <v>0</v>
      </c>
      <c r="N20" s="78">
        <f t="shared" si="4"/>
        <v>0</v>
      </c>
      <c r="O20" s="78">
        <f t="shared" si="5"/>
        <v>0</v>
      </c>
      <c r="P20" s="94">
        <f t="shared" si="6"/>
        <v>0</v>
      </c>
    </row>
    <row r="21" spans="1:16" ht="94.5">
      <c r="A21" s="50">
        <v>5</v>
      </c>
      <c r="B21" s="52"/>
      <c r="C21" s="55" t="s">
        <v>1352</v>
      </c>
      <c r="D21" s="51" t="s">
        <v>271</v>
      </c>
      <c r="E21" s="53">
        <v>444.87</v>
      </c>
      <c r="F21" s="78">
        <v>0</v>
      </c>
      <c r="G21" s="78">
        <f t="shared" si="0"/>
        <v>0</v>
      </c>
      <c r="H21" s="78">
        <f t="shared" si="1"/>
        <v>0</v>
      </c>
      <c r="I21" s="78">
        <v>0</v>
      </c>
      <c r="J21" s="78">
        <v>0</v>
      </c>
      <c r="K21" s="78"/>
      <c r="L21" s="78">
        <f t="shared" si="2"/>
        <v>0</v>
      </c>
      <c r="M21" s="78">
        <f t="shared" si="3"/>
        <v>0</v>
      </c>
      <c r="N21" s="78">
        <f t="shared" si="4"/>
        <v>0</v>
      </c>
      <c r="O21" s="78">
        <f t="shared" si="5"/>
        <v>0</v>
      </c>
      <c r="P21" s="94">
        <f t="shared" si="6"/>
        <v>0</v>
      </c>
    </row>
    <row r="22" spans="1:16" ht="47.25">
      <c r="A22" s="50">
        <v>6</v>
      </c>
      <c r="B22" s="52"/>
      <c r="C22" s="55" t="s">
        <v>1353</v>
      </c>
      <c r="D22" s="51" t="s">
        <v>271</v>
      </c>
      <c r="E22" s="53">
        <v>444.87</v>
      </c>
      <c r="F22" s="78">
        <v>0</v>
      </c>
      <c r="G22" s="78">
        <f t="shared" si="0"/>
        <v>0</v>
      </c>
      <c r="H22" s="78">
        <f t="shared" si="1"/>
        <v>0</v>
      </c>
      <c r="I22" s="78">
        <v>0</v>
      </c>
      <c r="J22" s="78">
        <v>0</v>
      </c>
      <c r="K22" s="78"/>
      <c r="L22" s="78">
        <f t="shared" si="2"/>
        <v>0</v>
      </c>
      <c r="M22" s="78">
        <f t="shared" si="3"/>
        <v>0</v>
      </c>
      <c r="N22" s="78">
        <f t="shared" si="4"/>
        <v>0</v>
      </c>
      <c r="O22" s="78">
        <f t="shared" si="5"/>
        <v>0</v>
      </c>
      <c r="P22" s="94">
        <f t="shared" si="6"/>
        <v>0</v>
      </c>
    </row>
    <row r="23" spans="1:16" ht="78.75">
      <c r="A23" s="50">
        <v>7</v>
      </c>
      <c r="B23" s="52"/>
      <c r="C23" s="55" t="s">
        <v>1378</v>
      </c>
      <c r="D23" s="51" t="s">
        <v>271</v>
      </c>
      <c r="E23" s="53">
        <v>444.87</v>
      </c>
      <c r="F23" s="78">
        <v>0</v>
      </c>
      <c r="G23" s="78">
        <f t="shared" si="0"/>
        <v>0</v>
      </c>
      <c r="H23" s="78">
        <f t="shared" si="1"/>
        <v>0</v>
      </c>
      <c r="I23" s="78">
        <v>0</v>
      </c>
      <c r="J23" s="78">
        <v>0</v>
      </c>
      <c r="K23" s="78"/>
      <c r="L23" s="78">
        <f t="shared" si="2"/>
        <v>0</v>
      </c>
      <c r="M23" s="78">
        <f t="shared" si="3"/>
        <v>0</v>
      </c>
      <c r="N23" s="78">
        <f t="shared" si="4"/>
        <v>0</v>
      </c>
      <c r="O23" s="78">
        <f t="shared" si="5"/>
        <v>0</v>
      </c>
      <c r="P23" s="94">
        <f t="shared" si="6"/>
        <v>0</v>
      </c>
    </row>
    <row r="24" spans="1:16" ht="31.5">
      <c r="A24" s="50">
        <v>8</v>
      </c>
      <c r="B24" s="52"/>
      <c r="C24" s="54" t="s">
        <v>1354</v>
      </c>
      <c r="D24" s="51" t="s">
        <v>271</v>
      </c>
      <c r="E24" s="53">
        <v>444.87</v>
      </c>
      <c r="F24" s="78">
        <v>0</v>
      </c>
      <c r="G24" s="78">
        <f t="shared" si="0"/>
        <v>0</v>
      </c>
      <c r="H24" s="78">
        <f t="shared" si="1"/>
        <v>0</v>
      </c>
      <c r="I24" s="78">
        <v>0</v>
      </c>
      <c r="J24" s="78">
        <v>0</v>
      </c>
      <c r="K24" s="78"/>
      <c r="L24" s="78">
        <f t="shared" si="2"/>
        <v>0</v>
      </c>
      <c r="M24" s="78">
        <f t="shared" si="3"/>
        <v>0</v>
      </c>
      <c r="N24" s="78">
        <f t="shared" si="4"/>
        <v>0</v>
      </c>
      <c r="O24" s="78">
        <f t="shared" si="5"/>
        <v>0</v>
      </c>
      <c r="P24" s="94">
        <f t="shared" si="6"/>
        <v>0</v>
      </c>
    </row>
    <row r="25" spans="1:16">
      <c r="A25" s="50">
        <v>9</v>
      </c>
      <c r="B25" s="52"/>
      <c r="C25" s="62" t="s">
        <v>1355</v>
      </c>
      <c r="D25" s="51"/>
      <c r="E25" s="53"/>
      <c r="F25" s="78">
        <v>0</v>
      </c>
      <c r="G25" s="78">
        <f t="shared" si="0"/>
        <v>0</v>
      </c>
      <c r="H25" s="78">
        <f t="shared" si="1"/>
        <v>0</v>
      </c>
      <c r="I25" s="78">
        <v>0</v>
      </c>
      <c r="J25" s="78">
        <v>0</v>
      </c>
      <c r="K25" s="78"/>
      <c r="L25" s="78">
        <f t="shared" si="2"/>
        <v>0</v>
      </c>
      <c r="M25" s="78">
        <f t="shared" si="3"/>
        <v>0</v>
      </c>
      <c r="N25" s="78">
        <f t="shared" si="4"/>
        <v>0</v>
      </c>
      <c r="O25" s="78">
        <f t="shared" si="5"/>
        <v>0</v>
      </c>
      <c r="P25" s="94">
        <f t="shared" si="6"/>
        <v>0</v>
      </c>
    </row>
    <row r="26" spans="1:16">
      <c r="A26" s="50">
        <v>10</v>
      </c>
      <c r="B26" s="52"/>
      <c r="C26" s="54" t="s">
        <v>1350</v>
      </c>
      <c r="D26" s="51" t="s">
        <v>978</v>
      </c>
      <c r="E26" s="53">
        <v>32.549999999999997</v>
      </c>
      <c r="F26" s="78">
        <v>0</v>
      </c>
      <c r="G26" s="78">
        <f t="shared" ref="G26:G30" si="7">IF(F26&gt;0,likme,0)</f>
        <v>0</v>
      </c>
      <c r="H26" s="78">
        <f t="shared" ref="H26:H30" si="8">ROUND(F26*G26,2)</f>
        <v>0</v>
      </c>
      <c r="I26" s="78">
        <v>0</v>
      </c>
      <c r="J26" s="78">
        <v>0</v>
      </c>
      <c r="K26" s="78"/>
      <c r="L26" s="78">
        <f t="shared" si="2"/>
        <v>0</v>
      </c>
      <c r="M26" s="78">
        <f t="shared" si="3"/>
        <v>0</v>
      </c>
      <c r="N26" s="78">
        <f t="shared" si="4"/>
        <v>0</v>
      </c>
      <c r="O26" s="78">
        <f t="shared" si="5"/>
        <v>0</v>
      </c>
      <c r="P26" s="94">
        <f t="shared" si="6"/>
        <v>0</v>
      </c>
    </row>
    <row r="27" spans="1:16" ht="47.25">
      <c r="A27" s="50">
        <v>11</v>
      </c>
      <c r="B27" s="52"/>
      <c r="C27" s="55" t="s">
        <v>1363</v>
      </c>
      <c r="D27" s="51" t="s">
        <v>271</v>
      </c>
      <c r="E27" s="53">
        <v>325.52999999999997</v>
      </c>
      <c r="F27" s="78">
        <v>0</v>
      </c>
      <c r="G27" s="78">
        <f t="shared" si="7"/>
        <v>0</v>
      </c>
      <c r="H27" s="78">
        <f t="shared" si="8"/>
        <v>0</v>
      </c>
      <c r="I27" s="78">
        <v>0</v>
      </c>
      <c r="J27" s="78">
        <v>0</v>
      </c>
      <c r="K27" s="78"/>
      <c r="L27" s="78">
        <f t="shared" si="2"/>
        <v>0</v>
      </c>
      <c r="M27" s="78">
        <f t="shared" si="3"/>
        <v>0</v>
      </c>
      <c r="N27" s="78">
        <f t="shared" si="4"/>
        <v>0</v>
      </c>
      <c r="O27" s="78">
        <f t="shared" si="5"/>
        <v>0</v>
      </c>
      <c r="P27" s="94">
        <f t="shared" si="6"/>
        <v>0</v>
      </c>
    </row>
    <row r="28" spans="1:16">
      <c r="A28" s="50">
        <v>12</v>
      </c>
      <c r="B28" s="52"/>
      <c r="C28" s="55" t="s">
        <v>1351</v>
      </c>
      <c r="D28" s="51" t="s">
        <v>271</v>
      </c>
      <c r="E28" s="53">
        <v>325.52999999999997</v>
      </c>
      <c r="F28" s="78">
        <v>0</v>
      </c>
      <c r="G28" s="78">
        <f t="shared" si="7"/>
        <v>0</v>
      </c>
      <c r="H28" s="78">
        <f t="shared" si="8"/>
        <v>0</v>
      </c>
      <c r="I28" s="78">
        <v>0</v>
      </c>
      <c r="J28" s="78">
        <v>0</v>
      </c>
      <c r="K28" s="78"/>
      <c r="L28" s="78">
        <f t="shared" si="2"/>
        <v>0</v>
      </c>
      <c r="M28" s="78">
        <f t="shared" si="3"/>
        <v>0</v>
      </c>
      <c r="N28" s="78">
        <f t="shared" si="4"/>
        <v>0</v>
      </c>
      <c r="O28" s="78">
        <f t="shared" si="5"/>
        <v>0</v>
      </c>
      <c r="P28" s="94">
        <f t="shared" si="6"/>
        <v>0</v>
      </c>
    </row>
    <row r="29" spans="1:16" ht="94.5">
      <c r="A29" s="50">
        <v>13</v>
      </c>
      <c r="B29" s="52"/>
      <c r="C29" s="55" t="s">
        <v>1352</v>
      </c>
      <c r="D29" s="51" t="s">
        <v>271</v>
      </c>
      <c r="E29" s="53">
        <v>325.52999999999997</v>
      </c>
      <c r="F29" s="78">
        <v>0</v>
      </c>
      <c r="G29" s="78">
        <f t="shared" si="7"/>
        <v>0</v>
      </c>
      <c r="H29" s="78">
        <f t="shared" si="8"/>
        <v>0</v>
      </c>
      <c r="I29" s="78">
        <v>0</v>
      </c>
      <c r="J29" s="78">
        <v>0</v>
      </c>
      <c r="K29" s="78"/>
      <c r="L29" s="78">
        <f t="shared" si="2"/>
        <v>0</v>
      </c>
      <c r="M29" s="78">
        <f t="shared" si="3"/>
        <v>0</v>
      </c>
      <c r="N29" s="78">
        <f t="shared" si="4"/>
        <v>0</v>
      </c>
      <c r="O29" s="78">
        <f t="shared" si="5"/>
        <v>0</v>
      </c>
      <c r="P29" s="94">
        <f t="shared" si="6"/>
        <v>0</v>
      </c>
    </row>
    <row r="30" spans="1:16" ht="47.25">
      <c r="A30" s="50">
        <v>14</v>
      </c>
      <c r="B30" s="52"/>
      <c r="C30" s="55" t="s">
        <v>1353</v>
      </c>
      <c r="D30" s="51" t="s">
        <v>271</v>
      </c>
      <c r="E30" s="53">
        <v>325.52999999999997</v>
      </c>
      <c r="F30" s="78">
        <v>0</v>
      </c>
      <c r="G30" s="78">
        <f t="shared" si="7"/>
        <v>0</v>
      </c>
      <c r="H30" s="78">
        <f t="shared" si="8"/>
        <v>0</v>
      </c>
      <c r="I30" s="78">
        <v>0</v>
      </c>
      <c r="J30" s="78">
        <v>0</v>
      </c>
      <c r="K30" s="78"/>
      <c r="L30" s="78">
        <f t="shared" si="2"/>
        <v>0</v>
      </c>
      <c r="M30" s="78">
        <f t="shared" si="3"/>
        <v>0</v>
      </c>
      <c r="N30" s="78">
        <f t="shared" si="4"/>
        <v>0</v>
      </c>
      <c r="O30" s="78">
        <f t="shared" si="5"/>
        <v>0</v>
      </c>
      <c r="P30" s="94">
        <f t="shared" si="6"/>
        <v>0</v>
      </c>
    </row>
    <row r="31" spans="1:16">
      <c r="A31" s="50">
        <v>15</v>
      </c>
      <c r="B31" s="52"/>
      <c r="C31" s="62" t="s">
        <v>1356</v>
      </c>
      <c r="D31" s="51"/>
      <c r="E31" s="53"/>
      <c r="F31" s="78">
        <v>0</v>
      </c>
      <c r="G31" s="78">
        <f t="shared" si="0"/>
        <v>0</v>
      </c>
      <c r="H31" s="78">
        <f t="shared" si="1"/>
        <v>0</v>
      </c>
      <c r="I31" s="78">
        <v>0</v>
      </c>
      <c r="J31" s="78">
        <v>0</v>
      </c>
      <c r="K31" s="78"/>
      <c r="L31" s="78">
        <f t="shared" si="2"/>
        <v>0</v>
      </c>
      <c r="M31" s="78">
        <f t="shared" si="3"/>
        <v>0</v>
      </c>
      <c r="N31" s="78">
        <f t="shared" si="4"/>
        <v>0</v>
      </c>
      <c r="O31" s="78">
        <f t="shared" si="5"/>
        <v>0</v>
      </c>
      <c r="P31" s="94">
        <f t="shared" si="6"/>
        <v>0</v>
      </c>
    </row>
    <row r="32" spans="1:16">
      <c r="A32" s="50">
        <v>16</v>
      </c>
      <c r="B32" s="52"/>
      <c r="C32" s="54" t="s">
        <v>1350</v>
      </c>
      <c r="D32" s="51" t="s">
        <v>978</v>
      </c>
      <c r="E32" s="53">
        <v>1.99</v>
      </c>
      <c r="F32" s="78">
        <v>0</v>
      </c>
      <c r="G32" s="78">
        <f t="shared" si="0"/>
        <v>0</v>
      </c>
      <c r="H32" s="78">
        <f t="shared" si="1"/>
        <v>0</v>
      </c>
      <c r="I32" s="78">
        <v>0</v>
      </c>
      <c r="J32" s="78">
        <v>0</v>
      </c>
      <c r="K32" s="78"/>
      <c r="L32" s="78">
        <f t="shared" si="2"/>
        <v>0</v>
      </c>
      <c r="M32" s="78">
        <f t="shared" si="3"/>
        <v>0</v>
      </c>
      <c r="N32" s="78">
        <f t="shared" si="4"/>
        <v>0</v>
      </c>
      <c r="O32" s="78">
        <f t="shared" si="5"/>
        <v>0</v>
      </c>
      <c r="P32" s="94">
        <f t="shared" si="6"/>
        <v>0</v>
      </c>
    </row>
    <row r="33" spans="1:16" ht="47.25">
      <c r="A33" s="50">
        <v>17</v>
      </c>
      <c r="B33" s="52"/>
      <c r="C33" s="55" t="s">
        <v>1363</v>
      </c>
      <c r="D33" s="51" t="s">
        <v>271</v>
      </c>
      <c r="E33" s="53">
        <v>19.89</v>
      </c>
      <c r="F33" s="78">
        <v>0</v>
      </c>
      <c r="G33" s="78">
        <f t="shared" si="0"/>
        <v>0</v>
      </c>
      <c r="H33" s="78">
        <f t="shared" si="1"/>
        <v>0</v>
      </c>
      <c r="I33" s="78">
        <v>0</v>
      </c>
      <c r="J33" s="78">
        <v>0</v>
      </c>
      <c r="K33" s="78"/>
      <c r="L33" s="78">
        <f t="shared" si="2"/>
        <v>0</v>
      </c>
      <c r="M33" s="78">
        <f t="shared" si="3"/>
        <v>0</v>
      </c>
      <c r="N33" s="78">
        <f t="shared" si="4"/>
        <v>0</v>
      </c>
      <c r="O33" s="78">
        <f t="shared" si="5"/>
        <v>0</v>
      </c>
      <c r="P33" s="94">
        <f t="shared" si="6"/>
        <v>0</v>
      </c>
    </row>
    <row r="34" spans="1:16">
      <c r="A34" s="50">
        <v>18</v>
      </c>
      <c r="B34" s="52"/>
      <c r="C34" s="55" t="s">
        <v>1351</v>
      </c>
      <c r="D34" s="51" t="s">
        <v>271</v>
      </c>
      <c r="E34" s="53">
        <v>19.89</v>
      </c>
      <c r="F34" s="78">
        <v>0</v>
      </c>
      <c r="G34" s="78">
        <f t="shared" si="0"/>
        <v>0</v>
      </c>
      <c r="H34" s="78">
        <f t="shared" si="1"/>
        <v>0</v>
      </c>
      <c r="I34" s="78">
        <v>0</v>
      </c>
      <c r="J34" s="78">
        <v>0</v>
      </c>
      <c r="K34" s="78"/>
      <c r="L34" s="78">
        <f t="shared" si="2"/>
        <v>0</v>
      </c>
      <c r="M34" s="78">
        <f t="shared" si="3"/>
        <v>0</v>
      </c>
      <c r="N34" s="78">
        <f t="shared" si="4"/>
        <v>0</v>
      </c>
      <c r="O34" s="78">
        <f t="shared" si="5"/>
        <v>0</v>
      </c>
      <c r="P34" s="94">
        <f t="shared" si="6"/>
        <v>0</v>
      </c>
    </row>
    <row r="35" spans="1:16" ht="94.5">
      <c r="A35" s="50">
        <v>19</v>
      </c>
      <c r="B35" s="52"/>
      <c r="C35" s="55" t="s">
        <v>1357</v>
      </c>
      <c r="D35" s="51" t="s">
        <v>271</v>
      </c>
      <c r="E35" s="53">
        <v>19.89</v>
      </c>
      <c r="F35" s="78">
        <v>0</v>
      </c>
      <c r="G35" s="78">
        <f t="shared" si="0"/>
        <v>0</v>
      </c>
      <c r="H35" s="78">
        <f t="shared" si="1"/>
        <v>0</v>
      </c>
      <c r="I35" s="78">
        <v>0</v>
      </c>
      <c r="J35" s="78">
        <v>0</v>
      </c>
      <c r="K35" s="78"/>
      <c r="L35" s="78">
        <f t="shared" si="2"/>
        <v>0</v>
      </c>
      <c r="M35" s="78">
        <f t="shared" si="3"/>
        <v>0</v>
      </c>
      <c r="N35" s="78">
        <f t="shared" si="4"/>
        <v>0</v>
      </c>
      <c r="O35" s="78">
        <f t="shared" si="5"/>
        <v>0</v>
      </c>
      <c r="P35" s="94">
        <f t="shared" si="6"/>
        <v>0</v>
      </c>
    </row>
    <row r="36" spans="1:16" ht="47.25">
      <c r="A36" s="50">
        <v>20</v>
      </c>
      <c r="B36" s="52"/>
      <c r="C36" s="55" t="s">
        <v>1353</v>
      </c>
      <c r="D36" s="51" t="s">
        <v>271</v>
      </c>
      <c r="E36" s="53">
        <v>19.89</v>
      </c>
      <c r="F36" s="78">
        <v>0</v>
      </c>
      <c r="G36" s="78">
        <f t="shared" ref="G36" si="9">IF(F36&gt;0,likme,0)</f>
        <v>0</v>
      </c>
      <c r="H36" s="78">
        <f t="shared" ref="H36" si="10">ROUND(F36*G36,2)</f>
        <v>0</v>
      </c>
      <c r="I36" s="78">
        <v>0</v>
      </c>
      <c r="J36" s="78">
        <v>0</v>
      </c>
      <c r="K36" s="78"/>
      <c r="L36" s="78">
        <f t="shared" si="2"/>
        <v>0</v>
      </c>
      <c r="M36" s="78">
        <f t="shared" si="3"/>
        <v>0</v>
      </c>
      <c r="N36" s="78">
        <f t="shared" si="4"/>
        <v>0</v>
      </c>
      <c r="O36" s="78">
        <f t="shared" si="5"/>
        <v>0</v>
      </c>
      <c r="P36" s="94">
        <f t="shared" si="6"/>
        <v>0</v>
      </c>
    </row>
    <row r="37" spans="1:16">
      <c r="A37" s="50">
        <v>21</v>
      </c>
      <c r="B37" s="52"/>
      <c r="C37" s="62" t="s">
        <v>1358</v>
      </c>
      <c r="D37" s="51"/>
      <c r="E37" s="53"/>
      <c r="F37" s="78">
        <v>0</v>
      </c>
      <c r="G37" s="78">
        <f t="shared" si="0"/>
        <v>0</v>
      </c>
      <c r="H37" s="78">
        <f t="shared" si="1"/>
        <v>0</v>
      </c>
      <c r="I37" s="78">
        <v>0</v>
      </c>
      <c r="J37" s="78">
        <v>0</v>
      </c>
      <c r="K37" s="78"/>
      <c r="L37" s="78">
        <f t="shared" si="2"/>
        <v>0</v>
      </c>
      <c r="M37" s="78">
        <f t="shared" si="3"/>
        <v>0</v>
      </c>
      <c r="N37" s="78">
        <f t="shared" si="4"/>
        <v>0</v>
      </c>
      <c r="O37" s="78">
        <f t="shared" si="5"/>
        <v>0</v>
      </c>
      <c r="P37" s="94">
        <f t="shared" si="6"/>
        <v>0</v>
      </c>
    </row>
    <row r="38" spans="1:16">
      <c r="A38" s="50">
        <v>22</v>
      </c>
      <c r="B38" s="52"/>
      <c r="C38" s="54" t="s">
        <v>1350</v>
      </c>
      <c r="D38" s="51" t="s">
        <v>978</v>
      </c>
      <c r="E38" s="53">
        <v>27.66</v>
      </c>
      <c r="F38" s="78">
        <v>0</v>
      </c>
      <c r="G38" s="78">
        <f t="shared" ref="G38:G41" si="11">IF(F38&gt;0,likme,0)</f>
        <v>0</v>
      </c>
      <c r="H38" s="78">
        <f t="shared" ref="H38:H41" si="12">ROUND(F38*G38,2)</f>
        <v>0</v>
      </c>
      <c r="I38" s="78">
        <v>0</v>
      </c>
      <c r="J38" s="78">
        <v>0</v>
      </c>
      <c r="K38" s="78"/>
      <c r="L38" s="78">
        <f t="shared" si="2"/>
        <v>0</v>
      </c>
      <c r="M38" s="78">
        <f t="shared" si="3"/>
        <v>0</v>
      </c>
      <c r="N38" s="78">
        <f t="shared" si="4"/>
        <v>0</v>
      </c>
      <c r="O38" s="78">
        <f t="shared" si="5"/>
        <v>0</v>
      </c>
      <c r="P38" s="94">
        <f t="shared" si="6"/>
        <v>0</v>
      </c>
    </row>
    <row r="39" spans="1:16" ht="47.25">
      <c r="A39" s="50">
        <v>23</v>
      </c>
      <c r="B39" s="52"/>
      <c r="C39" s="55" t="s">
        <v>1363</v>
      </c>
      <c r="D39" s="51" t="s">
        <v>271</v>
      </c>
      <c r="E39" s="53">
        <v>276.58</v>
      </c>
      <c r="F39" s="78">
        <v>0</v>
      </c>
      <c r="G39" s="78">
        <f t="shared" si="11"/>
        <v>0</v>
      </c>
      <c r="H39" s="78">
        <f t="shared" si="12"/>
        <v>0</v>
      </c>
      <c r="I39" s="78">
        <v>0</v>
      </c>
      <c r="J39" s="78">
        <v>0</v>
      </c>
      <c r="K39" s="78"/>
      <c r="L39" s="78">
        <f t="shared" si="2"/>
        <v>0</v>
      </c>
      <c r="M39" s="78">
        <f t="shared" si="3"/>
        <v>0</v>
      </c>
      <c r="N39" s="78">
        <f t="shared" si="4"/>
        <v>0</v>
      </c>
      <c r="O39" s="78">
        <f t="shared" si="5"/>
        <v>0</v>
      </c>
      <c r="P39" s="94">
        <f t="shared" si="6"/>
        <v>0</v>
      </c>
    </row>
    <row r="40" spans="1:16">
      <c r="A40" s="50">
        <v>24</v>
      </c>
      <c r="B40" s="52"/>
      <c r="C40" s="55" t="s">
        <v>1351</v>
      </c>
      <c r="D40" s="51" t="s">
        <v>271</v>
      </c>
      <c r="E40" s="53">
        <v>276.58</v>
      </c>
      <c r="F40" s="78">
        <v>0</v>
      </c>
      <c r="G40" s="78">
        <f t="shared" si="11"/>
        <v>0</v>
      </c>
      <c r="H40" s="78">
        <f t="shared" si="12"/>
        <v>0</v>
      </c>
      <c r="I40" s="78">
        <v>0</v>
      </c>
      <c r="J40" s="78">
        <v>0</v>
      </c>
      <c r="K40" s="78"/>
      <c r="L40" s="78">
        <f t="shared" si="2"/>
        <v>0</v>
      </c>
      <c r="M40" s="78">
        <f t="shared" si="3"/>
        <v>0</v>
      </c>
      <c r="N40" s="78">
        <f t="shared" si="4"/>
        <v>0</v>
      </c>
      <c r="O40" s="78">
        <f t="shared" si="5"/>
        <v>0</v>
      </c>
      <c r="P40" s="94">
        <f t="shared" si="6"/>
        <v>0</v>
      </c>
    </row>
    <row r="41" spans="1:16" ht="94.5">
      <c r="A41" s="50">
        <v>25</v>
      </c>
      <c r="B41" s="52"/>
      <c r="C41" s="55" t="s">
        <v>1359</v>
      </c>
      <c r="D41" s="51" t="s">
        <v>271</v>
      </c>
      <c r="E41" s="53">
        <v>276.58</v>
      </c>
      <c r="F41" s="78">
        <v>0</v>
      </c>
      <c r="G41" s="78">
        <f t="shared" si="11"/>
        <v>0</v>
      </c>
      <c r="H41" s="78">
        <f t="shared" si="12"/>
        <v>0</v>
      </c>
      <c r="I41" s="78">
        <v>0</v>
      </c>
      <c r="J41" s="78">
        <v>0</v>
      </c>
      <c r="K41" s="78"/>
      <c r="L41" s="78">
        <f t="shared" si="2"/>
        <v>0</v>
      </c>
      <c r="M41" s="78">
        <f t="shared" si="3"/>
        <v>0</v>
      </c>
      <c r="N41" s="78">
        <f t="shared" si="4"/>
        <v>0</v>
      </c>
      <c r="O41" s="78">
        <f t="shared" si="5"/>
        <v>0</v>
      </c>
      <c r="P41" s="94">
        <f t="shared" si="6"/>
        <v>0</v>
      </c>
    </row>
    <row r="42" spans="1:16">
      <c r="A42" s="50">
        <v>26</v>
      </c>
      <c r="B42" s="52"/>
      <c r="C42" s="62" t="s">
        <v>1360</v>
      </c>
      <c r="D42" s="51"/>
      <c r="E42" s="53"/>
      <c r="F42" s="78">
        <v>0</v>
      </c>
      <c r="G42" s="78">
        <f t="shared" si="0"/>
        <v>0</v>
      </c>
      <c r="H42" s="78">
        <f t="shared" si="1"/>
        <v>0</v>
      </c>
      <c r="I42" s="78">
        <v>0</v>
      </c>
      <c r="J42" s="78">
        <v>0</v>
      </c>
      <c r="K42" s="78"/>
      <c r="L42" s="78">
        <f t="shared" si="2"/>
        <v>0</v>
      </c>
      <c r="M42" s="78">
        <f t="shared" si="3"/>
        <v>0</v>
      </c>
      <c r="N42" s="78">
        <f t="shared" si="4"/>
        <v>0</v>
      </c>
      <c r="O42" s="78">
        <f t="shared" si="5"/>
        <v>0</v>
      </c>
      <c r="P42" s="94">
        <f t="shared" si="6"/>
        <v>0</v>
      </c>
    </row>
    <row r="43" spans="1:16">
      <c r="A43" s="50">
        <v>27</v>
      </c>
      <c r="B43" s="52"/>
      <c r="C43" s="54" t="s">
        <v>1350</v>
      </c>
      <c r="D43" s="51" t="s">
        <v>978</v>
      </c>
      <c r="E43" s="53">
        <v>14.19</v>
      </c>
      <c r="F43" s="78">
        <v>0</v>
      </c>
      <c r="G43" s="78">
        <f t="shared" ref="G43:G46" si="13">IF(F43&gt;0,likme,0)</f>
        <v>0</v>
      </c>
      <c r="H43" s="78">
        <f t="shared" ref="H43:H46" si="14">ROUND(F43*G43,2)</f>
        <v>0</v>
      </c>
      <c r="I43" s="78">
        <v>0</v>
      </c>
      <c r="J43" s="78">
        <v>0</v>
      </c>
      <c r="K43" s="78"/>
      <c r="L43" s="78">
        <f t="shared" si="2"/>
        <v>0</v>
      </c>
      <c r="M43" s="78">
        <f t="shared" si="3"/>
        <v>0</v>
      </c>
      <c r="N43" s="78">
        <f t="shared" si="4"/>
        <v>0</v>
      </c>
      <c r="O43" s="78">
        <f t="shared" si="5"/>
        <v>0</v>
      </c>
      <c r="P43" s="94">
        <f t="shared" si="6"/>
        <v>0</v>
      </c>
    </row>
    <row r="44" spans="1:16" ht="47.25">
      <c r="A44" s="50">
        <v>28</v>
      </c>
      <c r="B44" s="52"/>
      <c r="C44" s="55" t="s">
        <v>1363</v>
      </c>
      <c r="D44" s="51" t="s">
        <v>271</v>
      </c>
      <c r="E44" s="53">
        <v>141.87</v>
      </c>
      <c r="F44" s="78">
        <v>0</v>
      </c>
      <c r="G44" s="78">
        <f t="shared" si="13"/>
        <v>0</v>
      </c>
      <c r="H44" s="78">
        <f t="shared" si="14"/>
        <v>0</v>
      </c>
      <c r="I44" s="78">
        <v>0</v>
      </c>
      <c r="J44" s="78">
        <v>0</v>
      </c>
      <c r="K44" s="78"/>
      <c r="L44" s="78">
        <f t="shared" si="2"/>
        <v>0</v>
      </c>
      <c r="M44" s="78">
        <f t="shared" si="3"/>
        <v>0</v>
      </c>
      <c r="N44" s="78">
        <f t="shared" si="4"/>
        <v>0</v>
      </c>
      <c r="O44" s="78">
        <f t="shared" si="5"/>
        <v>0</v>
      </c>
      <c r="P44" s="94">
        <f t="shared" si="6"/>
        <v>0</v>
      </c>
    </row>
    <row r="45" spans="1:16">
      <c r="A45" s="50">
        <v>29</v>
      </c>
      <c r="B45" s="52"/>
      <c r="C45" s="55" t="s">
        <v>1351</v>
      </c>
      <c r="D45" s="51" t="s">
        <v>271</v>
      </c>
      <c r="E45" s="53">
        <v>141.87</v>
      </c>
      <c r="F45" s="78">
        <v>0</v>
      </c>
      <c r="G45" s="78">
        <f t="shared" si="13"/>
        <v>0</v>
      </c>
      <c r="H45" s="78">
        <f t="shared" si="14"/>
        <v>0</v>
      </c>
      <c r="I45" s="78">
        <v>0</v>
      </c>
      <c r="J45" s="78">
        <v>0</v>
      </c>
      <c r="K45" s="78"/>
      <c r="L45" s="78">
        <f t="shared" si="2"/>
        <v>0</v>
      </c>
      <c r="M45" s="78">
        <f t="shared" si="3"/>
        <v>0</v>
      </c>
      <c r="N45" s="78">
        <f t="shared" si="4"/>
        <v>0</v>
      </c>
      <c r="O45" s="78">
        <f t="shared" si="5"/>
        <v>0</v>
      </c>
      <c r="P45" s="94">
        <f t="shared" si="6"/>
        <v>0</v>
      </c>
    </row>
    <row r="46" spans="1:16" ht="94.5">
      <c r="A46" s="50">
        <v>30</v>
      </c>
      <c r="B46" s="52"/>
      <c r="C46" s="55" t="s">
        <v>1361</v>
      </c>
      <c r="D46" s="51" t="s">
        <v>271</v>
      </c>
      <c r="E46" s="53">
        <v>141.87</v>
      </c>
      <c r="F46" s="78">
        <v>0</v>
      </c>
      <c r="G46" s="78">
        <f t="shared" si="13"/>
        <v>0</v>
      </c>
      <c r="H46" s="78">
        <f t="shared" si="14"/>
        <v>0</v>
      </c>
      <c r="I46" s="78">
        <v>0</v>
      </c>
      <c r="J46" s="78">
        <v>0</v>
      </c>
      <c r="K46" s="78"/>
      <c r="L46" s="78">
        <f t="shared" si="2"/>
        <v>0</v>
      </c>
      <c r="M46" s="78">
        <f t="shared" si="3"/>
        <v>0</v>
      </c>
      <c r="N46" s="78">
        <f t="shared" si="4"/>
        <v>0</v>
      </c>
      <c r="O46" s="78">
        <f t="shared" si="5"/>
        <v>0</v>
      </c>
      <c r="P46" s="94">
        <f t="shared" si="6"/>
        <v>0</v>
      </c>
    </row>
    <row r="47" spans="1:16">
      <c r="A47" s="50">
        <v>31</v>
      </c>
      <c r="B47" s="52"/>
      <c r="C47" s="62" t="s">
        <v>1654</v>
      </c>
      <c r="D47" s="51"/>
      <c r="E47" s="53"/>
      <c r="F47" s="78">
        <v>0</v>
      </c>
      <c r="G47" s="78">
        <f t="shared" si="0"/>
        <v>0</v>
      </c>
      <c r="H47" s="78">
        <f t="shared" si="1"/>
        <v>0</v>
      </c>
      <c r="I47" s="78">
        <v>0</v>
      </c>
      <c r="J47" s="78">
        <v>0</v>
      </c>
      <c r="K47" s="78"/>
      <c r="L47" s="78">
        <f t="shared" si="2"/>
        <v>0</v>
      </c>
      <c r="M47" s="78">
        <f t="shared" si="3"/>
        <v>0</v>
      </c>
      <c r="N47" s="78">
        <f t="shared" si="4"/>
        <v>0</v>
      </c>
      <c r="O47" s="78">
        <f t="shared" si="5"/>
        <v>0</v>
      </c>
      <c r="P47" s="94">
        <f t="shared" si="6"/>
        <v>0</v>
      </c>
    </row>
    <row r="48" spans="1:16" ht="63">
      <c r="A48" s="50">
        <v>32</v>
      </c>
      <c r="B48" s="52"/>
      <c r="C48" s="55" t="s">
        <v>1362</v>
      </c>
      <c r="D48" s="51" t="s">
        <v>271</v>
      </c>
      <c r="E48" s="53">
        <v>1372.02</v>
      </c>
      <c r="F48" s="78">
        <v>0</v>
      </c>
      <c r="G48" s="78">
        <f t="shared" si="0"/>
        <v>0</v>
      </c>
      <c r="H48" s="78">
        <f t="shared" si="1"/>
        <v>0</v>
      </c>
      <c r="I48" s="78">
        <v>0</v>
      </c>
      <c r="J48" s="78">
        <v>0</v>
      </c>
      <c r="K48" s="78"/>
      <c r="L48" s="78">
        <f t="shared" si="2"/>
        <v>0</v>
      </c>
      <c r="M48" s="78">
        <f t="shared" si="3"/>
        <v>0</v>
      </c>
      <c r="N48" s="78">
        <f t="shared" si="4"/>
        <v>0</v>
      </c>
      <c r="O48" s="78">
        <f t="shared" si="5"/>
        <v>0</v>
      </c>
      <c r="P48" s="94">
        <f t="shared" si="6"/>
        <v>0</v>
      </c>
    </row>
    <row r="49" spans="1:18" ht="31.5">
      <c r="A49" s="50">
        <v>33</v>
      </c>
      <c r="B49" s="52"/>
      <c r="C49" s="54" t="s">
        <v>1365</v>
      </c>
      <c r="D49" s="51" t="s">
        <v>271</v>
      </c>
      <c r="E49" s="53">
        <v>1372.02</v>
      </c>
      <c r="F49" s="78">
        <v>0</v>
      </c>
      <c r="G49" s="78">
        <f t="shared" si="0"/>
        <v>0</v>
      </c>
      <c r="H49" s="78">
        <f t="shared" si="1"/>
        <v>0</v>
      </c>
      <c r="I49" s="78">
        <v>0</v>
      </c>
      <c r="J49" s="78">
        <v>0</v>
      </c>
      <c r="K49" s="78"/>
      <c r="L49" s="78">
        <f t="shared" si="2"/>
        <v>0</v>
      </c>
      <c r="M49" s="78">
        <f t="shared" si="3"/>
        <v>0</v>
      </c>
      <c r="N49" s="78">
        <f t="shared" si="4"/>
        <v>0</v>
      </c>
      <c r="O49" s="78">
        <f t="shared" si="5"/>
        <v>0</v>
      </c>
      <c r="P49" s="94">
        <f t="shared" si="6"/>
        <v>0</v>
      </c>
    </row>
    <row r="50" spans="1:18" ht="80.25" customHeight="1">
      <c r="A50" s="50">
        <v>34</v>
      </c>
      <c r="B50" s="52"/>
      <c r="C50" s="55" t="s">
        <v>1366</v>
      </c>
      <c r="D50" s="51" t="s">
        <v>271</v>
      </c>
      <c r="E50" s="53">
        <v>1372.02</v>
      </c>
      <c r="F50" s="78">
        <v>0</v>
      </c>
      <c r="G50" s="78">
        <f t="shared" si="0"/>
        <v>0</v>
      </c>
      <c r="H50" s="78">
        <f t="shared" si="1"/>
        <v>0</v>
      </c>
      <c r="I50" s="78">
        <v>0</v>
      </c>
      <c r="J50" s="78">
        <v>0</v>
      </c>
      <c r="K50" s="78"/>
      <c r="L50" s="78">
        <f t="shared" si="2"/>
        <v>0</v>
      </c>
      <c r="M50" s="78">
        <f t="shared" si="3"/>
        <v>0</v>
      </c>
      <c r="N50" s="78">
        <f t="shared" si="4"/>
        <v>0</v>
      </c>
      <c r="O50" s="78">
        <f t="shared" si="5"/>
        <v>0</v>
      </c>
      <c r="P50" s="94">
        <f t="shared" si="6"/>
        <v>0</v>
      </c>
    </row>
    <row r="51" spans="1:18" ht="47.25">
      <c r="A51" s="50">
        <v>35</v>
      </c>
      <c r="B51" s="52"/>
      <c r="C51" s="55" t="s">
        <v>1353</v>
      </c>
      <c r="D51" s="51" t="s">
        <v>271</v>
      </c>
      <c r="E51" s="53">
        <v>1372.02</v>
      </c>
      <c r="F51" s="78">
        <v>0</v>
      </c>
      <c r="G51" s="78">
        <f t="shared" si="0"/>
        <v>0</v>
      </c>
      <c r="H51" s="78">
        <f t="shared" si="1"/>
        <v>0</v>
      </c>
      <c r="I51" s="78">
        <v>0</v>
      </c>
      <c r="J51" s="78">
        <v>0</v>
      </c>
      <c r="K51" s="78"/>
      <c r="L51" s="78">
        <f t="shared" si="2"/>
        <v>0</v>
      </c>
      <c r="M51" s="78">
        <f t="shared" si="3"/>
        <v>0</v>
      </c>
      <c r="N51" s="78">
        <f t="shared" si="4"/>
        <v>0</v>
      </c>
      <c r="O51" s="78">
        <f t="shared" si="5"/>
        <v>0</v>
      </c>
      <c r="P51" s="94">
        <f t="shared" si="6"/>
        <v>0</v>
      </c>
    </row>
    <row r="52" spans="1:18">
      <c r="A52" s="50">
        <v>36</v>
      </c>
      <c r="B52" s="52"/>
      <c r="C52" s="62" t="s">
        <v>1367</v>
      </c>
      <c r="D52" s="51"/>
      <c r="E52" s="53"/>
      <c r="F52" s="78">
        <v>0</v>
      </c>
      <c r="G52" s="78">
        <f t="shared" si="0"/>
        <v>0</v>
      </c>
      <c r="H52" s="78">
        <f t="shared" si="1"/>
        <v>0</v>
      </c>
      <c r="I52" s="78">
        <v>0</v>
      </c>
      <c r="J52" s="78">
        <v>0</v>
      </c>
      <c r="K52" s="78"/>
      <c r="L52" s="78">
        <f t="shared" si="2"/>
        <v>0</v>
      </c>
      <c r="M52" s="78">
        <f t="shared" si="3"/>
        <v>0</v>
      </c>
      <c r="N52" s="78">
        <f t="shared" si="4"/>
        <v>0</v>
      </c>
      <c r="O52" s="78">
        <f t="shared" si="5"/>
        <v>0</v>
      </c>
      <c r="P52" s="94">
        <f t="shared" si="6"/>
        <v>0</v>
      </c>
      <c r="R52" s="80"/>
    </row>
    <row r="53" spans="1:18" ht="31.5">
      <c r="A53" s="50">
        <v>37</v>
      </c>
      <c r="B53" s="52"/>
      <c r="C53" s="55" t="s">
        <v>1368</v>
      </c>
      <c r="D53" s="51" t="s">
        <v>271</v>
      </c>
      <c r="E53" s="53">
        <v>1065.54</v>
      </c>
      <c r="F53" s="78">
        <v>0</v>
      </c>
      <c r="G53" s="78">
        <f t="shared" si="0"/>
        <v>0</v>
      </c>
      <c r="H53" s="78">
        <f t="shared" si="1"/>
        <v>0</v>
      </c>
      <c r="I53" s="78">
        <v>0</v>
      </c>
      <c r="J53" s="78">
        <v>0</v>
      </c>
      <c r="K53" s="78"/>
      <c r="L53" s="78">
        <f t="shared" si="2"/>
        <v>0</v>
      </c>
      <c r="M53" s="78">
        <f t="shared" si="3"/>
        <v>0</v>
      </c>
      <c r="N53" s="78">
        <f t="shared" si="4"/>
        <v>0</v>
      </c>
      <c r="O53" s="78">
        <f t="shared" si="5"/>
        <v>0</v>
      </c>
      <c r="P53" s="94">
        <f t="shared" si="6"/>
        <v>0</v>
      </c>
    </row>
    <row r="54" spans="1:18" ht="47.25">
      <c r="A54" s="50">
        <v>38</v>
      </c>
      <c r="B54" s="52"/>
      <c r="C54" s="55" t="s">
        <v>1369</v>
      </c>
      <c r="D54" s="51" t="s">
        <v>271</v>
      </c>
      <c r="E54" s="53">
        <v>1065.54</v>
      </c>
      <c r="F54" s="78">
        <v>0</v>
      </c>
      <c r="G54" s="78">
        <f t="shared" si="0"/>
        <v>0</v>
      </c>
      <c r="H54" s="78">
        <f t="shared" si="1"/>
        <v>0</v>
      </c>
      <c r="I54" s="78">
        <v>0</v>
      </c>
      <c r="J54" s="78">
        <v>0</v>
      </c>
      <c r="K54" s="78"/>
      <c r="L54" s="78">
        <f t="shared" si="2"/>
        <v>0</v>
      </c>
      <c r="M54" s="78">
        <f t="shared" si="3"/>
        <v>0</v>
      </c>
      <c r="N54" s="78">
        <f t="shared" si="4"/>
        <v>0</v>
      </c>
      <c r="O54" s="78">
        <f t="shared" si="5"/>
        <v>0</v>
      </c>
      <c r="P54" s="94">
        <f t="shared" si="6"/>
        <v>0</v>
      </c>
    </row>
    <row r="55" spans="1:18" ht="47.25">
      <c r="A55" s="50">
        <v>39</v>
      </c>
      <c r="B55" s="52"/>
      <c r="C55" s="55" t="s">
        <v>1370</v>
      </c>
      <c r="D55" s="51" t="s">
        <v>271</v>
      </c>
      <c r="E55" s="53">
        <v>1065.54</v>
      </c>
      <c r="F55" s="78">
        <v>0</v>
      </c>
      <c r="G55" s="78">
        <f t="shared" si="0"/>
        <v>0</v>
      </c>
      <c r="H55" s="78">
        <f t="shared" si="1"/>
        <v>0</v>
      </c>
      <c r="I55" s="78">
        <v>0</v>
      </c>
      <c r="J55" s="78">
        <v>0</v>
      </c>
      <c r="K55" s="78"/>
      <c r="L55" s="78">
        <f t="shared" si="2"/>
        <v>0</v>
      </c>
      <c r="M55" s="78">
        <f t="shared" si="3"/>
        <v>0</v>
      </c>
      <c r="N55" s="78">
        <f t="shared" si="4"/>
        <v>0</v>
      </c>
      <c r="O55" s="78">
        <f t="shared" si="5"/>
        <v>0</v>
      </c>
      <c r="P55" s="94">
        <f t="shared" si="6"/>
        <v>0</v>
      </c>
    </row>
    <row r="56" spans="1:18" ht="31.5">
      <c r="A56" s="50">
        <v>40</v>
      </c>
      <c r="B56" s="52"/>
      <c r="C56" s="55" t="s">
        <v>1380</v>
      </c>
      <c r="D56" s="51" t="s">
        <v>183</v>
      </c>
      <c r="E56" s="53">
        <v>16.579999999999998</v>
      </c>
      <c r="F56" s="78">
        <v>0</v>
      </c>
      <c r="G56" s="78">
        <f t="shared" ref="G56" si="15">IF(F56&gt;0,likme,0)</f>
        <v>0</v>
      </c>
      <c r="H56" s="78">
        <f t="shared" ref="H56" si="16">ROUND(F56*G56,2)</f>
        <v>0</v>
      </c>
      <c r="I56" s="78">
        <v>0</v>
      </c>
      <c r="J56" s="78">
        <v>0</v>
      </c>
      <c r="K56" s="78"/>
      <c r="L56" s="78">
        <f t="shared" ref="L56" si="17">ROUND(E56*F56,2)</f>
        <v>0</v>
      </c>
      <c r="M56" s="78">
        <f t="shared" ref="M56" si="18">ROUND(E56*H56,2)</f>
        <v>0</v>
      </c>
      <c r="N56" s="78">
        <f t="shared" ref="N56" si="19">ROUND(E56*I56,2)</f>
        <v>0</v>
      </c>
      <c r="O56" s="78">
        <f t="shared" ref="O56" si="20">ROUND(E56*J56,2)</f>
        <v>0</v>
      </c>
      <c r="P56" s="94">
        <f t="shared" ref="P56" si="21">SUM(M56:O56)</f>
        <v>0</v>
      </c>
    </row>
    <row r="57" spans="1:18">
      <c r="A57" s="157"/>
      <c r="B57" s="157"/>
      <c r="C57" s="157"/>
      <c r="D57" s="157"/>
      <c r="E57" s="157"/>
      <c r="F57" s="157"/>
      <c r="G57" s="157"/>
      <c r="H57" s="157"/>
      <c r="I57" s="157"/>
      <c r="J57" s="157"/>
      <c r="K57" s="157"/>
      <c r="L57" s="157"/>
      <c r="M57" s="157"/>
      <c r="N57" s="157"/>
      <c r="O57" s="157"/>
      <c r="P57" s="157"/>
    </row>
    <row r="58" spans="1:18">
      <c r="A58" s="158" t="s">
        <v>47</v>
      </c>
      <c r="B58" s="158"/>
      <c r="C58" s="158"/>
      <c r="D58" s="158"/>
      <c r="E58" s="158"/>
      <c r="F58" s="158"/>
      <c r="G58" s="158"/>
      <c r="H58" s="158"/>
      <c r="I58" s="158"/>
      <c r="J58" s="158"/>
      <c r="K58" s="81"/>
      <c r="L58" s="82">
        <f>SUM(L17:L57)</f>
        <v>0</v>
      </c>
      <c r="M58" s="82">
        <f>SUM(M17:M57)</f>
        <v>0</v>
      </c>
      <c r="N58" s="82">
        <f>SUM(N17:N57)</f>
        <v>0</v>
      </c>
      <c r="O58" s="82">
        <f>SUM(O17:O57)</f>
        <v>0</v>
      </c>
      <c r="P58" s="95">
        <f>SUM(P17:P57)</f>
        <v>0</v>
      </c>
    </row>
    <row r="59" spans="1:18">
      <c r="A59" s="83"/>
      <c r="B59" s="83"/>
      <c r="C59" s="83"/>
      <c r="D59" s="83"/>
      <c r="E59" s="83"/>
      <c r="F59" s="83"/>
      <c r="G59" s="83"/>
      <c r="H59" s="83"/>
      <c r="I59" s="83"/>
      <c r="J59" s="83"/>
      <c r="K59" s="84"/>
      <c r="L59" s="85"/>
      <c r="M59" s="85"/>
      <c r="N59" s="85"/>
      <c r="O59" s="85"/>
      <c r="P59" s="86"/>
    </row>
    <row r="60" spans="1:18">
      <c r="A60" s="87">
        <f>KT!A23</f>
        <v>0</v>
      </c>
      <c r="C60" s="88"/>
      <c r="D60" s="88">
        <f>KT!C27</f>
        <v>0</v>
      </c>
      <c r="E60" s="88"/>
      <c r="F60" s="88"/>
      <c r="G60" s="88"/>
      <c r="H60" s="88"/>
    </row>
    <row r="61" spans="1:18">
      <c r="A61" s="87" t="s">
        <v>39</v>
      </c>
      <c r="C61" s="88"/>
      <c r="D61" s="88"/>
      <c r="E61" s="88"/>
      <c r="F61" s="88"/>
      <c r="G61" s="88"/>
      <c r="H61" s="88"/>
    </row>
    <row r="62" spans="1:18">
      <c r="A62" s="87">
        <f>KT!A25</f>
        <v>0</v>
      </c>
      <c r="C62" s="88"/>
      <c r="D62" s="88"/>
      <c r="E62" s="88"/>
      <c r="F62" s="88"/>
      <c r="G62" s="88"/>
      <c r="H62" s="88"/>
    </row>
    <row r="63" spans="1:18">
      <c r="A63" s="89"/>
      <c r="C63" s="88"/>
      <c r="D63" s="88"/>
      <c r="E63" s="88"/>
      <c r="F63" s="88"/>
      <c r="G63" s="88"/>
      <c r="H63" s="88"/>
    </row>
    <row r="64" spans="1:18">
      <c r="A64" s="87">
        <f>KT!A27</f>
        <v>0</v>
      </c>
      <c r="C64" s="88"/>
      <c r="D64" s="88">
        <f>KT!C27</f>
        <v>0</v>
      </c>
      <c r="E64" s="88"/>
      <c r="F64" s="88"/>
      <c r="G64" s="88"/>
      <c r="H64" s="88"/>
    </row>
    <row r="65" spans="1:8">
      <c r="A65" s="87" t="s">
        <v>40</v>
      </c>
      <c r="C65" s="88"/>
      <c r="D65" s="88"/>
      <c r="E65" s="88"/>
      <c r="F65" s="88"/>
      <c r="G65" s="88"/>
      <c r="H65" s="88"/>
    </row>
    <row r="66" spans="1:8">
      <c r="A66" s="87">
        <f>KT!A29</f>
        <v>0</v>
      </c>
      <c r="C66" s="88"/>
      <c r="D66" s="88"/>
      <c r="E66" s="88"/>
      <c r="F66" s="88"/>
      <c r="G66" s="88"/>
      <c r="H66" s="88"/>
    </row>
    <row r="67" spans="1:8">
      <c r="B67" s="90"/>
      <c r="C67" s="88"/>
      <c r="D67" s="88"/>
      <c r="E67" s="88"/>
      <c r="F67" s="88"/>
      <c r="G67" s="88"/>
      <c r="H67" s="88"/>
    </row>
    <row r="68" spans="1:8">
      <c r="B68" s="91"/>
      <c r="C68" s="92"/>
      <c r="D68" s="91"/>
      <c r="F68" s="92"/>
      <c r="H68" s="88"/>
    </row>
  </sheetData>
  <mergeCells count="14">
    <mergeCell ref="L14:P14"/>
    <mergeCell ref="A16:P16"/>
    <mergeCell ref="A57:P57"/>
    <mergeCell ref="A58:J58"/>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93B4A-ED9A-4223-B932-6C0EE8CE7340}">
  <sheetPr>
    <tabColor rgb="FF92D050"/>
    <pageSetUpPr fitToPage="1"/>
  </sheetPr>
  <dimension ref="A2:T107"/>
  <sheetViews>
    <sheetView view="pageBreakPreview" topLeftCell="A73" zoomScale="115" zoomScaleNormal="85" zoomScaleSheetLayoutView="115" workbookViewId="0">
      <selection activeCell="C19" sqref="C19"/>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8" width="9.140625" style="72"/>
    <col min="19" max="19" width="12.7109375" style="72" bestFit="1" customWidth="1"/>
    <col min="20" max="20" width="9.7109375" style="72" bestFit="1" customWidth="1"/>
    <col min="21" max="16384" width="9.140625" style="72"/>
  </cols>
  <sheetData>
    <row r="2" spans="1:16">
      <c r="A2" s="159" t="s">
        <v>1257</v>
      </c>
      <c r="B2" s="159"/>
      <c r="C2" s="159"/>
      <c r="D2" s="159"/>
      <c r="E2" s="159"/>
      <c r="F2" s="159"/>
      <c r="G2" s="159"/>
      <c r="H2" s="159"/>
      <c r="I2" s="159"/>
      <c r="J2" s="159"/>
      <c r="K2" s="159"/>
      <c r="L2" s="159"/>
      <c r="M2" s="159"/>
      <c r="N2" s="159"/>
      <c r="O2" s="159"/>
      <c r="P2" s="159"/>
    </row>
    <row r="3" spans="1:16">
      <c r="A3" s="160" t="str">
        <f>KA!C20</f>
        <v>Jumti, segumi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P97</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9">
      <c r="A17" s="50">
        <v>1</v>
      </c>
      <c r="B17" s="52"/>
      <c r="C17" s="60" t="s">
        <v>1381</v>
      </c>
      <c r="D17" s="51"/>
      <c r="E17" s="53"/>
      <c r="F17" s="78">
        <v>0</v>
      </c>
      <c r="G17" s="78">
        <f t="shared" ref="G17:G53"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9" ht="31.5">
      <c r="A18" s="50">
        <v>2</v>
      </c>
      <c r="B18" s="52"/>
      <c r="C18" s="54" t="s">
        <v>1382</v>
      </c>
      <c r="D18" s="51" t="s">
        <v>271</v>
      </c>
      <c r="E18" s="53">
        <v>628.08000000000004</v>
      </c>
      <c r="F18" s="78">
        <v>0</v>
      </c>
      <c r="G18" s="78">
        <f t="shared" si="0"/>
        <v>0</v>
      </c>
      <c r="H18" s="78">
        <f t="shared" ref="H18:H53" si="1">ROUND(F18*G18,2)</f>
        <v>0</v>
      </c>
      <c r="I18" s="78">
        <v>0</v>
      </c>
      <c r="J18" s="78">
        <v>0</v>
      </c>
      <c r="K18" s="78">
        <f t="shared" ref="K18:K53" si="2">SUM(H18:J18)</f>
        <v>0</v>
      </c>
      <c r="L18" s="78">
        <f t="shared" ref="L18:L53" si="3">ROUND(E18*F18,2)</f>
        <v>0</v>
      </c>
      <c r="M18" s="78">
        <f t="shared" ref="M18:M53" si="4">ROUND(E18*H18,2)</f>
        <v>0</v>
      </c>
      <c r="N18" s="78">
        <f t="shared" ref="N18:N53" si="5">ROUND(E18*I18,2)</f>
        <v>0</v>
      </c>
      <c r="O18" s="78">
        <f t="shared" ref="O18:O53" si="6">ROUND(E18*J18,2)</f>
        <v>0</v>
      </c>
      <c r="P18" s="78">
        <f t="shared" ref="P18:P53" si="7">SUM(M18:O18)</f>
        <v>0</v>
      </c>
    </row>
    <row r="19" spans="1:19" ht="47.25">
      <c r="A19" s="50">
        <v>3</v>
      </c>
      <c r="B19" s="52"/>
      <c r="C19" s="55" t="s">
        <v>1383</v>
      </c>
      <c r="D19" s="51" t="s">
        <v>271</v>
      </c>
      <c r="E19" s="53">
        <v>628.08000000000004</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9">
      <c r="A20" s="50">
        <v>4</v>
      </c>
      <c r="B20" s="52"/>
      <c r="C20" s="55" t="s">
        <v>1384</v>
      </c>
      <c r="D20" s="51" t="s">
        <v>271</v>
      </c>
      <c r="E20" s="53">
        <v>628.08000000000004</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9" ht="47.25">
      <c r="A21" s="50">
        <v>5</v>
      </c>
      <c r="B21" s="52"/>
      <c r="C21" s="55" t="s">
        <v>1385</v>
      </c>
      <c r="D21" s="51" t="s">
        <v>271</v>
      </c>
      <c r="E21" s="53">
        <v>628.08000000000004</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9" ht="63">
      <c r="A22" s="50">
        <v>6</v>
      </c>
      <c r="B22" s="52"/>
      <c r="C22" s="55" t="s">
        <v>1386</v>
      </c>
      <c r="D22" s="51" t="s">
        <v>271</v>
      </c>
      <c r="E22" s="53">
        <v>628.08000000000004</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9" ht="31.5">
      <c r="A23" s="50">
        <v>7</v>
      </c>
      <c r="B23" s="52"/>
      <c r="C23" s="55" t="s">
        <v>1387</v>
      </c>
      <c r="D23" s="51" t="s">
        <v>271</v>
      </c>
      <c r="E23" s="53">
        <v>628.08000000000004</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c r="S23" s="79"/>
    </row>
    <row r="24" spans="1:19" ht="31.5">
      <c r="A24" s="50">
        <v>8</v>
      </c>
      <c r="B24" s="52"/>
      <c r="C24" s="54" t="s">
        <v>1388</v>
      </c>
      <c r="D24" s="51" t="s">
        <v>271</v>
      </c>
      <c r="E24" s="53">
        <v>628.08000000000004</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9">
      <c r="A25" s="50">
        <v>9</v>
      </c>
      <c r="B25" s="52"/>
      <c r="C25" s="60" t="s">
        <v>1389</v>
      </c>
      <c r="D25" s="51"/>
      <c r="E25" s="53"/>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9" ht="31.5">
      <c r="A26" s="50">
        <v>10</v>
      </c>
      <c r="B26" s="52"/>
      <c r="C26" s="54" t="s">
        <v>1382</v>
      </c>
      <c r="D26" s="51" t="s">
        <v>271</v>
      </c>
      <c r="E26" s="53">
        <v>1128.3</v>
      </c>
      <c r="F26" s="78">
        <v>0</v>
      </c>
      <c r="G26" s="78">
        <f t="shared" ref="G26:G27" si="8">IF(F26&gt;0,likme,0)</f>
        <v>0</v>
      </c>
      <c r="H26" s="78">
        <f t="shared" ref="H26:H27" si="9">ROUND(F26*G26,2)</f>
        <v>0</v>
      </c>
      <c r="I26" s="78">
        <v>0</v>
      </c>
      <c r="J26" s="78">
        <v>0</v>
      </c>
      <c r="K26" s="78">
        <f t="shared" si="2"/>
        <v>0</v>
      </c>
      <c r="L26" s="78">
        <f t="shared" si="3"/>
        <v>0</v>
      </c>
      <c r="M26" s="78">
        <f t="shared" si="4"/>
        <v>0</v>
      </c>
      <c r="N26" s="78">
        <f t="shared" si="5"/>
        <v>0</v>
      </c>
      <c r="O26" s="78">
        <f t="shared" si="6"/>
        <v>0</v>
      </c>
      <c r="P26" s="78">
        <f t="shared" si="7"/>
        <v>0</v>
      </c>
    </row>
    <row r="27" spans="1:19" ht="47.25">
      <c r="A27" s="50">
        <v>11</v>
      </c>
      <c r="B27" s="52"/>
      <c r="C27" s="55" t="s">
        <v>1383</v>
      </c>
      <c r="D27" s="51" t="s">
        <v>271</v>
      </c>
      <c r="E27" s="53">
        <v>1128.3</v>
      </c>
      <c r="F27" s="78">
        <v>0</v>
      </c>
      <c r="G27" s="78">
        <f t="shared" si="8"/>
        <v>0</v>
      </c>
      <c r="H27" s="78">
        <f t="shared" si="9"/>
        <v>0</v>
      </c>
      <c r="I27" s="78">
        <v>0</v>
      </c>
      <c r="J27" s="78">
        <v>0</v>
      </c>
      <c r="K27" s="78">
        <f t="shared" si="2"/>
        <v>0</v>
      </c>
      <c r="L27" s="78">
        <f t="shared" si="3"/>
        <v>0</v>
      </c>
      <c r="M27" s="78">
        <f t="shared" si="4"/>
        <v>0</v>
      </c>
      <c r="N27" s="78">
        <f t="shared" si="5"/>
        <v>0</v>
      </c>
      <c r="O27" s="78">
        <f t="shared" si="6"/>
        <v>0</v>
      </c>
      <c r="P27" s="78">
        <f t="shared" si="7"/>
        <v>0</v>
      </c>
    </row>
    <row r="28" spans="1:19" ht="31.5">
      <c r="A28" s="50">
        <v>12</v>
      </c>
      <c r="B28" s="52"/>
      <c r="C28" s="55" t="s">
        <v>1390</v>
      </c>
      <c r="D28" s="51" t="s">
        <v>271</v>
      </c>
      <c r="E28" s="53">
        <v>1128.3</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9">
      <c r="A29" s="50">
        <v>13</v>
      </c>
      <c r="B29" s="52"/>
      <c r="C29" s="55" t="s">
        <v>1384</v>
      </c>
      <c r="D29" s="51" t="s">
        <v>271</v>
      </c>
      <c r="E29" s="53">
        <v>1128.3</v>
      </c>
      <c r="F29" s="78">
        <v>0</v>
      </c>
      <c r="G29" s="78">
        <f t="shared" ref="G29" si="10">IF(F29&gt;0,likme,0)</f>
        <v>0</v>
      </c>
      <c r="H29" s="78">
        <f t="shared" ref="H29" si="11">ROUND(F29*G29,2)</f>
        <v>0</v>
      </c>
      <c r="I29" s="78">
        <v>0</v>
      </c>
      <c r="J29" s="78">
        <v>0</v>
      </c>
      <c r="K29" s="78">
        <f t="shared" si="2"/>
        <v>0</v>
      </c>
      <c r="L29" s="78">
        <f t="shared" si="3"/>
        <v>0</v>
      </c>
      <c r="M29" s="78">
        <f t="shared" si="4"/>
        <v>0</v>
      </c>
      <c r="N29" s="78">
        <f t="shared" si="5"/>
        <v>0</v>
      </c>
      <c r="O29" s="78">
        <f t="shared" si="6"/>
        <v>0</v>
      </c>
      <c r="P29" s="78">
        <f t="shared" si="7"/>
        <v>0</v>
      </c>
    </row>
    <row r="30" spans="1:19">
      <c r="A30" s="50">
        <v>14</v>
      </c>
      <c r="B30" s="52"/>
      <c r="C30" s="60" t="s">
        <v>1371</v>
      </c>
      <c r="D30" s="51"/>
      <c r="E30" s="53"/>
      <c r="F30" s="78">
        <v>0</v>
      </c>
      <c r="G30" s="78">
        <f t="shared" si="0"/>
        <v>0</v>
      </c>
      <c r="H30" s="78">
        <f t="shared" si="1"/>
        <v>0</v>
      </c>
      <c r="I30" s="78">
        <v>0</v>
      </c>
      <c r="J30" s="78">
        <v>0</v>
      </c>
      <c r="K30" s="78">
        <f t="shared" si="2"/>
        <v>0</v>
      </c>
      <c r="L30" s="78">
        <f t="shared" si="3"/>
        <v>0</v>
      </c>
      <c r="M30" s="78">
        <f t="shared" si="4"/>
        <v>0</v>
      </c>
      <c r="N30" s="78">
        <f t="shared" si="5"/>
        <v>0</v>
      </c>
      <c r="O30" s="78">
        <f t="shared" si="6"/>
        <v>0</v>
      </c>
      <c r="P30" s="94">
        <f t="shared" si="7"/>
        <v>0</v>
      </c>
    </row>
    <row r="31" spans="1:19">
      <c r="A31" s="50">
        <v>15</v>
      </c>
      <c r="B31" s="52"/>
      <c r="C31" s="55" t="s">
        <v>1372</v>
      </c>
      <c r="D31" s="51" t="s">
        <v>271</v>
      </c>
      <c r="E31" s="53">
        <v>34.020000000000003</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94">
        <f t="shared" si="7"/>
        <v>0</v>
      </c>
    </row>
    <row r="32" spans="1:19" ht="31.5">
      <c r="A32" s="50">
        <v>16</v>
      </c>
      <c r="B32" s="52"/>
      <c r="C32" s="55" t="s">
        <v>1373</v>
      </c>
      <c r="D32" s="51" t="s">
        <v>271</v>
      </c>
      <c r="E32" s="53">
        <v>34.020000000000003</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94">
        <f t="shared" si="7"/>
        <v>0</v>
      </c>
    </row>
    <row r="33" spans="1:20" ht="47.25">
      <c r="A33" s="50">
        <v>17</v>
      </c>
      <c r="B33" s="52"/>
      <c r="C33" s="55" t="s">
        <v>1374</v>
      </c>
      <c r="D33" s="51" t="s">
        <v>271</v>
      </c>
      <c r="E33" s="53">
        <v>34.020000000000003</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94">
        <f t="shared" si="7"/>
        <v>0</v>
      </c>
    </row>
    <row r="34" spans="1:20" ht="47.25">
      <c r="A34" s="50">
        <v>18</v>
      </c>
      <c r="B34" s="52"/>
      <c r="C34" s="55" t="s">
        <v>1374</v>
      </c>
      <c r="D34" s="51" t="s">
        <v>271</v>
      </c>
      <c r="E34" s="53">
        <v>34.020000000000003</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94">
        <f t="shared" si="7"/>
        <v>0</v>
      </c>
    </row>
    <row r="35" spans="1:20" ht="31.5">
      <c r="A35" s="50">
        <v>19</v>
      </c>
      <c r="B35" s="52"/>
      <c r="C35" s="54" t="s">
        <v>1375</v>
      </c>
      <c r="D35" s="51" t="s">
        <v>271</v>
      </c>
      <c r="E35" s="53">
        <v>34.020000000000003</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94">
        <f t="shared" si="7"/>
        <v>0</v>
      </c>
    </row>
    <row r="36" spans="1:20" ht="47.25">
      <c r="A36" s="50">
        <v>20</v>
      </c>
      <c r="B36" s="52"/>
      <c r="C36" s="54" t="s">
        <v>1379</v>
      </c>
      <c r="D36" s="51" t="s">
        <v>271</v>
      </c>
      <c r="E36" s="53">
        <v>34.020000000000003</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94">
        <f t="shared" si="7"/>
        <v>0</v>
      </c>
    </row>
    <row r="37" spans="1:20" ht="31.5">
      <c r="A37" s="50">
        <v>21</v>
      </c>
      <c r="B37" s="52"/>
      <c r="C37" s="55" t="s">
        <v>1376</v>
      </c>
      <c r="D37" s="51" t="s">
        <v>271</v>
      </c>
      <c r="E37" s="53">
        <v>34.020000000000003</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94">
        <f t="shared" si="7"/>
        <v>0</v>
      </c>
    </row>
    <row r="38" spans="1:20" ht="31.5">
      <c r="A38" s="50">
        <v>22</v>
      </c>
      <c r="B38" s="52"/>
      <c r="C38" s="55" t="s">
        <v>1377</v>
      </c>
      <c r="D38" s="51" t="s">
        <v>271</v>
      </c>
      <c r="E38" s="53">
        <v>34.020000000000003</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94">
        <f t="shared" si="7"/>
        <v>0</v>
      </c>
    </row>
    <row r="39" spans="1:20">
      <c r="A39" s="50">
        <v>23</v>
      </c>
      <c r="B39" s="52"/>
      <c r="C39" s="60" t="s">
        <v>1396</v>
      </c>
      <c r="D39" s="51"/>
      <c r="E39" s="53"/>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20" ht="31.5">
      <c r="A40" s="50">
        <v>24</v>
      </c>
      <c r="B40" s="52"/>
      <c r="C40" s="55" t="s">
        <v>1391</v>
      </c>
      <c r="D40" s="51" t="s">
        <v>183</v>
      </c>
      <c r="E40" s="53">
        <v>69.180000000000007</v>
      </c>
      <c r="F40" s="78">
        <v>0</v>
      </c>
      <c r="G40" s="78">
        <f t="shared" si="0"/>
        <v>0</v>
      </c>
      <c r="H40" s="78">
        <f t="shared" si="1"/>
        <v>0</v>
      </c>
      <c r="I40" s="78">
        <v>0</v>
      </c>
      <c r="J40" s="78">
        <v>0</v>
      </c>
      <c r="K40" s="78">
        <f t="shared" si="2"/>
        <v>0</v>
      </c>
      <c r="L40" s="78">
        <f t="shared" si="3"/>
        <v>0</v>
      </c>
      <c r="M40" s="78">
        <f t="shared" si="4"/>
        <v>0</v>
      </c>
      <c r="N40" s="78">
        <f t="shared" si="5"/>
        <v>0</v>
      </c>
      <c r="O40" s="78">
        <f t="shared" si="6"/>
        <v>0</v>
      </c>
      <c r="P40" s="78">
        <f t="shared" si="7"/>
        <v>0</v>
      </c>
    </row>
    <row r="41" spans="1:20" ht="31.5">
      <c r="A41" s="50">
        <v>25</v>
      </c>
      <c r="B41" s="52"/>
      <c r="C41" s="55" t="s">
        <v>1392</v>
      </c>
      <c r="D41" s="51" t="s">
        <v>183</v>
      </c>
      <c r="E41" s="53">
        <v>54.74</v>
      </c>
      <c r="F41" s="78">
        <v>0</v>
      </c>
      <c r="G41" s="78">
        <f t="shared" si="0"/>
        <v>0</v>
      </c>
      <c r="H41" s="78">
        <f t="shared" si="1"/>
        <v>0</v>
      </c>
      <c r="I41" s="78">
        <v>0</v>
      </c>
      <c r="J41" s="78">
        <v>0</v>
      </c>
      <c r="K41" s="78">
        <f t="shared" si="2"/>
        <v>0</v>
      </c>
      <c r="L41" s="78">
        <f t="shared" si="3"/>
        <v>0</v>
      </c>
      <c r="M41" s="78">
        <f t="shared" si="4"/>
        <v>0</v>
      </c>
      <c r="N41" s="78">
        <f t="shared" si="5"/>
        <v>0</v>
      </c>
      <c r="O41" s="78">
        <f t="shared" si="6"/>
        <v>0</v>
      </c>
      <c r="P41" s="78">
        <f t="shared" si="7"/>
        <v>0</v>
      </c>
      <c r="S41" s="79"/>
    </row>
    <row r="42" spans="1:20" ht="31.5">
      <c r="A42" s="50">
        <v>26</v>
      </c>
      <c r="B42" s="52"/>
      <c r="C42" s="55" t="s">
        <v>1406</v>
      </c>
      <c r="D42" s="51" t="s">
        <v>183</v>
      </c>
      <c r="E42" s="53">
        <v>354.33</v>
      </c>
      <c r="F42" s="78">
        <v>0</v>
      </c>
      <c r="G42" s="78">
        <f t="shared" si="0"/>
        <v>0</v>
      </c>
      <c r="H42" s="78">
        <f t="shared" si="1"/>
        <v>0</v>
      </c>
      <c r="I42" s="78">
        <v>0</v>
      </c>
      <c r="J42" s="78">
        <v>0</v>
      </c>
      <c r="K42" s="78">
        <f t="shared" si="2"/>
        <v>0</v>
      </c>
      <c r="L42" s="78">
        <f t="shared" si="3"/>
        <v>0</v>
      </c>
      <c r="M42" s="78">
        <f t="shared" si="4"/>
        <v>0</v>
      </c>
      <c r="N42" s="78">
        <f t="shared" si="5"/>
        <v>0</v>
      </c>
      <c r="O42" s="78">
        <f t="shared" si="6"/>
        <v>0</v>
      </c>
      <c r="P42" s="78">
        <f t="shared" si="7"/>
        <v>0</v>
      </c>
    </row>
    <row r="43" spans="1:20" ht="31.5">
      <c r="A43" s="50">
        <v>27</v>
      </c>
      <c r="B43" s="52"/>
      <c r="C43" s="55" t="s">
        <v>1394</v>
      </c>
      <c r="D43" s="51" t="s">
        <v>183</v>
      </c>
      <c r="E43" s="53">
        <v>259</v>
      </c>
      <c r="F43" s="78">
        <v>0</v>
      </c>
      <c r="G43" s="78">
        <f t="shared" si="0"/>
        <v>0</v>
      </c>
      <c r="H43" s="78">
        <f t="shared" si="1"/>
        <v>0</v>
      </c>
      <c r="I43" s="78">
        <v>0</v>
      </c>
      <c r="J43" s="78">
        <v>0</v>
      </c>
      <c r="K43" s="78">
        <f t="shared" si="2"/>
        <v>0</v>
      </c>
      <c r="L43" s="78">
        <f t="shared" si="3"/>
        <v>0</v>
      </c>
      <c r="M43" s="78">
        <f t="shared" si="4"/>
        <v>0</v>
      </c>
      <c r="N43" s="78">
        <f t="shared" si="5"/>
        <v>0</v>
      </c>
      <c r="O43" s="78">
        <f t="shared" si="6"/>
        <v>0</v>
      </c>
      <c r="P43" s="78">
        <f t="shared" si="7"/>
        <v>0</v>
      </c>
    </row>
    <row r="44" spans="1:20" ht="31.5">
      <c r="A44" s="50">
        <v>28</v>
      </c>
      <c r="B44" s="52"/>
      <c r="C44" s="55" t="s">
        <v>1395</v>
      </c>
      <c r="D44" s="51" t="s">
        <v>183</v>
      </c>
      <c r="E44" s="53">
        <v>242.63</v>
      </c>
      <c r="F44" s="78">
        <v>0</v>
      </c>
      <c r="G44" s="78">
        <f t="shared" si="0"/>
        <v>0</v>
      </c>
      <c r="H44" s="78">
        <f t="shared" si="1"/>
        <v>0</v>
      </c>
      <c r="I44" s="78">
        <v>0</v>
      </c>
      <c r="J44" s="78">
        <v>0</v>
      </c>
      <c r="K44" s="78">
        <f t="shared" si="2"/>
        <v>0</v>
      </c>
      <c r="L44" s="78">
        <f t="shared" si="3"/>
        <v>0</v>
      </c>
      <c r="M44" s="78">
        <f t="shared" si="4"/>
        <v>0</v>
      </c>
      <c r="N44" s="78">
        <f t="shared" si="5"/>
        <v>0</v>
      </c>
      <c r="O44" s="78">
        <f t="shared" si="6"/>
        <v>0</v>
      </c>
      <c r="P44" s="78">
        <f t="shared" si="7"/>
        <v>0</v>
      </c>
    </row>
    <row r="45" spans="1:20" ht="31.5">
      <c r="A45" s="50">
        <v>29</v>
      </c>
      <c r="B45" s="52"/>
      <c r="C45" s="55" t="s">
        <v>1397</v>
      </c>
      <c r="D45" s="51" t="s">
        <v>183</v>
      </c>
      <c r="E45" s="53">
        <v>86.5</v>
      </c>
      <c r="F45" s="78">
        <v>0</v>
      </c>
      <c r="G45" s="78">
        <f t="shared" si="0"/>
        <v>0</v>
      </c>
      <c r="H45" s="78">
        <f t="shared" si="1"/>
        <v>0</v>
      </c>
      <c r="I45" s="78">
        <v>0</v>
      </c>
      <c r="J45" s="78">
        <v>0</v>
      </c>
      <c r="K45" s="78">
        <f t="shared" si="2"/>
        <v>0</v>
      </c>
      <c r="L45" s="78">
        <f t="shared" si="3"/>
        <v>0</v>
      </c>
      <c r="M45" s="78">
        <f t="shared" si="4"/>
        <v>0</v>
      </c>
      <c r="N45" s="78">
        <f t="shared" si="5"/>
        <v>0</v>
      </c>
      <c r="O45" s="78">
        <f t="shared" si="6"/>
        <v>0</v>
      </c>
      <c r="P45" s="78">
        <f t="shared" si="7"/>
        <v>0</v>
      </c>
    </row>
    <row r="46" spans="1:20" ht="31.5">
      <c r="A46" s="50">
        <v>30</v>
      </c>
      <c r="B46" s="52"/>
      <c r="C46" s="55" t="s">
        <v>1399</v>
      </c>
      <c r="D46" s="51" t="s">
        <v>183</v>
      </c>
      <c r="E46" s="53">
        <v>29.5</v>
      </c>
      <c r="F46" s="78">
        <v>0</v>
      </c>
      <c r="G46" s="78">
        <f t="shared" si="0"/>
        <v>0</v>
      </c>
      <c r="H46" s="78">
        <f t="shared" si="1"/>
        <v>0</v>
      </c>
      <c r="I46" s="78">
        <v>0</v>
      </c>
      <c r="J46" s="78">
        <v>0</v>
      </c>
      <c r="K46" s="78">
        <f t="shared" si="2"/>
        <v>0</v>
      </c>
      <c r="L46" s="78">
        <f t="shared" si="3"/>
        <v>0</v>
      </c>
      <c r="M46" s="78">
        <f t="shared" si="4"/>
        <v>0</v>
      </c>
      <c r="N46" s="78">
        <f t="shared" si="5"/>
        <v>0</v>
      </c>
      <c r="O46" s="78">
        <f t="shared" si="6"/>
        <v>0</v>
      </c>
      <c r="P46" s="78">
        <f t="shared" si="7"/>
        <v>0</v>
      </c>
    </row>
    <row r="47" spans="1:20" ht="31.5">
      <c r="A47" s="50">
        <v>31</v>
      </c>
      <c r="B47" s="52"/>
      <c r="C47" s="55" t="s">
        <v>1398</v>
      </c>
      <c r="D47" s="51" t="s">
        <v>183</v>
      </c>
      <c r="E47" s="53">
        <v>74</v>
      </c>
      <c r="F47" s="78">
        <v>0</v>
      </c>
      <c r="G47" s="78">
        <f t="shared" si="0"/>
        <v>0</v>
      </c>
      <c r="H47" s="78">
        <f t="shared" si="1"/>
        <v>0</v>
      </c>
      <c r="I47" s="78">
        <v>0</v>
      </c>
      <c r="J47" s="78">
        <v>0</v>
      </c>
      <c r="K47" s="78">
        <f t="shared" si="2"/>
        <v>0</v>
      </c>
      <c r="L47" s="78">
        <f t="shared" si="3"/>
        <v>0</v>
      </c>
      <c r="M47" s="78">
        <f t="shared" si="4"/>
        <v>0</v>
      </c>
      <c r="N47" s="78">
        <f t="shared" si="5"/>
        <v>0</v>
      </c>
      <c r="O47" s="78">
        <f t="shared" si="6"/>
        <v>0</v>
      </c>
      <c r="P47" s="78">
        <f t="shared" si="7"/>
        <v>0</v>
      </c>
    </row>
    <row r="48" spans="1:20" ht="78.75">
      <c r="A48" s="50">
        <v>32</v>
      </c>
      <c r="B48" s="52"/>
      <c r="C48" s="55" t="s">
        <v>1400</v>
      </c>
      <c r="D48" s="51" t="s">
        <v>64</v>
      </c>
      <c r="E48" s="53">
        <v>1</v>
      </c>
      <c r="F48" s="78">
        <v>0</v>
      </c>
      <c r="G48" s="78">
        <f t="shared" si="0"/>
        <v>0</v>
      </c>
      <c r="H48" s="78">
        <f t="shared" si="1"/>
        <v>0</v>
      </c>
      <c r="I48" s="78">
        <v>0</v>
      </c>
      <c r="J48" s="78">
        <v>0</v>
      </c>
      <c r="K48" s="78">
        <f t="shared" si="2"/>
        <v>0</v>
      </c>
      <c r="L48" s="78">
        <f t="shared" si="3"/>
        <v>0</v>
      </c>
      <c r="M48" s="78">
        <f t="shared" si="4"/>
        <v>0</v>
      </c>
      <c r="N48" s="78">
        <f t="shared" si="5"/>
        <v>0</v>
      </c>
      <c r="O48" s="78">
        <f t="shared" si="6"/>
        <v>0</v>
      </c>
      <c r="P48" s="78">
        <f t="shared" si="7"/>
        <v>0</v>
      </c>
      <c r="T48" s="79"/>
    </row>
    <row r="49" spans="1:16" ht="78.75">
      <c r="A49" s="50">
        <v>33</v>
      </c>
      <c r="B49" s="52"/>
      <c r="C49" s="55" t="s">
        <v>1401</v>
      </c>
      <c r="D49" s="51" t="s">
        <v>64</v>
      </c>
      <c r="E49" s="53">
        <v>1</v>
      </c>
      <c r="F49" s="78">
        <v>0</v>
      </c>
      <c r="G49" s="78">
        <f t="shared" si="0"/>
        <v>0</v>
      </c>
      <c r="H49" s="78">
        <f t="shared" si="1"/>
        <v>0</v>
      </c>
      <c r="I49" s="78">
        <v>0</v>
      </c>
      <c r="J49" s="78">
        <v>0</v>
      </c>
      <c r="K49" s="78">
        <f t="shared" si="2"/>
        <v>0</v>
      </c>
      <c r="L49" s="78">
        <f t="shared" si="3"/>
        <v>0</v>
      </c>
      <c r="M49" s="78">
        <f t="shared" si="4"/>
        <v>0</v>
      </c>
      <c r="N49" s="78">
        <f t="shared" si="5"/>
        <v>0</v>
      </c>
      <c r="O49" s="78">
        <f t="shared" si="6"/>
        <v>0</v>
      </c>
      <c r="P49" s="78">
        <f t="shared" si="7"/>
        <v>0</v>
      </c>
    </row>
    <row r="50" spans="1:16" ht="78.75">
      <c r="A50" s="50">
        <v>34</v>
      </c>
      <c r="B50" s="52"/>
      <c r="C50" s="55" t="s">
        <v>1402</v>
      </c>
      <c r="D50" s="51" t="s">
        <v>64</v>
      </c>
      <c r="E50" s="53">
        <v>1</v>
      </c>
      <c r="F50" s="78">
        <v>0</v>
      </c>
      <c r="G50" s="78">
        <f t="shared" si="0"/>
        <v>0</v>
      </c>
      <c r="H50" s="78">
        <f t="shared" si="1"/>
        <v>0</v>
      </c>
      <c r="I50" s="78">
        <v>0</v>
      </c>
      <c r="J50" s="78">
        <v>0</v>
      </c>
      <c r="K50" s="78">
        <f t="shared" si="2"/>
        <v>0</v>
      </c>
      <c r="L50" s="78">
        <f t="shared" si="3"/>
        <v>0</v>
      </c>
      <c r="M50" s="78">
        <f t="shared" si="4"/>
        <v>0</v>
      </c>
      <c r="N50" s="78">
        <f t="shared" si="5"/>
        <v>0</v>
      </c>
      <c r="O50" s="78">
        <f t="shared" si="6"/>
        <v>0</v>
      </c>
      <c r="P50" s="78">
        <f t="shared" si="7"/>
        <v>0</v>
      </c>
    </row>
    <row r="51" spans="1:16" ht="78.75">
      <c r="A51" s="50">
        <v>35</v>
      </c>
      <c r="B51" s="52"/>
      <c r="C51" s="55" t="s">
        <v>1403</v>
      </c>
      <c r="D51" s="51" t="s">
        <v>64</v>
      </c>
      <c r="E51" s="53">
        <v>1</v>
      </c>
      <c r="F51" s="78">
        <v>0</v>
      </c>
      <c r="G51" s="78">
        <f t="shared" si="0"/>
        <v>0</v>
      </c>
      <c r="H51" s="78">
        <f t="shared" si="1"/>
        <v>0</v>
      </c>
      <c r="I51" s="78">
        <v>0</v>
      </c>
      <c r="J51" s="78">
        <v>0</v>
      </c>
      <c r="K51" s="78">
        <f t="shared" si="2"/>
        <v>0</v>
      </c>
      <c r="L51" s="78">
        <f t="shared" si="3"/>
        <v>0</v>
      </c>
      <c r="M51" s="78">
        <f t="shared" si="4"/>
        <v>0</v>
      </c>
      <c r="N51" s="78">
        <f t="shared" si="5"/>
        <v>0</v>
      </c>
      <c r="O51" s="78">
        <f t="shared" si="6"/>
        <v>0</v>
      </c>
      <c r="P51" s="78">
        <f t="shared" si="7"/>
        <v>0</v>
      </c>
    </row>
    <row r="52" spans="1:16" ht="47.25">
      <c r="A52" s="50">
        <v>36</v>
      </c>
      <c r="B52" s="52"/>
      <c r="C52" s="55" t="s">
        <v>1404</v>
      </c>
      <c r="D52" s="51" t="s">
        <v>183</v>
      </c>
      <c r="E52" s="53">
        <v>160.88</v>
      </c>
      <c r="F52" s="78">
        <v>0</v>
      </c>
      <c r="G52" s="78">
        <f t="shared" si="0"/>
        <v>0</v>
      </c>
      <c r="H52" s="78">
        <f t="shared" si="1"/>
        <v>0</v>
      </c>
      <c r="I52" s="78">
        <v>0</v>
      </c>
      <c r="J52" s="78">
        <v>0</v>
      </c>
      <c r="K52" s="78">
        <f t="shared" si="2"/>
        <v>0</v>
      </c>
      <c r="L52" s="78">
        <f t="shared" si="3"/>
        <v>0</v>
      </c>
      <c r="M52" s="78">
        <f t="shared" si="4"/>
        <v>0</v>
      </c>
      <c r="N52" s="78">
        <f t="shared" si="5"/>
        <v>0</v>
      </c>
      <c r="O52" s="78">
        <f t="shared" si="6"/>
        <v>0</v>
      </c>
      <c r="P52" s="78">
        <f t="shared" si="7"/>
        <v>0</v>
      </c>
    </row>
    <row r="53" spans="1:16" ht="31.5">
      <c r="A53" s="50">
        <v>37</v>
      </c>
      <c r="B53" s="52"/>
      <c r="C53" s="55" t="s">
        <v>1405</v>
      </c>
      <c r="D53" s="51" t="s">
        <v>183</v>
      </c>
      <c r="E53" s="53">
        <v>42</v>
      </c>
      <c r="F53" s="78">
        <v>0</v>
      </c>
      <c r="G53" s="78">
        <f t="shared" si="0"/>
        <v>0</v>
      </c>
      <c r="H53" s="78">
        <f t="shared" si="1"/>
        <v>0</v>
      </c>
      <c r="I53" s="78">
        <v>0</v>
      </c>
      <c r="J53" s="78">
        <v>0</v>
      </c>
      <c r="K53" s="78">
        <f t="shared" si="2"/>
        <v>0</v>
      </c>
      <c r="L53" s="78">
        <f t="shared" si="3"/>
        <v>0</v>
      </c>
      <c r="M53" s="78">
        <f t="shared" si="4"/>
        <v>0</v>
      </c>
      <c r="N53" s="78">
        <f t="shared" si="5"/>
        <v>0</v>
      </c>
      <c r="O53" s="78">
        <f t="shared" si="6"/>
        <v>0</v>
      </c>
      <c r="P53" s="78">
        <f t="shared" si="7"/>
        <v>0</v>
      </c>
    </row>
    <row r="54" spans="1:16" ht="31.5">
      <c r="A54" s="50">
        <v>38</v>
      </c>
      <c r="B54" s="52"/>
      <c r="C54" s="62" t="s">
        <v>1502</v>
      </c>
      <c r="D54" s="51"/>
      <c r="E54" s="53"/>
      <c r="F54" s="78">
        <v>0</v>
      </c>
      <c r="G54" s="78">
        <f t="shared" ref="G54:G76" si="12">IF(F54&gt;0,likme,0)</f>
        <v>0</v>
      </c>
      <c r="H54" s="78">
        <f t="shared" ref="H54:H76" si="13">ROUND(F54*G54,2)</f>
        <v>0</v>
      </c>
      <c r="I54" s="78">
        <v>0</v>
      </c>
      <c r="J54" s="78">
        <v>0</v>
      </c>
      <c r="K54" s="78">
        <f t="shared" ref="K54:K76" si="14">SUM(H54:J54)</f>
        <v>0</v>
      </c>
      <c r="L54" s="78">
        <f t="shared" ref="L54:L76" si="15">ROUND(E54*F54,2)</f>
        <v>0</v>
      </c>
      <c r="M54" s="78">
        <f t="shared" ref="M54:M76" si="16">ROUND(E54*H54,2)</f>
        <v>0</v>
      </c>
      <c r="N54" s="78">
        <f t="shared" ref="N54:N76" si="17">ROUND(E54*I54,2)</f>
        <v>0</v>
      </c>
      <c r="O54" s="78">
        <f t="shared" ref="O54:O76" si="18">ROUND(E54*J54,2)</f>
        <v>0</v>
      </c>
      <c r="P54" s="78">
        <f t="shared" ref="P54:P76" si="19">SUM(M54:O54)</f>
        <v>0</v>
      </c>
    </row>
    <row r="55" spans="1:16">
      <c r="A55" s="50">
        <v>39</v>
      </c>
      <c r="B55" s="52"/>
      <c r="C55" s="61" t="s">
        <v>1505</v>
      </c>
      <c r="D55" s="51"/>
      <c r="E55" s="53"/>
      <c r="F55" s="78">
        <v>0</v>
      </c>
      <c r="G55" s="78">
        <f t="shared" si="12"/>
        <v>0</v>
      </c>
      <c r="H55" s="78">
        <f t="shared" si="13"/>
        <v>0</v>
      </c>
      <c r="I55" s="78">
        <v>0</v>
      </c>
      <c r="J55" s="78">
        <v>0</v>
      </c>
      <c r="K55" s="78">
        <f t="shared" si="14"/>
        <v>0</v>
      </c>
      <c r="L55" s="78">
        <f t="shared" si="15"/>
        <v>0</v>
      </c>
      <c r="M55" s="78">
        <f t="shared" si="16"/>
        <v>0</v>
      </c>
      <c r="N55" s="78">
        <f t="shared" si="17"/>
        <v>0</v>
      </c>
      <c r="O55" s="78">
        <f t="shared" si="18"/>
        <v>0</v>
      </c>
      <c r="P55" s="78">
        <f t="shared" si="19"/>
        <v>0</v>
      </c>
    </row>
    <row r="56" spans="1:16">
      <c r="A56" s="50">
        <v>40</v>
      </c>
      <c r="B56" s="52"/>
      <c r="C56" s="55" t="s">
        <v>1504</v>
      </c>
      <c r="D56" s="51" t="s">
        <v>183</v>
      </c>
      <c r="E56" s="53">
        <v>9.8000000000000007</v>
      </c>
      <c r="F56" s="78">
        <v>0</v>
      </c>
      <c r="G56" s="78">
        <f t="shared" si="12"/>
        <v>0</v>
      </c>
      <c r="H56" s="78">
        <f t="shared" si="13"/>
        <v>0</v>
      </c>
      <c r="I56" s="78">
        <v>0</v>
      </c>
      <c r="J56" s="78">
        <v>0</v>
      </c>
      <c r="K56" s="78">
        <f t="shared" si="14"/>
        <v>0</v>
      </c>
      <c r="L56" s="78">
        <f t="shared" si="15"/>
        <v>0</v>
      </c>
      <c r="M56" s="78">
        <f t="shared" si="16"/>
        <v>0</v>
      </c>
      <c r="N56" s="78">
        <f t="shared" si="17"/>
        <v>0</v>
      </c>
      <c r="O56" s="78">
        <f t="shared" si="18"/>
        <v>0</v>
      </c>
      <c r="P56" s="78">
        <f t="shared" si="19"/>
        <v>0</v>
      </c>
    </row>
    <row r="57" spans="1:16" ht="47.25">
      <c r="A57" s="50">
        <v>41</v>
      </c>
      <c r="B57" s="52"/>
      <c r="C57" s="55" t="s">
        <v>1503</v>
      </c>
      <c r="D57" s="51" t="s">
        <v>271</v>
      </c>
      <c r="E57" s="53">
        <v>14.7</v>
      </c>
      <c r="F57" s="78">
        <v>0</v>
      </c>
      <c r="G57" s="78">
        <f t="shared" si="12"/>
        <v>0</v>
      </c>
      <c r="H57" s="78">
        <f t="shared" si="13"/>
        <v>0</v>
      </c>
      <c r="I57" s="78">
        <v>0</v>
      </c>
      <c r="J57" s="78">
        <v>0</v>
      </c>
      <c r="K57" s="78">
        <f t="shared" si="14"/>
        <v>0</v>
      </c>
      <c r="L57" s="78">
        <f t="shared" si="15"/>
        <v>0</v>
      </c>
      <c r="M57" s="78">
        <f t="shared" si="16"/>
        <v>0</v>
      </c>
      <c r="N57" s="78">
        <f t="shared" si="17"/>
        <v>0</v>
      </c>
      <c r="O57" s="78">
        <f t="shared" si="18"/>
        <v>0</v>
      </c>
      <c r="P57" s="78">
        <f t="shared" si="19"/>
        <v>0</v>
      </c>
    </row>
    <row r="58" spans="1:16">
      <c r="A58" s="50">
        <v>42</v>
      </c>
      <c r="B58" s="52"/>
      <c r="C58" s="55" t="s">
        <v>1506</v>
      </c>
      <c r="D58" s="51" t="s">
        <v>271</v>
      </c>
      <c r="E58" s="53">
        <v>14.7</v>
      </c>
      <c r="F58" s="78">
        <v>0</v>
      </c>
      <c r="G58" s="78">
        <f t="shared" ref="G58" si="20">IF(F58&gt;0,likme,0)</f>
        <v>0</v>
      </c>
      <c r="H58" s="78">
        <f t="shared" ref="H58" si="21">ROUND(F58*G58,2)</f>
        <v>0</v>
      </c>
      <c r="I58" s="78">
        <v>0</v>
      </c>
      <c r="J58" s="78">
        <v>0</v>
      </c>
      <c r="K58" s="78">
        <f t="shared" si="14"/>
        <v>0</v>
      </c>
      <c r="L58" s="78">
        <f t="shared" si="15"/>
        <v>0</v>
      </c>
      <c r="M58" s="78">
        <f t="shared" si="16"/>
        <v>0</v>
      </c>
      <c r="N58" s="78">
        <f t="shared" si="17"/>
        <v>0</v>
      </c>
      <c r="O58" s="78">
        <f t="shared" si="18"/>
        <v>0</v>
      </c>
      <c r="P58" s="78">
        <f t="shared" si="19"/>
        <v>0</v>
      </c>
    </row>
    <row r="59" spans="1:16">
      <c r="A59" s="50">
        <v>43</v>
      </c>
      <c r="B59" s="52"/>
      <c r="C59" s="55" t="s">
        <v>1510</v>
      </c>
      <c r="D59" s="51" t="s">
        <v>271</v>
      </c>
      <c r="E59" s="53">
        <v>8.33</v>
      </c>
      <c r="F59" s="78">
        <v>0</v>
      </c>
      <c r="G59" s="78">
        <f t="shared" si="12"/>
        <v>0</v>
      </c>
      <c r="H59" s="78">
        <f t="shared" si="13"/>
        <v>0</v>
      </c>
      <c r="I59" s="78">
        <v>0</v>
      </c>
      <c r="J59" s="78">
        <v>0</v>
      </c>
      <c r="K59" s="78">
        <f t="shared" si="14"/>
        <v>0</v>
      </c>
      <c r="L59" s="78">
        <f t="shared" si="15"/>
        <v>0</v>
      </c>
      <c r="M59" s="78">
        <f t="shared" si="16"/>
        <v>0</v>
      </c>
      <c r="N59" s="78">
        <f t="shared" si="17"/>
        <v>0</v>
      </c>
      <c r="O59" s="78">
        <f t="shared" si="18"/>
        <v>0</v>
      </c>
      <c r="P59" s="78">
        <f t="shared" si="19"/>
        <v>0</v>
      </c>
    </row>
    <row r="60" spans="1:16">
      <c r="A60" s="50">
        <v>44</v>
      </c>
      <c r="B60" s="52"/>
      <c r="C60" s="55" t="s">
        <v>1511</v>
      </c>
      <c r="D60" s="51" t="s">
        <v>271</v>
      </c>
      <c r="E60" s="53">
        <v>8.33</v>
      </c>
      <c r="F60" s="78">
        <v>0</v>
      </c>
      <c r="G60" s="78">
        <f t="shared" ref="G60" si="22">IF(F60&gt;0,likme,0)</f>
        <v>0</v>
      </c>
      <c r="H60" s="78">
        <f t="shared" ref="H60" si="23">ROUND(F60*G60,2)</f>
        <v>0</v>
      </c>
      <c r="I60" s="78">
        <v>0</v>
      </c>
      <c r="J60" s="78">
        <v>0</v>
      </c>
      <c r="K60" s="78">
        <f t="shared" si="14"/>
        <v>0</v>
      </c>
      <c r="L60" s="78">
        <f t="shared" si="15"/>
        <v>0</v>
      </c>
      <c r="M60" s="78">
        <f t="shared" si="16"/>
        <v>0</v>
      </c>
      <c r="N60" s="78">
        <f t="shared" si="17"/>
        <v>0</v>
      </c>
      <c r="O60" s="78">
        <f t="shared" si="18"/>
        <v>0</v>
      </c>
      <c r="P60" s="78">
        <f t="shared" si="19"/>
        <v>0</v>
      </c>
    </row>
    <row r="61" spans="1:16">
      <c r="A61" s="50">
        <v>45</v>
      </c>
      <c r="B61" s="52"/>
      <c r="C61" s="61" t="s">
        <v>1507</v>
      </c>
      <c r="D61" s="51"/>
      <c r="E61" s="53"/>
      <c r="F61" s="78">
        <v>0</v>
      </c>
      <c r="G61" s="78">
        <f t="shared" si="12"/>
        <v>0</v>
      </c>
      <c r="H61" s="78">
        <f t="shared" si="13"/>
        <v>0</v>
      </c>
      <c r="I61" s="78">
        <v>0</v>
      </c>
      <c r="J61" s="78">
        <v>0</v>
      </c>
      <c r="K61" s="78">
        <f t="shared" si="14"/>
        <v>0</v>
      </c>
      <c r="L61" s="78">
        <f t="shared" si="15"/>
        <v>0</v>
      </c>
      <c r="M61" s="78">
        <f t="shared" si="16"/>
        <v>0</v>
      </c>
      <c r="N61" s="78">
        <f t="shared" si="17"/>
        <v>0</v>
      </c>
      <c r="O61" s="78">
        <f t="shared" si="18"/>
        <v>0</v>
      </c>
      <c r="P61" s="78">
        <f t="shared" si="19"/>
        <v>0</v>
      </c>
    </row>
    <row r="62" spans="1:16" ht="31.5">
      <c r="A62" s="50">
        <v>46</v>
      </c>
      <c r="B62" s="52"/>
      <c r="C62" s="55" t="s">
        <v>1508</v>
      </c>
      <c r="D62" s="51" t="s">
        <v>183</v>
      </c>
      <c r="E62" s="53">
        <f>E56*2</f>
        <v>19.600000000000001</v>
      </c>
      <c r="F62" s="78">
        <v>0</v>
      </c>
      <c r="G62" s="78">
        <f t="shared" si="12"/>
        <v>0</v>
      </c>
      <c r="H62" s="78">
        <f t="shared" si="13"/>
        <v>0</v>
      </c>
      <c r="I62" s="78">
        <v>0</v>
      </c>
      <c r="J62" s="78">
        <v>0</v>
      </c>
      <c r="K62" s="78">
        <f t="shared" si="14"/>
        <v>0</v>
      </c>
      <c r="L62" s="78">
        <f t="shared" si="15"/>
        <v>0</v>
      </c>
      <c r="M62" s="78">
        <f t="shared" si="16"/>
        <v>0</v>
      </c>
      <c r="N62" s="78">
        <f t="shared" si="17"/>
        <v>0</v>
      </c>
      <c r="O62" s="78">
        <f t="shared" si="18"/>
        <v>0</v>
      </c>
      <c r="P62" s="78">
        <f t="shared" si="19"/>
        <v>0</v>
      </c>
    </row>
    <row r="63" spans="1:16" ht="31.5">
      <c r="A63" s="50">
        <v>47</v>
      </c>
      <c r="B63" s="52"/>
      <c r="C63" s="55" t="s">
        <v>1509</v>
      </c>
      <c r="D63" s="51" t="s">
        <v>183</v>
      </c>
      <c r="E63" s="53">
        <v>9.8000000000000007</v>
      </c>
      <c r="F63" s="78">
        <v>0</v>
      </c>
      <c r="G63" s="78">
        <f t="shared" si="12"/>
        <v>0</v>
      </c>
      <c r="H63" s="78">
        <f t="shared" si="13"/>
        <v>0</v>
      </c>
      <c r="I63" s="78">
        <v>0</v>
      </c>
      <c r="J63" s="78">
        <v>0</v>
      </c>
      <c r="K63" s="78">
        <f t="shared" si="14"/>
        <v>0</v>
      </c>
      <c r="L63" s="78">
        <f t="shared" si="15"/>
        <v>0</v>
      </c>
      <c r="M63" s="78">
        <f t="shared" si="16"/>
        <v>0</v>
      </c>
      <c r="N63" s="78">
        <f t="shared" si="17"/>
        <v>0</v>
      </c>
      <c r="O63" s="78">
        <f t="shared" si="18"/>
        <v>0</v>
      </c>
      <c r="P63" s="78">
        <f t="shared" si="19"/>
        <v>0</v>
      </c>
    </row>
    <row r="64" spans="1:16">
      <c r="A64" s="50">
        <v>48</v>
      </c>
      <c r="B64" s="52"/>
      <c r="C64" s="55" t="s">
        <v>1512</v>
      </c>
      <c r="D64" s="51" t="s">
        <v>271</v>
      </c>
      <c r="E64" s="53">
        <v>10.78</v>
      </c>
      <c r="F64" s="78">
        <v>0</v>
      </c>
      <c r="G64" s="78">
        <f t="shared" si="12"/>
        <v>0</v>
      </c>
      <c r="H64" s="78">
        <f t="shared" si="13"/>
        <v>0</v>
      </c>
      <c r="I64" s="78">
        <v>0</v>
      </c>
      <c r="J64" s="78">
        <v>0</v>
      </c>
      <c r="K64" s="78">
        <f t="shared" si="14"/>
        <v>0</v>
      </c>
      <c r="L64" s="78">
        <f t="shared" si="15"/>
        <v>0</v>
      </c>
      <c r="M64" s="78">
        <f t="shared" si="16"/>
        <v>0</v>
      </c>
      <c r="N64" s="78">
        <f t="shared" si="17"/>
        <v>0</v>
      </c>
      <c r="O64" s="78">
        <f t="shared" si="18"/>
        <v>0</v>
      </c>
      <c r="P64" s="78">
        <f t="shared" si="19"/>
        <v>0</v>
      </c>
    </row>
    <row r="65" spans="1:16" ht="31.5">
      <c r="A65" s="50">
        <v>49</v>
      </c>
      <c r="B65" s="52"/>
      <c r="C65" s="55" t="s">
        <v>1324</v>
      </c>
      <c r="D65" s="51" t="s">
        <v>271</v>
      </c>
      <c r="E65" s="53">
        <v>13.72</v>
      </c>
      <c r="F65" s="78">
        <v>0</v>
      </c>
      <c r="G65" s="78">
        <f t="shared" si="12"/>
        <v>0</v>
      </c>
      <c r="H65" s="78">
        <f t="shared" si="13"/>
        <v>0</v>
      </c>
      <c r="I65" s="78">
        <v>0</v>
      </c>
      <c r="J65" s="78">
        <v>0</v>
      </c>
      <c r="K65" s="78">
        <f t="shared" si="14"/>
        <v>0</v>
      </c>
      <c r="L65" s="78">
        <f t="shared" si="15"/>
        <v>0</v>
      </c>
      <c r="M65" s="78">
        <f t="shared" si="16"/>
        <v>0</v>
      </c>
      <c r="N65" s="78">
        <f t="shared" si="17"/>
        <v>0</v>
      </c>
      <c r="O65" s="78">
        <f t="shared" si="18"/>
        <v>0</v>
      </c>
      <c r="P65" s="78">
        <f t="shared" si="19"/>
        <v>0</v>
      </c>
    </row>
    <row r="66" spans="1:16">
      <c r="A66" s="50">
        <v>50</v>
      </c>
      <c r="B66" s="52"/>
      <c r="C66" s="55" t="s">
        <v>1513</v>
      </c>
      <c r="D66" s="51" t="s">
        <v>271</v>
      </c>
      <c r="E66" s="53">
        <v>13.72</v>
      </c>
      <c r="F66" s="78">
        <v>0</v>
      </c>
      <c r="G66" s="78">
        <f t="shared" si="12"/>
        <v>0</v>
      </c>
      <c r="H66" s="78">
        <f t="shared" si="13"/>
        <v>0</v>
      </c>
      <c r="I66" s="78">
        <v>0</v>
      </c>
      <c r="J66" s="78">
        <v>0</v>
      </c>
      <c r="K66" s="78">
        <f t="shared" si="14"/>
        <v>0</v>
      </c>
      <c r="L66" s="78">
        <f t="shared" si="15"/>
        <v>0</v>
      </c>
      <c r="M66" s="78">
        <f t="shared" si="16"/>
        <v>0</v>
      </c>
      <c r="N66" s="78">
        <f t="shared" si="17"/>
        <v>0</v>
      </c>
      <c r="O66" s="78">
        <f t="shared" si="18"/>
        <v>0</v>
      </c>
      <c r="P66" s="78">
        <f t="shared" si="19"/>
        <v>0</v>
      </c>
    </row>
    <row r="67" spans="1:16" ht="63">
      <c r="A67" s="50">
        <v>51</v>
      </c>
      <c r="B67" s="52"/>
      <c r="C67" s="54" t="s">
        <v>1326</v>
      </c>
      <c r="D67" s="51" t="s">
        <v>271</v>
      </c>
      <c r="E67" s="53">
        <v>13.72</v>
      </c>
      <c r="F67" s="78">
        <v>0</v>
      </c>
      <c r="G67" s="78">
        <f t="shared" si="12"/>
        <v>0</v>
      </c>
      <c r="H67" s="78">
        <f t="shared" si="13"/>
        <v>0</v>
      </c>
      <c r="I67" s="78">
        <v>0</v>
      </c>
      <c r="J67" s="78">
        <v>0</v>
      </c>
      <c r="K67" s="78">
        <f t="shared" si="14"/>
        <v>0</v>
      </c>
      <c r="L67" s="78">
        <f t="shared" si="15"/>
        <v>0</v>
      </c>
      <c r="M67" s="78">
        <f t="shared" si="16"/>
        <v>0</v>
      </c>
      <c r="N67" s="78">
        <f t="shared" si="17"/>
        <v>0</v>
      </c>
      <c r="O67" s="78">
        <f t="shared" si="18"/>
        <v>0</v>
      </c>
      <c r="P67" s="78">
        <f t="shared" si="19"/>
        <v>0</v>
      </c>
    </row>
    <row r="68" spans="1:16">
      <c r="A68" s="50">
        <v>52</v>
      </c>
      <c r="B68" s="52"/>
      <c r="C68" s="55" t="s">
        <v>1511</v>
      </c>
      <c r="D68" s="51" t="s">
        <v>271</v>
      </c>
      <c r="E68" s="53">
        <v>7.84</v>
      </c>
      <c r="F68" s="78">
        <v>0</v>
      </c>
      <c r="G68" s="78">
        <f t="shared" si="12"/>
        <v>0</v>
      </c>
      <c r="H68" s="78">
        <f t="shared" si="13"/>
        <v>0</v>
      </c>
      <c r="I68" s="78">
        <v>0</v>
      </c>
      <c r="J68" s="78">
        <v>0</v>
      </c>
      <c r="K68" s="78">
        <f t="shared" si="14"/>
        <v>0</v>
      </c>
      <c r="L68" s="78">
        <f t="shared" si="15"/>
        <v>0</v>
      </c>
      <c r="M68" s="78">
        <f t="shared" si="16"/>
        <v>0</v>
      </c>
      <c r="N68" s="78">
        <f t="shared" si="17"/>
        <v>0</v>
      </c>
      <c r="O68" s="78">
        <f t="shared" si="18"/>
        <v>0</v>
      </c>
      <c r="P68" s="94">
        <f t="shared" si="19"/>
        <v>0</v>
      </c>
    </row>
    <row r="69" spans="1:16">
      <c r="A69" s="50">
        <v>53</v>
      </c>
      <c r="B69" s="52"/>
      <c r="C69" s="55" t="s">
        <v>1506</v>
      </c>
      <c r="D69" s="51" t="s">
        <v>271</v>
      </c>
      <c r="E69" s="53">
        <v>13.23</v>
      </c>
      <c r="F69" s="78">
        <v>0</v>
      </c>
      <c r="G69" s="78">
        <f t="shared" si="12"/>
        <v>0</v>
      </c>
      <c r="H69" s="78">
        <f t="shared" si="13"/>
        <v>0</v>
      </c>
      <c r="I69" s="78">
        <v>0</v>
      </c>
      <c r="J69" s="78">
        <v>0</v>
      </c>
      <c r="K69" s="78">
        <f t="shared" si="14"/>
        <v>0</v>
      </c>
      <c r="L69" s="78">
        <f t="shared" si="15"/>
        <v>0</v>
      </c>
      <c r="M69" s="78">
        <f t="shared" si="16"/>
        <v>0</v>
      </c>
      <c r="N69" s="78">
        <f t="shared" si="17"/>
        <v>0</v>
      </c>
      <c r="O69" s="78">
        <f t="shared" si="18"/>
        <v>0</v>
      </c>
      <c r="P69" s="78">
        <f t="shared" si="19"/>
        <v>0</v>
      </c>
    </row>
    <row r="70" spans="1:16" ht="31.5">
      <c r="A70" s="50">
        <v>54</v>
      </c>
      <c r="B70" s="52"/>
      <c r="C70" s="55" t="s">
        <v>1514</v>
      </c>
      <c r="D70" s="51" t="s">
        <v>271</v>
      </c>
      <c r="E70" s="53">
        <v>13.23</v>
      </c>
      <c r="F70" s="78">
        <v>0</v>
      </c>
      <c r="G70" s="78">
        <f t="shared" si="12"/>
        <v>0</v>
      </c>
      <c r="H70" s="78">
        <f t="shared" si="13"/>
        <v>0</v>
      </c>
      <c r="I70" s="78">
        <v>0</v>
      </c>
      <c r="J70" s="78">
        <v>0</v>
      </c>
      <c r="K70" s="78">
        <f t="shared" si="14"/>
        <v>0</v>
      </c>
      <c r="L70" s="78">
        <f t="shared" si="15"/>
        <v>0</v>
      </c>
      <c r="M70" s="78">
        <f t="shared" si="16"/>
        <v>0</v>
      </c>
      <c r="N70" s="78">
        <f t="shared" si="17"/>
        <v>0</v>
      </c>
      <c r="O70" s="78">
        <f t="shared" si="18"/>
        <v>0</v>
      </c>
      <c r="P70" s="78">
        <f t="shared" si="19"/>
        <v>0</v>
      </c>
    </row>
    <row r="71" spans="1:16" ht="31.5">
      <c r="A71" s="50">
        <v>55</v>
      </c>
      <c r="B71" s="52"/>
      <c r="C71" s="55" t="s">
        <v>1515</v>
      </c>
      <c r="D71" s="51" t="s">
        <v>271</v>
      </c>
      <c r="E71" s="53">
        <v>13.23</v>
      </c>
      <c r="F71" s="78">
        <v>0</v>
      </c>
      <c r="G71" s="78">
        <f t="shared" si="12"/>
        <v>0</v>
      </c>
      <c r="H71" s="78">
        <f t="shared" si="13"/>
        <v>0</v>
      </c>
      <c r="I71" s="78">
        <v>0</v>
      </c>
      <c r="J71" s="78">
        <v>0</v>
      </c>
      <c r="K71" s="78">
        <f t="shared" si="14"/>
        <v>0</v>
      </c>
      <c r="L71" s="78">
        <f t="shared" si="15"/>
        <v>0</v>
      </c>
      <c r="M71" s="78">
        <f t="shared" si="16"/>
        <v>0</v>
      </c>
      <c r="N71" s="78">
        <f t="shared" si="17"/>
        <v>0</v>
      </c>
      <c r="O71" s="78">
        <f t="shared" si="18"/>
        <v>0</v>
      </c>
      <c r="P71" s="78">
        <f t="shared" si="19"/>
        <v>0</v>
      </c>
    </row>
    <row r="72" spans="1:16" ht="31.5">
      <c r="A72" s="50">
        <v>56</v>
      </c>
      <c r="B72" s="52"/>
      <c r="C72" s="55" t="s">
        <v>1516</v>
      </c>
      <c r="D72" s="51" t="s">
        <v>271</v>
      </c>
      <c r="E72" s="53">
        <v>13.72</v>
      </c>
      <c r="F72" s="78">
        <v>0</v>
      </c>
      <c r="G72" s="78">
        <f t="shared" si="12"/>
        <v>0</v>
      </c>
      <c r="H72" s="78">
        <f t="shared" si="13"/>
        <v>0</v>
      </c>
      <c r="I72" s="78">
        <v>0</v>
      </c>
      <c r="J72" s="78">
        <v>0</v>
      </c>
      <c r="K72" s="78">
        <f t="shared" si="14"/>
        <v>0</v>
      </c>
      <c r="L72" s="78">
        <f t="shared" si="15"/>
        <v>0</v>
      </c>
      <c r="M72" s="78">
        <f t="shared" si="16"/>
        <v>0</v>
      </c>
      <c r="N72" s="78">
        <f t="shared" si="17"/>
        <v>0</v>
      </c>
      <c r="O72" s="78">
        <f t="shared" si="18"/>
        <v>0</v>
      </c>
      <c r="P72" s="78">
        <f t="shared" si="19"/>
        <v>0</v>
      </c>
    </row>
    <row r="73" spans="1:16">
      <c r="A73" s="50">
        <v>57</v>
      </c>
      <c r="B73" s="52"/>
      <c r="C73" s="61" t="s">
        <v>1517</v>
      </c>
      <c r="D73" s="51"/>
      <c r="E73" s="53"/>
      <c r="F73" s="78">
        <v>0</v>
      </c>
      <c r="G73" s="78">
        <f t="shared" si="12"/>
        <v>0</v>
      </c>
      <c r="H73" s="78">
        <f t="shared" si="13"/>
        <v>0</v>
      </c>
      <c r="I73" s="78">
        <v>0</v>
      </c>
      <c r="J73" s="78">
        <v>0</v>
      </c>
      <c r="K73" s="78">
        <f t="shared" si="14"/>
        <v>0</v>
      </c>
      <c r="L73" s="78">
        <f t="shared" si="15"/>
        <v>0</v>
      </c>
      <c r="M73" s="78">
        <f t="shared" si="16"/>
        <v>0</v>
      </c>
      <c r="N73" s="78">
        <f t="shared" si="17"/>
        <v>0</v>
      </c>
      <c r="O73" s="78">
        <f t="shared" si="18"/>
        <v>0</v>
      </c>
      <c r="P73" s="78">
        <f t="shared" si="19"/>
        <v>0</v>
      </c>
    </row>
    <row r="74" spans="1:16" ht="47.25">
      <c r="A74" s="50">
        <v>58</v>
      </c>
      <c r="B74" s="52"/>
      <c r="C74" s="55" t="s">
        <v>1383</v>
      </c>
      <c r="D74" s="51" t="s">
        <v>271</v>
      </c>
      <c r="E74" s="53">
        <v>13.25</v>
      </c>
      <c r="F74" s="78">
        <v>0</v>
      </c>
      <c r="G74" s="78">
        <f t="shared" si="12"/>
        <v>0</v>
      </c>
      <c r="H74" s="78">
        <f t="shared" si="13"/>
        <v>0</v>
      </c>
      <c r="I74" s="78">
        <v>0</v>
      </c>
      <c r="J74" s="78">
        <v>0</v>
      </c>
      <c r="K74" s="78">
        <f t="shared" si="14"/>
        <v>0</v>
      </c>
      <c r="L74" s="78">
        <f t="shared" si="15"/>
        <v>0</v>
      </c>
      <c r="M74" s="78">
        <f t="shared" si="16"/>
        <v>0</v>
      </c>
      <c r="N74" s="78">
        <f t="shared" si="17"/>
        <v>0</v>
      </c>
      <c r="O74" s="78">
        <f t="shared" si="18"/>
        <v>0</v>
      </c>
      <c r="P74" s="78">
        <f t="shared" si="19"/>
        <v>0</v>
      </c>
    </row>
    <row r="75" spans="1:16" ht="31.5">
      <c r="A75" s="50">
        <v>59</v>
      </c>
      <c r="B75" s="52"/>
      <c r="C75" s="54" t="s">
        <v>1382</v>
      </c>
      <c r="D75" s="51" t="s">
        <v>271</v>
      </c>
      <c r="E75" s="53">
        <v>13.25</v>
      </c>
      <c r="F75" s="78">
        <v>0</v>
      </c>
      <c r="G75" s="78">
        <f t="shared" si="12"/>
        <v>0</v>
      </c>
      <c r="H75" s="78">
        <f t="shared" si="13"/>
        <v>0</v>
      </c>
      <c r="I75" s="78">
        <v>0</v>
      </c>
      <c r="J75" s="78">
        <v>0</v>
      </c>
      <c r="K75" s="78">
        <f t="shared" si="14"/>
        <v>0</v>
      </c>
      <c r="L75" s="78">
        <f t="shared" si="15"/>
        <v>0</v>
      </c>
      <c r="M75" s="78">
        <f t="shared" si="16"/>
        <v>0</v>
      </c>
      <c r="N75" s="78">
        <f t="shared" si="17"/>
        <v>0</v>
      </c>
      <c r="O75" s="78">
        <f t="shared" si="18"/>
        <v>0</v>
      </c>
      <c r="P75" s="78">
        <f t="shared" si="19"/>
        <v>0</v>
      </c>
    </row>
    <row r="76" spans="1:16">
      <c r="A76" s="50">
        <v>60</v>
      </c>
      <c r="B76" s="52"/>
      <c r="C76" s="55" t="s">
        <v>1518</v>
      </c>
      <c r="D76" s="51" t="s">
        <v>183</v>
      </c>
      <c r="E76" s="53">
        <v>9.8000000000000007</v>
      </c>
      <c r="F76" s="78">
        <v>0</v>
      </c>
      <c r="G76" s="78">
        <f t="shared" si="12"/>
        <v>0</v>
      </c>
      <c r="H76" s="78">
        <f t="shared" si="13"/>
        <v>0</v>
      </c>
      <c r="I76" s="78">
        <v>0</v>
      </c>
      <c r="J76" s="78">
        <v>0</v>
      </c>
      <c r="K76" s="78">
        <f t="shared" si="14"/>
        <v>0</v>
      </c>
      <c r="L76" s="78">
        <f t="shared" si="15"/>
        <v>0</v>
      </c>
      <c r="M76" s="78">
        <f t="shared" si="16"/>
        <v>0</v>
      </c>
      <c r="N76" s="78">
        <f t="shared" si="17"/>
        <v>0</v>
      </c>
      <c r="O76" s="78">
        <f t="shared" si="18"/>
        <v>0</v>
      </c>
      <c r="P76" s="78">
        <f t="shared" si="19"/>
        <v>0</v>
      </c>
    </row>
    <row r="77" spans="1:16" ht="47.25">
      <c r="A77" s="50">
        <v>61</v>
      </c>
      <c r="B77" s="52"/>
      <c r="C77" s="62" t="s">
        <v>1519</v>
      </c>
      <c r="D77" s="51"/>
      <c r="E77" s="53"/>
      <c r="F77" s="78">
        <v>0</v>
      </c>
      <c r="G77" s="78">
        <f t="shared" ref="G77" si="24">IF(F77&gt;0,likme,0)</f>
        <v>0</v>
      </c>
      <c r="H77" s="78">
        <f t="shared" ref="H77" si="25">ROUND(F77*G77,2)</f>
        <v>0</v>
      </c>
      <c r="I77" s="78">
        <v>0</v>
      </c>
      <c r="J77" s="78">
        <v>0</v>
      </c>
      <c r="K77" s="78">
        <f t="shared" ref="K77" si="26">SUM(H77:J77)</f>
        <v>0</v>
      </c>
      <c r="L77" s="78">
        <f t="shared" ref="L77" si="27">ROUND(E77*F77,2)</f>
        <v>0</v>
      </c>
      <c r="M77" s="78">
        <f t="shared" ref="M77" si="28">ROUND(E77*H77,2)</f>
        <v>0</v>
      </c>
      <c r="N77" s="78">
        <f t="shared" ref="N77" si="29">ROUND(E77*I77,2)</f>
        <v>0</v>
      </c>
      <c r="O77" s="78">
        <f t="shared" ref="O77" si="30">ROUND(E77*J77,2)</f>
        <v>0</v>
      </c>
      <c r="P77" s="78">
        <f t="shared" ref="P77" si="31">SUM(M77:O77)</f>
        <v>0</v>
      </c>
    </row>
    <row r="78" spans="1:16" ht="31.5">
      <c r="A78" s="50">
        <v>62</v>
      </c>
      <c r="B78" s="52"/>
      <c r="C78" s="55" t="s">
        <v>1520</v>
      </c>
      <c r="D78" s="51" t="s">
        <v>271</v>
      </c>
      <c r="E78" s="53">
        <v>32.76</v>
      </c>
      <c r="F78" s="78">
        <v>0</v>
      </c>
      <c r="G78" s="78">
        <f t="shared" ref="G78:G92" si="32">IF(F78&gt;0,likme,0)</f>
        <v>0</v>
      </c>
      <c r="H78" s="78">
        <f t="shared" ref="H78:H92" si="33">ROUND(F78*G78,2)</f>
        <v>0</v>
      </c>
      <c r="I78" s="78">
        <v>0</v>
      </c>
      <c r="J78" s="78">
        <v>0</v>
      </c>
      <c r="K78" s="78">
        <f t="shared" ref="K78:K92" si="34">SUM(H78:J78)</f>
        <v>0</v>
      </c>
      <c r="L78" s="78">
        <f t="shared" ref="L78:L92" si="35">ROUND(E78*F78,2)</f>
        <v>0</v>
      </c>
      <c r="M78" s="78">
        <f t="shared" ref="M78:M92" si="36">ROUND(E78*H78,2)</f>
        <v>0</v>
      </c>
      <c r="N78" s="78">
        <f t="shared" ref="N78:N92" si="37">ROUND(E78*I78,2)</f>
        <v>0</v>
      </c>
      <c r="O78" s="78">
        <f t="shared" ref="O78:O92" si="38">ROUND(E78*J78,2)</f>
        <v>0</v>
      </c>
      <c r="P78" s="78">
        <f t="shared" ref="P78:P92" si="39">SUM(M78:O78)</f>
        <v>0</v>
      </c>
    </row>
    <row r="79" spans="1:16">
      <c r="A79" s="50">
        <v>63</v>
      </c>
      <c r="B79" s="52"/>
      <c r="C79" s="55" t="s">
        <v>1518</v>
      </c>
      <c r="D79" s="51" t="s">
        <v>183</v>
      </c>
      <c r="E79" s="53">
        <v>259</v>
      </c>
      <c r="F79" s="78">
        <v>0</v>
      </c>
      <c r="G79" s="78">
        <f t="shared" si="32"/>
        <v>0</v>
      </c>
      <c r="H79" s="78">
        <f t="shared" si="33"/>
        <v>0</v>
      </c>
      <c r="I79" s="78">
        <v>0</v>
      </c>
      <c r="J79" s="78">
        <v>0</v>
      </c>
      <c r="K79" s="78">
        <f t="shared" si="34"/>
        <v>0</v>
      </c>
      <c r="L79" s="78">
        <f t="shared" si="35"/>
        <v>0</v>
      </c>
      <c r="M79" s="78">
        <f t="shared" si="36"/>
        <v>0</v>
      </c>
      <c r="N79" s="78">
        <f t="shared" si="37"/>
        <v>0</v>
      </c>
      <c r="O79" s="78">
        <f t="shared" si="38"/>
        <v>0</v>
      </c>
      <c r="P79" s="78">
        <f t="shared" si="39"/>
        <v>0</v>
      </c>
    </row>
    <row r="80" spans="1:16" ht="31.5">
      <c r="A80" s="50">
        <v>64</v>
      </c>
      <c r="B80" s="52"/>
      <c r="C80" s="55" t="s">
        <v>1521</v>
      </c>
      <c r="D80" s="51" t="s">
        <v>271</v>
      </c>
      <c r="E80" s="53">
        <v>101.01</v>
      </c>
      <c r="F80" s="78">
        <v>0</v>
      </c>
      <c r="G80" s="78">
        <f t="shared" ref="G80" si="40">IF(F80&gt;0,likme,0)</f>
        <v>0</v>
      </c>
      <c r="H80" s="78">
        <f t="shared" ref="H80" si="41">ROUND(F80*G80,2)</f>
        <v>0</v>
      </c>
      <c r="I80" s="78">
        <v>0</v>
      </c>
      <c r="J80" s="78">
        <v>0</v>
      </c>
      <c r="K80" s="78">
        <f t="shared" si="34"/>
        <v>0</v>
      </c>
      <c r="L80" s="78">
        <f t="shared" si="35"/>
        <v>0</v>
      </c>
      <c r="M80" s="78">
        <f t="shared" si="36"/>
        <v>0</v>
      </c>
      <c r="N80" s="78">
        <f t="shared" si="37"/>
        <v>0</v>
      </c>
      <c r="O80" s="78">
        <f t="shared" si="38"/>
        <v>0</v>
      </c>
      <c r="P80" s="78">
        <f t="shared" si="39"/>
        <v>0</v>
      </c>
    </row>
    <row r="81" spans="1:16" ht="31.5">
      <c r="A81" s="50">
        <v>65</v>
      </c>
      <c r="B81" s="52"/>
      <c r="C81" s="55" t="s">
        <v>1569</v>
      </c>
      <c r="D81" s="51" t="s">
        <v>183</v>
      </c>
      <c r="E81" s="53">
        <v>259</v>
      </c>
      <c r="F81" s="78">
        <v>0</v>
      </c>
      <c r="G81" s="78">
        <f t="shared" si="32"/>
        <v>0</v>
      </c>
      <c r="H81" s="78">
        <f t="shared" si="33"/>
        <v>0</v>
      </c>
      <c r="I81" s="78">
        <v>0</v>
      </c>
      <c r="J81" s="78">
        <v>0</v>
      </c>
      <c r="K81" s="78">
        <f t="shared" si="34"/>
        <v>0</v>
      </c>
      <c r="L81" s="78">
        <f t="shared" si="35"/>
        <v>0</v>
      </c>
      <c r="M81" s="78">
        <f t="shared" si="36"/>
        <v>0</v>
      </c>
      <c r="N81" s="78">
        <f t="shared" si="37"/>
        <v>0</v>
      </c>
      <c r="O81" s="78">
        <f t="shared" si="38"/>
        <v>0</v>
      </c>
      <c r="P81" s="78">
        <f t="shared" si="39"/>
        <v>0</v>
      </c>
    </row>
    <row r="82" spans="1:16">
      <c r="A82" s="50">
        <v>66</v>
      </c>
      <c r="B82" s="52"/>
      <c r="C82" s="62" t="s">
        <v>1533</v>
      </c>
      <c r="D82" s="51"/>
      <c r="E82" s="53"/>
      <c r="F82" s="78">
        <v>0</v>
      </c>
      <c r="G82" s="78">
        <f t="shared" si="32"/>
        <v>0</v>
      </c>
      <c r="H82" s="78">
        <f t="shared" si="33"/>
        <v>0</v>
      </c>
      <c r="I82" s="78">
        <v>0</v>
      </c>
      <c r="J82" s="78">
        <v>0</v>
      </c>
      <c r="K82" s="78">
        <f t="shared" si="34"/>
        <v>0</v>
      </c>
      <c r="L82" s="78">
        <f t="shared" si="35"/>
        <v>0</v>
      </c>
      <c r="M82" s="78">
        <f t="shared" si="36"/>
        <v>0</v>
      </c>
      <c r="N82" s="78">
        <f t="shared" si="37"/>
        <v>0</v>
      </c>
      <c r="O82" s="78">
        <f t="shared" si="38"/>
        <v>0</v>
      </c>
      <c r="P82" s="78">
        <f t="shared" si="39"/>
        <v>0</v>
      </c>
    </row>
    <row r="83" spans="1:16">
      <c r="A83" s="50">
        <v>67</v>
      </c>
      <c r="B83" s="52"/>
      <c r="C83" s="61" t="s">
        <v>1537</v>
      </c>
      <c r="D83" s="51"/>
      <c r="E83" s="53"/>
      <c r="F83" s="78">
        <v>0</v>
      </c>
      <c r="G83" s="78">
        <f t="shared" ref="G83" si="42">IF(F83&gt;0,likme,0)</f>
        <v>0</v>
      </c>
      <c r="H83" s="78">
        <f t="shared" ref="H83" si="43">ROUND(F83*G83,2)</f>
        <v>0</v>
      </c>
      <c r="I83" s="78">
        <v>0</v>
      </c>
      <c r="J83" s="78">
        <v>0</v>
      </c>
      <c r="K83" s="78">
        <f t="shared" ref="K83" si="44">SUM(H83:J83)</f>
        <v>0</v>
      </c>
      <c r="L83" s="78">
        <f t="shared" ref="L83" si="45">ROUND(E83*F83,2)</f>
        <v>0</v>
      </c>
      <c r="M83" s="78">
        <f t="shared" ref="M83" si="46">ROUND(E83*H83,2)</f>
        <v>0</v>
      </c>
      <c r="N83" s="78">
        <f t="shared" ref="N83" si="47">ROUND(E83*I83,2)</f>
        <v>0</v>
      </c>
      <c r="O83" s="78">
        <f t="shared" ref="O83" si="48">ROUND(E83*J83,2)</f>
        <v>0</v>
      </c>
      <c r="P83" s="78">
        <f t="shared" ref="P83" si="49">SUM(M83:O83)</f>
        <v>0</v>
      </c>
    </row>
    <row r="84" spans="1:16" ht="31.5">
      <c r="A84" s="50">
        <v>68</v>
      </c>
      <c r="B84" s="52"/>
      <c r="C84" s="55" t="s">
        <v>1373</v>
      </c>
      <c r="D84" s="51" t="s">
        <v>271</v>
      </c>
      <c r="E84" s="53">
        <v>15.9</v>
      </c>
      <c r="F84" s="78">
        <v>0</v>
      </c>
      <c r="G84" s="78">
        <f t="shared" si="32"/>
        <v>0</v>
      </c>
      <c r="H84" s="78">
        <f t="shared" si="33"/>
        <v>0</v>
      </c>
      <c r="I84" s="78">
        <v>0</v>
      </c>
      <c r="J84" s="78">
        <v>0</v>
      </c>
      <c r="K84" s="78">
        <f t="shared" si="34"/>
        <v>0</v>
      </c>
      <c r="L84" s="78">
        <f t="shared" si="35"/>
        <v>0</v>
      </c>
      <c r="M84" s="78">
        <f t="shared" si="36"/>
        <v>0</v>
      </c>
      <c r="N84" s="78">
        <f t="shared" si="37"/>
        <v>0</v>
      </c>
      <c r="O84" s="78">
        <f t="shared" si="38"/>
        <v>0</v>
      </c>
      <c r="P84" s="94">
        <f t="shared" si="39"/>
        <v>0</v>
      </c>
    </row>
    <row r="85" spans="1:16" ht="47.25">
      <c r="A85" s="50">
        <v>69</v>
      </c>
      <c r="B85" s="52"/>
      <c r="C85" s="55" t="s">
        <v>1536</v>
      </c>
      <c r="D85" s="51" t="s">
        <v>271</v>
      </c>
      <c r="E85" s="53">
        <v>18.79</v>
      </c>
      <c r="F85" s="78">
        <v>0</v>
      </c>
      <c r="G85" s="78">
        <f t="shared" si="32"/>
        <v>0</v>
      </c>
      <c r="H85" s="78">
        <f t="shared" si="33"/>
        <v>0</v>
      </c>
      <c r="I85" s="78">
        <v>0</v>
      </c>
      <c r="J85" s="78">
        <v>0</v>
      </c>
      <c r="K85" s="78">
        <f t="shared" si="34"/>
        <v>0</v>
      </c>
      <c r="L85" s="78">
        <f t="shared" si="35"/>
        <v>0</v>
      </c>
      <c r="M85" s="78">
        <f t="shared" si="36"/>
        <v>0</v>
      </c>
      <c r="N85" s="78">
        <f t="shared" si="37"/>
        <v>0</v>
      </c>
      <c r="O85" s="78">
        <f t="shared" si="38"/>
        <v>0</v>
      </c>
      <c r="P85" s="94">
        <f t="shared" si="39"/>
        <v>0</v>
      </c>
    </row>
    <row r="86" spans="1:16">
      <c r="A86" s="50">
        <v>70</v>
      </c>
      <c r="B86" s="52"/>
      <c r="C86" s="55" t="s">
        <v>1538</v>
      </c>
      <c r="D86" s="51" t="s">
        <v>183</v>
      </c>
      <c r="E86" s="53">
        <v>14.45</v>
      </c>
      <c r="F86" s="78">
        <v>0</v>
      </c>
      <c r="G86" s="78">
        <f t="shared" si="32"/>
        <v>0</v>
      </c>
      <c r="H86" s="78">
        <f t="shared" si="33"/>
        <v>0</v>
      </c>
      <c r="I86" s="78">
        <v>0</v>
      </c>
      <c r="J86" s="78">
        <v>0</v>
      </c>
      <c r="K86" s="78">
        <f t="shared" si="34"/>
        <v>0</v>
      </c>
      <c r="L86" s="78">
        <f t="shared" si="35"/>
        <v>0</v>
      </c>
      <c r="M86" s="78">
        <f t="shared" si="36"/>
        <v>0</v>
      </c>
      <c r="N86" s="78">
        <f t="shared" si="37"/>
        <v>0</v>
      </c>
      <c r="O86" s="78">
        <f t="shared" si="38"/>
        <v>0</v>
      </c>
      <c r="P86" s="78">
        <f t="shared" si="39"/>
        <v>0</v>
      </c>
    </row>
    <row r="87" spans="1:16" ht="31.5">
      <c r="A87" s="50">
        <v>71</v>
      </c>
      <c r="B87" s="52"/>
      <c r="C87" s="54" t="s">
        <v>1345</v>
      </c>
      <c r="D87" s="51" t="s">
        <v>271</v>
      </c>
      <c r="E87" s="53">
        <v>15.9</v>
      </c>
      <c r="F87" s="78">
        <v>0</v>
      </c>
      <c r="G87" s="78">
        <f t="shared" si="32"/>
        <v>0</v>
      </c>
      <c r="H87" s="78">
        <f t="shared" si="33"/>
        <v>0</v>
      </c>
      <c r="I87" s="78">
        <v>0</v>
      </c>
      <c r="J87" s="78">
        <v>0</v>
      </c>
      <c r="K87" s="78">
        <f t="shared" si="34"/>
        <v>0</v>
      </c>
      <c r="L87" s="78">
        <f t="shared" si="35"/>
        <v>0</v>
      </c>
      <c r="M87" s="78">
        <f t="shared" si="36"/>
        <v>0</v>
      </c>
      <c r="N87" s="78">
        <f t="shared" si="37"/>
        <v>0</v>
      </c>
      <c r="O87" s="78">
        <f t="shared" si="38"/>
        <v>0</v>
      </c>
      <c r="P87" s="78">
        <f t="shared" si="39"/>
        <v>0</v>
      </c>
    </row>
    <row r="88" spans="1:16" ht="47.25">
      <c r="A88" s="50">
        <v>72</v>
      </c>
      <c r="B88" s="52"/>
      <c r="C88" s="55" t="s">
        <v>1346</v>
      </c>
      <c r="D88" s="51" t="s">
        <v>271</v>
      </c>
      <c r="E88" s="53">
        <v>15.9</v>
      </c>
      <c r="F88" s="78">
        <v>0</v>
      </c>
      <c r="G88" s="78">
        <f t="shared" si="32"/>
        <v>0</v>
      </c>
      <c r="H88" s="78">
        <f t="shared" si="33"/>
        <v>0</v>
      </c>
      <c r="I88" s="78">
        <v>0</v>
      </c>
      <c r="J88" s="78">
        <v>0</v>
      </c>
      <c r="K88" s="78">
        <f t="shared" si="34"/>
        <v>0</v>
      </c>
      <c r="L88" s="78">
        <f t="shared" si="35"/>
        <v>0</v>
      </c>
      <c r="M88" s="78">
        <f t="shared" si="36"/>
        <v>0</v>
      </c>
      <c r="N88" s="78">
        <f t="shared" si="37"/>
        <v>0</v>
      </c>
      <c r="O88" s="78">
        <f t="shared" si="38"/>
        <v>0</v>
      </c>
      <c r="P88" s="78">
        <f t="shared" si="39"/>
        <v>0</v>
      </c>
    </row>
    <row r="89" spans="1:16">
      <c r="A89" s="50">
        <v>73</v>
      </c>
      <c r="B89" s="52"/>
      <c r="C89" s="61" t="s">
        <v>1541</v>
      </c>
      <c r="D89" s="51"/>
      <c r="E89" s="53"/>
      <c r="F89" s="78">
        <v>0</v>
      </c>
      <c r="G89" s="78">
        <f t="shared" si="32"/>
        <v>0</v>
      </c>
      <c r="H89" s="78">
        <f t="shared" si="33"/>
        <v>0</v>
      </c>
      <c r="I89" s="78">
        <v>0</v>
      </c>
      <c r="J89" s="78">
        <v>0</v>
      </c>
      <c r="K89" s="78">
        <f t="shared" si="34"/>
        <v>0</v>
      </c>
      <c r="L89" s="78">
        <f t="shared" si="35"/>
        <v>0</v>
      </c>
      <c r="M89" s="78">
        <f t="shared" si="36"/>
        <v>0</v>
      </c>
      <c r="N89" s="78">
        <f t="shared" si="37"/>
        <v>0</v>
      </c>
      <c r="O89" s="78">
        <f t="shared" si="38"/>
        <v>0</v>
      </c>
      <c r="P89" s="78">
        <f t="shared" si="39"/>
        <v>0</v>
      </c>
    </row>
    <row r="90" spans="1:16" ht="31.5">
      <c r="A90" s="50">
        <v>74</v>
      </c>
      <c r="B90" s="52"/>
      <c r="C90" s="55" t="s">
        <v>1539</v>
      </c>
      <c r="D90" s="51" t="s">
        <v>183</v>
      </c>
      <c r="E90" s="53">
        <v>14.45</v>
      </c>
      <c r="F90" s="78">
        <v>0</v>
      </c>
      <c r="G90" s="78">
        <f t="shared" si="32"/>
        <v>0</v>
      </c>
      <c r="H90" s="78">
        <f t="shared" si="33"/>
        <v>0</v>
      </c>
      <c r="I90" s="78">
        <v>0</v>
      </c>
      <c r="J90" s="78">
        <v>0</v>
      </c>
      <c r="K90" s="78">
        <f t="shared" si="34"/>
        <v>0</v>
      </c>
      <c r="L90" s="78">
        <f t="shared" si="35"/>
        <v>0</v>
      </c>
      <c r="M90" s="78">
        <f t="shared" si="36"/>
        <v>0</v>
      </c>
      <c r="N90" s="78">
        <f t="shared" si="37"/>
        <v>0</v>
      </c>
      <c r="O90" s="78">
        <f t="shared" si="38"/>
        <v>0</v>
      </c>
      <c r="P90" s="78">
        <f t="shared" si="39"/>
        <v>0</v>
      </c>
    </row>
    <row r="91" spans="1:16" ht="31.5">
      <c r="A91" s="50">
        <v>75</v>
      </c>
      <c r="B91" s="52"/>
      <c r="C91" s="55" t="s">
        <v>1540</v>
      </c>
      <c r="D91" s="51" t="s">
        <v>183</v>
      </c>
      <c r="E91" s="53">
        <v>28.9</v>
      </c>
      <c r="F91" s="78">
        <v>0</v>
      </c>
      <c r="G91" s="78">
        <f t="shared" si="32"/>
        <v>0</v>
      </c>
      <c r="H91" s="78">
        <f t="shared" si="33"/>
        <v>0</v>
      </c>
      <c r="I91" s="78">
        <v>0</v>
      </c>
      <c r="J91" s="78">
        <v>0</v>
      </c>
      <c r="K91" s="78">
        <f t="shared" si="34"/>
        <v>0</v>
      </c>
      <c r="L91" s="78">
        <f t="shared" si="35"/>
        <v>0</v>
      </c>
      <c r="M91" s="78">
        <f t="shared" si="36"/>
        <v>0</v>
      </c>
      <c r="N91" s="78">
        <f t="shared" si="37"/>
        <v>0</v>
      </c>
      <c r="O91" s="78">
        <f t="shared" si="38"/>
        <v>0</v>
      </c>
      <c r="P91" s="78">
        <f t="shared" si="39"/>
        <v>0</v>
      </c>
    </row>
    <row r="92" spans="1:16" ht="31.5">
      <c r="A92" s="50">
        <v>76</v>
      </c>
      <c r="B92" s="52"/>
      <c r="C92" s="55" t="s">
        <v>1393</v>
      </c>
      <c r="D92" s="51" t="s">
        <v>183</v>
      </c>
      <c r="E92" s="53">
        <v>14.45</v>
      </c>
      <c r="F92" s="78">
        <v>0</v>
      </c>
      <c r="G92" s="78">
        <f t="shared" si="32"/>
        <v>0</v>
      </c>
      <c r="H92" s="78">
        <f t="shared" si="33"/>
        <v>0</v>
      </c>
      <c r="I92" s="78">
        <v>0</v>
      </c>
      <c r="J92" s="78">
        <v>0</v>
      </c>
      <c r="K92" s="78">
        <f t="shared" si="34"/>
        <v>0</v>
      </c>
      <c r="L92" s="78">
        <f t="shared" si="35"/>
        <v>0</v>
      </c>
      <c r="M92" s="78">
        <f t="shared" si="36"/>
        <v>0</v>
      </c>
      <c r="N92" s="78">
        <f t="shared" si="37"/>
        <v>0</v>
      </c>
      <c r="O92" s="78">
        <f t="shared" si="38"/>
        <v>0</v>
      </c>
      <c r="P92" s="78">
        <f t="shared" si="39"/>
        <v>0</v>
      </c>
    </row>
    <row r="93" spans="1:16" ht="31.5">
      <c r="A93" s="50">
        <v>77</v>
      </c>
      <c r="B93" s="52"/>
      <c r="C93" s="55" t="s">
        <v>1542</v>
      </c>
      <c r="D93" s="51" t="s">
        <v>183</v>
      </c>
      <c r="E93" s="53">
        <v>14.45</v>
      </c>
      <c r="F93" s="78">
        <v>0</v>
      </c>
      <c r="G93" s="78">
        <f t="shared" ref="G93:G95" si="50">IF(F93&gt;0,likme,0)</f>
        <v>0</v>
      </c>
      <c r="H93" s="78">
        <f t="shared" ref="H93:H95" si="51">ROUND(F93*G93,2)</f>
        <v>0</v>
      </c>
      <c r="I93" s="78">
        <v>0</v>
      </c>
      <c r="J93" s="78">
        <v>0</v>
      </c>
      <c r="K93" s="78">
        <f t="shared" ref="K93:K95" si="52">SUM(H93:J93)</f>
        <v>0</v>
      </c>
      <c r="L93" s="78">
        <f t="shared" ref="L93:L95" si="53">ROUND(E93*F93,2)</f>
        <v>0</v>
      </c>
      <c r="M93" s="78">
        <f t="shared" ref="M93:M95" si="54">ROUND(E93*H93,2)</f>
        <v>0</v>
      </c>
      <c r="N93" s="78">
        <f t="shared" ref="N93:N95" si="55">ROUND(E93*I93,2)</f>
        <v>0</v>
      </c>
      <c r="O93" s="78">
        <f t="shared" ref="O93:O95" si="56">ROUND(E93*J93,2)</f>
        <v>0</v>
      </c>
      <c r="P93" s="78">
        <f t="shared" ref="P93:P95" si="57">SUM(M93:O93)</f>
        <v>0</v>
      </c>
    </row>
    <row r="94" spans="1:16">
      <c r="A94" s="50">
        <v>78</v>
      </c>
      <c r="B94" s="52"/>
      <c r="C94" s="61" t="s">
        <v>1543</v>
      </c>
      <c r="D94" s="51"/>
      <c r="E94" s="53"/>
      <c r="F94" s="78">
        <v>0</v>
      </c>
      <c r="G94" s="78">
        <f t="shared" si="50"/>
        <v>0</v>
      </c>
      <c r="H94" s="78">
        <f t="shared" si="51"/>
        <v>0</v>
      </c>
      <c r="I94" s="78">
        <v>0</v>
      </c>
      <c r="J94" s="78">
        <v>0</v>
      </c>
      <c r="K94" s="78">
        <f t="shared" si="52"/>
        <v>0</v>
      </c>
      <c r="L94" s="78">
        <f t="shared" si="53"/>
        <v>0</v>
      </c>
      <c r="M94" s="78">
        <f t="shared" si="54"/>
        <v>0</v>
      </c>
      <c r="N94" s="78">
        <f t="shared" si="55"/>
        <v>0</v>
      </c>
      <c r="O94" s="78">
        <f t="shared" si="56"/>
        <v>0</v>
      </c>
      <c r="P94" s="78">
        <f t="shared" si="57"/>
        <v>0</v>
      </c>
    </row>
    <row r="95" spans="1:16" ht="31.5">
      <c r="A95" s="50">
        <v>79</v>
      </c>
      <c r="B95" s="52"/>
      <c r="C95" s="55" t="s">
        <v>1544</v>
      </c>
      <c r="D95" s="51" t="s">
        <v>183</v>
      </c>
      <c r="E95" s="53">
        <v>14.45</v>
      </c>
      <c r="F95" s="78">
        <v>0</v>
      </c>
      <c r="G95" s="78">
        <f t="shared" si="50"/>
        <v>0</v>
      </c>
      <c r="H95" s="78">
        <f t="shared" si="51"/>
        <v>0</v>
      </c>
      <c r="I95" s="78">
        <v>0</v>
      </c>
      <c r="J95" s="78">
        <v>0</v>
      </c>
      <c r="K95" s="78">
        <f t="shared" si="52"/>
        <v>0</v>
      </c>
      <c r="L95" s="78">
        <f t="shared" si="53"/>
        <v>0</v>
      </c>
      <c r="M95" s="78">
        <f t="shared" si="54"/>
        <v>0</v>
      </c>
      <c r="N95" s="78">
        <f t="shared" si="55"/>
        <v>0</v>
      </c>
      <c r="O95" s="78">
        <f t="shared" si="56"/>
        <v>0</v>
      </c>
      <c r="P95" s="78">
        <f t="shared" si="57"/>
        <v>0</v>
      </c>
    </row>
    <row r="96" spans="1:16">
      <c r="A96" s="157"/>
      <c r="B96" s="157"/>
      <c r="C96" s="157"/>
      <c r="D96" s="157"/>
      <c r="E96" s="157"/>
      <c r="F96" s="157"/>
      <c r="G96" s="157"/>
      <c r="H96" s="157"/>
      <c r="I96" s="157"/>
      <c r="J96" s="157"/>
      <c r="K96" s="157"/>
      <c r="L96" s="157"/>
      <c r="M96" s="157"/>
      <c r="N96" s="157"/>
      <c r="O96" s="157"/>
      <c r="P96" s="157"/>
    </row>
    <row r="97" spans="1:16">
      <c r="A97" s="158" t="s">
        <v>47</v>
      </c>
      <c r="B97" s="158"/>
      <c r="C97" s="158"/>
      <c r="D97" s="158"/>
      <c r="E97" s="158"/>
      <c r="F97" s="158"/>
      <c r="G97" s="158"/>
      <c r="H97" s="158"/>
      <c r="I97" s="158"/>
      <c r="J97" s="158"/>
      <c r="K97" s="81"/>
      <c r="L97" s="82">
        <f>SUM(L17:L96)</f>
        <v>0</v>
      </c>
      <c r="M97" s="82">
        <f>SUM(M17:M96)</f>
        <v>0</v>
      </c>
      <c r="N97" s="82">
        <f>SUM(N17:N96)</f>
        <v>0</v>
      </c>
      <c r="O97" s="82">
        <f>SUM(O17:O96)</f>
        <v>0</v>
      </c>
      <c r="P97" s="82">
        <f>SUM(P17:P96)</f>
        <v>0</v>
      </c>
    </row>
    <row r="98" spans="1:16">
      <c r="A98" s="83"/>
      <c r="B98" s="83"/>
      <c r="C98" s="83"/>
      <c r="D98" s="83"/>
      <c r="E98" s="83"/>
      <c r="F98" s="83"/>
      <c r="G98" s="83"/>
      <c r="H98" s="83"/>
      <c r="I98" s="83"/>
      <c r="J98" s="83"/>
      <c r="K98" s="84"/>
      <c r="L98" s="85"/>
      <c r="M98" s="85"/>
      <c r="N98" s="85"/>
      <c r="O98" s="85"/>
      <c r="P98" s="86"/>
    </row>
    <row r="99" spans="1:16">
      <c r="A99" s="87">
        <f>KT!A23</f>
        <v>0</v>
      </c>
      <c r="C99" s="88"/>
      <c r="D99" s="88">
        <f>KT!C27</f>
        <v>0</v>
      </c>
      <c r="E99" s="88"/>
      <c r="F99" s="88"/>
      <c r="G99" s="88"/>
      <c r="H99" s="88"/>
    </row>
    <row r="100" spans="1:16">
      <c r="A100" s="87" t="s">
        <v>39</v>
      </c>
      <c r="C100" s="88"/>
      <c r="D100" s="88"/>
      <c r="E100" s="88"/>
      <c r="F100" s="88"/>
      <c r="G100" s="88"/>
      <c r="H100" s="88"/>
    </row>
    <row r="101" spans="1:16">
      <c r="A101" s="87">
        <f>KT!A25</f>
        <v>0</v>
      </c>
      <c r="C101" s="88"/>
      <c r="D101" s="88"/>
      <c r="E101" s="88"/>
      <c r="F101" s="88"/>
      <c r="G101" s="88"/>
      <c r="H101" s="88"/>
    </row>
    <row r="102" spans="1:16">
      <c r="A102" s="89"/>
      <c r="C102" s="88"/>
      <c r="D102" s="88"/>
      <c r="E102" s="88"/>
      <c r="F102" s="88"/>
      <c r="G102" s="88"/>
      <c r="H102" s="88"/>
    </row>
    <row r="103" spans="1:16">
      <c r="A103" s="87">
        <f>KT!A27</f>
        <v>0</v>
      </c>
      <c r="C103" s="88"/>
      <c r="D103" s="88">
        <f>KT!C27</f>
        <v>0</v>
      </c>
      <c r="E103" s="88"/>
      <c r="F103" s="88"/>
      <c r="G103" s="88"/>
      <c r="H103" s="88"/>
    </row>
    <row r="104" spans="1:16">
      <c r="A104" s="87" t="s">
        <v>40</v>
      </c>
      <c r="C104" s="88"/>
      <c r="D104" s="88"/>
      <c r="E104" s="88"/>
      <c r="F104" s="88"/>
      <c r="G104" s="88"/>
      <c r="H104" s="88"/>
    </row>
    <row r="105" spans="1:16">
      <c r="A105" s="87">
        <f>KT!A29</f>
        <v>0</v>
      </c>
      <c r="C105" s="88"/>
      <c r="D105" s="88"/>
      <c r="E105" s="88"/>
      <c r="F105" s="88"/>
      <c r="G105" s="88"/>
      <c r="H105" s="88"/>
    </row>
    <row r="106" spans="1:16">
      <c r="B106" s="90"/>
      <c r="C106" s="88"/>
      <c r="D106" s="88"/>
      <c r="E106" s="88"/>
      <c r="F106" s="88"/>
      <c r="G106" s="88"/>
      <c r="H106" s="88"/>
    </row>
    <row r="107" spans="1:16">
      <c r="B107" s="91"/>
      <c r="C107" s="92"/>
      <c r="D107" s="91"/>
      <c r="F107" s="92"/>
      <c r="H107" s="88"/>
    </row>
  </sheetData>
  <mergeCells count="14">
    <mergeCell ref="L14:P14"/>
    <mergeCell ref="A16:P16"/>
    <mergeCell ref="A96:P96"/>
    <mergeCell ref="A97:J97"/>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35085-1E43-41C1-B741-773B6F4BF7DF}">
  <sheetPr>
    <tabColor rgb="FF92D050"/>
    <pageSetUpPr fitToPage="1"/>
  </sheetPr>
  <dimension ref="A2:U126"/>
  <sheetViews>
    <sheetView view="pageBreakPreview" topLeftCell="A101" zoomScale="85" zoomScaleNormal="85" zoomScaleSheetLayoutView="85" workbookViewId="0">
      <selection activeCell="C109" sqref="C109"/>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7" width="10.42578125" style="72" customWidth="1"/>
    <col min="8" max="8" width="13.140625" style="72" customWidth="1"/>
    <col min="9" max="9" width="12.140625" style="72" customWidth="1"/>
    <col min="10" max="10" width="10.42578125" style="72" customWidth="1"/>
    <col min="11" max="11" width="13.42578125" style="72" customWidth="1"/>
    <col min="12" max="16" width="13.85546875" style="72" customWidth="1"/>
    <col min="17" max="18" width="9.140625" style="72"/>
    <col min="19" max="19" width="10.7109375" style="72" bestFit="1" customWidth="1"/>
    <col min="20" max="20" width="9.5703125" style="72" bestFit="1" customWidth="1"/>
    <col min="21" max="21" width="12.42578125" style="72" bestFit="1" customWidth="1"/>
    <col min="22" max="16384" width="9.140625" style="72"/>
  </cols>
  <sheetData>
    <row r="2" spans="1:16">
      <c r="A2" s="159" t="s">
        <v>1258</v>
      </c>
      <c r="B2" s="159"/>
      <c r="C2" s="159"/>
      <c r="D2" s="159"/>
      <c r="E2" s="159"/>
      <c r="F2" s="159"/>
      <c r="G2" s="159"/>
      <c r="H2" s="159"/>
      <c r="I2" s="159"/>
      <c r="J2" s="159"/>
      <c r="K2" s="159"/>
      <c r="L2" s="159"/>
      <c r="M2" s="159"/>
      <c r="N2" s="159"/>
      <c r="O2" s="159"/>
      <c r="P2" s="159"/>
    </row>
    <row r="3" spans="1:16">
      <c r="A3" s="160" t="str">
        <f>KA!C21</f>
        <v xml:space="preserve">	Aiļu aizpildījumu elementi, speciālo konstrukciju fasādes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P116</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9">
      <c r="A17" s="50">
        <v>1</v>
      </c>
      <c r="B17" s="52"/>
      <c r="C17" s="60" t="s">
        <v>1413</v>
      </c>
      <c r="D17" s="51"/>
      <c r="E17" s="53"/>
      <c r="F17" s="78">
        <v>0</v>
      </c>
      <c r="G17" s="78">
        <f t="shared" ref="G17:G69" si="0">IF(F17&gt;0,likme,0)</f>
        <v>0</v>
      </c>
      <c r="H17" s="78">
        <f t="shared" ref="H17:H69" si="1">ROUND(F17*G17,2)</f>
        <v>0</v>
      </c>
      <c r="I17" s="78">
        <v>0</v>
      </c>
      <c r="J17" s="78">
        <v>0</v>
      </c>
      <c r="K17" s="78">
        <f t="shared" ref="K17:K69" si="2">SUM(H17:J17)</f>
        <v>0</v>
      </c>
      <c r="L17" s="78">
        <f t="shared" ref="L17:L69" si="3">ROUND(E17*F17,2)</f>
        <v>0</v>
      </c>
      <c r="M17" s="78">
        <f t="shared" ref="M17:M69" si="4">ROUND(E17*H17,2)</f>
        <v>0</v>
      </c>
      <c r="N17" s="78">
        <f t="shared" ref="N17:N69" si="5">ROUND(E17*I17,2)</f>
        <v>0</v>
      </c>
      <c r="O17" s="78">
        <f t="shared" ref="O17:O69" si="6">ROUND(E17*J17,2)</f>
        <v>0</v>
      </c>
      <c r="P17" s="78">
        <f t="shared" ref="P17:P69" si="7">SUM(M17:O17)</f>
        <v>0</v>
      </c>
    </row>
    <row r="18" spans="1:19" ht="91.5" customHeight="1">
      <c r="A18" s="50">
        <v>2</v>
      </c>
      <c r="B18" s="52"/>
      <c r="C18" s="54" t="s">
        <v>1655</v>
      </c>
      <c r="D18" s="51" t="s">
        <v>64</v>
      </c>
      <c r="E18" s="53">
        <v>2</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c r="S18" s="79"/>
    </row>
    <row r="19" spans="1:19" ht="63">
      <c r="A19" s="50">
        <v>3</v>
      </c>
      <c r="B19" s="52"/>
      <c r="C19" s="55" t="s">
        <v>1619</v>
      </c>
      <c r="D19" s="51" t="s">
        <v>64</v>
      </c>
      <c r="E19" s="53">
        <v>1</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c r="S19" s="79"/>
    </row>
    <row r="20" spans="1:19" ht="63">
      <c r="A20" s="50">
        <v>4</v>
      </c>
      <c r="B20" s="52"/>
      <c r="C20" s="55" t="s">
        <v>1620</v>
      </c>
      <c r="D20" s="51" t="s">
        <v>64</v>
      </c>
      <c r="E20" s="53">
        <v>2</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c r="S20" s="79"/>
    </row>
    <row r="21" spans="1:19" ht="63">
      <c r="A21" s="50">
        <v>5</v>
      </c>
      <c r="B21" s="52"/>
      <c r="C21" s="55" t="s">
        <v>1621</v>
      </c>
      <c r="D21" s="51" t="s">
        <v>64</v>
      </c>
      <c r="E21" s="53">
        <v>3</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c r="S21" s="79"/>
    </row>
    <row r="22" spans="1:19" ht="63">
      <c r="A22" s="50">
        <v>6</v>
      </c>
      <c r="B22" s="52"/>
      <c r="C22" s="55" t="s">
        <v>1407</v>
      </c>
      <c r="D22" s="51" t="s">
        <v>64</v>
      </c>
      <c r="E22" s="53">
        <v>3</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c r="S22" s="79"/>
    </row>
    <row r="23" spans="1:19" ht="63">
      <c r="A23" s="50">
        <v>7</v>
      </c>
      <c r="B23" s="52"/>
      <c r="C23" s="55" t="s">
        <v>1408</v>
      </c>
      <c r="D23" s="51" t="s">
        <v>64</v>
      </c>
      <c r="E23" s="53">
        <v>8</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c r="S23" s="79"/>
    </row>
    <row r="24" spans="1:19" ht="63">
      <c r="A24" s="50">
        <v>8</v>
      </c>
      <c r="B24" s="52"/>
      <c r="C24" s="54" t="s">
        <v>1409</v>
      </c>
      <c r="D24" s="51" t="s">
        <v>64</v>
      </c>
      <c r="E24" s="53">
        <v>3</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c r="S24" s="79"/>
    </row>
    <row r="25" spans="1:19" ht="63">
      <c r="A25" s="50">
        <v>9</v>
      </c>
      <c r="B25" s="52"/>
      <c r="C25" s="55" t="s">
        <v>1622</v>
      </c>
      <c r="D25" s="51" t="s">
        <v>64</v>
      </c>
      <c r="E25" s="53">
        <v>3</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c r="S25" s="79"/>
    </row>
    <row r="26" spans="1:19" ht="63">
      <c r="A26" s="50">
        <v>10</v>
      </c>
      <c r="B26" s="52"/>
      <c r="C26" s="55" t="s">
        <v>1410</v>
      </c>
      <c r="D26" s="51" t="s">
        <v>64</v>
      </c>
      <c r="E26" s="53">
        <v>2</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c r="S26" s="79"/>
    </row>
    <row r="27" spans="1:19" ht="31.5">
      <c r="A27" s="50">
        <v>11</v>
      </c>
      <c r="B27" s="52"/>
      <c r="C27" s="55" t="s">
        <v>1546</v>
      </c>
      <c r="D27" s="51" t="s">
        <v>183</v>
      </c>
      <c r="E27" s="53">
        <v>292.5</v>
      </c>
      <c r="F27" s="78">
        <v>0</v>
      </c>
      <c r="G27" s="78">
        <f t="shared" ref="G27" si="8">IF(F27&gt;0,likme,0)</f>
        <v>0</v>
      </c>
      <c r="H27" s="78">
        <f t="shared" ref="H27" si="9">ROUND(F27*G27,2)</f>
        <v>0</v>
      </c>
      <c r="I27" s="78">
        <v>0</v>
      </c>
      <c r="J27" s="78">
        <v>0</v>
      </c>
      <c r="K27" s="78">
        <f t="shared" ref="K27" si="10">SUM(H27:J27)</f>
        <v>0</v>
      </c>
      <c r="L27" s="78">
        <f t="shared" ref="L27" si="11">ROUND(E27*F27,2)</f>
        <v>0</v>
      </c>
      <c r="M27" s="78">
        <f t="shared" ref="M27" si="12">ROUND(E27*H27,2)</f>
        <v>0</v>
      </c>
      <c r="N27" s="78">
        <f t="shared" ref="N27" si="13">ROUND(E27*I27,2)</f>
        <v>0</v>
      </c>
      <c r="O27" s="78">
        <f t="shared" ref="O27" si="14">ROUND(E27*J27,2)</f>
        <v>0</v>
      </c>
      <c r="P27" s="78">
        <f t="shared" ref="P27" si="15">SUM(M27:O27)</f>
        <v>0</v>
      </c>
      <c r="S27" s="79"/>
    </row>
    <row r="28" spans="1:19" ht="31.5">
      <c r="A28" s="50">
        <v>12</v>
      </c>
      <c r="B28" s="52"/>
      <c r="C28" s="65" t="s">
        <v>1415</v>
      </c>
      <c r="D28" s="51" t="s">
        <v>183</v>
      </c>
      <c r="E28" s="53">
        <v>292.5</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c r="S28" s="79"/>
    </row>
    <row r="29" spans="1:19" ht="31.5">
      <c r="A29" s="50">
        <v>13</v>
      </c>
      <c r="B29" s="52"/>
      <c r="C29" s="65" t="s">
        <v>1416</v>
      </c>
      <c r="D29" s="51" t="s">
        <v>183</v>
      </c>
      <c r="E29" s="53">
        <v>292.5</v>
      </c>
      <c r="F29" s="78">
        <v>0</v>
      </c>
      <c r="G29" s="78">
        <f t="shared" ref="G29" si="16">IF(F29&gt;0,likme,0)</f>
        <v>0</v>
      </c>
      <c r="H29" s="78">
        <f t="shared" ref="H29" si="17">ROUND(F29*G29,2)</f>
        <v>0</v>
      </c>
      <c r="I29" s="78">
        <v>0</v>
      </c>
      <c r="J29" s="78">
        <v>0</v>
      </c>
      <c r="K29" s="78">
        <f t="shared" ref="K29" si="18">SUM(H29:J29)</f>
        <v>0</v>
      </c>
      <c r="L29" s="78">
        <f t="shared" ref="L29" si="19">ROUND(E29*F29,2)</f>
        <v>0</v>
      </c>
      <c r="M29" s="78">
        <f t="shared" ref="M29" si="20">ROUND(E29*H29,2)</f>
        <v>0</v>
      </c>
      <c r="N29" s="78">
        <f t="shared" ref="N29" si="21">ROUND(E29*I29,2)</f>
        <v>0</v>
      </c>
      <c r="O29" s="78">
        <f t="shared" ref="O29" si="22">ROUND(E29*J29,2)</f>
        <v>0</v>
      </c>
      <c r="P29" s="78">
        <f t="shared" ref="P29" si="23">SUM(M29:O29)</f>
        <v>0</v>
      </c>
      <c r="S29" s="79"/>
    </row>
    <row r="30" spans="1:19" ht="31.5">
      <c r="A30" s="50">
        <v>14</v>
      </c>
      <c r="B30" s="52"/>
      <c r="C30" s="65" t="s">
        <v>1417</v>
      </c>
      <c r="D30" s="51" t="s">
        <v>183</v>
      </c>
      <c r="E30" s="53">
        <v>96.15000000000002</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c r="S30" s="79"/>
    </row>
    <row r="31" spans="1:19" ht="31.5">
      <c r="A31" s="50">
        <v>15</v>
      </c>
      <c r="B31" s="52"/>
      <c r="C31" s="65" t="s">
        <v>1418</v>
      </c>
      <c r="D31" s="51" t="s">
        <v>183</v>
      </c>
      <c r="E31" s="53">
        <v>96.15000000000002</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c r="S31" s="79"/>
    </row>
    <row r="32" spans="1:19">
      <c r="A32" s="50">
        <v>16</v>
      </c>
      <c r="B32" s="52"/>
      <c r="C32" s="62" t="s">
        <v>1419</v>
      </c>
      <c r="D32" s="51"/>
      <c r="E32" s="53"/>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c r="S32" s="79"/>
    </row>
    <row r="33" spans="1:21" ht="63">
      <c r="A33" s="50">
        <v>17</v>
      </c>
      <c r="B33" s="52"/>
      <c r="C33" s="55" t="s">
        <v>1420</v>
      </c>
      <c r="D33" s="51" t="s">
        <v>64</v>
      </c>
      <c r="E33" s="53">
        <v>1</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c r="S33" s="79"/>
    </row>
    <row r="34" spans="1:21" ht="63">
      <c r="A34" s="50">
        <v>18</v>
      </c>
      <c r="B34" s="52"/>
      <c r="C34" s="55" t="s">
        <v>1421</v>
      </c>
      <c r="D34" s="51" t="s">
        <v>64</v>
      </c>
      <c r="E34" s="53">
        <v>1</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c r="S34" s="79"/>
    </row>
    <row r="35" spans="1:21" ht="47.25">
      <c r="A35" s="50">
        <v>19</v>
      </c>
      <c r="B35" s="52"/>
      <c r="C35" s="54" t="s">
        <v>1422</v>
      </c>
      <c r="D35" s="51" t="s">
        <v>64</v>
      </c>
      <c r="E35" s="53">
        <v>3</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c r="S35" s="79"/>
    </row>
    <row r="36" spans="1:21" ht="47.25">
      <c r="A36" s="50">
        <v>20</v>
      </c>
      <c r="B36" s="52"/>
      <c r="C36" s="54" t="s">
        <v>1423</v>
      </c>
      <c r="D36" s="51" t="s">
        <v>64</v>
      </c>
      <c r="E36" s="53">
        <v>2</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c r="S36" s="79"/>
    </row>
    <row r="37" spans="1:21" ht="47.25">
      <c r="A37" s="50">
        <v>21</v>
      </c>
      <c r="B37" s="52"/>
      <c r="C37" s="55" t="s">
        <v>1424</v>
      </c>
      <c r="D37" s="51" t="s">
        <v>64</v>
      </c>
      <c r="E37" s="53">
        <v>1</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c r="S37" s="79"/>
    </row>
    <row r="38" spans="1:21" ht="47.25">
      <c r="A38" s="50">
        <v>22</v>
      </c>
      <c r="B38" s="52"/>
      <c r="C38" s="55" t="s">
        <v>1425</v>
      </c>
      <c r="D38" s="51" t="s">
        <v>64</v>
      </c>
      <c r="E38" s="53">
        <v>2</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c r="S38" s="79"/>
    </row>
    <row r="39" spans="1:21" ht="47.25">
      <c r="A39" s="50">
        <v>23</v>
      </c>
      <c r="B39" s="52"/>
      <c r="C39" s="55" t="s">
        <v>1426</v>
      </c>
      <c r="D39" s="51" t="s">
        <v>64</v>
      </c>
      <c r="E39" s="53">
        <v>1</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c r="S39" s="79"/>
    </row>
    <row r="40" spans="1:21" ht="63">
      <c r="A40" s="50">
        <v>24</v>
      </c>
      <c r="B40" s="52"/>
      <c r="C40" s="54" t="s">
        <v>1427</v>
      </c>
      <c r="D40" s="51" t="s">
        <v>64</v>
      </c>
      <c r="E40" s="53">
        <v>1</v>
      </c>
      <c r="F40" s="78">
        <v>0</v>
      </c>
      <c r="G40" s="78">
        <f t="shared" si="0"/>
        <v>0</v>
      </c>
      <c r="H40" s="78">
        <f t="shared" si="1"/>
        <v>0</v>
      </c>
      <c r="I40" s="78">
        <v>0</v>
      </c>
      <c r="J40" s="78">
        <v>0</v>
      </c>
      <c r="K40" s="78">
        <f t="shared" si="2"/>
        <v>0</v>
      </c>
      <c r="L40" s="78">
        <f t="shared" si="3"/>
        <v>0</v>
      </c>
      <c r="M40" s="78">
        <f t="shared" si="4"/>
        <v>0</v>
      </c>
      <c r="N40" s="78">
        <f t="shared" si="5"/>
        <v>0</v>
      </c>
      <c r="O40" s="78">
        <f t="shared" si="6"/>
        <v>0</v>
      </c>
      <c r="P40" s="78">
        <f t="shared" si="7"/>
        <v>0</v>
      </c>
      <c r="S40" s="79"/>
    </row>
    <row r="41" spans="1:21" ht="47.25">
      <c r="A41" s="50">
        <v>25</v>
      </c>
      <c r="B41" s="52"/>
      <c r="C41" s="55" t="s">
        <v>1428</v>
      </c>
      <c r="D41" s="51" t="s">
        <v>64</v>
      </c>
      <c r="E41" s="53">
        <v>3</v>
      </c>
      <c r="F41" s="78">
        <v>0</v>
      </c>
      <c r="G41" s="78">
        <f t="shared" si="0"/>
        <v>0</v>
      </c>
      <c r="H41" s="78">
        <f t="shared" si="1"/>
        <v>0</v>
      </c>
      <c r="I41" s="78">
        <v>0</v>
      </c>
      <c r="J41" s="78">
        <v>0</v>
      </c>
      <c r="K41" s="78">
        <f t="shared" si="2"/>
        <v>0</v>
      </c>
      <c r="L41" s="78">
        <f t="shared" si="3"/>
        <v>0</v>
      </c>
      <c r="M41" s="78">
        <f t="shared" si="4"/>
        <v>0</v>
      </c>
      <c r="N41" s="78">
        <f t="shared" si="5"/>
        <v>0</v>
      </c>
      <c r="O41" s="78">
        <f t="shared" si="6"/>
        <v>0</v>
      </c>
      <c r="P41" s="78">
        <f t="shared" si="7"/>
        <v>0</v>
      </c>
      <c r="S41" s="79"/>
    </row>
    <row r="42" spans="1:21" ht="47.25">
      <c r="A42" s="50">
        <v>26</v>
      </c>
      <c r="B42" s="52"/>
      <c r="C42" s="55" t="s">
        <v>1429</v>
      </c>
      <c r="D42" s="51" t="s">
        <v>64</v>
      </c>
      <c r="E42" s="53">
        <v>1</v>
      </c>
      <c r="F42" s="78">
        <v>0</v>
      </c>
      <c r="G42" s="78">
        <f t="shared" si="0"/>
        <v>0</v>
      </c>
      <c r="H42" s="78">
        <f t="shared" si="1"/>
        <v>0</v>
      </c>
      <c r="I42" s="78">
        <v>0</v>
      </c>
      <c r="J42" s="78">
        <v>0</v>
      </c>
      <c r="K42" s="78">
        <f t="shared" si="2"/>
        <v>0</v>
      </c>
      <c r="L42" s="78">
        <f t="shared" si="3"/>
        <v>0</v>
      </c>
      <c r="M42" s="78">
        <f t="shared" si="4"/>
        <v>0</v>
      </c>
      <c r="N42" s="78">
        <f t="shared" si="5"/>
        <v>0</v>
      </c>
      <c r="O42" s="78">
        <f t="shared" si="6"/>
        <v>0</v>
      </c>
      <c r="P42" s="78">
        <f t="shared" si="7"/>
        <v>0</v>
      </c>
      <c r="S42" s="79"/>
    </row>
    <row r="43" spans="1:21" ht="47.25">
      <c r="A43" s="50">
        <v>27</v>
      </c>
      <c r="B43" s="52"/>
      <c r="C43" s="55" t="s">
        <v>1430</v>
      </c>
      <c r="D43" s="51" t="s">
        <v>64</v>
      </c>
      <c r="E43" s="53">
        <v>1</v>
      </c>
      <c r="F43" s="78">
        <v>0</v>
      </c>
      <c r="G43" s="78">
        <f t="shared" si="0"/>
        <v>0</v>
      </c>
      <c r="H43" s="78">
        <f t="shared" si="1"/>
        <v>0</v>
      </c>
      <c r="I43" s="78">
        <v>0</v>
      </c>
      <c r="J43" s="78">
        <v>0</v>
      </c>
      <c r="K43" s="78">
        <f t="shared" si="2"/>
        <v>0</v>
      </c>
      <c r="L43" s="78">
        <f t="shared" si="3"/>
        <v>0</v>
      </c>
      <c r="M43" s="78">
        <f t="shared" si="4"/>
        <v>0</v>
      </c>
      <c r="N43" s="78">
        <f t="shared" si="5"/>
        <v>0</v>
      </c>
      <c r="O43" s="78">
        <f t="shared" si="6"/>
        <v>0</v>
      </c>
      <c r="P43" s="78">
        <f t="shared" si="7"/>
        <v>0</v>
      </c>
      <c r="S43" s="79"/>
    </row>
    <row r="44" spans="1:21" ht="47.25">
      <c r="A44" s="50">
        <v>28</v>
      </c>
      <c r="B44" s="52"/>
      <c r="C44" s="55" t="s">
        <v>1623</v>
      </c>
      <c r="D44" s="51" t="s">
        <v>64</v>
      </c>
      <c r="E44" s="53">
        <v>1</v>
      </c>
      <c r="F44" s="78">
        <v>0</v>
      </c>
      <c r="G44" s="78">
        <f t="shared" ref="G44" si="24">IF(F44&gt;0,likme,0)</f>
        <v>0</v>
      </c>
      <c r="H44" s="78">
        <f t="shared" ref="H44" si="25">ROUND(F44*G44,2)</f>
        <v>0</v>
      </c>
      <c r="I44" s="78">
        <v>0</v>
      </c>
      <c r="J44" s="78">
        <v>0</v>
      </c>
      <c r="K44" s="78">
        <f t="shared" ref="K44" si="26">SUM(H44:J44)</f>
        <v>0</v>
      </c>
      <c r="L44" s="78">
        <f t="shared" ref="L44" si="27">ROUND(E44*F44,2)</f>
        <v>0</v>
      </c>
      <c r="M44" s="78">
        <f t="shared" ref="M44" si="28">ROUND(E44*H44,2)</f>
        <v>0</v>
      </c>
      <c r="N44" s="78">
        <f t="shared" ref="N44" si="29">ROUND(E44*I44,2)</f>
        <v>0</v>
      </c>
      <c r="O44" s="78">
        <f t="shared" ref="O44" si="30">ROUND(E44*J44,2)</f>
        <v>0</v>
      </c>
      <c r="P44" s="78">
        <f t="shared" ref="P44" si="31">SUM(M44:O44)</f>
        <v>0</v>
      </c>
      <c r="S44" s="79"/>
      <c r="T44" s="79"/>
      <c r="U44" s="79"/>
    </row>
    <row r="45" spans="1:21" ht="31.5">
      <c r="A45" s="50">
        <v>29</v>
      </c>
      <c r="B45" s="52"/>
      <c r="C45" s="55" t="s">
        <v>1546</v>
      </c>
      <c r="D45" s="51" t="s">
        <v>183</v>
      </c>
      <c r="E45" s="53">
        <v>275.42</v>
      </c>
      <c r="F45" s="78">
        <v>0</v>
      </c>
      <c r="G45" s="78">
        <f t="shared" si="0"/>
        <v>0</v>
      </c>
      <c r="H45" s="78">
        <f t="shared" si="1"/>
        <v>0</v>
      </c>
      <c r="I45" s="78">
        <v>0</v>
      </c>
      <c r="J45" s="78">
        <v>0</v>
      </c>
      <c r="K45" s="78">
        <f t="shared" si="2"/>
        <v>0</v>
      </c>
      <c r="L45" s="78">
        <f t="shared" si="3"/>
        <v>0</v>
      </c>
      <c r="M45" s="78">
        <f t="shared" si="4"/>
        <v>0</v>
      </c>
      <c r="N45" s="78">
        <f t="shared" si="5"/>
        <v>0</v>
      </c>
      <c r="O45" s="78">
        <f t="shared" si="6"/>
        <v>0</v>
      </c>
      <c r="P45" s="78">
        <f t="shared" si="7"/>
        <v>0</v>
      </c>
      <c r="S45" s="79"/>
    </row>
    <row r="46" spans="1:21" ht="31.5">
      <c r="A46" s="50">
        <v>30</v>
      </c>
      <c r="B46" s="52"/>
      <c r="C46" s="65" t="s">
        <v>1415</v>
      </c>
      <c r="D46" s="51" t="s">
        <v>183</v>
      </c>
      <c r="E46" s="53">
        <v>275.42</v>
      </c>
      <c r="F46" s="78">
        <v>0</v>
      </c>
      <c r="G46" s="78">
        <f t="shared" ref="G46:G49" si="32">IF(F46&gt;0,likme,0)</f>
        <v>0</v>
      </c>
      <c r="H46" s="78">
        <f t="shared" ref="H46:H49" si="33">ROUND(F46*G46,2)</f>
        <v>0</v>
      </c>
      <c r="I46" s="78">
        <v>0</v>
      </c>
      <c r="J46" s="78">
        <v>0</v>
      </c>
      <c r="K46" s="78">
        <f t="shared" si="2"/>
        <v>0</v>
      </c>
      <c r="L46" s="78">
        <f t="shared" si="3"/>
        <v>0</v>
      </c>
      <c r="M46" s="78">
        <f t="shared" si="4"/>
        <v>0</v>
      </c>
      <c r="N46" s="78">
        <f t="shared" si="5"/>
        <v>0</v>
      </c>
      <c r="O46" s="78">
        <f t="shared" si="6"/>
        <v>0</v>
      </c>
      <c r="P46" s="78">
        <f t="shared" si="7"/>
        <v>0</v>
      </c>
      <c r="S46" s="79"/>
    </row>
    <row r="47" spans="1:21" ht="31.5">
      <c r="A47" s="50">
        <v>31</v>
      </c>
      <c r="B47" s="52"/>
      <c r="C47" s="65" t="s">
        <v>1416</v>
      </c>
      <c r="D47" s="51" t="s">
        <v>183</v>
      </c>
      <c r="E47" s="53">
        <v>275.42</v>
      </c>
      <c r="F47" s="78">
        <v>0</v>
      </c>
      <c r="G47" s="78">
        <f t="shared" si="32"/>
        <v>0</v>
      </c>
      <c r="H47" s="78">
        <f t="shared" si="33"/>
        <v>0</v>
      </c>
      <c r="I47" s="78">
        <v>0</v>
      </c>
      <c r="J47" s="78">
        <v>0</v>
      </c>
      <c r="K47" s="78">
        <f t="shared" si="2"/>
        <v>0</v>
      </c>
      <c r="L47" s="78">
        <f t="shared" si="3"/>
        <v>0</v>
      </c>
      <c r="M47" s="78">
        <f t="shared" si="4"/>
        <v>0</v>
      </c>
      <c r="N47" s="78">
        <f t="shared" si="5"/>
        <v>0</v>
      </c>
      <c r="O47" s="78">
        <f t="shared" si="6"/>
        <v>0</v>
      </c>
      <c r="P47" s="78">
        <f t="shared" si="7"/>
        <v>0</v>
      </c>
      <c r="S47" s="79"/>
    </row>
    <row r="48" spans="1:21" ht="31.5">
      <c r="A48" s="50">
        <v>32</v>
      </c>
      <c r="B48" s="52"/>
      <c r="C48" s="65" t="s">
        <v>1417</v>
      </c>
      <c r="D48" s="51" t="s">
        <v>183</v>
      </c>
      <c r="E48" s="53">
        <v>79.86</v>
      </c>
      <c r="F48" s="78">
        <v>0</v>
      </c>
      <c r="G48" s="78">
        <f t="shared" si="32"/>
        <v>0</v>
      </c>
      <c r="H48" s="78">
        <f t="shared" si="33"/>
        <v>0</v>
      </c>
      <c r="I48" s="78">
        <v>0</v>
      </c>
      <c r="J48" s="78">
        <v>0</v>
      </c>
      <c r="K48" s="78">
        <f t="shared" si="2"/>
        <v>0</v>
      </c>
      <c r="L48" s="78">
        <f t="shared" si="3"/>
        <v>0</v>
      </c>
      <c r="M48" s="78">
        <f t="shared" si="4"/>
        <v>0</v>
      </c>
      <c r="N48" s="78">
        <f t="shared" si="5"/>
        <v>0</v>
      </c>
      <c r="O48" s="78">
        <f t="shared" si="6"/>
        <v>0</v>
      </c>
      <c r="P48" s="78">
        <f t="shared" si="7"/>
        <v>0</v>
      </c>
      <c r="S48" s="79"/>
    </row>
    <row r="49" spans="1:19" ht="31.5">
      <c r="A49" s="50">
        <v>33</v>
      </c>
      <c r="B49" s="52"/>
      <c r="C49" s="65" t="s">
        <v>1418</v>
      </c>
      <c r="D49" s="51" t="s">
        <v>183</v>
      </c>
      <c r="E49" s="53">
        <v>79.86</v>
      </c>
      <c r="F49" s="78">
        <v>0</v>
      </c>
      <c r="G49" s="78">
        <f t="shared" si="32"/>
        <v>0</v>
      </c>
      <c r="H49" s="78">
        <f t="shared" si="33"/>
        <v>0</v>
      </c>
      <c r="I49" s="78">
        <v>0</v>
      </c>
      <c r="J49" s="78">
        <v>0</v>
      </c>
      <c r="K49" s="78">
        <f t="shared" si="2"/>
        <v>0</v>
      </c>
      <c r="L49" s="78">
        <f t="shared" si="3"/>
        <v>0</v>
      </c>
      <c r="M49" s="78">
        <f t="shared" si="4"/>
        <v>0</v>
      </c>
      <c r="N49" s="78">
        <f t="shared" si="5"/>
        <v>0</v>
      </c>
      <c r="O49" s="78">
        <f t="shared" si="6"/>
        <v>0</v>
      </c>
      <c r="P49" s="78">
        <f t="shared" si="7"/>
        <v>0</v>
      </c>
      <c r="S49" s="79"/>
    </row>
    <row r="50" spans="1:19">
      <c r="A50" s="50">
        <v>34</v>
      </c>
      <c r="B50" s="52"/>
      <c r="C50" s="62" t="s">
        <v>1431</v>
      </c>
      <c r="D50" s="51"/>
      <c r="E50" s="53"/>
      <c r="F50" s="78">
        <v>0</v>
      </c>
      <c r="G50" s="78">
        <f t="shared" si="0"/>
        <v>0</v>
      </c>
      <c r="H50" s="78">
        <f t="shared" si="1"/>
        <v>0</v>
      </c>
      <c r="I50" s="78">
        <v>0</v>
      </c>
      <c r="J50" s="78">
        <v>0</v>
      </c>
      <c r="K50" s="78">
        <f t="shared" si="2"/>
        <v>0</v>
      </c>
      <c r="L50" s="78">
        <f t="shared" si="3"/>
        <v>0</v>
      </c>
      <c r="M50" s="78">
        <f t="shared" si="4"/>
        <v>0</v>
      </c>
      <c r="N50" s="78">
        <f t="shared" si="5"/>
        <v>0</v>
      </c>
      <c r="O50" s="78">
        <f t="shared" si="6"/>
        <v>0</v>
      </c>
      <c r="P50" s="78">
        <f t="shared" si="7"/>
        <v>0</v>
      </c>
      <c r="S50" s="79"/>
    </row>
    <row r="51" spans="1:19" ht="78.75">
      <c r="A51" s="50">
        <v>35</v>
      </c>
      <c r="B51" s="52"/>
      <c r="C51" s="55" t="s">
        <v>1625</v>
      </c>
      <c r="D51" s="51" t="s">
        <v>64</v>
      </c>
      <c r="E51" s="53">
        <v>1</v>
      </c>
      <c r="F51" s="78">
        <v>0</v>
      </c>
      <c r="G51" s="78">
        <f t="shared" si="0"/>
        <v>0</v>
      </c>
      <c r="H51" s="78">
        <f t="shared" si="1"/>
        <v>0</v>
      </c>
      <c r="I51" s="78">
        <v>0</v>
      </c>
      <c r="J51" s="78">
        <v>0</v>
      </c>
      <c r="K51" s="78">
        <f t="shared" si="2"/>
        <v>0</v>
      </c>
      <c r="L51" s="78">
        <f t="shared" si="3"/>
        <v>0</v>
      </c>
      <c r="M51" s="78">
        <f t="shared" si="4"/>
        <v>0</v>
      </c>
      <c r="N51" s="78">
        <f t="shared" si="5"/>
        <v>0</v>
      </c>
      <c r="O51" s="78">
        <f t="shared" si="6"/>
        <v>0</v>
      </c>
      <c r="P51" s="78">
        <f t="shared" si="7"/>
        <v>0</v>
      </c>
      <c r="S51" s="79"/>
    </row>
    <row r="52" spans="1:19" ht="78.75">
      <c r="A52" s="50">
        <v>36</v>
      </c>
      <c r="B52" s="52"/>
      <c r="C52" s="55" t="s">
        <v>1624</v>
      </c>
      <c r="D52" s="51" t="s">
        <v>64</v>
      </c>
      <c r="E52" s="53">
        <v>1</v>
      </c>
      <c r="F52" s="78">
        <v>0</v>
      </c>
      <c r="G52" s="78">
        <f t="shared" ref="G52" si="34">IF(F52&gt;0,likme,0)</f>
        <v>0</v>
      </c>
      <c r="H52" s="78">
        <f t="shared" ref="H52" si="35">ROUND(F52*G52,2)</f>
        <v>0</v>
      </c>
      <c r="I52" s="78">
        <v>0</v>
      </c>
      <c r="J52" s="78">
        <v>0</v>
      </c>
      <c r="K52" s="78">
        <f t="shared" ref="K52" si="36">SUM(H52:J52)</f>
        <v>0</v>
      </c>
      <c r="L52" s="78">
        <f t="shared" ref="L52" si="37">ROUND(E52*F52,2)</f>
        <v>0</v>
      </c>
      <c r="M52" s="78">
        <f t="shared" ref="M52" si="38">ROUND(E52*H52,2)</f>
        <v>0</v>
      </c>
      <c r="N52" s="78">
        <f t="shared" ref="N52" si="39">ROUND(E52*I52,2)</f>
        <v>0</v>
      </c>
      <c r="O52" s="78">
        <f t="shared" ref="O52" si="40">ROUND(E52*J52,2)</f>
        <v>0</v>
      </c>
      <c r="P52" s="78">
        <f t="shared" ref="P52" si="41">SUM(M52:O52)</f>
        <v>0</v>
      </c>
      <c r="S52" s="79"/>
    </row>
    <row r="53" spans="1:19" ht="47.25">
      <c r="A53" s="50">
        <v>37</v>
      </c>
      <c r="B53" s="52"/>
      <c r="C53" s="54" t="s">
        <v>1432</v>
      </c>
      <c r="D53" s="51" t="s">
        <v>64</v>
      </c>
      <c r="E53" s="53">
        <v>1</v>
      </c>
      <c r="F53" s="78">
        <v>0</v>
      </c>
      <c r="G53" s="78">
        <f t="shared" si="0"/>
        <v>0</v>
      </c>
      <c r="H53" s="78">
        <f t="shared" si="1"/>
        <v>0</v>
      </c>
      <c r="I53" s="78">
        <v>0</v>
      </c>
      <c r="J53" s="78">
        <v>0</v>
      </c>
      <c r="K53" s="78">
        <f t="shared" si="2"/>
        <v>0</v>
      </c>
      <c r="L53" s="78">
        <f t="shared" si="3"/>
        <v>0</v>
      </c>
      <c r="M53" s="78">
        <f t="shared" si="4"/>
        <v>0</v>
      </c>
      <c r="N53" s="78">
        <f t="shared" si="5"/>
        <v>0</v>
      </c>
      <c r="O53" s="78">
        <f t="shared" si="6"/>
        <v>0</v>
      </c>
      <c r="P53" s="78">
        <f t="shared" si="7"/>
        <v>0</v>
      </c>
      <c r="S53" s="79"/>
    </row>
    <row r="54" spans="1:19" ht="63">
      <c r="A54" s="50">
        <v>38</v>
      </c>
      <c r="B54" s="52"/>
      <c r="C54" s="55" t="s">
        <v>1626</v>
      </c>
      <c r="D54" s="51" t="s">
        <v>64</v>
      </c>
      <c r="E54" s="53">
        <v>1</v>
      </c>
      <c r="F54" s="78">
        <v>0</v>
      </c>
      <c r="G54" s="78">
        <f t="shared" ref="G54" si="42">IF(F54&gt;0,likme,0)</f>
        <v>0</v>
      </c>
      <c r="H54" s="78">
        <f t="shared" ref="H54" si="43">ROUND(F54*G54,2)</f>
        <v>0</v>
      </c>
      <c r="I54" s="78">
        <v>0</v>
      </c>
      <c r="J54" s="78">
        <v>0</v>
      </c>
      <c r="K54" s="78">
        <f t="shared" ref="K54" si="44">SUM(H54:J54)</f>
        <v>0</v>
      </c>
      <c r="L54" s="78">
        <f t="shared" ref="L54" si="45">ROUND(E54*F54,2)</f>
        <v>0</v>
      </c>
      <c r="M54" s="78">
        <f t="shared" ref="M54" si="46">ROUND(E54*H54,2)</f>
        <v>0</v>
      </c>
      <c r="N54" s="78">
        <f t="shared" ref="N54" si="47">ROUND(E54*I54,2)</f>
        <v>0</v>
      </c>
      <c r="O54" s="78">
        <f t="shared" ref="O54" si="48">ROUND(E54*J54,2)</f>
        <v>0</v>
      </c>
      <c r="P54" s="78">
        <f t="shared" ref="P54" si="49">SUM(M54:O54)</f>
        <v>0</v>
      </c>
      <c r="S54" s="79"/>
    </row>
    <row r="55" spans="1:19" ht="63">
      <c r="A55" s="50">
        <v>39</v>
      </c>
      <c r="B55" s="52"/>
      <c r="C55" s="55" t="s">
        <v>1433</v>
      </c>
      <c r="D55" s="51" t="s">
        <v>64</v>
      </c>
      <c r="E55" s="53">
        <v>1</v>
      </c>
      <c r="F55" s="78">
        <v>0</v>
      </c>
      <c r="G55" s="78">
        <f t="shared" si="0"/>
        <v>0</v>
      </c>
      <c r="H55" s="78">
        <f t="shared" si="1"/>
        <v>0</v>
      </c>
      <c r="I55" s="78">
        <v>0</v>
      </c>
      <c r="J55" s="78">
        <v>0</v>
      </c>
      <c r="K55" s="78">
        <f t="shared" si="2"/>
        <v>0</v>
      </c>
      <c r="L55" s="78">
        <f t="shared" si="3"/>
        <v>0</v>
      </c>
      <c r="M55" s="78">
        <f t="shared" si="4"/>
        <v>0</v>
      </c>
      <c r="N55" s="78">
        <f t="shared" si="5"/>
        <v>0</v>
      </c>
      <c r="O55" s="78">
        <f t="shared" si="6"/>
        <v>0</v>
      </c>
      <c r="P55" s="78">
        <f t="shared" si="7"/>
        <v>0</v>
      </c>
      <c r="S55" s="79"/>
    </row>
    <row r="56" spans="1:19" ht="63">
      <c r="A56" s="50">
        <v>40</v>
      </c>
      <c r="B56" s="52"/>
      <c r="C56" s="55" t="s">
        <v>1434</v>
      </c>
      <c r="D56" s="51" t="s">
        <v>64</v>
      </c>
      <c r="E56" s="53">
        <v>1</v>
      </c>
      <c r="F56" s="78">
        <v>0</v>
      </c>
      <c r="G56" s="78">
        <f t="shared" si="0"/>
        <v>0</v>
      </c>
      <c r="H56" s="78">
        <f t="shared" si="1"/>
        <v>0</v>
      </c>
      <c r="I56" s="78">
        <v>0</v>
      </c>
      <c r="J56" s="78">
        <v>0</v>
      </c>
      <c r="K56" s="78">
        <f t="shared" si="2"/>
        <v>0</v>
      </c>
      <c r="L56" s="78">
        <f t="shared" si="3"/>
        <v>0</v>
      </c>
      <c r="M56" s="78">
        <f t="shared" si="4"/>
        <v>0</v>
      </c>
      <c r="N56" s="78">
        <f t="shared" si="5"/>
        <v>0</v>
      </c>
      <c r="O56" s="78">
        <f t="shared" si="6"/>
        <v>0</v>
      </c>
      <c r="P56" s="78">
        <f t="shared" si="7"/>
        <v>0</v>
      </c>
      <c r="S56" s="79"/>
    </row>
    <row r="57" spans="1:19" ht="63">
      <c r="A57" s="50">
        <v>41</v>
      </c>
      <c r="B57" s="52"/>
      <c r="C57" s="55" t="s">
        <v>1435</v>
      </c>
      <c r="D57" s="51" t="s">
        <v>64</v>
      </c>
      <c r="E57" s="53">
        <v>3</v>
      </c>
      <c r="F57" s="78">
        <v>0</v>
      </c>
      <c r="G57" s="78">
        <f t="shared" si="0"/>
        <v>0</v>
      </c>
      <c r="H57" s="78">
        <f t="shared" si="1"/>
        <v>0</v>
      </c>
      <c r="I57" s="78">
        <v>0</v>
      </c>
      <c r="J57" s="78">
        <v>0</v>
      </c>
      <c r="K57" s="78">
        <f t="shared" si="2"/>
        <v>0</v>
      </c>
      <c r="L57" s="78">
        <f t="shared" si="3"/>
        <v>0</v>
      </c>
      <c r="M57" s="78">
        <f t="shared" si="4"/>
        <v>0</v>
      </c>
      <c r="N57" s="78">
        <f t="shared" si="5"/>
        <v>0</v>
      </c>
      <c r="O57" s="78">
        <f t="shared" si="6"/>
        <v>0</v>
      </c>
      <c r="P57" s="78">
        <f t="shared" si="7"/>
        <v>0</v>
      </c>
      <c r="S57" s="79"/>
    </row>
    <row r="58" spans="1:19" ht="63">
      <c r="A58" s="50">
        <v>42</v>
      </c>
      <c r="B58" s="52"/>
      <c r="C58" s="55" t="s">
        <v>1436</v>
      </c>
      <c r="D58" s="51" t="s">
        <v>64</v>
      </c>
      <c r="E58" s="53">
        <v>1</v>
      </c>
      <c r="F58" s="78">
        <v>0</v>
      </c>
      <c r="G58" s="78">
        <f t="shared" si="0"/>
        <v>0</v>
      </c>
      <c r="H58" s="78">
        <f t="shared" si="1"/>
        <v>0</v>
      </c>
      <c r="I58" s="78">
        <v>0</v>
      </c>
      <c r="J58" s="78">
        <v>0</v>
      </c>
      <c r="K58" s="78">
        <f t="shared" si="2"/>
        <v>0</v>
      </c>
      <c r="L58" s="78">
        <f t="shared" si="3"/>
        <v>0</v>
      </c>
      <c r="M58" s="78">
        <f t="shared" si="4"/>
        <v>0</v>
      </c>
      <c r="N58" s="78">
        <f t="shared" si="5"/>
        <v>0</v>
      </c>
      <c r="O58" s="78">
        <f t="shared" si="6"/>
        <v>0</v>
      </c>
      <c r="P58" s="78">
        <f t="shared" si="7"/>
        <v>0</v>
      </c>
      <c r="S58" s="79"/>
    </row>
    <row r="59" spans="1:19" ht="31.5">
      <c r="A59" s="50">
        <v>43</v>
      </c>
      <c r="B59" s="52"/>
      <c r="C59" s="55" t="s">
        <v>1546</v>
      </c>
      <c r="D59" s="51" t="s">
        <v>183</v>
      </c>
      <c r="E59" s="53">
        <v>74.58</v>
      </c>
      <c r="F59" s="78">
        <v>0</v>
      </c>
      <c r="G59" s="78">
        <f t="shared" ref="G59" si="50">IF(F59&gt;0,likme,0)</f>
        <v>0</v>
      </c>
      <c r="H59" s="78">
        <f t="shared" ref="H59" si="51">ROUND(F59*G59,2)</f>
        <v>0</v>
      </c>
      <c r="I59" s="78">
        <v>0</v>
      </c>
      <c r="J59" s="78">
        <v>0</v>
      </c>
      <c r="K59" s="78">
        <f t="shared" ref="K59" si="52">SUM(H59:J59)</f>
        <v>0</v>
      </c>
      <c r="L59" s="78">
        <f t="shared" ref="L59" si="53">ROUND(E59*F59,2)</f>
        <v>0</v>
      </c>
      <c r="M59" s="78">
        <f t="shared" ref="M59" si="54">ROUND(E59*H59,2)</f>
        <v>0</v>
      </c>
      <c r="N59" s="78">
        <f t="shared" ref="N59" si="55">ROUND(E59*I59,2)</f>
        <v>0</v>
      </c>
      <c r="O59" s="78">
        <f t="shared" ref="O59" si="56">ROUND(E59*J59,2)</f>
        <v>0</v>
      </c>
      <c r="P59" s="78">
        <f t="shared" ref="P59" si="57">SUM(M59:O59)</f>
        <v>0</v>
      </c>
      <c r="S59" s="79"/>
    </row>
    <row r="60" spans="1:19" ht="31.5">
      <c r="A60" s="50">
        <v>44</v>
      </c>
      <c r="B60" s="52"/>
      <c r="C60" s="65" t="s">
        <v>1415</v>
      </c>
      <c r="D60" s="51" t="s">
        <v>183</v>
      </c>
      <c r="E60" s="53">
        <v>74.58</v>
      </c>
      <c r="F60" s="78">
        <v>0</v>
      </c>
      <c r="G60" s="78">
        <f t="shared" si="0"/>
        <v>0</v>
      </c>
      <c r="H60" s="78">
        <f t="shared" si="1"/>
        <v>0</v>
      </c>
      <c r="I60" s="78">
        <v>0</v>
      </c>
      <c r="J60" s="78">
        <v>0</v>
      </c>
      <c r="K60" s="78">
        <f t="shared" si="2"/>
        <v>0</v>
      </c>
      <c r="L60" s="78">
        <f t="shared" si="3"/>
        <v>0</v>
      </c>
      <c r="M60" s="78">
        <f t="shared" si="4"/>
        <v>0</v>
      </c>
      <c r="N60" s="78">
        <f t="shared" si="5"/>
        <v>0</v>
      </c>
      <c r="O60" s="78">
        <f t="shared" si="6"/>
        <v>0</v>
      </c>
      <c r="P60" s="78">
        <f t="shared" si="7"/>
        <v>0</v>
      </c>
      <c r="S60" s="79"/>
    </row>
    <row r="61" spans="1:19" ht="31.5">
      <c r="A61" s="50">
        <v>45</v>
      </c>
      <c r="B61" s="52"/>
      <c r="C61" s="65" t="s">
        <v>1416</v>
      </c>
      <c r="D61" s="51" t="s">
        <v>183</v>
      </c>
      <c r="E61" s="53">
        <v>74.58</v>
      </c>
      <c r="F61" s="78">
        <v>0</v>
      </c>
      <c r="G61" s="78">
        <f t="shared" si="0"/>
        <v>0</v>
      </c>
      <c r="H61" s="78">
        <f t="shared" si="1"/>
        <v>0</v>
      </c>
      <c r="I61" s="78">
        <v>0</v>
      </c>
      <c r="J61" s="78">
        <v>0</v>
      </c>
      <c r="K61" s="78">
        <f t="shared" si="2"/>
        <v>0</v>
      </c>
      <c r="L61" s="78">
        <f t="shared" si="3"/>
        <v>0</v>
      </c>
      <c r="M61" s="78">
        <f t="shared" si="4"/>
        <v>0</v>
      </c>
      <c r="N61" s="78">
        <f t="shared" si="5"/>
        <v>0</v>
      </c>
      <c r="O61" s="78">
        <f t="shared" si="6"/>
        <v>0</v>
      </c>
      <c r="P61" s="78">
        <f t="shared" si="7"/>
        <v>0</v>
      </c>
    </row>
    <row r="62" spans="1:19">
      <c r="A62" s="50">
        <v>46</v>
      </c>
      <c r="B62" s="52"/>
      <c r="C62" s="62" t="s">
        <v>1437</v>
      </c>
      <c r="D62" s="51"/>
      <c r="E62" s="53"/>
      <c r="F62" s="78">
        <v>0</v>
      </c>
      <c r="G62" s="78">
        <f t="shared" si="0"/>
        <v>0</v>
      </c>
      <c r="H62" s="78">
        <f t="shared" si="1"/>
        <v>0</v>
      </c>
      <c r="I62" s="78">
        <v>0</v>
      </c>
      <c r="J62" s="78">
        <v>0</v>
      </c>
      <c r="K62" s="78">
        <f t="shared" si="2"/>
        <v>0</v>
      </c>
      <c r="L62" s="78">
        <f t="shared" si="3"/>
        <v>0</v>
      </c>
      <c r="M62" s="78">
        <f t="shared" si="4"/>
        <v>0</v>
      </c>
      <c r="N62" s="78">
        <f t="shared" si="5"/>
        <v>0</v>
      </c>
      <c r="O62" s="78">
        <f t="shared" si="6"/>
        <v>0</v>
      </c>
      <c r="P62" s="78">
        <f t="shared" si="7"/>
        <v>0</v>
      </c>
    </row>
    <row r="63" spans="1:19" ht="63">
      <c r="A63" s="50">
        <v>47</v>
      </c>
      <c r="B63" s="52"/>
      <c r="C63" s="55" t="s">
        <v>1438</v>
      </c>
      <c r="D63" s="51" t="s">
        <v>64</v>
      </c>
      <c r="E63" s="53">
        <v>1</v>
      </c>
      <c r="F63" s="78">
        <v>0</v>
      </c>
      <c r="G63" s="78">
        <f t="shared" si="0"/>
        <v>0</v>
      </c>
      <c r="H63" s="78">
        <f t="shared" si="1"/>
        <v>0</v>
      </c>
      <c r="I63" s="78">
        <v>0</v>
      </c>
      <c r="J63" s="78">
        <v>0</v>
      </c>
      <c r="K63" s="78">
        <f t="shared" si="2"/>
        <v>0</v>
      </c>
      <c r="L63" s="78">
        <f t="shared" si="3"/>
        <v>0</v>
      </c>
      <c r="M63" s="78">
        <f t="shared" si="4"/>
        <v>0</v>
      </c>
      <c r="N63" s="78">
        <f t="shared" si="5"/>
        <v>0</v>
      </c>
      <c r="O63" s="78">
        <f t="shared" si="6"/>
        <v>0</v>
      </c>
      <c r="P63" s="78">
        <f t="shared" si="7"/>
        <v>0</v>
      </c>
    </row>
    <row r="64" spans="1:19" ht="94.5">
      <c r="A64" s="50">
        <v>48</v>
      </c>
      <c r="B64" s="52"/>
      <c r="C64" s="55" t="s">
        <v>1439</v>
      </c>
      <c r="D64" s="51" t="s">
        <v>64</v>
      </c>
      <c r="E64" s="53">
        <v>2</v>
      </c>
      <c r="F64" s="78">
        <v>0</v>
      </c>
      <c r="G64" s="78">
        <f t="shared" si="0"/>
        <v>0</v>
      </c>
      <c r="H64" s="78">
        <f t="shared" si="1"/>
        <v>0</v>
      </c>
      <c r="I64" s="78">
        <v>0</v>
      </c>
      <c r="J64" s="78">
        <v>0</v>
      </c>
      <c r="K64" s="78">
        <f t="shared" si="2"/>
        <v>0</v>
      </c>
      <c r="L64" s="78">
        <f t="shared" si="3"/>
        <v>0</v>
      </c>
      <c r="M64" s="78">
        <f t="shared" si="4"/>
        <v>0</v>
      </c>
      <c r="N64" s="78">
        <f t="shared" si="5"/>
        <v>0</v>
      </c>
      <c r="O64" s="78">
        <f t="shared" si="6"/>
        <v>0</v>
      </c>
      <c r="P64" s="78">
        <f t="shared" si="7"/>
        <v>0</v>
      </c>
    </row>
    <row r="65" spans="1:19" ht="63">
      <c r="A65" s="50">
        <v>49</v>
      </c>
      <c r="B65" s="52"/>
      <c r="C65" s="55" t="s">
        <v>1440</v>
      </c>
      <c r="D65" s="51" t="s">
        <v>64</v>
      </c>
      <c r="E65" s="53">
        <v>1</v>
      </c>
      <c r="F65" s="78">
        <v>0</v>
      </c>
      <c r="G65" s="78">
        <f t="shared" si="0"/>
        <v>0</v>
      </c>
      <c r="H65" s="78">
        <f t="shared" si="1"/>
        <v>0</v>
      </c>
      <c r="I65" s="78">
        <v>0</v>
      </c>
      <c r="J65" s="78">
        <v>0</v>
      </c>
      <c r="K65" s="78">
        <f t="shared" si="2"/>
        <v>0</v>
      </c>
      <c r="L65" s="78">
        <f t="shared" si="3"/>
        <v>0</v>
      </c>
      <c r="M65" s="78">
        <f t="shared" si="4"/>
        <v>0</v>
      </c>
      <c r="N65" s="78">
        <f t="shared" si="5"/>
        <v>0</v>
      </c>
      <c r="O65" s="78">
        <f t="shared" si="6"/>
        <v>0</v>
      </c>
      <c r="P65" s="78">
        <f t="shared" si="7"/>
        <v>0</v>
      </c>
    </row>
    <row r="66" spans="1:19" ht="78.75">
      <c r="A66" s="50">
        <v>50</v>
      </c>
      <c r="B66" s="52"/>
      <c r="C66" s="55" t="s">
        <v>1441</v>
      </c>
      <c r="D66" s="51" t="s">
        <v>64</v>
      </c>
      <c r="E66" s="53">
        <v>1</v>
      </c>
      <c r="F66" s="78">
        <v>0</v>
      </c>
      <c r="G66" s="78">
        <f t="shared" si="0"/>
        <v>0</v>
      </c>
      <c r="H66" s="78">
        <f t="shared" si="1"/>
        <v>0</v>
      </c>
      <c r="I66" s="78">
        <v>0</v>
      </c>
      <c r="J66" s="78">
        <v>0</v>
      </c>
      <c r="K66" s="78">
        <f t="shared" si="2"/>
        <v>0</v>
      </c>
      <c r="L66" s="78">
        <f t="shared" si="3"/>
        <v>0</v>
      </c>
      <c r="M66" s="78">
        <f t="shared" si="4"/>
        <v>0</v>
      </c>
      <c r="N66" s="78">
        <f t="shared" si="5"/>
        <v>0</v>
      </c>
      <c r="O66" s="78">
        <f t="shared" si="6"/>
        <v>0</v>
      </c>
      <c r="P66" s="78">
        <f t="shared" si="7"/>
        <v>0</v>
      </c>
    </row>
    <row r="67" spans="1:19">
      <c r="A67" s="50">
        <v>51</v>
      </c>
      <c r="B67" s="52"/>
      <c r="C67" s="60" t="s">
        <v>1414</v>
      </c>
      <c r="D67" s="51"/>
      <c r="E67" s="53"/>
      <c r="F67" s="78">
        <v>0</v>
      </c>
      <c r="G67" s="78">
        <f t="shared" si="0"/>
        <v>0</v>
      </c>
      <c r="H67" s="78">
        <f t="shared" si="1"/>
        <v>0</v>
      </c>
      <c r="I67" s="78">
        <v>0</v>
      </c>
      <c r="J67" s="78">
        <v>0</v>
      </c>
      <c r="K67" s="78">
        <f t="shared" si="2"/>
        <v>0</v>
      </c>
      <c r="L67" s="78">
        <f t="shared" si="3"/>
        <v>0</v>
      </c>
      <c r="M67" s="78">
        <f t="shared" si="4"/>
        <v>0</v>
      </c>
      <c r="N67" s="78">
        <f t="shared" si="5"/>
        <v>0</v>
      </c>
      <c r="O67" s="78">
        <f t="shared" si="6"/>
        <v>0</v>
      </c>
      <c r="P67" s="78">
        <f t="shared" si="7"/>
        <v>0</v>
      </c>
    </row>
    <row r="68" spans="1:19" ht="63">
      <c r="A68" s="50">
        <v>52</v>
      </c>
      <c r="B68" s="52"/>
      <c r="C68" s="55" t="s">
        <v>1411</v>
      </c>
      <c r="D68" s="51" t="s">
        <v>64</v>
      </c>
      <c r="E68" s="53">
        <v>3</v>
      </c>
      <c r="F68" s="78">
        <v>0</v>
      </c>
      <c r="G68" s="78">
        <f t="shared" si="0"/>
        <v>0</v>
      </c>
      <c r="H68" s="78">
        <f t="shared" si="1"/>
        <v>0</v>
      </c>
      <c r="I68" s="78">
        <v>0</v>
      </c>
      <c r="J68" s="78">
        <v>0</v>
      </c>
      <c r="K68" s="78">
        <f t="shared" si="2"/>
        <v>0</v>
      </c>
      <c r="L68" s="78">
        <f t="shared" si="3"/>
        <v>0</v>
      </c>
      <c r="M68" s="78">
        <f t="shared" si="4"/>
        <v>0</v>
      </c>
      <c r="N68" s="78">
        <f t="shared" si="5"/>
        <v>0</v>
      </c>
      <c r="O68" s="78">
        <f t="shared" si="6"/>
        <v>0</v>
      </c>
      <c r="P68" s="78">
        <f t="shared" si="7"/>
        <v>0</v>
      </c>
      <c r="S68" s="79"/>
    </row>
    <row r="69" spans="1:19" ht="63">
      <c r="A69" s="50">
        <v>53</v>
      </c>
      <c r="B69" s="52"/>
      <c r="C69" s="55" t="s">
        <v>1412</v>
      </c>
      <c r="D69" s="51" t="s">
        <v>64</v>
      </c>
      <c r="E69" s="53">
        <v>2</v>
      </c>
      <c r="F69" s="78">
        <v>0</v>
      </c>
      <c r="G69" s="78">
        <f t="shared" si="0"/>
        <v>0</v>
      </c>
      <c r="H69" s="78">
        <f t="shared" si="1"/>
        <v>0</v>
      </c>
      <c r="I69" s="78">
        <v>0</v>
      </c>
      <c r="J69" s="78">
        <v>0</v>
      </c>
      <c r="K69" s="78">
        <f t="shared" si="2"/>
        <v>0</v>
      </c>
      <c r="L69" s="78">
        <f t="shared" si="3"/>
        <v>0</v>
      </c>
      <c r="M69" s="78">
        <f t="shared" si="4"/>
        <v>0</v>
      </c>
      <c r="N69" s="78">
        <f t="shared" si="5"/>
        <v>0</v>
      </c>
      <c r="O69" s="78">
        <f t="shared" si="6"/>
        <v>0</v>
      </c>
      <c r="P69" s="78">
        <f t="shared" si="7"/>
        <v>0</v>
      </c>
      <c r="S69" s="79"/>
    </row>
    <row r="70" spans="1:19">
      <c r="A70" s="50">
        <v>54</v>
      </c>
      <c r="B70" s="52"/>
      <c r="C70" s="62" t="s">
        <v>1442</v>
      </c>
      <c r="D70" s="51"/>
      <c r="E70" s="53"/>
      <c r="F70" s="78">
        <v>0</v>
      </c>
      <c r="G70" s="78">
        <f t="shared" ref="G70:G95" si="58">IF(F70&gt;0,likme,0)</f>
        <v>0</v>
      </c>
      <c r="H70" s="78">
        <f t="shared" ref="H70:H95" si="59">ROUND(F70*G70,2)</f>
        <v>0</v>
      </c>
      <c r="I70" s="78">
        <v>0</v>
      </c>
      <c r="J70" s="78">
        <v>0</v>
      </c>
      <c r="K70" s="78">
        <f t="shared" ref="K70:K95" si="60">SUM(H70:J70)</f>
        <v>0</v>
      </c>
      <c r="L70" s="78">
        <f t="shared" ref="L70:L95" si="61">ROUND(E70*F70,2)</f>
        <v>0</v>
      </c>
      <c r="M70" s="78">
        <f t="shared" ref="M70:M95" si="62">ROUND(E70*H70,2)</f>
        <v>0</v>
      </c>
      <c r="N70" s="78">
        <f t="shared" ref="N70:N95" si="63">ROUND(E70*I70,2)</f>
        <v>0</v>
      </c>
      <c r="O70" s="78">
        <f t="shared" ref="O70:O95" si="64">ROUND(E70*J70,2)</f>
        <v>0</v>
      </c>
      <c r="P70" s="78">
        <f t="shared" ref="P70:P95" si="65">SUM(M70:O70)</f>
        <v>0</v>
      </c>
    </row>
    <row r="71" spans="1:19" ht="31.5">
      <c r="A71" s="50">
        <v>55</v>
      </c>
      <c r="B71" s="52"/>
      <c r="C71" s="55" t="s">
        <v>1443</v>
      </c>
      <c r="D71" s="51" t="s">
        <v>64</v>
      </c>
      <c r="E71" s="53">
        <v>1</v>
      </c>
      <c r="F71" s="78">
        <v>0</v>
      </c>
      <c r="G71" s="78">
        <f t="shared" si="58"/>
        <v>0</v>
      </c>
      <c r="H71" s="78">
        <f t="shared" si="59"/>
        <v>0</v>
      </c>
      <c r="I71" s="78">
        <v>0</v>
      </c>
      <c r="J71" s="78">
        <v>0</v>
      </c>
      <c r="K71" s="78">
        <f t="shared" si="60"/>
        <v>0</v>
      </c>
      <c r="L71" s="78">
        <f t="shared" si="61"/>
        <v>0</v>
      </c>
      <c r="M71" s="78">
        <f t="shared" si="62"/>
        <v>0</v>
      </c>
      <c r="N71" s="78">
        <f t="shared" si="63"/>
        <v>0</v>
      </c>
      <c r="O71" s="78">
        <f t="shared" si="64"/>
        <v>0</v>
      </c>
      <c r="P71" s="78">
        <f t="shared" si="65"/>
        <v>0</v>
      </c>
      <c r="S71" s="79"/>
    </row>
    <row r="72" spans="1:19" ht="31.5">
      <c r="A72" s="50">
        <v>56</v>
      </c>
      <c r="B72" s="52"/>
      <c r="C72" s="55" t="s">
        <v>1444</v>
      </c>
      <c r="D72" s="51" t="s">
        <v>64</v>
      </c>
      <c r="E72" s="53">
        <v>1</v>
      </c>
      <c r="F72" s="78">
        <v>0</v>
      </c>
      <c r="G72" s="78">
        <f t="shared" si="58"/>
        <v>0</v>
      </c>
      <c r="H72" s="78">
        <f t="shared" si="59"/>
        <v>0</v>
      </c>
      <c r="I72" s="78">
        <v>0</v>
      </c>
      <c r="J72" s="78">
        <v>0</v>
      </c>
      <c r="K72" s="78">
        <f t="shared" si="60"/>
        <v>0</v>
      </c>
      <c r="L72" s="78">
        <f t="shared" si="61"/>
        <v>0</v>
      </c>
      <c r="M72" s="78">
        <f t="shared" si="62"/>
        <v>0</v>
      </c>
      <c r="N72" s="78">
        <f t="shared" si="63"/>
        <v>0</v>
      </c>
      <c r="O72" s="78">
        <f t="shared" si="64"/>
        <v>0</v>
      </c>
      <c r="P72" s="78">
        <f t="shared" si="65"/>
        <v>0</v>
      </c>
      <c r="S72" s="79"/>
    </row>
    <row r="73" spans="1:19" ht="31.5">
      <c r="A73" s="50">
        <v>57</v>
      </c>
      <c r="B73" s="52"/>
      <c r="C73" s="55" t="s">
        <v>1445</v>
      </c>
      <c r="D73" s="51" t="s">
        <v>64</v>
      </c>
      <c r="E73" s="53">
        <v>2</v>
      </c>
      <c r="F73" s="78">
        <v>0</v>
      </c>
      <c r="G73" s="78">
        <f t="shared" si="58"/>
        <v>0</v>
      </c>
      <c r="H73" s="78">
        <f t="shared" si="59"/>
        <v>0</v>
      </c>
      <c r="I73" s="78">
        <v>0</v>
      </c>
      <c r="J73" s="78">
        <v>0</v>
      </c>
      <c r="K73" s="78">
        <f t="shared" si="60"/>
        <v>0</v>
      </c>
      <c r="L73" s="78">
        <f t="shared" si="61"/>
        <v>0</v>
      </c>
      <c r="M73" s="78">
        <f t="shared" si="62"/>
        <v>0</v>
      </c>
      <c r="N73" s="78">
        <f t="shared" si="63"/>
        <v>0</v>
      </c>
      <c r="O73" s="78">
        <f t="shared" si="64"/>
        <v>0</v>
      </c>
      <c r="P73" s="78">
        <f t="shared" si="65"/>
        <v>0</v>
      </c>
      <c r="S73" s="79"/>
    </row>
    <row r="74" spans="1:19" ht="31.5">
      <c r="A74" s="50">
        <v>58</v>
      </c>
      <c r="B74" s="52"/>
      <c r="C74" s="54" t="s">
        <v>1446</v>
      </c>
      <c r="D74" s="51" t="s">
        <v>64</v>
      </c>
      <c r="E74" s="53">
        <v>2</v>
      </c>
      <c r="F74" s="78">
        <v>0</v>
      </c>
      <c r="G74" s="78">
        <f t="shared" si="58"/>
        <v>0</v>
      </c>
      <c r="H74" s="78">
        <f t="shared" si="59"/>
        <v>0</v>
      </c>
      <c r="I74" s="78">
        <v>0</v>
      </c>
      <c r="J74" s="78">
        <v>0</v>
      </c>
      <c r="K74" s="78">
        <f t="shared" si="60"/>
        <v>0</v>
      </c>
      <c r="L74" s="78">
        <f t="shared" si="61"/>
        <v>0</v>
      </c>
      <c r="M74" s="78">
        <f t="shared" si="62"/>
        <v>0</v>
      </c>
      <c r="N74" s="78">
        <f t="shared" si="63"/>
        <v>0</v>
      </c>
      <c r="O74" s="78">
        <f t="shared" si="64"/>
        <v>0</v>
      </c>
      <c r="P74" s="78">
        <f t="shared" si="65"/>
        <v>0</v>
      </c>
      <c r="S74" s="79"/>
    </row>
    <row r="75" spans="1:19" ht="31.5">
      <c r="A75" s="50">
        <v>59</v>
      </c>
      <c r="B75" s="52"/>
      <c r="C75" s="55" t="s">
        <v>1447</v>
      </c>
      <c r="D75" s="51" t="s">
        <v>64</v>
      </c>
      <c r="E75" s="53">
        <v>2</v>
      </c>
      <c r="F75" s="78">
        <v>0</v>
      </c>
      <c r="G75" s="78">
        <f t="shared" si="58"/>
        <v>0</v>
      </c>
      <c r="H75" s="78">
        <f t="shared" si="59"/>
        <v>0</v>
      </c>
      <c r="I75" s="78">
        <v>0</v>
      </c>
      <c r="J75" s="78">
        <v>0</v>
      </c>
      <c r="K75" s="78">
        <f t="shared" si="60"/>
        <v>0</v>
      </c>
      <c r="L75" s="78">
        <f t="shared" si="61"/>
        <v>0</v>
      </c>
      <c r="M75" s="78">
        <f t="shared" si="62"/>
        <v>0</v>
      </c>
      <c r="N75" s="78">
        <f t="shared" si="63"/>
        <v>0</v>
      </c>
      <c r="O75" s="78">
        <f t="shared" si="64"/>
        <v>0</v>
      </c>
      <c r="P75" s="78">
        <f t="shared" si="65"/>
        <v>0</v>
      </c>
      <c r="S75" s="79"/>
    </row>
    <row r="76" spans="1:19" ht="31.5">
      <c r="A76" s="50">
        <v>60</v>
      </c>
      <c r="B76" s="52"/>
      <c r="C76" s="55" t="s">
        <v>1448</v>
      </c>
      <c r="D76" s="51" t="s">
        <v>64</v>
      </c>
      <c r="E76" s="53">
        <v>1</v>
      </c>
      <c r="F76" s="78">
        <v>0</v>
      </c>
      <c r="G76" s="78">
        <f t="shared" si="58"/>
        <v>0</v>
      </c>
      <c r="H76" s="78">
        <f t="shared" si="59"/>
        <v>0</v>
      </c>
      <c r="I76" s="78">
        <v>0</v>
      </c>
      <c r="J76" s="78">
        <v>0</v>
      </c>
      <c r="K76" s="78">
        <f t="shared" si="60"/>
        <v>0</v>
      </c>
      <c r="L76" s="78">
        <f t="shared" si="61"/>
        <v>0</v>
      </c>
      <c r="M76" s="78">
        <f t="shared" si="62"/>
        <v>0</v>
      </c>
      <c r="N76" s="78">
        <f t="shared" si="63"/>
        <v>0</v>
      </c>
      <c r="O76" s="78">
        <f t="shared" si="64"/>
        <v>0</v>
      </c>
      <c r="P76" s="78">
        <f t="shared" si="65"/>
        <v>0</v>
      </c>
      <c r="S76" s="79"/>
    </row>
    <row r="77" spans="1:19" ht="31.5">
      <c r="A77" s="50">
        <v>61</v>
      </c>
      <c r="B77" s="52"/>
      <c r="C77" s="55" t="s">
        <v>1449</v>
      </c>
      <c r="D77" s="51" t="s">
        <v>64</v>
      </c>
      <c r="E77" s="53">
        <v>1</v>
      </c>
      <c r="F77" s="78">
        <v>0</v>
      </c>
      <c r="G77" s="78">
        <f t="shared" si="58"/>
        <v>0</v>
      </c>
      <c r="H77" s="78">
        <f t="shared" si="59"/>
        <v>0</v>
      </c>
      <c r="I77" s="78">
        <v>0</v>
      </c>
      <c r="J77" s="78">
        <v>0</v>
      </c>
      <c r="K77" s="78">
        <f t="shared" si="60"/>
        <v>0</v>
      </c>
      <c r="L77" s="78">
        <f t="shared" si="61"/>
        <v>0</v>
      </c>
      <c r="M77" s="78">
        <f t="shared" si="62"/>
        <v>0</v>
      </c>
      <c r="N77" s="78">
        <f t="shared" si="63"/>
        <v>0</v>
      </c>
      <c r="O77" s="78">
        <f t="shared" si="64"/>
        <v>0</v>
      </c>
      <c r="P77" s="78">
        <f t="shared" si="65"/>
        <v>0</v>
      </c>
      <c r="S77" s="79"/>
    </row>
    <row r="78" spans="1:19" ht="31.5">
      <c r="A78" s="50">
        <v>62</v>
      </c>
      <c r="B78" s="52"/>
      <c r="C78" s="55" t="s">
        <v>1450</v>
      </c>
      <c r="D78" s="51" t="s">
        <v>64</v>
      </c>
      <c r="E78" s="53">
        <v>1</v>
      </c>
      <c r="F78" s="78">
        <v>0</v>
      </c>
      <c r="G78" s="78">
        <f t="shared" si="58"/>
        <v>0</v>
      </c>
      <c r="H78" s="78">
        <f t="shared" si="59"/>
        <v>0</v>
      </c>
      <c r="I78" s="78">
        <v>0</v>
      </c>
      <c r="J78" s="78">
        <v>0</v>
      </c>
      <c r="K78" s="78">
        <f t="shared" si="60"/>
        <v>0</v>
      </c>
      <c r="L78" s="78">
        <f t="shared" si="61"/>
        <v>0</v>
      </c>
      <c r="M78" s="78">
        <f t="shared" si="62"/>
        <v>0</v>
      </c>
      <c r="N78" s="78">
        <f t="shared" si="63"/>
        <v>0</v>
      </c>
      <c r="O78" s="78">
        <f t="shared" si="64"/>
        <v>0</v>
      </c>
      <c r="P78" s="78">
        <f t="shared" si="65"/>
        <v>0</v>
      </c>
      <c r="S78" s="79"/>
    </row>
    <row r="79" spans="1:19" ht="31.5">
      <c r="A79" s="50">
        <v>63</v>
      </c>
      <c r="B79" s="52"/>
      <c r="C79" s="55" t="s">
        <v>1627</v>
      </c>
      <c r="D79" s="51" t="s">
        <v>64</v>
      </c>
      <c r="E79" s="53">
        <v>1</v>
      </c>
      <c r="F79" s="78">
        <v>0</v>
      </c>
      <c r="G79" s="78">
        <f t="shared" ref="G79" si="66">IF(F79&gt;0,likme,0)</f>
        <v>0</v>
      </c>
      <c r="H79" s="78">
        <f t="shared" ref="H79" si="67">ROUND(F79*G79,2)</f>
        <v>0</v>
      </c>
      <c r="I79" s="78">
        <v>0</v>
      </c>
      <c r="J79" s="78">
        <v>0</v>
      </c>
      <c r="K79" s="78">
        <f t="shared" ref="K79" si="68">SUM(H79:J79)</f>
        <v>0</v>
      </c>
      <c r="L79" s="78">
        <f t="shared" ref="L79" si="69">ROUND(E79*F79,2)</f>
        <v>0</v>
      </c>
      <c r="M79" s="78">
        <f t="shared" ref="M79" si="70">ROUND(E79*H79,2)</f>
        <v>0</v>
      </c>
      <c r="N79" s="78">
        <f t="shared" ref="N79" si="71">ROUND(E79*I79,2)</f>
        <v>0</v>
      </c>
      <c r="O79" s="78">
        <f t="shared" ref="O79" si="72">ROUND(E79*J79,2)</f>
        <v>0</v>
      </c>
      <c r="P79" s="78">
        <f t="shared" ref="P79" si="73">SUM(M79:O79)</f>
        <v>0</v>
      </c>
      <c r="S79" s="79"/>
    </row>
    <row r="80" spans="1:19" ht="31.5">
      <c r="A80" s="50">
        <v>64</v>
      </c>
      <c r="B80" s="52"/>
      <c r="C80" s="55" t="s">
        <v>1451</v>
      </c>
      <c r="D80" s="51" t="s">
        <v>64</v>
      </c>
      <c r="E80" s="53">
        <v>1</v>
      </c>
      <c r="F80" s="78">
        <v>0</v>
      </c>
      <c r="G80" s="78">
        <f t="shared" si="58"/>
        <v>0</v>
      </c>
      <c r="H80" s="78">
        <f t="shared" si="59"/>
        <v>0</v>
      </c>
      <c r="I80" s="78">
        <v>0</v>
      </c>
      <c r="J80" s="78">
        <v>0</v>
      </c>
      <c r="K80" s="78">
        <f t="shared" si="60"/>
        <v>0</v>
      </c>
      <c r="L80" s="78">
        <f t="shared" si="61"/>
        <v>0</v>
      </c>
      <c r="M80" s="78">
        <f t="shared" si="62"/>
        <v>0</v>
      </c>
      <c r="N80" s="78">
        <f t="shared" si="63"/>
        <v>0</v>
      </c>
      <c r="O80" s="78">
        <f t="shared" si="64"/>
        <v>0</v>
      </c>
      <c r="P80" s="78">
        <f t="shared" si="65"/>
        <v>0</v>
      </c>
      <c r="S80" s="79"/>
    </row>
    <row r="81" spans="1:19" ht="31.5">
      <c r="A81" s="50">
        <v>65</v>
      </c>
      <c r="B81" s="52"/>
      <c r="C81" s="55" t="s">
        <v>1452</v>
      </c>
      <c r="D81" s="51" t="s">
        <v>64</v>
      </c>
      <c r="E81" s="53">
        <v>1</v>
      </c>
      <c r="F81" s="78">
        <v>0</v>
      </c>
      <c r="G81" s="78">
        <f t="shared" si="58"/>
        <v>0</v>
      </c>
      <c r="H81" s="78">
        <f t="shared" si="59"/>
        <v>0</v>
      </c>
      <c r="I81" s="78">
        <v>0</v>
      </c>
      <c r="J81" s="78">
        <v>0</v>
      </c>
      <c r="K81" s="78">
        <f t="shared" si="60"/>
        <v>0</v>
      </c>
      <c r="L81" s="78">
        <f t="shared" si="61"/>
        <v>0</v>
      </c>
      <c r="M81" s="78">
        <f t="shared" si="62"/>
        <v>0</v>
      </c>
      <c r="N81" s="78">
        <f t="shared" si="63"/>
        <v>0</v>
      </c>
      <c r="O81" s="78">
        <f t="shared" si="64"/>
        <v>0</v>
      </c>
      <c r="P81" s="78">
        <f t="shared" si="65"/>
        <v>0</v>
      </c>
      <c r="S81" s="79"/>
    </row>
    <row r="82" spans="1:19" ht="31.5">
      <c r="A82" s="50">
        <v>66</v>
      </c>
      <c r="B82" s="52"/>
      <c r="C82" s="55" t="s">
        <v>1628</v>
      </c>
      <c r="D82" s="51" t="s">
        <v>64</v>
      </c>
      <c r="E82" s="53">
        <v>1</v>
      </c>
      <c r="F82" s="78">
        <v>0</v>
      </c>
      <c r="G82" s="78">
        <f t="shared" si="58"/>
        <v>0</v>
      </c>
      <c r="H82" s="78">
        <f t="shared" si="59"/>
        <v>0</v>
      </c>
      <c r="I82" s="78">
        <v>0</v>
      </c>
      <c r="J82" s="78">
        <v>0</v>
      </c>
      <c r="K82" s="78">
        <f t="shared" si="60"/>
        <v>0</v>
      </c>
      <c r="L82" s="78">
        <f t="shared" si="61"/>
        <v>0</v>
      </c>
      <c r="M82" s="78">
        <f t="shared" si="62"/>
        <v>0</v>
      </c>
      <c r="N82" s="78">
        <f t="shared" si="63"/>
        <v>0</v>
      </c>
      <c r="O82" s="78">
        <f t="shared" si="64"/>
        <v>0</v>
      </c>
      <c r="P82" s="78">
        <f t="shared" si="65"/>
        <v>0</v>
      </c>
      <c r="S82" s="79"/>
    </row>
    <row r="83" spans="1:19" ht="31.5">
      <c r="A83" s="50">
        <v>67</v>
      </c>
      <c r="B83" s="52"/>
      <c r="C83" s="55" t="s">
        <v>1629</v>
      </c>
      <c r="D83" s="51" t="s">
        <v>64</v>
      </c>
      <c r="E83" s="53">
        <v>1</v>
      </c>
      <c r="F83" s="78">
        <v>0</v>
      </c>
      <c r="G83" s="78">
        <f t="shared" ref="G83" si="74">IF(F83&gt;0,likme,0)</f>
        <v>0</v>
      </c>
      <c r="H83" s="78">
        <f t="shared" ref="H83" si="75">ROUND(F83*G83,2)</f>
        <v>0</v>
      </c>
      <c r="I83" s="78">
        <v>0</v>
      </c>
      <c r="J83" s="78">
        <v>0</v>
      </c>
      <c r="K83" s="78">
        <f t="shared" ref="K83" si="76">SUM(H83:J83)</f>
        <v>0</v>
      </c>
      <c r="L83" s="78">
        <f t="shared" ref="L83" si="77">ROUND(E83*F83,2)</f>
        <v>0</v>
      </c>
      <c r="M83" s="78">
        <f t="shared" ref="M83" si="78">ROUND(E83*H83,2)</f>
        <v>0</v>
      </c>
      <c r="N83" s="78">
        <f t="shared" ref="N83" si="79">ROUND(E83*I83,2)</f>
        <v>0</v>
      </c>
      <c r="O83" s="78">
        <f t="shared" ref="O83" si="80">ROUND(E83*J83,2)</f>
        <v>0</v>
      </c>
      <c r="P83" s="78">
        <f t="shared" ref="P83" si="81">SUM(M83:O83)</f>
        <v>0</v>
      </c>
      <c r="S83" s="79"/>
    </row>
    <row r="84" spans="1:19" ht="31.5">
      <c r="A84" s="50">
        <v>68</v>
      </c>
      <c r="B84" s="52"/>
      <c r="C84" s="54" t="s">
        <v>1453</v>
      </c>
      <c r="D84" s="51" t="s">
        <v>64</v>
      </c>
      <c r="E84" s="53">
        <v>1</v>
      </c>
      <c r="F84" s="78">
        <v>0</v>
      </c>
      <c r="G84" s="78">
        <f t="shared" si="58"/>
        <v>0</v>
      </c>
      <c r="H84" s="78">
        <f t="shared" si="59"/>
        <v>0</v>
      </c>
      <c r="I84" s="78">
        <v>0</v>
      </c>
      <c r="J84" s="78">
        <v>0</v>
      </c>
      <c r="K84" s="78">
        <f t="shared" si="60"/>
        <v>0</v>
      </c>
      <c r="L84" s="78">
        <f t="shared" si="61"/>
        <v>0</v>
      </c>
      <c r="M84" s="78">
        <f t="shared" si="62"/>
        <v>0</v>
      </c>
      <c r="N84" s="78">
        <f t="shared" si="63"/>
        <v>0</v>
      </c>
      <c r="O84" s="78">
        <f t="shared" si="64"/>
        <v>0</v>
      </c>
      <c r="P84" s="78">
        <f t="shared" si="65"/>
        <v>0</v>
      </c>
      <c r="S84" s="79"/>
    </row>
    <row r="85" spans="1:19" ht="31.5">
      <c r="A85" s="50">
        <v>69</v>
      </c>
      <c r="B85" s="52"/>
      <c r="C85" s="126" t="s">
        <v>1657</v>
      </c>
      <c r="D85" s="51" t="s">
        <v>64</v>
      </c>
      <c r="E85" s="53">
        <v>2</v>
      </c>
      <c r="F85" s="78">
        <v>0</v>
      </c>
      <c r="G85" s="78">
        <f t="shared" si="58"/>
        <v>0</v>
      </c>
      <c r="H85" s="78">
        <f t="shared" si="59"/>
        <v>0</v>
      </c>
      <c r="I85" s="78">
        <v>0</v>
      </c>
      <c r="J85" s="78">
        <v>0</v>
      </c>
      <c r="K85" s="78">
        <f t="shared" si="60"/>
        <v>0</v>
      </c>
      <c r="L85" s="78">
        <f t="shared" si="61"/>
        <v>0</v>
      </c>
      <c r="M85" s="78">
        <f t="shared" si="62"/>
        <v>0</v>
      </c>
      <c r="N85" s="78">
        <f t="shared" si="63"/>
        <v>0</v>
      </c>
      <c r="O85" s="78">
        <f t="shared" si="64"/>
        <v>0</v>
      </c>
      <c r="P85" s="78">
        <f t="shared" si="65"/>
        <v>0</v>
      </c>
      <c r="S85" s="79"/>
    </row>
    <row r="86" spans="1:19" ht="31.5">
      <c r="A86" s="50">
        <v>70</v>
      </c>
      <c r="B86" s="52"/>
      <c r="C86" s="126" t="s">
        <v>1658</v>
      </c>
      <c r="D86" s="51" t="s">
        <v>64</v>
      </c>
      <c r="E86" s="53">
        <v>1</v>
      </c>
      <c r="F86" s="78">
        <v>0</v>
      </c>
      <c r="G86" s="78">
        <f t="shared" si="58"/>
        <v>0</v>
      </c>
      <c r="H86" s="78">
        <f t="shared" si="59"/>
        <v>0</v>
      </c>
      <c r="I86" s="78">
        <v>0</v>
      </c>
      <c r="J86" s="78">
        <v>0</v>
      </c>
      <c r="K86" s="78">
        <f t="shared" si="60"/>
        <v>0</v>
      </c>
      <c r="L86" s="78">
        <f t="shared" si="61"/>
        <v>0</v>
      </c>
      <c r="M86" s="78">
        <f t="shared" si="62"/>
        <v>0</v>
      </c>
      <c r="N86" s="78">
        <f t="shared" si="63"/>
        <v>0</v>
      </c>
      <c r="O86" s="78">
        <f t="shared" si="64"/>
        <v>0</v>
      </c>
      <c r="P86" s="78">
        <f t="shared" si="65"/>
        <v>0</v>
      </c>
      <c r="S86" s="79"/>
    </row>
    <row r="87" spans="1:19" ht="31.5">
      <c r="A87" s="50">
        <v>71</v>
      </c>
      <c r="B87" s="52"/>
      <c r="C87" s="126" t="s">
        <v>1659</v>
      </c>
      <c r="D87" s="51" t="s">
        <v>64</v>
      </c>
      <c r="E87" s="53">
        <v>1</v>
      </c>
      <c r="F87" s="78">
        <v>0</v>
      </c>
      <c r="G87" s="78">
        <f t="shared" si="58"/>
        <v>0</v>
      </c>
      <c r="H87" s="78">
        <f t="shared" si="59"/>
        <v>0</v>
      </c>
      <c r="I87" s="78">
        <v>0</v>
      </c>
      <c r="J87" s="78">
        <v>0</v>
      </c>
      <c r="K87" s="78">
        <f t="shared" si="60"/>
        <v>0</v>
      </c>
      <c r="L87" s="78">
        <f t="shared" si="61"/>
        <v>0</v>
      </c>
      <c r="M87" s="78">
        <f t="shared" si="62"/>
        <v>0</v>
      </c>
      <c r="N87" s="78">
        <f t="shared" si="63"/>
        <v>0</v>
      </c>
      <c r="O87" s="78">
        <f t="shared" si="64"/>
        <v>0</v>
      </c>
      <c r="P87" s="78">
        <f t="shared" si="65"/>
        <v>0</v>
      </c>
      <c r="S87" s="79"/>
    </row>
    <row r="88" spans="1:19" ht="31.5">
      <c r="A88" s="50">
        <v>72</v>
      </c>
      <c r="B88" s="52"/>
      <c r="C88" s="54" t="s">
        <v>1630</v>
      </c>
      <c r="D88" s="51" t="s">
        <v>64</v>
      </c>
      <c r="E88" s="53">
        <v>1</v>
      </c>
      <c r="F88" s="78">
        <v>0</v>
      </c>
      <c r="G88" s="78">
        <f t="shared" si="58"/>
        <v>0</v>
      </c>
      <c r="H88" s="78">
        <f t="shared" si="59"/>
        <v>0</v>
      </c>
      <c r="I88" s="78">
        <v>0</v>
      </c>
      <c r="J88" s="78">
        <v>0</v>
      </c>
      <c r="K88" s="78">
        <f t="shared" si="60"/>
        <v>0</v>
      </c>
      <c r="L88" s="78">
        <f t="shared" si="61"/>
        <v>0</v>
      </c>
      <c r="M88" s="78">
        <f t="shared" si="62"/>
        <v>0</v>
      </c>
      <c r="N88" s="78">
        <f t="shared" si="63"/>
        <v>0</v>
      </c>
      <c r="O88" s="78">
        <f t="shared" si="64"/>
        <v>0</v>
      </c>
      <c r="P88" s="78">
        <f t="shared" si="65"/>
        <v>0</v>
      </c>
      <c r="S88" s="79"/>
    </row>
    <row r="89" spans="1:19" ht="31.5">
      <c r="A89" s="50">
        <v>73</v>
      </c>
      <c r="B89" s="52"/>
      <c r="C89" s="54" t="s">
        <v>1454</v>
      </c>
      <c r="D89" s="51" t="s">
        <v>64</v>
      </c>
      <c r="E89" s="53">
        <v>7</v>
      </c>
      <c r="F89" s="78">
        <v>0</v>
      </c>
      <c r="G89" s="78">
        <f t="shared" si="58"/>
        <v>0</v>
      </c>
      <c r="H89" s="78">
        <f t="shared" si="59"/>
        <v>0</v>
      </c>
      <c r="I89" s="78">
        <v>0</v>
      </c>
      <c r="J89" s="78">
        <v>0</v>
      </c>
      <c r="K89" s="78">
        <f t="shared" si="60"/>
        <v>0</v>
      </c>
      <c r="L89" s="78">
        <f t="shared" si="61"/>
        <v>0</v>
      </c>
      <c r="M89" s="78">
        <f t="shared" si="62"/>
        <v>0</v>
      </c>
      <c r="N89" s="78">
        <f t="shared" si="63"/>
        <v>0</v>
      </c>
      <c r="O89" s="78">
        <f t="shared" si="64"/>
        <v>0</v>
      </c>
      <c r="P89" s="78">
        <f t="shared" si="65"/>
        <v>0</v>
      </c>
      <c r="S89" s="79"/>
    </row>
    <row r="90" spans="1:19" ht="31.5">
      <c r="A90" s="50">
        <v>74</v>
      </c>
      <c r="B90" s="52"/>
      <c r="C90" s="54" t="s">
        <v>1631</v>
      </c>
      <c r="D90" s="51" t="s">
        <v>64</v>
      </c>
      <c r="E90" s="53">
        <v>1</v>
      </c>
      <c r="F90" s="78">
        <v>0</v>
      </c>
      <c r="G90" s="78">
        <f t="shared" ref="G90" si="82">IF(F90&gt;0,likme,0)</f>
        <v>0</v>
      </c>
      <c r="H90" s="78">
        <f t="shared" ref="H90" si="83">ROUND(F90*G90,2)</f>
        <v>0</v>
      </c>
      <c r="I90" s="78">
        <v>0</v>
      </c>
      <c r="J90" s="78">
        <v>0</v>
      </c>
      <c r="K90" s="78">
        <f t="shared" ref="K90" si="84">SUM(H90:J90)</f>
        <v>0</v>
      </c>
      <c r="L90" s="78">
        <f t="shared" ref="L90" si="85">ROUND(E90*F90,2)</f>
        <v>0</v>
      </c>
      <c r="M90" s="78">
        <f t="shared" ref="M90" si="86">ROUND(E90*H90,2)</f>
        <v>0</v>
      </c>
      <c r="N90" s="78">
        <f t="shared" ref="N90" si="87">ROUND(E90*I90,2)</f>
        <v>0</v>
      </c>
      <c r="O90" s="78">
        <f t="shared" ref="O90" si="88">ROUND(E90*J90,2)</f>
        <v>0</v>
      </c>
      <c r="P90" s="78">
        <f t="shared" ref="P90" si="89">SUM(M90:O90)</f>
        <v>0</v>
      </c>
      <c r="S90" s="79"/>
    </row>
    <row r="91" spans="1:19" ht="31.5">
      <c r="A91" s="50">
        <v>75</v>
      </c>
      <c r="B91" s="52"/>
      <c r="C91" s="54" t="s">
        <v>1632</v>
      </c>
      <c r="D91" s="51" t="s">
        <v>64</v>
      </c>
      <c r="E91" s="53">
        <v>3</v>
      </c>
      <c r="F91" s="78">
        <v>0</v>
      </c>
      <c r="G91" s="78">
        <f t="shared" ref="G91" si="90">IF(F91&gt;0,likme,0)</f>
        <v>0</v>
      </c>
      <c r="H91" s="78">
        <f t="shared" ref="H91" si="91">ROUND(F91*G91,2)</f>
        <v>0</v>
      </c>
      <c r="I91" s="78">
        <v>0</v>
      </c>
      <c r="J91" s="78">
        <v>0</v>
      </c>
      <c r="K91" s="78">
        <f t="shared" ref="K91" si="92">SUM(H91:J91)</f>
        <v>0</v>
      </c>
      <c r="L91" s="78">
        <f t="shared" ref="L91" si="93">ROUND(E91*F91,2)</f>
        <v>0</v>
      </c>
      <c r="M91" s="78">
        <f t="shared" ref="M91" si="94">ROUND(E91*H91,2)</f>
        <v>0</v>
      </c>
      <c r="N91" s="78">
        <f t="shared" ref="N91" si="95">ROUND(E91*I91,2)</f>
        <v>0</v>
      </c>
      <c r="O91" s="78">
        <f t="shared" ref="O91" si="96">ROUND(E91*J91,2)</f>
        <v>0</v>
      </c>
      <c r="P91" s="78">
        <f t="shared" ref="P91" si="97">SUM(M91:O91)</f>
        <v>0</v>
      </c>
      <c r="S91" s="79"/>
    </row>
    <row r="92" spans="1:19" ht="31.5">
      <c r="A92" s="50">
        <v>76</v>
      </c>
      <c r="B92" s="52"/>
      <c r="C92" s="54" t="s">
        <v>1455</v>
      </c>
      <c r="D92" s="51" t="s">
        <v>64</v>
      </c>
      <c r="E92" s="53">
        <v>4</v>
      </c>
      <c r="F92" s="78">
        <v>0</v>
      </c>
      <c r="G92" s="78">
        <f t="shared" si="58"/>
        <v>0</v>
      </c>
      <c r="H92" s="78">
        <f t="shared" si="59"/>
        <v>0</v>
      </c>
      <c r="I92" s="78">
        <v>0</v>
      </c>
      <c r="J92" s="78">
        <v>0</v>
      </c>
      <c r="K92" s="78">
        <f t="shared" si="60"/>
        <v>0</v>
      </c>
      <c r="L92" s="78">
        <f t="shared" si="61"/>
        <v>0</v>
      </c>
      <c r="M92" s="78">
        <f t="shared" si="62"/>
        <v>0</v>
      </c>
      <c r="N92" s="78">
        <f t="shared" si="63"/>
        <v>0</v>
      </c>
      <c r="O92" s="78">
        <f t="shared" si="64"/>
        <v>0</v>
      </c>
      <c r="P92" s="78">
        <f t="shared" si="65"/>
        <v>0</v>
      </c>
      <c r="S92" s="79"/>
    </row>
    <row r="93" spans="1:19" ht="31.5">
      <c r="A93" s="50">
        <v>77</v>
      </c>
      <c r="B93" s="52"/>
      <c r="C93" s="54" t="s">
        <v>1456</v>
      </c>
      <c r="D93" s="51" t="s">
        <v>64</v>
      </c>
      <c r="E93" s="53">
        <v>2</v>
      </c>
      <c r="F93" s="78">
        <v>0</v>
      </c>
      <c r="G93" s="78">
        <f t="shared" si="58"/>
        <v>0</v>
      </c>
      <c r="H93" s="78">
        <f t="shared" si="59"/>
        <v>0</v>
      </c>
      <c r="I93" s="78">
        <v>0</v>
      </c>
      <c r="J93" s="78">
        <v>0</v>
      </c>
      <c r="K93" s="78">
        <f t="shared" si="60"/>
        <v>0</v>
      </c>
      <c r="L93" s="78">
        <f t="shared" si="61"/>
        <v>0</v>
      </c>
      <c r="M93" s="78">
        <f t="shared" si="62"/>
        <v>0</v>
      </c>
      <c r="N93" s="78">
        <f t="shared" si="63"/>
        <v>0</v>
      </c>
      <c r="O93" s="78">
        <f t="shared" si="64"/>
        <v>0</v>
      </c>
      <c r="P93" s="78">
        <f t="shared" si="65"/>
        <v>0</v>
      </c>
      <c r="S93" s="79"/>
    </row>
    <row r="94" spans="1:19" ht="31.5">
      <c r="A94" s="50">
        <v>78</v>
      </c>
      <c r="B94" s="52"/>
      <c r="C94" s="54" t="s">
        <v>1457</v>
      </c>
      <c r="D94" s="51" t="s">
        <v>64</v>
      </c>
      <c r="E94" s="53">
        <v>1</v>
      </c>
      <c r="F94" s="78">
        <v>0</v>
      </c>
      <c r="G94" s="78">
        <f t="shared" si="58"/>
        <v>0</v>
      </c>
      <c r="H94" s="78">
        <f t="shared" si="59"/>
        <v>0</v>
      </c>
      <c r="I94" s="78">
        <v>0</v>
      </c>
      <c r="J94" s="78">
        <v>0</v>
      </c>
      <c r="K94" s="78">
        <f t="shared" si="60"/>
        <v>0</v>
      </c>
      <c r="L94" s="78">
        <f t="shared" si="61"/>
        <v>0</v>
      </c>
      <c r="M94" s="78">
        <f t="shared" si="62"/>
        <v>0</v>
      </c>
      <c r="N94" s="78">
        <f t="shared" si="63"/>
        <v>0</v>
      </c>
      <c r="O94" s="78">
        <f t="shared" si="64"/>
        <v>0</v>
      </c>
      <c r="P94" s="78">
        <f t="shared" si="65"/>
        <v>0</v>
      </c>
      <c r="S94" s="79"/>
    </row>
    <row r="95" spans="1:19" ht="31.5">
      <c r="A95" s="50">
        <v>79</v>
      </c>
      <c r="B95" s="52"/>
      <c r="C95" s="54" t="s">
        <v>1458</v>
      </c>
      <c r="D95" s="51" t="s">
        <v>64</v>
      </c>
      <c r="E95" s="53">
        <v>1</v>
      </c>
      <c r="F95" s="78">
        <v>0</v>
      </c>
      <c r="G95" s="78">
        <f t="shared" si="58"/>
        <v>0</v>
      </c>
      <c r="H95" s="78">
        <f t="shared" si="59"/>
        <v>0</v>
      </c>
      <c r="I95" s="78">
        <v>0</v>
      </c>
      <c r="J95" s="78">
        <v>0</v>
      </c>
      <c r="K95" s="78">
        <f t="shared" si="60"/>
        <v>0</v>
      </c>
      <c r="L95" s="78">
        <f t="shared" si="61"/>
        <v>0</v>
      </c>
      <c r="M95" s="78">
        <f t="shared" si="62"/>
        <v>0</v>
      </c>
      <c r="N95" s="78">
        <f t="shared" si="63"/>
        <v>0</v>
      </c>
      <c r="O95" s="78">
        <f t="shared" si="64"/>
        <v>0</v>
      </c>
      <c r="P95" s="78">
        <f t="shared" si="65"/>
        <v>0</v>
      </c>
      <c r="S95" s="79"/>
    </row>
    <row r="96" spans="1:19" ht="31.5">
      <c r="A96" s="50">
        <v>80</v>
      </c>
      <c r="B96" s="52"/>
      <c r="C96" s="54" t="s">
        <v>1459</v>
      </c>
      <c r="D96" s="51" t="s">
        <v>64</v>
      </c>
      <c r="E96" s="53">
        <v>1</v>
      </c>
      <c r="F96" s="78">
        <v>0</v>
      </c>
      <c r="G96" s="78">
        <f t="shared" ref="G96:G114" si="98">IF(F96&gt;0,likme,0)</f>
        <v>0</v>
      </c>
      <c r="H96" s="78">
        <f t="shared" ref="H96:H114" si="99">ROUND(F96*G96,2)</f>
        <v>0</v>
      </c>
      <c r="I96" s="78">
        <v>0</v>
      </c>
      <c r="J96" s="78">
        <v>0</v>
      </c>
      <c r="K96" s="78">
        <f t="shared" ref="K96:K114" si="100">SUM(H96:J96)</f>
        <v>0</v>
      </c>
      <c r="L96" s="78">
        <f t="shared" ref="L96:L114" si="101">ROUND(E96*F96,2)</f>
        <v>0</v>
      </c>
      <c r="M96" s="78">
        <f t="shared" ref="M96:M114" si="102">ROUND(E96*H96,2)</f>
        <v>0</v>
      </c>
      <c r="N96" s="78">
        <f t="shared" ref="N96:N114" si="103">ROUND(E96*I96,2)</f>
        <v>0</v>
      </c>
      <c r="O96" s="78">
        <f t="shared" ref="O96:O114" si="104">ROUND(E96*J96,2)</f>
        <v>0</v>
      </c>
      <c r="P96" s="78">
        <f t="shared" ref="P96:P114" si="105">SUM(M96:O96)</f>
        <v>0</v>
      </c>
      <c r="S96" s="79"/>
    </row>
    <row r="97" spans="1:19" ht="31.5">
      <c r="A97" s="50">
        <v>81</v>
      </c>
      <c r="B97" s="52"/>
      <c r="C97" s="54" t="s">
        <v>1460</v>
      </c>
      <c r="D97" s="51" t="s">
        <v>64</v>
      </c>
      <c r="E97" s="53">
        <v>2</v>
      </c>
      <c r="F97" s="78">
        <v>0</v>
      </c>
      <c r="G97" s="78">
        <f t="shared" si="98"/>
        <v>0</v>
      </c>
      <c r="H97" s="78">
        <f t="shared" si="99"/>
        <v>0</v>
      </c>
      <c r="I97" s="78">
        <v>0</v>
      </c>
      <c r="J97" s="78">
        <v>0</v>
      </c>
      <c r="K97" s="78">
        <f t="shared" si="100"/>
        <v>0</v>
      </c>
      <c r="L97" s="78">
        <f t="shared" si="101"/>
        <v>0</v>
      </c>
      <c r="M97" s="78">
        <f t="shared" si="102"/>
        <v>0</v>
      </c>
      <c r="N97" s="78">
        <f t="shared" si="103"/>
        <v>0</v>
      </c>
      <c r="O97" s="78">
        <f t="shared" si="104"/>
        <v>0</v>
      </c>
      <c r="P97" s="78">
        <f t="shared" si="105"/>
        <v>0</v>
      </c>
      <c r="S97" s="79"/>
    </row>
    <row r="98" spans="1:19" ht="31.5">
      <c r="A98" s="50">
        <v>82</v>
      </c>
      <c r="B98" s="52"/>
      <c r="C98" s="54" t="s">
        <v>1461</v>
      </c>
      <c r="D98" s="51" t="s">
        <v>64</v>
      </c>
      <c r="E98" s="53">
        <v>3</v>
      </c>
      <c r="F98" s="78">
        <v>0</v>
      </c>
      <c r="G98" s="78">
        <f t="shared" si="98"/>
        <v>0</v>
      </c>
      <c r="H98" s="78">
        <f t="shared" si="99"/>
        <v>0</v>
      </c>
      <c r="I98" s="78">
        <v>0</v>
      </c>
      <c r="J98" s="78">
        <v>0</v>
      </c>
      <c r="K98" s="78">
        <f t="shared" si="100"/>
        <v>0</v>
      </c>
      <c r="L98" s="78">
        <f t="shared" si="101"/>
        <v>0</v>
      </c>
      <c r="M98" s="78">
        <f t="shared" si="102"/>
        <v>0</v>
      </c>
      <c r="N98" s="78">
        <f t="shared" si="103"/>
        <v>0</v>
      </c>
      <c r="O98" s="78">
        <f t="shared" si="104"/>
        <v>0</v>
      </c>
      <c r="P98" s="78">
        <f t="shared" si="105"/>
        <v>0</v>
      </c>
      <c r="S98" s="79"/>
    </row>
    <row r="99" spans="1:19" ht="31.5">
      <c r="A99" s="50">
        <v>83</v>
      </c>
      <c r="B99" s="52"/>
      <c r="C99" s="54" t="s">
        <v>1462</v>
      </c>
      <c r="D99" s="51" t="s">
        <v>64</v>
      </c>
      <c r="E99" s="53">
        <v>3</v>
      </c>
      <c r="F99" s="78">
        <v>0</v>
      </c>
      <c r="G99" s="78">
        <f t="shared" si="98"/>
        <v>0</v>
      </c>
      <c r="H99" s="78">
        <f t="shared" si="99"/>
        <v>0</v>
      </c>
      <c r="I99" s="78">
        <v>0</v>
      </c>
      <c r="J99" s="78">
        <v>0</v>
      </c>
      <c r="K99" s="78">
        <f t="shared" si="100"/>
        <v>0</v>
      </c>
      <c r="L99" s="78">
        <f t="shared" si="101"/>
        <v>0</v>
      </c>
      <c r="M99" s="78">
        <f t="shared" si="102"/>
        <v>0</v>
      </c>
      <c r="N99" s="78">
        <f t="shared" si="103"/>
        <v>0</v>
      </c>
      <c r="O99" s="78">
        <f t="shared" si="104"/>
        <v>0</v>
      </c>
      <c r="P99" s="78">
        <f t="shared" si="105"/>
        <v>0</v>
      </c>
      <c r="S99" s="79"/>
    </row>
    <row r="100" spans="1:19" ht="31.5">
      <c r="A100" s="50">
        <v>84</v>
      </c>
      <c r="B100" s="52"/>
      <c r="C100" s="54" t="s">
        <v>1633</v>
      </c>
      <c r="D100" s="51" t="s">
        <v>64</v>
      </c>
      <c r="E100" s="53">
        <v>4</v>
      </c>
      <c r="F100" s="78">
        <v>0</v>
      </c>
      <c r="G100" s="78">
        <f t="shared" ref="G100" si="106">IF(F100&gt;0,likme,0)</f>
        <v>0</v>
      </c>
      <c r="H100" s="78">
        <f t="shared" ref="H100" si="107">ROUND(F100*G100,2)</f>
        <v>0</v>
      </c>
      <c r="I100" s="78">
        <v>0</v>
      </c>
      <c r="J100" s="78">
        <v>0</v>
      </c>
      <c r="K100" s="78">
        <f t="shared" ref="K100" si="108">SUM(H100:J100)</f>
        <v>0</v>
      </c>
      <c r="L100" s="78">
        <f t="shared" ref="L100" si="109">ROUND(E100*F100,2)</f>
        <v>0</v>
      </c>
      <c r="M100" s="78">
        <f t="shared" ref="M100" si="110">ROUND(E100*H100,2)</f>
        <v>0</v>
      </c>
      <c r="N100" s="78">
        <f t="shared" ref="N100" si="111">ROUND(E100*I100,2)</f>
        <v>0</v>
      </c>
      <c r="O100" s="78">
        <f t="shared" ref="O100" si="112">ROUND(E100*J100,2)</f>
        <v>0</v>
      </c>
      <c r="P100" s="78">
        <f t="shared" ref="P100" si="113">SUM(M100:O100)</f>
        <v>0</v>
      </c>
      <c r="S100" s="79"/>
    </row>
    <row r="101" spans="1:19" ht="63">
      <c r="A101" s="50">
        <v>85</v>
      </c>
      <c r="B101" s="52"/>
      <c r="C101" s="127" t="s">
        <v>1660</v>
      </c>
      <c r="D101" s="51" t="s">
        <v>64</v>
      </c>
      <c r="E101" s="53">
        <v>12</v>
      </c>
      <c r="F101" s="78">
        <v>0</v>
      </c>
      <c r="G101" s="78">
        <f t="shared" si="98"/>
        <v>0</v>
      </c>
      <c r="H101" s="78">
        <f t="shared" si="99"/>
        <v>0</v>
      </c>
      <c r="I101" s="78">
        <v>0</v>
      </c>
      <c r="J101" s="78">
        <v>0</v>
      </c>
      <c r="K101" s="78">
        <f t="shared" si="100"/>
        <v>0</v>
      </c>
      <c r="L101" s="78">
        <f t="shared" si="101"/>
        <v>0</v>
      </c>
      <c r="M101" s="78">
        <f t="shared" si="102"/>
        <v>0</v>
      </c>
      <c r="N101" s="78">
        <f t="shared" si="103"/>
        <v>0</v>
      </c>
      <c r="O101" s="78">
        <f t="shared" si="104"/>
        <v>0</v>
      </c>
      <c r="P101" s="78">
        <f t="shared" si="105"/>
        <v>0</v>
      </c>
      <c r="S101" s="79"/>
    </row>
    <row r="102" spans="1:19" ht="63">
      <c r="A102" s="50">
        <v>86</v>
      </c>
      <c r="B102" s="52"/>
      <c r="C102" s="127" t="s">
        <v>1661</v>
      </c>
      <c r="D102" s="51" t="s">
        <v>64</v>
      </c>
      <c r="E102" s="53">
        <v>18</v>
      </c>
      <c r="F102" s="78">
        <v>0</v>
      </c>
      <c r="G102" s="78">
        <f t="shared" si="98"/>
        <v>0</v>
      </c>
      <c r="H102" s="78">
        <f t="shared" si="99"/>
        <v>0</v>
      </c>
      <c r="I102" s="78">
        <v>0</v>
      </c>
      <c r="J102" s="78">
        <v>0</v>
      </c>
      <c r="K102" s="78">
        <f t="shared" si="100"/>
        <v>0</v>
      </c>
      <c r="L102" s="78">
        <f t="shared" si="101"/>
        <v>0</v>
      </c>
      <c r="M102" s="78">
        <f t="shared" si="102"/>
        <v>0</v>
      </c>
      <c r="N102" s="78">
        <f t="shared" si="103"/>
        <v>0</v>
      </c>
      <c r="O102" s="78">
        <f t="shared" si="104"/>
        <v>0</v>
      </c>
      <c r="P102" s="78">
        <f t="shared" si="105"/>
        <v>0</v>
      </c>
      <c r="S102" s="79"/>
    </row>
    <row r="103" spans="1:19" ht="31.5">
      <c r="A103" s="50">
        <v>87</v>
      </c>
      <c r="B103" s="52"/>
      <c r="C103" s="54" t="s">
        <v>1463</v>
      </c>
      <c r="D103" s="51" t="s">
        <v>64</v>
      </c>
      <c r="E103" s="53">
        <v>1</v>
      </c>
      <c r="F103" s="78">
        <v>0</v>
      </c>
      <c r="G103" s="78">
        <f t="shared" si="98"/>
        <v>0</v>
      </c>
      <c r="H103" s="78">
        <f t="shared" si="99"/>
        <v>0</v>
      </c>
      <c r="I103" s="78">
        <v>0</v>
      </c>
      <c r="J103" s="78">
        <v>0</v>
      </c>
      <c r="K103" s="78">
        <f t="shared" si="100"/>
        <v>0</v>
      </c>
      <c r="L103" s="78">
        <f t="shared" si="101"/>
        <v>0</v>
      </c>
      <c r="M103" s="78">
        <f t="shared" si="102"/>
        <v>0</v>
      </c>
      <c r="N103" s="78">
        <f t="shared" si="103"/>
        <v>0</v>
      </c>
      <c r="O103" s="78">
        <f t="shared" si="104"/>
        <v>0</v>
      </c>
      <c r="P103" s="78">
        <f t="shared" si="105"/>
        <v>0</v>
      </c>
      <c r="S103" s="79"/>
    </row>
    <row r="104" spans="1:19" ht="31.5">
      <c r="A104" s="50">
        <v>88</v>
      </c>
      <c r="B104" s="52"/>
      <c r="C104" s="54" t="s">
        <v>1464</v>
      </c>
      <c r="D104" s="51" t="s">
        <v>64</v>
      </c>
      <c r="E104" s="53">
        <v>4</v>
      </c>
      <c r="F104" s="78">
        <v>0</v>
      </c>
      <c r="G104" s="78">
        <f t="shared" si="98"/>
        <v>0</v>
      </c>
      <c r="H104" s="78">
        <f t="shared" si="99"/>
        <v>0</v>
      </c>
      <c r="I104" s="78">
        <v>0</v>
      </c>
      <c r="J104" s="78">
        <v>0</v>
      </c>
      <c r="K104" s="78">
        <f t="shared" si="100"/>
        <v>0</v>
      </c>
      <c r="L104" s="78">
        <f t="shared" si="101"/>
        <v>0</v>
      </c>
      <c r="M104" s="78">
        <f t="shared" si="102"/>
        <v>0</v>
      </c>
      <c r="N104" s="78">
        <f t="shared" si="103"/>
        <v>0</v>
      </c>
      <c r="O104" s="78">
        <f t="shared" si="104"/>
        <v>0</v>
      </c>
      <c r="P104" s="78">
        <f t="shared" si="105"/>
        <v>0</v>
      </c>
      <c r="S104" s="79"/>
    </row>
    <row r="105" spans="1:19" ht="31.5">
      <c r="A105" s="50">
        <v>89</v>
      </c>
      <c r="B105" s="52"/>
      <c r="C105" s="54" t="s">
        <v>1465</v>
      </c>
      <c r="D105" s="51" t="s">
        <v>64</v>
      </c>
      <c r="E105" s="53">
        <v>2</v>
      </c>
      <c r="F105" s="78">
        <v>0</v>
      </c>
      <c r="G105" s="78">
        <f t="shared" si="98"/>
        <v>0</v>
      </c>
      <c r="H105" s="78">
        <f t="shared" si="99"/>
        <v>0</v>
      </c>
      <c r="I105" s="78">
        <v>0</v>
      </c>
      <c r="J105" s="78">
        <v>0</v>
      </c>
      <c r="K105" s="78">
        <f t="shared" si="100"/>
        <v>0</v>
      </c>
      <c r="L105" s="78">
        <f t="shared" si="101"/>
        <v>0</v>
      </c>
      <c r="M105" s="78">
        <f t="shared" si="102"/>
        <v>0</v>
      </c>
      <c r="N105" s="78">
        <f t="shared" si="103"/>
        <v>0</v>
      </c>
      <c r="O105" s="78">
        <f t="shared" si="104"/>
        <v>0</v>
      </c>
      <c r="P105" s="78">
        <f t="shared" si="105"/>
        <v>0</v>
      </c>
      <c r="S105" s="79"/>
    </row>
    <row r="106" spans="1:19" ht="31.5">
      <c r="A106" s="50">
        <v>90</v>
      </c>
      <c r="B106" s="52"/>
      <c r="C106" s="54" t="s">
        <v>1466</v>
      </c>
      <c r="D106" s="51" t="s">
        <v>64</v>
      </c>
      <c r="E106" s="53">
        <v>2</v>
      </c>
      <c r="F106" s="78">
        <v>0</v>
      </c>
      <c r="G106" s="78">
        <f t="shared" si="98"/>
        <v>0</v>
      </c>
      <c r="H106" s="78">
        <f t="shared" si="99"/>
        <v>0</v>
      </c>
      <c r="I106" s="78">
        <v>0</v>
      </c>
      <c r="J106" s="78">
        <v>0</v>
      </c>
      <c r="K106" s="78">
        <f t="shared" si="100"/>
        <v>0</v>
      </c>
      <c r="L106" s="78">
        <f t="shared" si="101"/>
        <v>0</v>
      </c>
      <c r="M106" s="78">
        <f t="shared" si="102"/>
        <v>0</v>
      </c>
      <c r="N106" s="78">
        <f t="shared" si="103"/>
        <v>0</v>
      </c>
      <c r="O106" s="78">
        <f t="shared" si="104"/>
        <v>0</v>
      </c>
      <c r="P106" s="78">
        <f t="shared" si="105"/>
        <v>0</v>
      </c>
      <c r="S106" s="79"/>
    </row>
    <row r="107" spans="1:19" ht="31.5">
      <c r="A107" s="50">
        <v>91</v>
      </c>
      <c r="B107" s="52"/>
      <c r="C107" s="54" t="s">
        <v>1467</v>
      </c>
      <c r="D107" s="51" t="s">
        <v>64</v>
      </c>
      <c r="E107" s="53">
        <v>3</v>
      </c>
      <c r="F107" s="78">
        <v>0</v>
      </c>
      <c r="G107" s="78">
        <f t="shared" si="98"/>
        <v>0</v>
      </c>
      <c r="H107" s="78">
        <f t="shared" si="99"/>
        <v>0</v>
      </c>
      <c r="I107" s="78">
        <v>0</v>
      </c>
      <c r="J107" s="78">
        <v>0</v>
      </c>
      <c r="K107" s="78">
        <f t="shared" si="100"/>
        <v>0</v>
      </c>
      <c r="L107" s="78">
        <f t="shared" si="101"/>
        <v>0</v>
      </c>
      <c r="M107" s="78">
        <f t="shared" si="102"/>
        <v>0</v>
      </c>
      <c r="N107" s="78">
        <f t="shared" si="103"/>
        <v>0</v>
      </c>
      <c r="O107" s="78">
        <f t="shared" si="104"/>
        <v>0</v>
      </c>
      <c r="P107" s="78">
        <f t="shared" si="105"/>
        <v>0</v>
      </c>
      <c r="S107" s="79"/>
    </row>
    <row r="108" spans="1:19" ht="31.5">
      <c r="A108" s="50">
        <v>92</v>
      </c>
      <c r="B108" s="52"/>
      <c r="C108" s="54" t="s">
        <v>1468</v>
      </c>
      <c r="D108" s="51" t="s">
        <v>64</v>
      </c>
      <c r="E108" s="53">
        <v>1</v>
      </c>
      <c r="F108" s="78">
        <v>0</v>
      </c>
      <c r="G108" s="78">
        <f t="shared" si="98"/>
        <v>0</v>
      </c>
      <c r="H108" s="78">
        <f t="shared" si="99"/>
        <v>0</v>
      </c>
      <c r="I108" s="78">
        <v>0</v>
      </c>
      <c r="J108" s="78">
        <v>0</v>
      </c>
      <c r="K108" s="78">
        <f t="shared" si="100"/>
        <v>0</v>
      </c>
      <c r="L108" s="78">
        <f t="shared" si="101"/>
        <v>0</v>
      </c>
      <c r="M108" s="78">
        <f t="shared" si="102"/>
        <v>0</v>
      </c>
      <c r="N108" s="78">
        <f t="shared" si="103"/>
        <v>0</v>
      </c>
      <c r="O108" s="78">
        <f t="shared" si="104"/>
        <v>0</v>
      </c>
      <c r="P108" s="78">
        <f t="shared" si="105"/>
        <v>0</v>
      </c>
      <c r="S108" s="79"/>
    </row>
    <row r="109" spans="1:19" ht="31.5">
      <c r="A109" s="50">
        <v>93</v>
      </c>
      <c r="B109" s="52"/>
      <c r="C109" s="127" t="s">
        <v>1662</v>
      </c>
      <c r="D109" s="51" t="s">
        <v>64</v>
      </c>
      <c r="E109" s="53">
        <v>4</v>
      </c>
      <c r="F109" s="78">
        <v>0</v>
      </c>
      <c r="G109" s="78">
        <f t="shared" si="98"/>
        <v>0</v>
      </c>
      <c r="H109" s="78">
        <f t="shared" si="99"/>
        <v>0</v>
      </c>
      <c r="I109" s="78">
        <v>0</v>
      </c>
      <c r="J109" s="78">
        <v>0</v>
      </c>
      <c r="K109" s="78">
        <f t="shared" si="100"/>
        <v>0</v>
      </c>
      <c r="L109" s="78">
        <f t="shared" si="101"/>
        <v>0</v>
      </c>
      <c r="M109" s="78">
        <f t="shared" si="102"/>
        <v>0</v>
      </c>
      <c r="N109" s="78">
        <f t="shared" si="103"/>
        <v>0</v>
      </c>
      <c r="O109" s="78">
        <f t="shared" si="104"/>
        <v>0</v>
      </c>
      <c r="P109" s="78">
        <f t="shared" si="105"/>
        <v>0</v>
      </c>
      <c r="S109" s="79"/>
    </row>
    <row r="110" spans="1:19" ht="31.5">
      <c r="A110" s="50">
        <v>94</v>
      </c>
      <c r="B110" s="52"/>
      <c r="C110" s="54" t="s">
        <v>1469</v>
      </c>
      <c r="D110" s="51" t="s">
        <v>64</v>
      </c>
      <c r="E110" s="53">
        <v>1</v>
      </c>
      <c r="F110" s="78">
        <v>0</v>
      </c>
      <c r="G110" s="78">
        <f t="shared" si="98"/>
        <v>0</v>
      </c>
      <c r="H110" s="78">
        <f t="shared" si="99"/>
        <v>0</v>
      </c>
      <c r="I110" s="78">
        <v>0</v>
      </c>
      <c r="J110" s="78">
        <v>0</v>
      </c>
      <c r="K110" s="78">
        <f t="shared" si="100"/>
        <v>0</v>
      </c>
      <c r="L110" s="78">
        <f t="shared" si="101"/>
        <v>0</v>
      </c>
      <c r="M110" s="78">
        <f t="shared" si="102"/>
        <v>0</v>
      </c>
      <c r="N110" s="78">
        <f t="shared" si="103"/>
        <v>0</v>
      </c>
      <c r="O110" s="78">
        <f t="shared" si="104"/>
        <v>0</v>
      </c>
      <c r="P110" s="78">
        <f t="shared" si="105"/>
        <v>0</v>
      </c>
      <c r="S110" s="79"/>
    </row>
    <row r="111" spans="1:19" ht="31.5">
      <c r="A111" s="50">
        <v>95</v>
      </c>
      <c r="B111" s="52"/>
      <c r="C111" s="54" t="s">
        <v>1470</v>
      </c>
      <c r="D111" s="51" t="s">
        <v>64</v>
      </c>
      <c r="E111" s="53">
        <v>1</v>
      </c>
      <c r="F111" s="78">
        <v>0</v>
      </c>
      <c r="G111" s="78">
        <f t="shared" si="98"/>
        <v>0</v>
      </c>
      <c r="H111" s="78">
        <f t="shared" si="99"/>
        <v>0</v>
      </c>
      <c r="I111" s="78">
        <v>0</v>
      </c>
      <c r="J111" s="78">
        <v>0</v>
      </c>
      <c r="K111" s="78">
        <f t="shared" si="100"/>
        <v>0</v>
      </c>
      <c r="L111" s="78">
        <f t="shared" si="101"/>
        <v>0</v>
      </c>
      <c r="M111" s="78">
        <f t="shared" si="102"/>
        <v>0</v>
      </c>
      <c r="N111" s="78">
        <f t="shared" si="103"/>
        <v>0</v>
      </c>
      <c r="O111" s="78">
        <f t="shared" si="104"/>
        <v>0</v>
      </c>
      <c r="P111" s="78">
        <f t="shared" si="105"/>
        <v>0</v>
      </c>
      <c r="S111" s="79"/>
    </row>
    <row r="112" spans="1:19" ht="31.5">
      <c r="A112" s="50">
        <v>96</v>
      </c>
      <c r="B112" s="52"/>
      <c r="C112" s="54" t="s">
        <v>1471</v>
      </c>
      <c r="D112" s="51" t="s">
        <v>64</v>
      </c>
      <c r="E112" s="53">
        <v>1</v>
      </c>
      <c r="F112" s="78">
        <v>0</v>
      </c>
      <c r="G112" s="78">
        <f t="shared" si="98"/>
        <v>0</v>
      </c>
      <c r="H112" s="78">
        <f t="shared" si="99"/>
        <v>0</v>
      </c>
      <c r="I112" s="78">
        <v>0</v>
      </c>
      <c r="J112" s="78">
        <v>0</v>
      </c>
      <c r="K112" s="78">
        <f t="shared" si="100"/>
        <v>0</v>
      </c>
      <c r="L112" s="78">
        <f t="shared" si="101"/>
        <v>0</v>
      </c>
      <c r="M112" s="78">
        <f t="shared" si="102"/>
        <v>0</v>
      </c>
      <c r="N112" s="78">
        <f t="shared" si="103"/>
        <v>0</v>
      </c>
      <c r="O112" s="78">
        <f t="shared" si="104"/>
        <v>0</v>
      </c>
      <c r="P112" s="78">
        <f t="shared" si="105"/>
        <v>0</v>
      </c>
      <c r="S112" s="79"/>
    </row>
    <row r="113" spans="1:19" ht="31.5">
      <c r="A113" s="50">
        <v>97</v>
      </c>
      <c r="B113" s="52"/>
      <c r="C113" s="54" t="s">
        <v>1472</v>
      </c>
      <c r="D113" s="51" t="s">
        <v>64</v>
      </c>
      <c r="E113" s="53">
        <v>1</v>
      </c>
      <c r="F113" s="78">
        <v>0</v>
      </c>
      <c r="G113" s="78">
        <f t="shared" si="98"/>
        <v>0</v>
      </c>
      <c r="H113" s="78">
        <f t="shared" si="99"/>
        <v>0</v>
      </c>
      <c r="I113" s="78">
        <v>0</v>
      </c>
      <c r="J113" s="78">
        <v>0</v>
      </c>
      <c r="K113" s="78">
        <f t="shared" si="100"/>
        <v>0</v>
      </c>
      <c r="L113" s="78">
        <f t="shared" si="101"/>
        <v>0</v>
      </c>
      <c r="M113" s="78">
        <f t="shared" si="102"/>
        <v>0</v>
      </c>
      <c r="N113" s="78">
        <f t="shared" si="103"/>
        <v>0</v>
      </c>
      <c r="O113" s="78">
        <f t="shared" si="104"/>
        <v>0</v>
      </c>
      <c r="P113" s="78">
        <f t="shared" si="105"/>
        <v>0</v>
      </c>
      <c r="S113" s="79"/>
    </row>
    <row r="114" spans="1:19" ht="31.5">
      <c r="A114" s="50">
        <v>98</v>
      </c>
      <c r="B114" s="52"/>
      <c r="C114" s="54" t="s">
        <v>1473</v>
      </c>
      <c r="D114" s="51" t="s">
        <v>64</v>
      </c>
      <c r="E114" s="53">
        <v>1</v>
      </c>
      <c r="F114" s="78">
        <v>0</v>
      </c>
      <c r="G114" s="78">
        <f t="shared" si="98"/>
        <v>0</v>
      </c>
      <c r="H114" s="78">
        <f t="shared" si="99"/>
        <v>0</v>
      </c>
      <c r="I114" s="78">
        <v>0</v>
      </c>
      <c r="J114" s="78">
        <v>0</v>
      </c>
      <c r="K114" s="78">
        <f t="shared" si="100"/>
        <v>0</v>
      </c>
      <c r="L114" s="78">
        <f t="shared" si="101"/>
        <v>0</v>
      </c>
      <c r="M114" s="78">
        <f t="shared" si="102"/>
        <v>0</v>
      </c>
      <c r="N114" s="78">
        <f t="shared" si="103"/>
        <v>0</v>
      </c>
      <c r="O114" s="78">
        <f t="shared" si="104"/>
        <v>0</v>
      </c>
      <c r="P114" s="78">
        <f t="shared" si="105"/>
        <v>0</v>
      </c>
      <c r="S114" s="79"/>
    </row>
    <row r="115" spans="1:19">
      <c r="A115" s="157"/>
      <c r="B115" s="157"/>
      <c r="C115" s="157"/>
      <c r="D115" s="157"/>
      <c r="E115" s="157"/>
      <c r="F115" s="157"/>
      <c r="G115" s="157"/>
      <c r="H115" s="157"/>
      <c r="I115" s="157"/>
      <c r="J115" s="157"/>
      <c r="K115" s="157"/>
      <c r="L115" s="157"/>
      <c r="M115" s="157"/>
      <c r="N115" s="157"/>
      <c r="O115" s="157"/>
      <c r="P115" s="157"/>
    </row>
    <row r="116" spans="1:19">
      <c r="A116" s="158" t="s">
        <v>47</v>
      </c>
      <c r="B116" s="158"/>
      <c r="C116" s="158"/>
      <c r="D116" s="158"/>
      <c r="E116" s="158"/>
      <c r="F116" s="158"/>
      <c r="G116" s="158"/>
      <c r="H116" s="158"/>
      <c r="I116" s="158"/>
      <c r="J116" s="158"/>
      <c r="K116" s="81"/>
      <c r="L116" s="82">
        <f>SUM(L17:L115)</f>
        <v>0</v>
      </c>
      <c r="M116" s="82">
        <f>SUM(M17:M115)</f>
        <v>0</v>
      </c>
      <c r="N116" s="82">
        <f>SUM(N17:N115)</f>
        <v>0</v>
      </c>
      <c r="O116" s="82">
        <f>SUM(O17:O115)</f>
        <v>0</v>
      </c>
      <c r="P116" s="82">
        <f>SUM(P17:P115)</f>
        <v>0</v>
      </c>
    </row>
    <row r="117" spans="1:19">
      <c r="A117" s="83"/>
      <c r="B117" s="83"/>
      <c r="C117" s="83"/>
      <c r="D117" s="83"/>
      <c r="E117" s="83"/>
      <c r="F117" s="83"/>
      <c r="G117" s="83"/>
      <c r="H117" s="83"/>
      <c r="I117" s="83"/>
      <c r="J117" s="83"/>
      <c r="K117" s="84"/>
      <c r="L117" s="85"/>
      <c r="M117" s="85"/>
      <c r="N117" s="85"/>
      <c r="O117" s="85"/>
      <c r="P117" s="86"/>
    </row>
    <row r="118" spans="1:19">
      <c r="A118" s="87">
        <f>KT!A23</f>
        <v>0</v>
      </c>
      <c r="C118" s="88"/>
      <c r="D118" s="88">
        <f>KT!C27</f>
        <v>0</v>
      </c>
      <c r="E118" s="88"/>
      <c r="F118" s="88"/>
      <c r="G118" s="88"/>
      <c r="H118" s="88"/>
    </row>
    <row r="119" spans="1:19">
      <c r="A119" s="87" t="s">
        <v>39</v>
      </c>
      <c r="C119" s="88"/>
      <c r="D119" s="88"/>
      <c r="E119" s="88"/>
      <c r="F119" s="88"/>
      <c r="G119" s="88"/>
      <c r="H119" s="88"/>
    </row>
    <row r="120" spans="1:19">
      <c r="A120" s="87">
        <f>KT!A25</f>
        <v>0</v>
      </c>
      <c r="C120" s="88"/>
      <c r="D120" s="88"/>
      <c r="E120" s="88"/>
      <c r="F120" s="88"/>
      <c r="G120" s="88"/>
      <c r="H120" s="88"/>
    </row>
    <row r="121" spans="1:19">
      <c r="A121" s="89"/>
      <c r="C121" s="88"/>
      <c r="D121" s="88"/>
      <c r="E121" s="88"/>
      <c r="F121" s="88"/>
      <c r="G121" s="88"/>
      <c r="H121" s="88"/>
    </row>
    <row r="122" spans="1:19">
      <c r="A122" s="87">
        <f>KT!A27</f>
        <v>0</v>
      </c>
      <c r="C122" s="88"/>
      <c r="D122" s="88">
        <f>KT!C27</f>
        <v>0</v>
      </c>
      <c r="E122" s="88"/>
      <c r="F122" s="88"/>
      <c r="G122" s="88"/>
      <c r="H122" s="88"/>
    </row>
    <row r="123" spans="1:19">
      <c r="A123" s="87" t="s">
        <v>40</v>
      </c>
      <c r="C123" s="88"/>
      <c r="D123" s="88"/>
      <c r="E123" s="88"/>
      <c r="F123" s="88"/>
      <c r="G123" s="88"/>
      <c r="H123" s="88"/>
    </row>
    <row r="124" spans="1:19">
      <c r="A124" s="87">
        <f>KT!A29</f>
        <v>0</v>
      </c>
      <c r="C124" s="88"/>
      <c r="D124" s="88"/>
      <c r="E124" s="88"/>
      <c r="F124" s="88"/>
      <c r="G124" s="88"/>
      <c r="H124" s="88"/>
    </row>
    <row r="125" spans="1:19">
      <c r="B125" s="90"/>
      <c r="C125" s="88"/>
      <c r="D125" s="88"/>
      <c r="E125" s="88"/>
      <c r="F125" s="88"/>
      <c r="G125" s="88"/>
      <c r="H125" s="88"/>
    </row>
    <row r="126" spans="1:19">
      <c r="B126" s="91"/>
      <c r="C126" s="92"/>
      <c r="D126" s="91"/>
      <c r="F126" s="92"/>
      <c r="H126" s="88"/>
    </row>
  </sheetData>
  <mergeCells count="14">
    <mergeCell ref="L14:P14"/>
    <mergeCell ref="A16:P16"/>
    <mergeCell ref="A115:P115"/>
    <mergeCell ref="A116:J11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10BF5-61F4-41C1-8219-842EDC6753DF}">
  <sheetPr>
    <tabColor rgb="FF92D050"/>
    <pageSetUpPr fitToPage="1"/>
  </sheetPr>
  <dimension ref="A2:U123"/>
  <sheetViews>
    <sheetView view="pageBreakPreview" topLeftCell="A91" zoomScale="85" zoomScaleNormal="85" zoomScaleSheetLayoutView="85" workbookViewId="0">
      <selection sqref="A1:XFD1048576"/>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1259</v>
      </c>
      <c r="B2" s="159"/>
      <c r="C2" s="159"/>
      <c r="D2" s="159"/>
      <c r="E2" s="159"/>
      <c r="F2" s="159"/>
      <c r="G2" s="159"/>
      <c r="H2" s="159"/>
      <c r="I2" s="159"/>
      <c r="J2" s="159"/>
      <c r="K2" s="159"/>
      <c r="L2" s="159"/>
      <c r="M2" s="159"/>
      <c r="N2" s="159"/>
      <c r="O2" s="159"/>
      <c r="P2" s="159"/>
    </row>
    <row r="3" spans="1:16">
      <c r="A3" s="160" t="str">
        <f>KA!C22</f>
        <v>Iekšējie apdares darbi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P113</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93"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1262</v>
      </c>
      <c r="D17" s="51"/>
      <c r="E17" s="53"/>
      <c r="F17" s="78">
        <v>0</v>
      </c>
      <c r="G17" s="78">
        <f t="shared" ref="G17:G20" si="0">IF(F17&gt;0,likme,0)</f>
        <v>0</v>
      </c>
      <c r="H17" s="78">
        <f>ROUND(F17*G17,2)</f>
        <v>0</v>
      </c>
      <c r="I17" s="78">
        <v>0</v>
      </c>
      <c r="J17" s="78">
        <v>0</v>
      </c>
      <c r="K17" s="78">
        <f>SUM(H17:J17)</f>
        <v>0</v>
      </c>
      <c r="L17" s="78">
        <f>ROUND(E17*F17,2)</f>
        <v>0</v>
      </c>
      <c r="M17" s="78">
        <f>ROUND(E17*H17,2)</f>
        <v>0</v>
      </c>
      <c r="N17" s="78">
        <f>ROUND(E17*I17,2)</f>
        <v>0</v>
      </c>
      <c r="O17" s="78">
        <f>ROUND(E17*J17,2)</f>
        <v>0</v>
      </c>
      <c r="P17" s="94">
        <f>SUM(M17:O17)</f>
        <v>0</v>
      </c>
    </row>
    <row r="18" spans="1:16">
      <c r="A18" s="50">
        <v>2</v>
      </c>
      <c r="B18" s="52"/>
      <c r="C18" s="96" t="s">
        <v>1263</v>
      </c>
      <c r="D18" s="97" t="s">
        <v>271</v>
      </c>
      <c r="E18" s="53">
        <v>2764.5499999999993</v>
      </c>
      <c r="F18" s="78">
        <v>0</v>
      </c>
      <c r="G18" s="78">
        <f t="shared" si="0"/>
        <v>0</v>
      </c>
      <c r="H18" s="78">
        <f t="shared" ref="H18:H20" si="1">ROUND(F18*G18,2)</f>
        <v>0</v>
      </c>
      <c r="I18" s="78">
        <v>0</v>
      </c>
      <c r="J18" s="78">
        <v>0</v>
      </c>
      <c r="K18" s="78">
        <f t="shared" ref="K18:K20" si="2">SUM(H18:J18)</f>
        <v>0</v>
      </c>
      <c r="L18" s="78">
        <f t="shared" ref="L18:L20" si="3">ROUND(E18*F18,2)</f>
        <v>0</v>
      </c>
      <c r="M18" s="78">
        <f t="shared" ref="M18:M20" si="4">ROUND(E18*H18,2)</f>
        <v>0</v>
      </c>
      <c r="N18" s="78">
        <f t="shared" ref="N18:N20" si="5">ROUND(E18*I18,2)</f>
        <v>0</v>
      </c>
      <c r="O18" s="78">
        <f t="shared" ref="O18:O20" si="6">ROUND(E18*J18,2)</f>
        <v>0</v>
      </c>
      <c r="P18" s="94">
        <f t="shared" ref="P18:P20" si="7">SUM(M18:O18)</f>
        <v>0</v>
      </c>
    </row>
    <row r="19" spans="1:16">
      <c r="A19" s="50">
        <v>3</v>
      </c>
      <c r="B19" s="52"/>
      <c r="C19" s="96" t="s">
        <v>1264</v>
      </c>
      <c r="D19" s="97" t="s">
        <v>271</v>
      </c>
      <c r="E19" s="53">
        <v>2764.5499999999993</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94">
        <f t="shared" si="7"/>
        <v>0</v>
      </c>
    </row>
    <row r="20" spans="1:16" ht="52.5" customHeight="1">
      <c r="A20" s="50">
        <v>4</v>
      </c>
      <c r="B20" s="52"/>
      <c r="C20" s="55" t="s">
        <v>1266</v>
      </c>
      <c r="D20" s="97" t="s">
        <v>271</v>
      </c>
      <c r="E20" s="53">
        <v>836.3</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94">
        <f t="shared" si="7"/>
        <v>0</v>
      </c>
    </row>
    <row r="21" spans="1:16" ht="150.75" customHeight="1">
      <c r="A21" s="50">
        <v>5</v>
      </c>
      <c r="B21" s="52"/>
      <c r="C21" s="98" t="s">
        <v>1319</v>
      </c>
      <c r="D21" s="51" t="s">
        <v>271</v>
      </c>
      <c r="E21" s="53">
        <v>122.3</v>
      </c>
      <c r="F21" s="78">
        <v>0</v>
      </c>
      <c r="G21" s="78">
        <f t="shared" ref="G21:G87" si="8">IF(F21&gt;0,likme,0)</f>
        <v>0</v>
      </c>
      <c r="H21" s="78">
        <f t="shared" ref="H21:H87" si="9">ROUND(F21*G21,2)</f>
        <v>0</v>
      </c>
      <c r="I21" s="78">
        <v>0</v>
      </c>
      <c r="J21" s="78">
        <v>0</v>
      </c>
      <c r="K21" s="78">
        <f t="shared" ref="K21:K87" si="10">SUM(H21:J21)</f>
        <v>0</v>
      </c>
      <c r="L21" s="78">
        <f t="shared" ref="L21:L87" si="11">ROUND(E21*F21,2)</f>
        <v>0</v>
      </c>
      <c r="M21" s="78">
        <f t="shared" ref="M21:M87" si="12">ROUND(E21*H21,2)</f>
        <v>0</v>
      </c>
      <c r="N21" s="78">
        <f t="shared" ref="N21:N87" si="13">ROUND(E21*I21,2)</f>
        <v>0</v>
      </c>
      <c r="O21" s="78">
        <f t="shared" ref="O21:O87" si="14">ROUND(E21*J21,2)</f>
        <v>0</v>
      </c>
      <c r="P21" s="94">
        <f t="shared" ref="P21:P87" si="15">SUM(M21:O21)</f>
        <v>0</v>
      </c>
    </row>
    <row r="22" spans="1:16" ht="283.5">
      <c r="A22" s="50">
        <v>6</v>
      </c>
      <c r="B22" s="52"/>
      <c r="C22" s="55" t="s">
        <v>1267</v>
      </c>
      <c r="D22" s="51" t="s">
        <v>271</v>
      </c>
      <c r="E22" s="53">
        <v>414.7</v>
      </c>
      <c r="F22" s="78">
        <v>0</v>
      </c>
      <c r="G22" s="78">
        <f t="shared" si="8"/>
        <v>0</v>
      </c>
      <c r="H22" s="78">
        <f t="shared" si="9"/>
        <v>0</v>
      </c>
      <c r="I22" s="78">
        <v>0</v>
      </c>
      <c r="J22" s="78">
        <v>0</v>
      </c>
      <c r="K22" s="78">
        <f t="shared" si="10"/>
        <v>0</v>
      </c>
      <c r="L22" s="78">
        <f t="shared" si="11"/>
        <v>0</v>
      </c>
      <c r="M22" s="78">
        <f t="shared" si="12"/>
        <v>0</v>
      </c>
      <c r="N22" s="78">
        <f t="shared" si="13"/>
        <v>0</v>
      </c>
      <c r="O22" s="78">
        <f t="shared" si="14"/>
        <v>0</v>
      </c>
      <c r="P22" s="94">
        <f t="shared" si="15"/>
        <v>0</v>
      </c>
    </row>
    <row r="23" spans="1:16" ht="110.25">
      <c r="A23" s="50">
        <v>7</v>
      </c>
      <c r="B23" s="52"/>
      <c r="C23" s="55" t="s">
        <v>1268</v>
      </c>
      <c r="D23" s="51" t="s">
        <v>271</v>
      </c>
      <c r="E23" s="53">
        <v>870.4</v>
      </c>
      <c r="F23" s="78">
        <v>0</v>
      </c>
      <c r="G23" s="78">
        <f t="shared" si="8"/>
        <v>0</v>
      </c>
      <c r="H23" s="78">
        <f t="shared" si="9"/>
        <v>0</v>
      </c>
      <c r="I23" s="78">
        <v>0</v>
      </c>
      <c r="J23" s="78">
        <v>0</v>
      </c>
      <c r="K23" s="78">
        <f t="shared" si="10"/>
        <v>0</v>
      </c>
      <c r="L23" s="78">
        <f t="shared" si="11"/>
        <v>0</v>
      </c>
      <c r="M23" s="78">
        <f t="shared" si="12"/>
        <v>0</v>
      </c>
      <c r="N23" s="78">
        <f t="shared" si="13"/>
        <v>0</v>
      </c>
      <c r="O23" s="78">
        <f t="shared" si="14"/>
        <v>0</v>
      </c>
      <c r="P23" s="94">
        <f t="shared" si="15"/>
        <v>0</v>
      </c>
    </row>
    <row r="24" spans="1:16" ht="78.75">
      <c r="A24" s="50">
        <v>8</v>
      </c>
      <c r="B24" s="52"/>
      <c r="C24" s="55" t="s">
        <v>1634</v>
      </c>
      <c r="D24" s="51" t="s">
        <v>271</v>
      </c>
      <c r="E24" s="53">
        <v>115.9</v>
      </c>
      <c r="F24" s="78">
        <v>0</v>
      </c>
      <c r="G24" s="78">
        <f t="shared" ref="G24" si="16">IF(F24&gt;0,likme,0)</f>
        <v>0</v>
      </c>
      <c r="H24" s="78">
        <f t="shared" ref="H24" si="17">ROUND(F24*G24,2)</f>
        <v>0</v>
      </c>
      <c r="I24" s="78">
        <v>0</v>
      </c>
      <c r="J24" s="78">
        <v>0</v>
      </c>
      <c r="K24" s="78">
        <f t="shared" ref="K24" si="18">SUM(H24:J24)</f>
        <v>0</v>
      </c>
      <c r="L24" s="78">
        <f t="shared" ref="L24" si="19">ROUND(E24*F24,2)</f>
        <v>0</v>
      </c>
      <c r="M24" s="78">
        <f t="shared" ref="M24" si="20">ROUND(E24*H24,2)</f>
        <v>0</v>
      </c>
      <c r="N24" s="78">
        <f t="shared" ref="N24" si="21">ROUND(E24*I24,2)</f>
        <v>0</v>
      </c>
      <c r="O24" s="78">
        <f t="shared" ref="O24" si="22">ROUND(E24*J24,2)</f>
        <v>0</v>
      </c>
      <c r="P24" s="94">
        <f t="shared" ref="P24" si="23">SUM(M24:O24)</f>
        <v>0</v>
      </c>
    </row>
    <row r="25" spans="1:16" ht="94.5">
      <c r="A25" s="50">
        <v>9</v>
      </c>
      <c r="B25" s="52"/>
      <c r="C25" s="55" t="s">
        <v>1269</v>
      </c>
      <c r="D25" s="51" t="s">
        <v>271</v>
      </c>
      <c r="E25" s="53">
        <v>258.2</v>
      </c>
      <c r="F25" s="78">
        <v>0</v>
      </c>
      <c r="G25" s="78">
        <f t="shared" si="8"/>
        <v>0</v>
      </c>
      <c r="H25" s="78">
        <f t="shared" si="9"/>
        <v>0</v>
      </c>
      <c r="I25" s="78">
        <v>0</v>
      </c>
      <c r="J25" s="78">
        <v>0</v>
      </c>
      <c r="K25" s="78">
        <f t="shared" si="10"/>
        <v>0</v>
      </c>
      <c r="L25" s="78">
        <f t="shared" si="11"/>
        <v>0</v>
      </c>
      <c r="M25" s="78">
        <f t="shared" si="12"/>
        <v>0</v>
      </c>
      <c r="N25" s="78">
        <f t="shared" si="13"/>
        <v>0</v>
      </c>
      <c r="O25" s="78">
        <f t="shared" si="14"/>
        <v>0</v>
      </c>
      <c r="P25" s="94">
        <f t="shared" si="15"/>
        <v>0</v>
      </c>
    </row>
    <row r="26" spans="1:16">
      <c r="A26" s="50">
        <v>10</v>
      </c>
      <c r="B26" s="52"/>
      <c r="C26" s="62" t="s">
        <v>1270</v>
      </c>
      <c r="D26" s="51"/>
      <c r="E26" s="53"/>
      <c r="F26" s="78">
        <v>0</v>
      </c>
      <c r="G26" s="78">
        <f t="shared" si="8"/>
        <v>0</v>
      </c>
      <c r="H26" s="78">
        <f t="shared" si="9"/>
        <v>0</v>
      </c>
      <c r="I26" s="78">
        <v>0</v>
      </c>
      <c r="J26" s="78">
        <v>0</v>
      </c>
      <c r="K26" s="78">
        <f t="shared" si="10"/>
        <v>0</v>
      </c>
      <c r="L26" s="78">
        <f t="shared" si="11"/>
        <v>0</v>
      </c>
      <c r="M26" s="78">
        <f t="shared" si="12"/>
        <v>0</v>
      </c>
      <c r="N26" s="78">
        <f t="shared" si="13"/>
        <v>0</v>
      </c>
      <c r="O26" s="78">
        <f t="shared" si="14"/>
        <v>0</v>
      </c>
      <c r="P26" s="94">
        <f t="shared" si="15"/>
        <v>0</v>
      </c>
    </row>
    <row r="27" spans="1:16">
      <c r="A27" s="50">
        <v>11</v>
      </c>
      <c r="B27" s="52"/>
      <c r="C27" s="61" t="s">
        <v>1271</v>
      </c>
      <c r="D27" s="51"/>
      <c r="E27" s="53"/>
      <c r="F27" s="78">
        <v>0</v>
      </c>
      <c r="G27" s="78">
        <f t="shared" si="8"/>
        <v>0</v>
      </c>
      <c r="H27" s="78">
        <f t="shared" si="9"/>
        <v>0</v>
      </c>
      <c r="I27" s="78">
        <v>0</v>
      </c>
      <c r="J27" s="78">
        <v>0</v>
      </c>
      <c r="K27" s="78">
        <f t="shared" si="10"/>
        <v>0</v>
      </c>
      <c r="L27" s="78">
        <f t="shared" si="11"/>
        <v>0</v>
      </c>
      <c r="M27" s="78">
        <f t="shared" si="12"/>
        <v>0</v>
      </c>
      <c r="N27" s="78">
        <f t="shared" si="13"/>
        <v>0</v>
      </c>
      <c r="O27" s="78">
        <f t="shared" si="14"/>
        <v>0</v>
      </c>
      <c r="P27" s="94">
        <f t="shared" si="15"/>
        <v>0</v>
      </c>
    </row>
    <row r="28" spans="1:16" ht="31.5">
      <c r="A28" s="50">
        <v>12</v>
      </c>
      <c r="B28" s="52"/>
      <c r="C28" s="54" t="s">
        <v>1272</v>
      </c>
      <c r="D28" s="51" t="s">
        <v>271</v>
      </c>
      <c r="E28" s="53">
        <v>669.97</v>
      </c>
      <c r="F28" s="78">
        <v>0</v>
      </c>
      <c r="G28" s="78">
        <f t="shared" si="8"/>
        <v>0</v>
      </c>
      <c r="H28" s="78">
        <f t="shared" si="9"/>
        <v>0</v>
      </c>
      <c r="I28" s="78">
        <v>0</v>
      </c>
      <c r="J28" s="78">
        <v>0</v>
      </c>
      <c r="K28" s="78">
        <f t="shared" si="10"/>
        <v>0</v>
      </c>
      <c r="L28" s="78">
        <f t="shared" si="11"/>
        <v>0</v>
      </c>
      <c r="M28" s="78">
        <f t="shared" si="12"/>
        <v>0</v>
      </c>
      <c r="N28" s="78">
        <f t="shared" si="13"/>
        <v>0</v>
      </c>
      <c r="O28" s="78">
        <f t="shared" si="14"/>
        <v>0</v>
      </c>
      <c r="P28" s="94">
        <f t="shared" si="15"/>
        <v>0</v>
      </c>
    </row>
    <row r="29" spans="1:16" ht="31.5">
      <c r="A29" s="50">
        <v>13</v>
      </c>
      <c r="B29" s="52"/>
      <c r="C29" s="55" t="s">
        <v>1273</v>
      </c>
      <c r="D29" s="51" t="s">
        <v>271</v>
      </c>
      <c r="E29" s="53">
        <v>669.97</v>
      </c>
      <c r="F29" s="78">
        <v>0</v>
      </c>
      <c r="G29" s="78">
        <f t="shared" si="8"/>
        <v>0</v>
      </c>
      <c r="H29" s="78">
        <f t="shared" si="9"/>
        <v>0</v>
      </c>
      <c r="I29" s="78">
        <v>0</v>
      </c>
      <c r="J29" s="78">
        <v>0</v>
      </c>
      <c r="K29" s="78">
        <f t="shared" si="10"/>
        <v>0</v>
      </c>
      <c r="L29" s="78">
        <f t="shared" si="11"/>
        <v>0</v>
      </c>
      <c r="M29" s="78">
        <f t="shared" si="12"/>
        <v>0</v>
      </c>
      <c r="N29" s="78">
        <f t="shared" si="13"/>
        <v>0</v>
      </c>
      <c r="O29" s="78">
        <f t="shared" si="14"/>
        <v>0</v>
      </c>
      <c r="P29" s="94">
        <f t="shared" si="15"/>
        <v>0</v>
      </c>
    </row>
    <row r="30" spans="1:16" ht="63">
      <c r="A30" s="50">
        <v>14</v>
      </c>
      <c r="B30" s="52"/>
      <c r="C30" s="54" t="s">
        <v>1274</v>
      </c>
      <c r="D30" s="51" t="s">
        <v>271</v>
      </c>
      <c r="E30" s="53">
        <v>669.97</v>
      </c>
      <c r="F30" s="78">
        <v>0</v>
      </c>
      <c r="G30" s="78">
        <f t="shared" si="8"/>
        <v>0</v>
      </c>
      <c r="H30" s="78">
        <f t="shared" si="9"/>
        <v>0</v>
      </c>
      <c r="I30" s="78">
        <v>0</v>
      </c>
      <c r="J30" s="78">
        <v>0</v>
      </c>
      <c r="K30" s="78">
        <f t="shared" si="10"/>
        <v>0</v>
      </c>
      <c r="L30" s="78">
        <f t="shared" si="11"/>
        <v>0</v>
      </c>
      <c r="M30" s="78">
        <f t="shared" si="12"/>
        <v>0</v>
      </c>
      <c r="N30" s="78">
        <f t="shared" si="13"/>
        <v>0</v>
      </c>
      <c r="O30" s="78">
        <f t="shared" si="14"/>
        <v>0</v>
      </c>
      <c r="P30" s="94">
        <f t="shared" si="15"/>
        <v>0</v>
      </c>
    </row>
    <row r="31" spans="1:16">
      <c r="A31" s="50">
        <v>15</v>
      </c>
      <c r="B31" s="52"/>
      <c r="C31" s="96" t="s">
        <v>1275</v>
      </c>
      <c r="D31" s="97" t="s">
        <v>271</v>
      </c>
      <c r="E31" s="53">
        <v>669.97</v>
      </c>
      <c r="F31" s="78">
        <v>0</v>
      </c>
      <c r="G31" s="78">
        <f t="shared" si="8"/>
        <v>0</v>
      </c>
      <c r="H31" s="78">
        <f t="shared" si="9"/>
        <v>0</v>
      </c>
      <c r="I31" s="78">
        <v>0</v>
      </c>
      <c r="J31" s="78">
        <v>0</v>
      </c>
      <c r="K31" s="78">
        <f t="shared" si="10"/>
        <v>0</v>
      </c>
      <c r="L31" s="78">
        <f t="shared" si="11"/>
        <v>0</v>
      </c>
      <c r="M31" s="78">
        <f t="shared" si="12"/>
        <v>0</v>
      </c>
      <c r="N31" s="78">
        <f t="shared" si="13"/>
        <v>0</v>
      </c>
      <c r="O31" s="78">
        <f t="shared" si="14"/>
        <v>0</v>
      </c>
      <c r="P31" s="94">
        <f t="shared" si="15"/>
        <v>0</v>
      </c>
    </row>
    <row r="32" spans="1:16">
      <c r="A32" s="50">
        <v>16</v>
      </c>
      <c r="B32" s="52"/>
      <c r="C32" s="61" t="s">
        <v>1276</v>
      </c>
      <c r="D32" s="51"/>
      <c r="E32" s="53"/>
      <c r="F32" s="78">
        <v>0</v>
      </c>
      <c r="G32" s="78">
        <f t="shared" si="8"/>
        <v>0</v>
      </c>
      <c r="H32" s="78">
        <f t="shared" si="9"/>
        <v>0</v>
      </c>
      <c r="I32" s="78">
        <v>0</v>
      </c>
      <c r="J32" s="78">
        <v>0</v>
      </c>
      <c r="K32" s="78">
        <f t="shared" si="10"/>
        <v>0</v>
      </c>
      <c r="L32" s="78">
        <f t="shared" si="11"/>
        <v>0</v>
      </c>
      <c r="M32" s="78">
        <f t="shared" si="12"/>
        <v>0</v>
      </c>
      <c r="N32" s="78">
        <f t="shared" si="13"/>
        <v>0</v>
      </c>
      <c r="O32" s="78">
        <f t="shared" si="14"/>
        <v>0</v>
      </c>
      <c r="P32" s="94">
        <f t="shared" si="15"/>
        <v>0</v>
      </c>
    </row>
    <row r="33" spans="1:16" ht="31.5">
      <c r="A33" s="50">
        <v>17</v>
      </c>
      <c r="B33" s="52"/>
      <c r="C33" s="54" t="s">
        <v>1272</v>
      </c>
      <c r="D33" s="51" t="s">
        <v>271</v>
      </c>
      <c r="E33" s="53">
        <v>155.63999999999999</v>
      </c>
      <c r="F33" s="78">
        <v>0</v>
      </c>
      <c r="G33" s="78">
        <f t="shared" ref="G33:G34" si="24">IF(F33&gt;0,likme,0)</f>
        <v>0</v>
      </c>
      <c r="H33" s="78">
        <f t="shared" ref="H33:H34" si="25">ROUND(F33*G33,2)</f>
        <v>0</v>
      </c>
      <c r="I33" s="78">
        <v>0</v>
      </c>
      <c r="J33" s="78">
        <v>0</v>
      </c>
      <c r="K33" s="78">
        <f t="shared" si="10"/>
        <v>0</v>
      </c>
      <c r="L33" s="78">
        <f t="shared" si="11"/>
        <v>0</v>
      </c>
      <c r="M33" s="78">
        <f t="shared" si="12"/>
        <v>0</v>
      </c>
      <c r="N33" s="78">
        <f t="shared" si="13"/>
        <v>0</v>
      </c>
      <c r="O33" s="78">
        <f t="shared" si="14"/>
        <v>0</v>
      </c>
      <c r="P33" s="94">
        <f t="shared" si="15"/>
        <v>0</v>
      </c>
    </row>
    <row r="34" spans="1:16" ht="31.5">
      <c r="A34" s="50">
        <v>18</v>
      </c>
      <c r="B34" s="52"/>
      <c r="C34" s="55" t="s">
        <v>1273</v>
      </c>
      <c r="D34" s="51" t="s">
        <v>271</v>
      </c>
      <c r="E34" s="53">
        <v>155.63999999999999</v>
      </c>
      <c r="F34" s="78">
        <v>0</v>
      </c>
      <c r="G34" s="78">
        <f t="shared" si="24"/>
        <v>0</v>
      </c>
      <c r="H34" s="78">
        <f t="shared" si="25"/>
        <v>0</v>
      </c>
      <c r="I34" s="78">
        <v>0</v>
      </c>
      <c r="J34" s="78">
        <v>0</v>
      </c>
      <c r="K34" s="78">
        <f t="shared" si="10"/>
        <v>0</v>
      </c>
      <c r="L34" s="78">
        <f t="shared" si="11"/>
        <v>0</v>
      </c>
      <c r="M34" s="78">
        <f t="shared" si="12"/>
        <v>0</v>
      </c>
      <c r="N34" s="78">
        <f t="shared" si="13"/>
        <v>0</v>
      </c>
      <c r="O34" s="78">
        <f t="shared" si="14"/>
        <v>0</v>
      </c>
      <c r="P34" s="94">
        <f t="shared" si="15"/>
        <v>0</v>
      </c>
    </row>
    <row r="35" spans="1:16" ht="63">
      <c r="A35" s="50">
        <v>19</v>
      </c>
      <c r="B35" s="52"/>
      <c r="C35" s="54" t="s">
        <v>1277</v>
      </c>
      <c r="D35" s="51" t="s">
        <v>271</v>
      </c>
      <c r="E35" s="53">
        <v>155.63999999999999</v>
      </c>
      <c r="F35" s="78">
        <v>0</v>
      </c>
      <c r="G35" s="78">
        <f t="shared" si="8"/>
        <v>0</v>
      </c>
      <c r="H35" s="78">
        <f t="shared" si="9"/>
        <v>0</v>
      </c>
      <c r="I35" s="78">
        <v>0</v>
      </c>
      <c r="J35" s="78">
        <v>0</v>
      </c>
      <c r="K35" s="78">
        <f t="shared" si="10"/>
        <v>0</v>
      </c>
      <c r="L35" s="78">
        <f t="shared" si="11"/>
        <v>0</v>
      </c>
      <c r="M35" s="78">
        <f t="shared" si="12"/>
        <v>0</v>
      </c>
      <c r="N35" s="78">
        <f t="shared" si="13"/>
        <v>0</v>
      </c>
      <c r="O35" s="78">
        <f t="shared" si="14"/>
        <v>0</v>
      </c>
      <c r="P35" s="94">
        <f t="shared" si="15"/>
        <v>0</v>
      </c>
    </row>
    <row r="36" spans="1:16">
      <c r="A36" s="50">
        <v>20</v>
      </c>
      <c r="B36" s="52"/>
      <c r="C36" s="96" t="s">
        <v>1275</v>
      </c>
      <c r="D36" s="97" t="s">
        <v>271</v>
      </c>
      <c r="E36" s="53">
        <v>155.63999999999999</v>
      </c>
      <c r="F36" s="78">
        <v>0</v>
      </c>
      <c r="G36" s="78">
        <f t="shared" ref="G36" si="26">IF(F36&gt;0,likme,0)</f>
        <v>0</v>
      </c>
      <c r="H36" s="78">
        <f t="shared" ref="H36" si="27">ROUND(F36*G36,2)</f>
        <v>0</v>
      </c>
      <c r="I36" s="78">
        <v>0</v>
      </c>
      <c r="J36" s="78">
        <v>0</v>
      </c>
      <c r="K36" s="78">
        <f t="shared" si="10"/>
        <v>0</v>
      </c>
      <c r="L36" s="78">
        <f t="shared" si="11"/>
        <v>0</v>
      </c>
      <c r="M36" s="78">
        <f t="shared" si="12"/>
        <v>0</v>
      </c>
      <c r="N36" s="78">
        <f t="shared" si="13"/>
        <v>0</v>
      </c>
      <c r="O36" s="78">
        <f t="shared" si="14"/>
        <v>0</v>
      </c>
      <c r="P36" s="94">
        <f t="shared" si="15"/>
        <v>0</v>
      </c>
    </row>
    <row r="37" spans="1:16">
      <c r="A37" s="50">
        <v>21</v>
      </c>
      <c r="B37" s="52"/>
      <c r="C37" s="61" t="s">
        <v>1278</v>
      </c>
      <c r="D37" s="51"/>
      <c r="E37" s="53"/>
      <c r="F37" s="78">
        <v>0</v>
      </c>
      <c r="G37" s="78">
        <f t="shared" si="8"/>
        <v>0</v>
      </c>
      <c r="H37" s="78">
        <f t="shared" si="9"/>
        <v>0</v>
      </c>
      <c r="I37" s="78">
        <v>0</v>
      </c>
      <c r="J37" s="78">
        <v>0</v>
      </c>
      <c r="K37" s="78">
        <f t="shared" si="10"/>
        <v>0</v>
      </c>
      <c r="L37" s="78">
        <f t="shared" si="11"/>
        <v>0</v>
      </c>
      <c r="M37" s="78">
        <f t="shared" si="12"/>
        <v>0</v>
      </c>
      <c r="N37" s="78">
        <f t="shared" si="13"/>
        <v>0</v>
      </c>
      <c r="O37" s="78">
        <f t="shared" si="14"/>
        <v>0</v>
      </c>
      <c r="P37" s="94">
        <f t="shared" si="15"/>
        <v>0</v>
      </c>
    </row>
    <row r="38" spans="1:16" ht="31.5">
      <c r="A38" s="50">
        <v>22</v>
      </c>
      <c r="B38" s="52"/>
      <c r="C38" s="54" t="s">
        <v>1272</v>
      </c>
      <c r="D38" s="51" t="s">
        <v>271</v>
      </c>
      <c r="E38" s="53">
        <v>52.28</v>
      </c>
      <c r="F38" s="78">
        <v>0</v>
      </c>
      <c r="G38" s="78">
        <f t="shared" ref="G38:G39" si="28">IF(F38&gt;0,likme,0)</f>
        <v>0</v>
      </c>
      <c r="H38" s="78">
        <f t="shared" ref="H38:H39" si="29">ROUND(F38*G38,2)</f>
        <v>0</v>
      </c>
      <c r="I38" s="78">
        <v>0</v>
      </c>
      <c r="J38" s="78">
        <v>0</v>
      </c>
      <c r="K38" s="78">
        <f t="shared" si="10"/>
        <v>0</v>
      </c>
      <c r="L38" s="78">
        <f t="shared" si="11"/>
        <v>0</v>
      </c>
      <c r="M38" s="78">
        <f t="shared" si="12"/>
        <v>0</v>
      </c>
      <c r="N38" s="78">
        <f t="shared" si="13"/>
        <v>0</v>
      </c>
      <c r="O38" s="78">
        <f t="shared" si="14"/>
        <v>0</v>
      </c>
      <c r="P38" s="94">
        <f t="shared" si="15"/>
        <v>0</v>
      </c>
    </row>
    <row r="39" spans="1:16" ht="31.5">
      <c r="A39" s="50">
        <v>23</v>
      </c>
      <c r="B39" s="52"/>
      <c r="C39" s="55" t="s">
        <v>1279</v>
      </c>
      <c r="D39" s="51" t="s">
        <v>271</v>
      </c>
      <c r="E39" s="53">
        <v>52.28</v>
      </c>
      <c r="F39" s="78">
        <v>0</v>
      </c>
      <c r="G39" s="78">
        <f t="shared" si="28"/>
        <v>0</v>
      </c>
      <c r="H39" s="78">
        <f t="shared" si="29"/>
        <v>0</v>
      </c>
      <c r="I39" s="78">
        <v>0</v>
      </c>
      <c r="J39" s="78">
        <v>0</v>
      </c>
      <c r="K39" s="78">
        <f t="shared" si="10"/>
        <v>0</v>
      </c>
      <c r="L39" s="78">
        <f t="shared" si="11"/>
        <v>0</v>
      </c>
      <c r="M39" s="78">
        <f t="shared" si="12"/>
        <v>0</v>
      </c>
      <c r="N39" s="78">
        <f t="shared" si="13"/>
        <v>0</v>
      </c>
      <c r="O39" s="78">
        <f t="shared" si="14"/>
        <v>0</v>
      </c>
      <c r="P39" s="94">
        <f t="shared" si="15"/>
        <v>0</v>
      </c>
    </row>
    <row r="40" spans="1:16" ht="31.5">
      <c r="A40" s="50">
        <v>24</v>
      </c>
      <c r="B40" s="52"/>
      <c r="C40" s="55" t="s">
        <v>1273</v>
      </c>
      <c r="D40" s="51" t="s">
        <v>271</v>
      </c>
      <c r="E40" s="53">
        <v>52.28</v>
      </c>
      <c r="F40" s="78">
        <v>0</v>
      </c>
      <c r="G40" s="78">
        <f t="shared" si="8"/>
        <v>0</v>
      </c>
      <c r="H40" s="78">
        <f t="shared" si="9"/>
        <v>0</v>
      </c>
      <c r="I40" s="78">
        <v>0</v>
      </c>
      <c r="J40" s="78">
        <v>0</v>
      </c>
      <c r="K40" s="78">
        <f t="shared" si="10"/>
        <v>0</v>
      </c>
      <c r="L40" s="78">
        <f t="shared" si="11"/>
        <v>0</v>
      </c>
      <c r="M40" s="78">
        <f t="shared" si="12"/>
        <v>0</v>
      </c>
      <c r="N40" s="78">
        <f t="shared" si="13"/>
        <v>0</v>
      </c>
      <c r="O40" s="78">
        <f t="shared" si="14"/>
        <v>0</v>
      </c>
      <c r="P40" s="94">
        <f t="shared" si="15"/>
        <v>0</v>
      </c>
    </row>
    <row r="41" spans="1:16" ht="63">
      <c r="A41" s="50">
        <v>25</v>
      </c>
      <c r="B41" s="52"/>
      <c r="C41" s="54" t="s">
        <v>1274</v>
      </c>
      <c r="D41" s="51" t="s">
        <v>271</v>
      </c>
      <c r="E41" s="53">
        <v>52.28</v>
      </c>
      <c r="F41" s="78">
        <v>0</v>
      </c>
      <c r="G41" s="78">
        <f t="shared" si="8"/>
        <v>0</v>
      </c>
      <c r="H41" s="78">
        <f t="shared" si="9"/>
        <v>0</v>
      </c>
      <c r="I41" s="78">
        <v>0</v>
      </c>
      <c r="J41" s="78">
        <v>0</v>
      </c>
      <c r="K41" s="78">
        <f t="shared" si="10"/>
        <v>0</v>
      </c>
      <c r="L41" s="78">
        <f t="shared" si="11"/>
        <v>0</v>
      </c>
      <c r="M41" s="78">
        <f t="shared" si="12"/>
        <v>0</v>
      </c>
      <c r="N41" s="78">
        <f t="shared" si="13"/>
        <v>0</v>
      </c>
      <c r="O41" s="78">
        <f t="shared" si="14"/>
        <v>0</v>
      </c>
      <c r="P41" s="94">
        <f t="shared" si="15"/>
        <v>0</v>
      </c>
    </row>
    <row r="42" spans="1:16">
      <c r="A42" s="50">
        <v>26</v>
      </c>
      <c r="B42" s="52"/>
      <c r="C42" s="96" t="s">
        <v>1275</v>
      </c>
      <c r="D42" s="97" t="s">
        <v>271</v>
      </c>
      <c r="E42" s="53">
        <v>52.28</v>
      </c>
      <c r="F42" s="78">
        <v>0</v>
      </c>
      <c r="G42" s="78">
        <f t="shared" si="8"/>
        <v>0</v>
      </c>
      <c r="H42" s="78">
        <f t="shared" si="9"/>
        <v>0</v>
      </c>
      <c r="I42" s="78">
        <v>0</v>
      </c>
      <c r="J42" s="78">
        <v>0</v>
      </c>
      <c r="K42" s="78">
        <f t="shared" si="10"/>
        <v>0</v>
      </c>
      <c r="L42" s="78">
        <f t="shared" si="11"/>
        <v>0</v>
      </c>
      <c r="M42" s="78">
        <f t="shared" si="12"/>
        <v>0</v>
      </c>
      <c r="N42" s="78">
        <f t="shared" si="13"/>
        <v>0</v>
      </c>
      <c r="O42" s="78">
        <f t="shared" si="14"/>
        <v>0</v>
      </c>
      <c r="P42" s="94">
        <f t="shared" si="15"/>
        <v>0</v>
      </c>
    </row>
    <row r="43" spans="1:16">
      <c r="A43" s="50">
        <v>27</v>
      </c>
      <c r="B43" s="52"/>
      <c r="C43" s="61" t="s">
        <v>1280</v>
      </c>
      <c r="D43" s="51"/>
      <c r="E43" s="53"/>
      <c r="F43" s="78">
        <v>0</v>
      </c>
      <c r="G43" s="78">
        <f t="shared" si="8"/>
        <v>0</v>
      </c>
      <c r="H43" s="78">
        <f t="shared" si="9"/>
        <v>0</v>
      </c>
      <c r="I43" s="78">
        <v>0</v>
      </c>
      <c r="J43" s="78">
        <v>0</v>
      </c>
      <c r="K43" s="78">
        <f t="shared" si="10"/>
        <v>0</v>
      </c>
      <c r="L43" s="78">
        <f t="shared" si="11"/>
        <v>0</v>
      </c>
      <c r="M43" s="78">
        <f t="shared" si="12"/>
        <v>0</v>
      </c>
      <c r="N43" s="78">
        <f t="shared" si="13"/>
        <v>0</v>
      </c>
      <c r="O43" s="78">
        <f t="shared" si="14"/>
        <v>0</v>
      </c>
      <c r="P43" s="94">
        <f t="shared" si="15"/>
        <v>0</v>
      </c>
    </row>
    <row r="44" spans="1:16" ht="31.5">
      <c r="A44" s="50">
        <v>28</v>
      </c>
      <c r="B44" s="52"/>
      <c r="C44" s="54" t="s">
        <v>1272</v>
      </c>
      <c r="D44" s="51" t="s">
        <v>271</v>
      </c>
      <c r="E44" s="53">
        <v>572.79</v>
      </c>
      <c r="F44" s="78">
        <v>0</v>
      </c>
      <c r="G44" s="78">
        <f t="shared" si="8"/>
        <v>0</v>
      </c>
      <c r="H44" s="78">
        <f t="shared" si="9"/>
        <v>0</v>
      </c>
      <c r="I44" s="78">
        <v>0</v>
      </c>
      <c r="J44" s="78">
        <v>0</v>
      </c>
      <c r="K44" s="78">
        <f t="shared" si="10"/>
        <v>0</v>
      </c>
      <c r="L44" s="78">
        <f t="shared" si="11"/>
        <v>0</v>
      </c>
      <c r="M44" s="78">
        <f t="shared" si="12"/>
        <v>0</v>
      </c>
      <c r="N44" s="78">
        <f t="shared" si="13"/>
        <v>0</v>
      </c>
      <c r="O44" s="78">
        <f t="shared" si="14"/>
        <v>0</v>
      </c>
      <c r="P44" s="94">
        <f t="shared" si="15"/>
        <v>0</v>
      </c>
    </row>
    <row r="45" spans="1:16" ht="78.75">
      <c r="A45" s="50">
        <v>29</v>
      </c>
      <c r="B45" s="52"/>
      <c r="C45" s="54" t="s">
        <v>1281</v>
      </c>
      <c r="D45" s="51" t="s">
        <v>271</v>
      </c>
      <c r="E45" s="53">
        <v>572.79</v>
      </c>
      <c r="F45" s="78">
        <v>0</v>
      </c>
      <c r="G45" s="78">
        <f t="shared" si="8"/>
        <v>0</v>
      </c>
      <c r="H45" s="78">
        <f t="shared" si="9"/>
        <v>0</v>
      </c>
      <c r="I45" s="78">
        <v>0</v>
      </c>
      <c r="J45" s="78">
        <v>0</v>
      </c>
      <c r="K45" s="78">
        <f t="shared" si="10"/>
        <v>0</v>
      </c>
      <c r="L45" s="78">
        <f t="shared" si="11"/>
        <v>0</v>
      </c>
      <c r="M45" s="78">
        <f t="shared" si="12"/>
        <v>0</v>
      </c>
      <c r="N45" s="78">
        <f t="shared" si="13"/>
        <v>0</v>
      </c>
      <c r="O45" s="78">
        <f t="shared" si="14"/>
        <v>0</v>
      </c>
      <c r="P45" s="94">
        <f t="shared" si="15"/>
        <v>0</v>
      </c>
    </row>
    <row r="46" spans="1:16">
      <c r="A46" s="50">
        <v>30</v>
      </c>
      <c r="B46" s="52"/>
      <c r="C46" s="61" t="s">
        <v>1282</v>
      </c>
      <c r="D46" s="51"/>
      <c r="E46" s="53"/>
      <c r="F46" s="78">
        <v>0</v>
      </c>
      <c r="G46" s="78">
        <f t="shared" si="8"/>
        <v>0</v>
      </c>
      <c r="H46" s="78">
        <f t="shared" si="9"/>
        <v>0</v>
      </c>
      <c r="I46" s="78">
        <v>0</v>
      </c>
      <c r="J46" s="78">
        <v>0</v>
      </c>
      <c r="K46" s="78">
        <f t="shared" si="10"/>
        <v>0</v>
      </c>
      <c r="L46" s="78">
        <f t="shared" si="11"/>
        <v>0</v>
      </c>
      <c r="M46" s="78">
        <f t="shared" si="12"/>
        <v>0</v>
      </c>
      <c r="N46" s="78">
        <f t="shared" si="13"/>
        <v>0</v>
      </c>
      <c r="O46" s="78">
        <f t="shared" si="14"/>
        <v>0</v>
      </c>
      <c r="P46" s="94">
        <f t="shared" si="15"/>
        <v>0</v>
      </c>
    </row>
    <row r="47" spans="1:16">
      <c r="A47" s="50">
        <v>31</v>
      </c>
      <c r="B47" s="52"/>
      <c r="C47" s="54" t="s">
        <v>1283</v>
      </c>
      <c r="D47" s="51" t="s">
        <v>271</v>
      </c>
      <c r="E47" s="53">
        <v>995.01</v>
      </c>
      <c r="F47" s="78">
        <v>0</v>
      </c>
      <c r="G47" s="78">
        <f t="shared" si="8"/>
        <v>0</v>
      </c>
      <c r="H47" s="78">
        <f t="shared" si="9"/>
        <v>0</v>
      </c>
      <c r="I47" s="78">
        <v>0</v>
      </c>
      <c r="J47" s="78">
        <v>0</v>
      </c>
      <c r="K47" s="78">
        <f t="shared" si="10"/>
        <v>0</v>
      </c>
      <c r="L47" s="78">
        <f t="shared" si="11"/>
        <v>0</v>
      </c>
      <c r="M47" s="78">
        <f t="shared" si="12"/>
        <v>0</v>
      </c>
      <c r="N47" s="78">
        <f t="shared" si="13"/>
        <v>0</v>
      </c>
      <c r="O47" s="78">
        <f t="shared" si="14"/>
        <v>0</v>
      </c>
      <c r="P47" s="94">
        <f t="shared" si="15"/>
        <v>0</v>
      </c>
    </row>
    <row r="48" spans="1:16">
      <c r="A48" s="50">
        <v>32</v>
      </c>
      <c r="B48" s="52"/>
      <c r="C48" s="96" t="s">
        <v>1284</v>
      </c>
      <c r="D48" s="97" t="s">
        <v>271</v>
      </c>
      <c r="E48" s="53">
        <v>995.01</v>
      </c>
      <c r="F48" s="78">
        <v>0</v>
      </c>
      <c r="G48" s="78">
        <f t="shared" si="8"/>
        <v>0</v>
      </c>
      <c r="H48" s="78">
        <f t="shared" si="9"/>
        <v>0</v>
      </c>
      <c r="I48" s="78">
        <v>0</v>
      </c>
      <c r="J48" s="78">
        <v>0</v>
      </c>
      <c r="K48" s="78">
        <f t="shared" si="10"/>
        <v>0</v>
      </c>
      <c r="L48" s="78">
        <f t="shared" si="11"/>
        <v>0</v>
      </c>
      <c r="M48" s="78">
        <f t="shared" si="12"/>
        <v>0</v>
      </c>
      <c r="N48" s="78">
        <f t="shared" si="13"/>
        <v>0</v>
      </c>
      <c r="O48" s="78">
        <f t="shared" si="14"/>
        <v>0</v>
      </c>
      <c r="P48" s="94">
        <f t="shared" si="15"/>
        <v>0</v>
      </c>
    </row>
    <row r="49" spans="1:21">
      <c r="A49" s="50">
        <v>33</v>
      </c>
      <c r="B49" s="52"/>
      <c r="C49" s="96" t="s">
        <v>1275</v>
      </c>
      <c r="D49" s="97" t="s">
        <v>271</v>
      </c>
      <c r="E49" s="53">
        <v>995.01</v>
      </c>
      <c r="F49" s="78">
        <v>0</v>
      </c>
      <c r="G49" s="78">
        <f t="shared" si="8"/>
        <v>0</v>
      </c>
      <c r="H49" s="78">
        <f t="shared" si="9"/>
        <v>0</v>
      </c>
      <c r="I49" s="78">
        <v>0</v>
      </c>
      <c r="J49" s="78">
        <v>0</v>
      </c>
      <c r="K49" s="78">
        <f t="shared" si="10"/>
        <v>0</v>
      </c>
      <c r="L49" s="78">
        <f t="shared" si="11"/>
        <v>0</v>
      </c>
      <c r="M49" s="78">
        <f t="shared" si="12"/>
        <v>0</v>
      </c>
      <c r="N49" s="78">
        <f t="shared" si="13"/>
        <v>0</v>
      </c>
      <c r="O49" s="78">
        <f t="shared" si="14"/>
        <v>0</v>
      </c>
      <c r="P49" s="94">
        <f t="shared" si="15"/>
        <v>0</v>
      </c>
    </row>
    <row r="50" spans="1:21">
      <c r="A50" s="50">
        <v>34</v>
      </c>
      <c r="B50" s="52"/>
      <c r="C50" s="61" t="s">
        <v>1285</v>
      </c>
      <c r="D50" s="51"/>
      <c r="E50" s="53"/>
      <c r="F50" s="78">
        <v>0</v>
      </c>
      <c r="G50" s="78">
        <f t="shared" si="8"/>
        <v>0</v>
      </c>
      <c r="H50" s="78">
        <f t="shared" si="9"/>
        <v>0</v>
      </c>
      <c r="I50" s="78">
        <v>0</v>
      </c>
      <c r="J50" s="78">
        <v>0</v>
      </c>
      <c r="K50" s="78">
        <f t="shared" si="10"/>
        <v>0</v>
      </c>
      <c r="L50" s="78">
        <f t="shared" si="11"/>
        <v>0</v>
      </c>
      <c r="M50" s="78">
        <f t="shared" si="12"/>
        <v>0</v>
      </c>
      <c r="N50" s="78">
        <f t="shared" si="13"/>
        <v>0</v>
      </c>
      <c r="O50" s="78">
        <f t="shared" si="14"/>
        <v>0</v>
      </c>
      <c r="P50" s="94">
        <f t="shared" si="15"/>
        <v>0</v>
      </c>
    </row>
    <row r="51" spans="1:21" ht="47.25">
      <c r="A51" s="50">
        <v>35</v>
      </c>
      <c r="B51" s="52"/>
      <c r="C51" s="54" t="s">
        <v>1320</v>
      </c>
      <c r="D51" s="51" t="s">
        <v>271</v>
      </c>
      <c r="E51" s="53">
        <v>229.53000000000003</v>
      </c>
      <c r="F51" s="78">
        <v>0</v>
      </c>
      <c r="G51" s="78">
        <f t="shared" ref="G51:G53" si="30">IF(F51&gt;0,likme,0)</f>
        <v>0</v>
      </c>
      <c r="H51" s="78">
        <f t="shared" ref="H51:H53" si="31">ROUND(F51*G51,2)</f>
        <v>0</v>
      </c>
      <c r="I51" s="78">
        <v>0</v>
      </c>
      <c r="J51" s="78">
        <v>0</v>
      </c>
      <c r="K51" s="78">
        <f t="shared" si="10"/>
        <v>0</v>
      </c>
      <c r="L51" s="78">
        <f t="shared" si="11"/>
        <v>0</v>
      </c>
      <c r="M51" s="78">
        <f t="shared" si="12"/>
        <v>0</v>
      </c>
      <c r="N51" s="78">
        <f t="shared" si="13"/>
        <v>0</v>
      </c>
      <c r="O51" s="78">
        <f t="shared" si="14"/>
        <v>0</v>
      </c>
      <c r="P51" s="94">
        <f t="shared" si="15"/>
        <v>0</v>
      </c>
    </row>
    <row r="52" spans="1:21">
      <c r="A52" s="50">
        <v>36</v>
      </c>
      <c r="B52" s="52"/>
      <c r="C52" s="96" t="s">
        <v>1284</v>
      </c>
      <c r="D52" s="97" t="s">
        <v>271</v>
      </c>
      <c r="E52" s="53">
        <v>229.53000000000003</v>
      </c>
      <c r="F52" s="78">
        <v>0</v>
      </c>
      <c r="G52" s="78">
        <f t="shared" si="30"/>
        <v>0</v>
      </c>
      <c r="H52" s="78">
        <f t="shared" si="31"/>
        <v>0</v>
      </c>
      <c r="I52" s="78">
        <v>0</v>
      </c>
      <c r="J52" s="78">
        <v>0</v>
      </c>
      <c r="K52" s="78">
        <f t="shared" si="10"/>
        <v>0</v>
      </c>
      <c r="L52" s="78">
        <f t="shared" si="11"/>
        <v>0</v>
      </c>
      <c r="M52" s="78">
        <f t="shared" si="12"/>
        <v>0</v>
      </c>
      <c r="N52" s="78">
        <f t="shared" si="13"/>
        <v>0</v>
      </c>
      <c r="O52" s="78">
        <f t="shared" si="14"/>
        <v>0</v>
      </c>
      <c r="P52" s="94">
        <f t="shared" si="15"/>
        <v>0</v>
      </c>
    </row>
    <row r="53" spans="1:21">
      <c r="A53" s="50">
        <v>37</v>
      </c>
      <c r="B53" s="52"/>
      <c r="C53" s="96" t="s">
        <v>1275</v>
      </c>
      <c r="D53" s="97" t="s">
        <v>271</v>
      </c>
      <c r="E53" s="53">
        <v>229.53000000000003</v>
      </c>
      <c r="F53" s="78">
        <v>0</v>
      </c>
      <c r="G53" s="78">
        <f t="shared" si="30"/>
        <v>0</v>
      </c>
      <c r="H53" s="78">
        <f t="shared" si="31"/>
        <v>0</v>
      </c>
      <c r="I53" s="78">
        <v>0</v>
      </c>
      <c r="J53" s="78">
        <v>0</v>
      </c>
      <c r="K53" s="78">
        <f t="shared" si="10"/>
        <v>0</v>
      </c>
      <c r="L53" s="78">
        <f t="shared" si="11"/>
        <v>0</v>
      </c>
      <c r="M53" s="78">
        <f t="shared" si="12"/>
        <v>0</v>
      </c>
      <c r="N53" s="78">
        <f t="shared" si="13"/>
        <v>0</v>
      </c>
      <c r="O53" s="78">
        <f t="shared" si="14"/>
        <v>0</v>
      </c>
      <c r="P53" s="94">
        <f t="shared" si="15"/>
        <v>0</v>
      </c>
    </row>
    <row r="54" spans="1:21">
      <c r="A54" s="50">
        <v>38</v>
      </c>
      <c r="B54" s="52"/>
      <c r="C54" s="62" t="s">
        <v>1286</v>
      </c>
      <c r="D54" s="51"/>
      <c r="E54" s="53"/>
      <c r="F54" s="78">
        <v>0</v>
      </c>
      <c r="G54" s="78">
        <f t="shared" si="8"/>
        <v>0</v>
      </c>
      <c r="H54" s="78">
        <f t="shared" si="9"/>
        <v>0</v>
      </c>
      <c r="I54" s="78">
        <v>0</v>
      </c>
      <c r="J54" s="78">
        <v>0</v>
      </c>
      <c r="K54" s="78">
        <f t="shared" si="10"/>
        <v>0</v>
      </c>
      <c r="L54" s="78">
        <f t="shared" si="11"/>
        <v>0</v>
      </c>
      <c r="M54" s="78">
        <f t="shared" si="12"/>
        <v>0</v>
      </c>
      <c r="N54" s="78">
        <f t="shared" si="13"/>
        <v>0</v>
      </c>
      <c r="O54" s="78">
        <f t="shared" si="14"/>
        <v>0</v>
      </c>
      <c r="P54" s="94">
        <f t="shared" si="15"/>
        <v>0</v>
      </c>
    </row>
    <row r="55" spans="1:21">
      <c r="A55" s="50">
        <v>39</v>
      </c>
      <c r="B55" s="52"/>
      <c r="C55" s="61" t="s">
        <v>1287</v>
      </c>
      <c r="D55" s="51"/>
      <c r="E55" s="53"/>
      <c r="F55" s="78">
        <v>0</v>
      </c>
      <c r="G55" s="78">
        <f t="shared" si="8"/>
        <v>0</v>
      </c>
      <c r="H55" s="78">
        <f t="shared" si="9"/>
        <v>0</v>
      </c>
      <c r="I55" s="78">
        <v>0</v>
      </c>
      <c r="J55" s="78">
        <v>0</v>
      </c>
      <c r="K55" s="78">
        <f t="shared" si="10"/>
        <v>0</v>
      </c>
      <c r="L55" s="78">
        <f t="shared" si="11"/>
        <v>0</v>
      </c>
      <c r="M55" s="78">
        <f t="shared" si="12"/>
        <v>0</v>
      </c>
      <c r="N55" s="78">
        <f t="shared" si="13"/>
        <v>0</v>
      </c>
      <c r="O55" s="78">
        <f t="shared" si="14"/>
        <v>0</v>
      </c>
      <c r="P55" s="94">
        <f t="shared" si="15"/>
        <v>0</v>
      </c>
    </row>
    <row r="56" spans="1:21">
      <c r="A56" s="50">
        <v>40</v>
      </c>
      <c r="B56" s="52"/>
      <c r="C56" s="55" t="s">
        <v>1288</v>
      </c>
      <c r="D56" s="51" t="s">
        <v>271</v>
      </c>
      <c r="E56" s="53">
        <v>275.24</v>
      </c>
      <c r="F56" s="78">
        <v>0</v>
      </c>
      <c r="G56" s="78">
        <f t="shared" si="8"/>
        <v>0</v>
      </c>
      <c r="H56" s="78">
        <f t="shared" si="9"/>
        <v>0</v>
      </c>
      <c r="I56" s="78">
        <v>0</v>
      </c>
      <c r="J56" s="78">
        <v>0</v>
      </c>
      <c r="K56" s="78">
        <f t="shared" si="10"/>
        <v>0</v>
      </c>
      <c r="L56" s="78">
        <f t="shared" si="11"/>
        <v>0</v>
      </c>
      <c r="M56" s="78">
        <f t="shared" si="12"/>
        <v>0</v>
      </c>
      <c r="N56" s="78">
        <f t="shared" si="13"/>
        <v>0</v>
      </c>
      <c r="O56" s="78">
        <f t="shared" si="14"/>
        <v>0</v>
      </c>
      <c r="P56" s="94">
        <f t="shared" si="15"/>
        <v>0</v>
      </c>
      <c r="U56" s="99"/>
    </row>
    <row r="57" spans="1:21" ht="98.25" customHeight="1">
      <c r="A57" s="50">
        <v>41</v>
      </c>
      <c r="B57" s="52"/>
      <c r="C57" s="55" t="s">
        <v>1289</v>
      </c>
      <c r="D57" s="51" t="s">
        <v>271</v>
      </c>
      <c r="E57" s="53">
        <v>275.24</v>
      </c>
      <c r="F57" s="78">
        <v>0</v>
      </c>
      <c r="G57" s="78">
        <f t="shared" si="8"/>
        <v>0</v>
      </c>
      <c r="H57" s="78">
        <f t="shared" si="9"/>
        <v>0</v>
      </c>
      <c r="I57" s="78">
        <v>0</v>
      </c>
      <c r="J57" s="78">
        <v>0</v>
      </c>
      <c r="K57" s="78">
        <f t="shared" si="10"/>
        <v>0</v>
      </c>
      <c r="L57" s="78">
        <f t="shared" si="11"/>
        <v>0</v>
      </c>
      <c r="M57" s="78">
        <f t="shared" si="12"/>
        <v>0</v>
      </c>
      <c r="N57" s="78">
        <f t="shared" si="13"/>
        <v>0</v>
      </c>
      <c r="O57" s="78">
        <f t="shared" si="14"/>
        <v>0</v>
      </c>
      <c r="P57" s="94">
        <f t="shared" si="15"/>
        <v>0</v>
      </c>
      <c r="U57" s="99"/>
    </row>
    <row r="58" spans="1:21">
      <c r="A58" s="50">
        <v>42</v>
      </c>
      <c r="B58" s="52"/>
      <c r="C58" s="61" t="s">
        <v>1290</v>
      </c>
      <c r="D58" s="51"/>
      <c r="E58" s="53">
        <v>0</v>
      </c>
      <c r="F58" s="78">
        <v>0</v>
      </c>
      <c r="G58" s="78">
        <f t="shared" si="8"/>
        <v>0</v>
      </c>
      <c r="H58" s="78">
        <f t="shared" si="9"/>
        <v>0</v>
      </c>
      <c r="I58" s="78">
        <v>0</v>
      </c>
      <c r="J58" s="78">
        <v>0</v>
      </c>
      <c r="K58" s="78">
        <f t="shared" si="10"/>
        <v>0</v>
      </c>
      <c r="L58" s="78">
        <f t="shared" si="11"/>
        <v>0</v>
      </c>
      <c r="M58" s="78">
        <f t="shared" si="12"/>
        <v>0</v>
      </c>
      <c r="N58" s="78">
        <f t="shared" si="13"/>
        <v>0</v>
      </c>
      <c r="O58" s="78">
        <f t="shared" si="14"/>
        <v>0</v>
      </c>
      <c r="P58" s="94">
        <f t="shared" si="15"/>
        <v>0</v>
      </c>
      <c r="U58" s="99"/>
    </row>
    <row r="59" spans="1:21">
      <c r="A59" s="50">
        <v>43</v>
      </c>
      <c r="B59" s="52"/>
      <c r="C59" s="55" t="s">
        <v>1288</v>
      </c>
      <c r="D59" s="51" t="s">
        <v>271</v>
      </c>
      <c r="E59" s="53">
        <v>312.79000000000002</v>
      </c>
      <c r="F59" s="78">
        <v>0</v>
      </c>
      <c r="G59" s="78">
        <f t="shared" ref="G59" si="32">IF(F59&gt;0,likme,0)</f>
        <v>0</v>
      </c>
      <c r="H59" s="78">
        <f t="shared" ref="H59" si="33">ROUND(F59*G59,2)</f>
        <v>0</v>
      </c>
      <c r="I59" s="78">
        <v>0</v>
      </c>
      <c r="J59" s="78">
        <v>0</v>
      </c>
      <c r="K59" s="78">
        <f t="shared" ref="K59" si="34">SUM(H59:J59)</f>
        <v>0</v>
      </c>
      <c r="L59" s="78">
        <f t="shared" ref="L59" si="35">ROUND(E59*F59,2)</f>
        <v>0</v>
      </c>
      <c r="M59" s="78">
        <f t="shared" ref="M59" si="36">ROUND(E59*H59,2)</f>
        <v>0</v>
      </c>
      <c r="N59" s="78">
        <f t="shared" ref="N59" si="37">ROUND(E59*I59,2)</f>
        <v>0</v>
      </c>
      <c r="O59" s="78">
        <f t="shared" ref="O59" si="38">ROUND(E59*J59,2)</f>
        <v>0</v>
      </c>
      <c r="P59" s="94">
        <f t="shared" ref="P59" si="39">SUM(M59:O59)</f>
        <v>0</v>
      </c>
      <c r="U59" s="99"/>
    </row>
    <row r="60" spans="1:21" ht="94.5">
      <c r="A60" s="50">
        <v>44</v>
      </c>
      <c r="B60" s="52"/>
      <c r="C60" s="55" t="s">
        <v>1291</v>
      </c>
      <c r="D60" s="51" t="s">
        <v>271</v>
      </c>
      <c r="E60" s="53">
        <v>312.79000000000002</v>
      </c>
      <c r="F60" s="78">
        <v>0</v>
      </c>
      <c r="G60" s="78">
        <f t="shared" ref="G60" si="40">IF(F60&gt;0,likme,0)</f>
        <v>0</v>
      </c>
      <c r="H60" s="78">
        <f t="shared" ref="H60" si="41">ROUND(F60*G60,2)</f>
        <v>0</v>
      </c>
      <c r="I60" s="78">
        <v>0</v>
      </c>
      <c r="J60" s="78">
        <v>0</v>
      </c>
      <c r="K60" s="78">
        <f t="shared" si="10"/>
        <v>0</v>
      </c>
      <c r="L60" s="78">
        <f t="shared" si="11"/>
        <v>0</v>
      </c>
      <c r="M60" s="78">
        <f t="shared" si="12"/>
        <v>0</v>
      </c>
      <c r="N60" s="78">
        <f t="shared" si="13"/>
        <v>0</v>
      </c>
      <c r="O60" s="78">
        <f t="shared" si="14"/>
        <v>0</v>
      </c>
      <c r="P60" s="94">
        <f t="shared" si="15"/>
        <v>0</v>
      </c>
      <c r="U60" s="99"/>
    </row>
    <row r="61" spans="1:21">
      <c r="A61" s="50">
        <v>45</v>
      </c>
      <c r="B61" s="52"/>
      <c r="C61" s="61" t="s">
        <v>1292</v>
      </c>
      <c r="D61" s="51"/>
      <c r="E61" s="53">
        <v>0</v>
      </c>
      <c r="F61" s="78">
        <v>0</v>
      </c>
      <c r="G61" s="78">
        <f t="shared" si="8"/>
        <v>0</v>
      </c>
      <c r="H61" s="78">
        <f t="shared" si="9"/>
        <v>0</v>
      </c>
      <c r="I61" s="78">
        <v>0</v>
      </c>
      <c r="J61" s="78">
        <v>0</v>
      </c>
      <c r="K61" s="78">
        <f t="shared" si="10"/>
        <v>0</v>
      </c>
      <c r="L61" s="78">
        <f t="shared" si="11"/>
        <v>0</v>
      </c>
      <c r="M61" s="78">
        <f t="shared" si="12"/>
        <v>0</v>
      </c>
      <c r="N61" s="78">
        <f t="shared" si="13"/>
        <v>0</v>
      </c>
      <c r="O61" s="78">
        <f t="shared" si="14"/>
        <v>0</v>
      </c>
      <c r="P61" s="94">
        <f t="shared" si="15"/>
        <v>0</v>
      </c>
      <c r="U61" s="99"/>
    </row>
    <row r="62" spans="1:21">
      <c r="A62" s="50">
        <v>46</v>
      </c>
      <c r="B62" s="52"/>
      <c r="C62" s="55" t="s">
        <v>1288</v>
      </c>
      <c r="D62" s="51" t="s">
        <v>271</v>
      </c>
      <c r="E62" s="53">
        <v>24.1</v>
      </c>
      <c r="F62" s="78">
        <v>0</v>
      </c>
      <c r="G62" s="78">
        <f t="shared" si="8"/>
        <v>0</v>
      </c>
      <c r="H62" s="78">
        <f t="shared" si="9"/>
        <v>0</v>
      </c>
      <c r="I62" s="78">
        <v>0</v>
      </c>
      <c r="J62" s="78">
        <v>0</v>
      </c>
      <c r="K62" s="78">
        <f t="shared" si="10"/>
        <v>0</v>
      </c>
      <c r="L62" s="78">
        <f t="shared" si="11"/>
        <v>0</v>
      </c>
      <c r="M62" s="78">
        <f t="shared" si="12"/>
        <v>0</v>
      </c>
      <c r="N62" s="78">
        <f t="shared" si="13"/>
        <v>0</v>
      </c>
      <c r="O62" s="78">
        <f t="shared" si="14"/>
        <v>0</v>
      </c>
      <c r="P62" s="94">
        <f t="shared" si="15"/>
        <v>0</v>
      </c>
      <c r="U62" s="99"/>
    </row>
    <row r="63" spans="1:21" ht="78.75">
      <c r="A63" s="50">
        <v>47</v>
      </c>
      <c r="B63" s="52"/>
      <c r="C63" s="55" t="s">
        <v>1293</v>
      </c>
      <c r="D63" s="51" t="s">
        <v>271</v>
      </c>
      <c r="E63" s="53">
        <v>24.1</v>
      </c>
      <c r="F63" s="78">
        <v>0</v>
      </c>
      <c r="G63" s="78">
        <f t="shared" ref="G63" si="42">IF(F63&gt;0,likme,0)</f>
        <v>0</v>
      </c>
      <c r="H63" s="78">
        <f t="shared" ref="H63" si="43">ROUND(F63*G63,2)</f>
        <v>0</v>
      </c>
      <c r="I63" s="78">
        <v>0</v>
      </c>
      <c r="J63" s="78">
        <v>0</v>
      </c>
      <c r="K63" s="78">
        <f t="shared" si="10"/>
        <v>0</v>
      </c>
      <c r="L63" s="78">
        <f t="shared" si="11"/>
        <v>0</v>
      </c>
      <c r="M63" s="78">
        <f t="shared" si="12"/>
        <v>0</v>
      </c>
      <c r="N63" s="78">
        <f t="shared" si="13"/>
        <v>0</v>
      </c>
      <c r="O63" s="78">
        <f t="shared" si="14"/>
        <v>0</v>
      </c>
      <c r="P63" s="94">
        <f t="shared" si="15"/>
        <v>0</v>
      </c>
      <c r="U63" s="99"/>
    </row>
    <row r="64" spans="1:21">
      <c r="A64" s="50">
        <v>48</v>
      </c>
      <c r="B64" s="52"/>
      <c r="C64" s="61" t="s">
        <v>1294</v>
      </c>
      <c r="D64" s="51"/>
      <c r="E64" s="53">
        <v>0</v>
      </c>
      <c r="F64" s="78">
        <v>0</v>
      </c>
      <c r="G64" s="78">
        <f t="shared" si="8"/>
        <v>0</v>
      </c>
      <c r="H64" s="78">
        <f t="shared" si="9"/>
        <v>0</v>
      </c>
      <c r="I64" s="78">
        <v>0</v>
      </c>
      <c r="J64" s="78">
        <v>0</v>
      </c>
      <c r="K64" s="78">
        <f t="shared" si="10"/>
        <v>0</v>
      </c>
      <c r="L64" s="78">
        <f t="shared" si="11"/>
        <v>0</v>
      </c>
      <c r="M64" s="78">
        <f t="shared" si="12"/>
        <v>0</v>
      </c>
      <c r="N64" s="78">
        <f t="shared" si="13"/>
        <v>0</v>
      </c>
      <c r="O64" s="78">
        <f t="shared" si="14"/>
        <v>0</v>
      </c>
      <c r="P64" s="94">
        <f t="shared" si="15"/>
        <v>0</v>
      </c>
      <c r="U64" s="99"/>
    </row>
    <row r="65" spans="1:21">
      <c r="A65" s="50">
        <v>49</v>
      </c>
      <c r="B65" s="52"/>
      <c r="C65" s="55" t="s">
        <v>1288</v>
      </c>
      <c r="D65" s="51" t="s">
        <v>271</v>
      </c>
      <c r="E65" s="53">
        <v>150.55000000000001</v>
      </c>
      <c r="F65" s="78">
        <v>0</v>
      </c>
      <c r="G65" s="78">
        <f t="shared" ref="G65" si="44">IF(F65&gt;0,likme,0)</f>
        <v>0</v>
      </c>
      <c r="H65" s="78">
        <f t="shared" ref="H65" si="45">ROUND(F65*G65,2)</f>
        <v>0</v>
      </c>
      <c r="I65" s="78">
        <v>0</v>
      </c>
      <c r="J65" s="78">
        <v>0</v>
      </c>
      <c r="K65" s="78">
        <f t="shared" ref="K65" si="46">SUM(H65:J65)</f>
        <v>0</v>
      </c>
      <c r="L65" s="78">
        <f t="shared" ref="L65" si="47">ROUND(E65*F65,2)</f>
        <v>0</v>
      </c>
      <c r="M65" s="78">
        <f t="shared" ref="M65" si="48">ROUND(E65*H65,2)</f>
        <v>0</v>
      </c>
      <c r="N65" s="78">
        <f t="shared" ref="N65" si="49">ROUND(E65*I65,2)</f>
        <v>0</v>
      </c>
      <c r="O65" s="78">
        <f t="shared" ref="O65" si="50">ROUND(E65*J65,2)</f>
        <v>0</v>
      </c>
      <c r="P65" s="94">
        <f t="shared" ref="P65" si="51">SUM(M65:O65)</f>
        <v>0</v>
      </c>
      <c r="U65" s="99"/>
    </row>
    <row r="66" spans="1:21" ht="94.5">
      <c r="A66" s="50">
        <v>50</v>
      </c>
      <c r="B66" s="52"/>
      <c r="C66" s="55" t="s">
        <v>1297</v>
      </c>
      <c r="D66" s="51" t="s">
        <v>271</v>
      </c>
      <c r="E66" s="53">
        <v>150.55000000000001</v>
      </c>
      <c r="F66" s="78">
        <v>0</v>
      </c>
      <c r="G66" s="78">
        <f t="shared" si="8"/>
        <v>0</v>
      </c>
      <c r="H66" s="78">
        <f t="shared" si="9"/>
        <v>0</v>
      </c>
      <c r="I66" s="78">
        <v>0</v>
      </c>
      <c r="J66" s="78">
        <v>0</v>
      </c>
      <c r="K66" s="78">
        <f t="shared" si="10"/>
        <v>0</v>
      </c>
      <c r="L66" s="78">
        <f t="shared" si="11"/>
        <v>0</v>
      </c>
      <c r="M66" s="78">
        <f t="shared" si="12"/>
        <v>0</v>
      </c>
      <c r="N66" s="78">
        <f t="shared" si="13"/>
        <v>0</v>
      </c>
      <c r="O66" s="78">
        <f t="shared" si="14"/>
        <v>0</v>
      </c>
      <c r="P66" s="94">
        <f t="shared" si="15"/>
        <v>0</v>
      </c>
      <c r="U66" s="99"/>
    </row>
    <row r="67" spans="1:21">
      <c r="A67" s="50">
        <v>51</v>
      </c>
      <c r="B67" s="52"/>
      <c r="C67" s="61" t="s">
        <v>1295</v>
      </c>
      <c r="D67" s="51"/>
      <c r="E67" s="53">
        <v>0</v>
      </c>
      <c r="F67" s="78">
        <v>0</v>
      </c>
      <c r="G67" s="78">
        <f t="shared" si="8"/>
        <v>0</v>
      </c>
      <c r="H67" s="78">
        <f t="shared" si="9"/>
        <v>0</v>
      </c>
      <c r="I67" s="78">
        <v>0</v>
      </c>
      <c r="J67" s="78">
        <v>0</v>
      </c>
      <c r="K67" s="78">
        <f t="shared" si="10"/>
        <v>0</v>
      </c>
      <c r="L67" s="78">
        <f t="shared" si="11"/>
        <v>0</v>
      </c>
      <c r="M67" s="78">
        <f t="shared" si="12"/>
        <v>0</v>
      </c>
      <c r="N67" s="78">
        <f t="shared" si="13"/>
        <v>0</v>
      </c>
      <c r="O67" s="78">
        <f t="shared" si="14"/>
        <v>0</v>
      </c>
      <c r="P67" s="94">
        <f t="shared" si="15"/>
        <v>0</v>
      </c>
      <c r="U67" s="99"/>
    </row>
    <row r="68" spans="1:21">
      <c r="A68" s="50">
        <v>52</v>
      </c>
      <c r="B68" s="52"/>
      <c r="C68" s="55" t="s">
        <v>1288</v>
      </c>
      <c r="D68" s="51" t="s">
        <v>271</v>
      </c>
      <c r="E68" s="53">
        <v>21.72</v>
      </c>
      <c r="F68" s="78">
        <v>0</v>
      </c>
      <c r="G68" s="78">
        <f t="shared" si="8"/>
        <v>0</v>
      </c>
      <c r="H68" s="78">
        <f t="shared" si="9"/>
        <v>0</v>
      </c>
      <c r="I68" s="78">
        <v>0</v>
      </c>
      <c r="J68" s="78">
        <v>0</v>
      </c>
      <c r="K68" s="78">
        <f t="shared" si="10"/>
        <v>0</v>
      </c>
      <c r="L68" s="78">
        <f t="shared" si="11"/>
        <v>0</v>
      </c>
      <c r="M68" s="78">
        <f t="shared" si="12"/>
        <v>0</v>
      </c>
      <c r="N68" s="78">
        <f t="shared" si="13"/>
        <v>0</v>
      </c>
      <c r="O68" s="78">
        <f t="shared" si="14"/>
        <v>0</v>
      </c>
      <c r="P68" s="94">
        <f t="shared" si="15"/>
        <v>0</v>
      </c>
      <c r="U68" s="99"/>
    </row>
    <row r="69" spans="1:21" ht="63">
      <c r="A69" s="50">
        <v>53</v>
      </c>
      <c r="B69" s="52"/>
      <c r="C69" s="55" t="s">
        <v>1296</v>
      </c>
      <c r="D69" s="51" t="s">
        <v>271</v>
      </c>
      <c r="E69" s="53">
        <v>21.72</v>
      </c>
      <c r="F69" s="78">
        <v>0</v>
      </c>
      <c r="G69" s="78">
        <f t="shared" si="8"/>
        <v>0</v>
      </c>
      <c r="H69" s="78">
        <f t="shared" si="9"/>
        <v>0</v>
      </c>
      <c r="I69" s="78">
        <v>0</v>
      </c>
      <c r="J69" s="78">
        <v>0</v>
      </c>
      <c r="K69" s="78">
        <f t="shared" si="10"/>
        <v>0</v>
      </c>
      <c r="L69" s="78">
        <f t="shared" si="11"/>
        <v>0</v>
      </c>
      <c r="M69" s="78">
        <f t="shared" si="12"/>
        <v>0</v>
      </c>
      <c r="N69" s="78">
        <f t="shared" si="13"/>
        <v>0</v>
      </c>
      <c r="O69" s="78">
        <f t="shared" si="14"/>
        <v>0</v>
      </c>
      <c r="P69" s="94">
        <f t="shared" si="15"/>
        <v>0</v>
      </c>
      <c r="U69" s="99"/>
    </row>
    <row r="70" spans="1:21">
      <c r="A70" s="50">
        <v>54</v>
      </c>
      <c r="B70" s="52"/>
      <c r="C70" s="61" t="s">
        <v>1298</v>
      </c>
      <c r="D70" s="51"/>
      <c r="E70" s="53">
        <v>0</v>
      </c>
      <c r="F70" s="78">
        <v>0</v>
      </c>
      <c r="G70" s="78">
        <f t="shared" si="8"/>
        <v>0</v>
      </c>
      <c r="H70" s="78">
        <f t="shared" si="9"/>
        <v>0</v>
      </c>
      <c r="I70" s="78">
        <v>0</v>
      </c>
      <c r="J70" s="78">
        <v>0</v>
      </c>
      <c r="K70" s="78">
        <f t="shared" si="10"/>
        <v>0</v>
      </c>
      <c r="L70" s="78">
        <f t="shared" si="11"/>
        <v>0</v>
      </c>
      <c r="M70" s="78">
        <f t="shared" si="12"/>
        <v>0</v>
      </c>
      <c r="N70" s="78">
        <f t="shared" si="13"/>
        <v>0</v>
      </c>
      <c r="O70" s="78">
        <f t="shared" si="14"/>
        <v>0</v>
      </c>
      <c r="P70" s="94">
        <f t="shared" si="15"/>
        <v>0</v>
      </c>
      <c r="U70" s="99"/>
    </row>
    <row r="71" spans="1:21">
      <c r="A71" s="50">
        <v>55</v>
      </c>
      <c r="B71" s="52"/>
      <c r="C71" s="55" t="s">
        <v>1288</v>
      </c>
      <c r="D71" s="51" t="s">
        <v>271</v>
      </c>
      <c r="E71" s="53">
        <v>596.09</v>
      </c>
      <c r="F71" s="78">
        <v>0</v>
      </c>
      <c r="G71" s="78">
        <f t="shared" ref="G71:G72" si="52">IF(F71&gt;0,likme,0)</f>
        <v>0</v>
      </c>
      <c r="H71" s="78">
        <f t="shared" ref="H71:H72" si="53">ROUND(F71*G71,2)</f>
        <v>0</v>
      </c>
      <c r="I71" s="78">
        <v>0</v>
      </c>
      <c r="J71" s="78">
        <v>0</v>
      </c>
      <c r="K71" s="78">
        <f t="shared" si="10"/>
        <v>0</v>
      </c>
      <c r="L71" s="78">
        <f t="shared" si="11"/>
        <v>0</v>
      </c>
      <c r="M71" s="78">
        <f t="shared" si="12"/>
        <v>0</v>
      </c>
      <c r="N71" s="78">
        <f t="shared" si="13"/>
        <v>0</v>
      </c>
      <c r="O71" s="78">
        <f t="shared" si="14"/>
        <v>0</v>
      </c>
      <c r="P71" s="94">
        <f t="shared" si="15"/>
        <v>0</v>
      </c>
      <c r="U71" s="99"/>
    </row>
    <row r="72" spans="1:21" ht="94.5">
      <c r="A72" s="50">
        <v>56</v>
      </c>
      <c r="B72" s="52"/>
      <c r="C72" s="55" t="s">
        <v>1299</v>
      </c>
      <c r="D72" s="51" t="s">
        <v>271</v>
      </c>
      <c r="E72" s="53">
        <v>596.09</v>
      </c>
      <c r="F72" s="78">
        <v>0</v>
      </c>
      <c r="G72" s="78">
        <f t="shared" si="52"/>
        <v>0</v>
      </c>
      <c r="H72" s="78">
        <f t="shared" si="53"/>
        <v>0</v>
      </c>
      <c r="I72" s="78">
        <v>0</v>
      </c>
      <c r="J72" s="78">
        <v>0</v>
      </c>
      <c r="K72" s="78">
        <f t="shared" si="10"/>
        <v>0</v>
      </c>
      <c r="L72" s="78">
        <f t="shared" si="11"/>
        <v>0</v>
      </c>
      <c r="M72" s="78">
        <f t="shared" si="12"/>
        <v>0</v>
      </c>
      <c r="N72" s="78">
        <f t="shared" si="13"/>
        <v>0</v>
      </c>
      <c r="O72" s="78">
        <f t="shared" si="14"/>
        <v>0</v>
      </c>
      <c r="P72" s="94">
        <f t="shared" si="15"/>
        <v>0</v>
      </c>
      <c r="U72" s="99"/>
    </row>
    <row r="73" spans="1:21">
      <c r="A73" s="50">
        <v>57</v>
      </c>
      <c r="B73" s="52"/>
      <c r="C73" s="61" t="s">
        <v>1300</v>
      </c>
      <c r="D73" s="51"/>
      <c r="E73" s="53">
        <v>0</v>
      </c>
      <c r="F73" s="78">
        <v>0</v>
      </c>
      <c r="G73" s="78">
        <f t="shared" si="8"/>
        <v>0</v>
      </c>
      <c r="H73" s="78">
        <f t="shared" si="9"/>
        <v>0</v>
      </c>
      <c r="I73" s="78">
        <v>0</v>
      </c>
      <c r="J73" s="78">
        <v>0</v>
      </c>
      <c r="K73" s="78">
        <f t="shared" si="10"/>
        <v>0</v>
      </c>
      <c r="L73" s="78">
        <f t="shared" si="11"/>
        <v>0</v>
      </c>
      <c r="M73" s="78">
        <f t="shared" si="12"/>
        <v>0</v>
      </c>
      <c r="N73" s="78">
        <f t="shared" si="13"/>
        <v>0</v>
      </c>
      <c r="O73" s="78">
        <f t="shared" si="14"/>
        <v>0</v>
      </c>
      <c r="P73" s="94">
        <f t="shared" si="15"/>
        <v>0</v>
      </c>
      <c r="U73" s="99"/>
    </row>
    <row r="74" spans="1:21">
      <c r="A74" s="50">
        <v>58</v>
      </c>
      <c r="B74" s="52"/>
      <c r="C74" s="55" t="s">
        <v>1288</v>
      </c>
      <c r="D74" s="51" t="s">
        <v>271</v>
      </c>
      <c r="E74" s="53">
        <v>84.85</v>
      </c>
      <c r="F74" s="78">
        <v>0</v>
      </c>
      <c r="G74" s="78">
        <f t="shared" si="8"/>
        <v>0</v>
      </c>
      <c r="H74" s="78">
        <f t="shared" si="9"/>
        <v>0</v>
      </c>
      <c r="I74" s="78">
        <v>0</v>
      </c>
      <c r="J74" s="78">
        <v>0</v>
      </c>
      <c r="K74" s="78">
        <f t="shared" si="10"/>
        <v>0</v>
      </c>
      <c r="L74" s="78">
        <f t="shared" si="11"/>
        <v>0</v>
      </c>
      <c r="M74" s="78">
        <f t="shared" si="12"/>
        <v>0</v>
      </c>
      <c r="N74" s="78">
        <f t="shared" si="13"/>
        <v>0</v>
      </c>
      <c r="O74" s="78">
        <f t="shared" si="14"/>
        <v>0</v>
      </c>
      <c r="P74" s="94">
        <f t="shared" si="15"/>
        <v>0</v>
      </c>
      <c r="U74" s="99"/>
    </row>
    <row r="75" spans="1:21" ht="78.75">
      <c r="A75" s="50">
        <v>59</v>
      </c>
      <c r="B75" s="52"/>
      <c r="C75" s="55" t="s">
        <v>1301</v>
      </c>
      <c r="D75" s="51" t="s">
        <v>271</v>
      </c>
      <c r="E75" s="53">
        <v>84.85</v>
      </c>
      <c r="F75" s="78">
        <v>0</v>
      </c>
      <c r="G75" s="78">
        <f t="shared" si="8"/>
        <v>0</v>
      </c>
      <c r="H75" s="78">
        <f t="shared" si="9"/>
        <v>0</v>
      </c>
      <c r="I75" s="78">
        <v>0</v>
      </c>
      <c r="J75" s="78">
        <v>0</v>
      </c>
      <c r="K75" s="78">
        <f t="shared" si="10"/>
        <v>0</v>
      </c>
      <c r="L75" s="78">
        <f t="shared" si="11"/>
        <v>0</v>
      </c>
      <c r="M75" s="78">
        <f t="shared" si="12"/>
        <v>0</v>
      </c>
      <c r="N75" s="78">
        <f t="shared" si="13"/>
        <v>0</v>
      </c>
      <c r="O75" s="78">
        <f t="shared" si="14"/>
        <v>0</v>
      </c>
      <c r="P75" s="94">
        <f t="shared" si="15"/>
        <v>0</v>
      </c>
      <c r="U75" s="99"/>
    </row>
    <row r="76" spans="1:21">
      <c r="A76" s="50">
        <v>60</v>
      </c>
      <c r="B76" s="52"/>
      <c r="C76" s="61" t="s">
        <v>1302</v>
      </c>
      <c r="D76" s="51"/>
      <c r="E76" s="53">
        <v>0</v>
      </c>
      <c r="F76" s="78">
        <v>0</v>
      </c>
      <c r="G76" s="78">
        <f t="shared" si="8"/>
        <v>0</v>
      </c>
      <c r="H76" s="78">
        <f t="shared" si="9"/>
        <v>0</v>
      </c>
      <c r="I76" s="78">
        <v>0</v>
      </c>
      <c r="J76" s="78">
        <v>0</v>
      </c>
      <c r="K76" s="78">
        <f t="shared" si="10"/>
        <v>0</v>
      </c>
      <c r="L76" s="78">
        <f t="shared" si="11"/>
        <v>0</v>
      </c>
      <c r="M76" s="78">
        <f t="shared" si="12"/>
        <v>0</v>
      </c>
      <c r="N76" s="78">
        <f t="shared" si="13"/>
        <v>0</v>
      </c>
      <c r="O76" s="78">
        <f t="shared" si="14"/>
        <v>0</v>
      </c>
      <c r="P76" s="94">
        <f t="shared" si="15"/>
        <v>0</v>
      </c>
      <c r="U76" s="99"/>
    </row>
    <row r="77" spans="1:21">
      <c r="A77" s="50">
        <v>61</v>
      </c>
      <c r="B77" s="52"/>
      <c r="C77" s="55" t="s">
        <v>1288</v>
      </c>
      <c r="D77" s="51" t="s">
        <v>271</v>
      </c>
      <c r="E77" s="53">
        <v>267.64999999999998</v>
      </c>
      <c r="F77" s="78">
        <v>0</v>
      </c>
      <c r="G77" s="78">
        <f t="shared" ref="G77" si="54">IF(F77&gt;0,likme,0)</f>
        <v>0</v>
      </c>
      <c r="H77" s="78">
        <f t="shared" ref="H77" si="55">ROUND(F77*G77,2)</f>
        <v>0</v>
      </c>
      <c r="I77" s="78">
        <v>0</v>
      </c>
      <c r="J77" s="78">
        <v>0</v>
      </c>
      <c r="K77" s="78">
        <f t="shared" si="10"/>
        <v>0</v>
      </c>
      <c r="L77" s="78">
        <f t="shared" si="11"/>
        <v>0</v>
      </c>
      <c r="M77" s="78">
        <f t="shared" si="12"/>
        <v>0</v>
      </c>
      <c r="N77" s="78">
        <f t="shared" si="13"/>
        <v>0</v>
      </c>
      <c r="O77" s="78">
        <f t="shared" si="14"/>
        <v>0</v>
      </c>
      <c r="P77" s="94">
        <f t="shared" si="15"/>
        <v>0</v>
      </c>
      <c r="U77" s="99"/>
    </row>
    <row r="78" spans="1:21">
      <c r="A78" s="50">
        <v>62</v>
      </c>
      <c r="B78" s="52"/>
      <c r="C78" s="54" t="s">
        <v>1265</v>
      </c>
      <c r="D78" s="97" t="s">
        <v>271</v>
      </c>
      <c r="E78" s="53">
        <v>267.64999999999998</v>
      </c>
      <c r="F78" s="78">
        <v>0</v>
      </c>
      <c r="G78" s="78">
        <f t="shared" si="8"/>
        <v>0</v>
      </c>
      <c r="H78" s="78">
        <f t="shared" si="9"/>
        <v>0</v>
      </c>
      <c r="I78" s="78">
        <v>0</v>
      </c>
      <c r="J78" s="78">
        <v>0</v>
      </c>
      <c r="K78" s="78">
        <f t="shared" si="10"/>
        <v>0</v>
      </c>
      <c r="L78" s="78">
        <f t="shared" si="11"/>
        <v>0</v>
      </c>
      <c r="M78" s="78">
        <f t="shared" si="12"/>
        <v>0</v>
      </c>
      <c r="N78" s="78">
        <f t="shared" si="13"/>
        <v>0</v>
      </c>
      <c r="O78" s="78">
        <f t="shared" si="14"/>
        <v>0</v>
      </c>
      <c r="P78" s="94">
        <f t="shared" si="15"/>
        <v>0</v>
      </c>
      <c r="U78" s="99"/>
    </row>
    <row r="79" spans="1:21" ht="65.25" customHeight="1">
      <c r="A79" s="50">
        <v>63</v>
      </c>
      <c r="B79" s="52"/>
      <c r="C79" s="55" t="s">
        <v>1303</v>
      </c>
      <c r="D79" s="97" t="s">
        <v>271</v>
      </c>
      <c r="E79" s="53">
        <v>267.64999999999998</v>
      </c>
      <c r="F79" s="78">
        <v>0</v>
      </c>
      <c r="G79" s="78">
        <f t="shared" si="8"/>
        <v>0</v>
      </c>
      <c r="H79" s="78">
        <f t="shared" si="9"/>
        <v>0</v>
      </c>
      <c r="I79" s="78">
        <v>0</v>
      </c>
      <c r="J79" s="78">
        <v>0</v>
      </c>
      <c r="K79" s="78">
        <f t="shared" si="10"/>
        <v>0</v>
      </c>
      <c r="L79" s="78">
        <f t="shared" si="11"/>
        <v>0</v>
      </c>
      <c r="M79" s="78">
        <f t="shared" si="12"/>
        <v>0</v>
      </c>
      <c r="N79" s="78">
        <f t="shared" si="13"/>
        <v>0</v>
      </c>
      <c r="O79" s="78">
        <f t="shared" si="14"/>
        <v>0</v>
      </c>
      <c r="P79" s="94">
        <f t="shared" si="15"/>
        <v>0</v>
      </c>
      <c r="U79" s="99"/>
    </row>
    <row r="80" spans="1:21">
      <c r="A80" s="50">
        <v>64</v>
      </c>
      <c r="B80" s="52"/>
      <c r="C80" s="61" t="s">
        <v>1304</v>
      </c>
      <c r="D80" s="51"/>
      <c r="E80" s="53">
        <v>0</v>
      </c>
      <c r="F80" s="78">
        <v>0</v>
      </c>
      <c r="G80" s="78">
        <f t="shared" si="8"/>
        <v>0</v>
      </c>
      <c r="H80" s="78">
        <f t="shared" si="9"/>
        <v>0</v>
      </c>
      <c r="I80" s="78">
        <v>0</v>
      </c>
      <c r="J80" s="78">
        <v>0</v>
      </c>
      <c r="K80" s="78">
        <f t="shared" si="10"/>
        <v>0</v>
      </c>
      <c r="L80" s="78">
        <f t="shared" si="11"/>
        <v>0</v>
      </c>
      <c r="M80" s="78">
        <f t="shared" si="12"/>
        <v>0</v>
      </c>
      <c r="N80" s="78">
        <f t="shared" si="13"/>
        <v>0</v>
      </c>
      <c r="O80" s="78">
        <f t="shared" si="14"/>
        <v>0</v>
      </c>
      <c r="P80" s="94">
        <f t="shared" si="15"/>
        <v>0</v>
      </c>
      <c r="U80" s="99"/>
    </row>
    <row r="81" spans="1:21" ht="47.25">
      <c r="A81" s="50">
        <v>65</v>
      </c>
      <c r="B81" s="52"/>
      <c r="C81" s="55" t="s">
        <v>1305</v>
      </c>
      <c r="D81" s="51" t="s">
        <v>271</v>
      </c>
      <c r="E81" s="53">
        <v>15.1</v>
      </c>
      <c r="F81" s="78">
        <v>0</v>
      </c>
      <c r="G81" s="78">
        <f t="shared" si="8"/>
        <v>0</v>
      </c>
      <c r="H81" s="78">
        <f t="shared" si="9"/>
        <v>0</v>
      </c>
      <c r="I81" s="78">
        <v>0</v>
      </c>
      <c r="J81" s="78">
        <v>0</v>
      </c>
      <c r="K81" s="78">
        <f t="shared" si="10"/>
        <v>0</v>
      </c>
      <c r="L81" s="78">
        <f t="shared" si="11"/>
        <v>0</v>
      </c>
      <c r="M81" s="78">
        <f t="shared" si="12"/>
        <v>0</v>
      </c>
      <c r="N81" s="78">
        <f t="shared" si="13"/>
        <v>0</v>
      </c>
      <c r="O81" s="78">
        <f t="shared" si="14"/>
        <v>0</v>
      </c>
      <c r="P81" s="94">
        <f t="shared" si="15"/>
        <v>0</v>
      </c>
      <c r="U81" s="99"/>
    </row>
    <row r="82" spans="1:21">
      <c r="A82" s="50">
        <v>66</v>
      </c>
      <c r="B82" s="52"/>
      <c r="C82" s="61" t="s">
        <v>1306</v>
      </c>
      <c r="D82" s="51"/>
      <c r="E82" s="53">
        <v>0</v>
      </c>
      <c r="F82" s="78">
        <v>0</v>
      </c>
      <c r="G82" s="78">
        <f t="shared" si="8"/>
        <v>0</v>
      </c>
      <c r="H82" s="78">
        <f t="shared" si="9"/>
        <v>0</v>
      </c>
      <c r="I82" s="78">
        <v>0</v>
      </c>
      <c r="J82" s="78">
        <v>0</v>
      </c>
      <c r="K82" s="78">
        <f t="shared" si="10"/>
        <v>0</v>
      </c>
      <c r="L82" s="78">
        <f t="shared" si="11"/>
        <v>0</v>
      </c>
      <c r="M82" s="78">
        <f t="shared" si="12"/>
        <v>0</v>
      </c>
      <c r="N82" s="78">
        <f t="shared" si="13"/>
        <v>0</v>
      </c>
      <c r="O82" s="78">
        <f t="shared" si="14"/>
        <v>0</v>
      </c>
      <c r="P82" s="94">
        <f t="shared" si="15"/>
        <v>0</v>
      </c>
      <c r="U82" s="99"/>
    </row>
    <row r="83" spans="1:21" ht="78.75">
      <c r="A83" s="50">
        <v>67</v>
      </c>
      <c r="B83" s="52"/>
      <c r="C83" s="55" t="s">
        <v>1307</v>
      </c>
      <c r="D83" s="51" t="s">
        <v>271</v>
      </c>
      <c r="E83" s="53">
        <v>19.079999999999998</v>
      </c>
      <c r="F83" s="78">
        <v>0</v>
      </c>
      <c r="G83" s="78">
        <f t="shared" si="8"/>
        <v>0</v>
      </c>
      <c r="H83" s="78">
        <f t="shared" si="9"/>
        <v>0</v>
      </c>
      <c r="I83" s="78">
        <v>0</v>
      </c>
      <c r="J83" s="78">
        <v>0</v>
      </c>
      <c r="K83" s="78">
        <f t="shared" si="10"/>
        <v>0</v>
      </c>
      <c r="L83" s="78">
        <f t="shared" si="11"/>
        <v>0</v>
      </c>
      <c r="M83" s="78">
        <f t="shared" si="12"/>
        <v>0</v>
      </c>
      <c r="N83" s="78">
        <f t="shared" si="13"/>
        <v>0</v>
      </c>
      <c r="O83" s="78">
        <f t="shared" si="14"/>
        <v>0</v>
      </c>
      <c r="P83" s="94">
        <f t="shared" si="15"/>
        <v>0</v>
      </c>
      <c r="U83" s="99"/>
    </row>
    <row r="84" spans="1:21">
      <c r="A84" s="50">
        <v>68</v>
      </c>
      <c r="B84" s="52"/>
      <c r="C84" s="61" t="s">
        <v>1308</v>
      </c>
      <c r="D84" s="51"/>
      <c r="E84" s="53">
        <v>0</v>
      </c>
      <c r="F84" s="78">
        <v>0</v>
      </c>
      <c r="G84" s="78">
        <f t="shared" si="8"/>
        <v>0</v>
      </c>
      <c r="H84" s="78">
        <f t="shared" si="9"/>
        <v>0</v>
      </c>
      <c r="I84" s="78">
        <v>0</v>
      </c>
      <c r="J84" s="78">
        <v>0</v>
      </c>
      <c r="K84" s="78">
        <f t="shared" si="10"/>
        <v>0</v>
      </c>
      <c r="L84" s="78">
        <f t="shared" si="11"/>
        <v>0</v>
      </c>
      <c r="M84" s="78">
        <f t="shared" si="12"/>
        <v>0</v>
      </c>
      <c r="N84" s="78">
        <f t="shared" si="13"/>
        <v>0</v>
      </c>
      <c r="O84" s="78">
        <f t="shared" si="14"/>
        <v>0</v>
      </c>
      <c r="P84" s="94">
        <f t="shared" si="15"/>
        <v>0</v>
      </c>
      <c r="U84" s="99"/>
    </row>
    <row r="85" spans="1:21" ht="47.25">
      <c r="A85" s="50">
        <v>69</v>
      </c>
      <c r="B85" s="52"/>
      <c r="C85" s="55" t="s">
        <v>1309</v>
      </c>
      <c r="D85" s="51" t="s">
        <v>271</v>
      </c>
      <c r="E85" s="53">
        <v>26.63</v>
      </c>
      <c r="F85" s="78">
        <v>0</v>
      </c>
      <c r="G85" s="78">
        <f t="shared" si="8"/>
        <v>0</v>
      </c>
      <c r="H85" s="78">
        <f t="shared" si="9"/>
        <v>0</v>
      </c>
      <c r="I85" s="78">
        <v>0</v>
      </c>
      <c r="J85" s="78">
        <v>0</v>
      </c>
      <c r="K85" s="78">
        <f t="shared" si="10"/>
        <v>0</v>
      </c>
      <c r="L85" s="78">
        <f t="shared" si="11"/>
        <v>0</v>
      </c>
      <c r="M85" s="78">
        <f t="shared" si="12"/>
        <v>0</v>
      </c>
      <c r="N85" s="78">
        <f t="shared" si="13"/>
        <v>0</v>
      </c>
      <c r="O85" s="78">
        <f t="shared" si="14"/>
        <v>0</v>
      </c>
      <c r="P85" s="94">
        <f t="shared" si="15"/>
        <v>0</v>
      </c>
      <c r="U85" s="99"/>
    </row>
    <row r="86" spans="1:21">
      <c r="A86" s="50">
        <v>70</v>
      </c>
      <c r="B86" s="52"/>
      <c r="C86" s="61" t="s">
        <v>1310</v>
      </c>
      <c r="D86" s="51"/>
      <c r="E86" s="53">
        <v>0</v>
      </c>
      <c r="F86" s="78">
        <v>0</v>
      </c>
      <c r="G86" s="78">
        <f t="shared" si="8"/>
        <v>0</v>
      </c>
      <c r="H86" s="78">
        <f t="shared" si="9"/>
        <v>0</v>
      </c>
      <c r="I86" s="78">
        <v>0</v>
      </c>
      <c r="J86" s="78">
        <v>0</v>
      </c>
      <c r="K86" s="78">
        <f t="shared" si="10"/>
        <v>0</v>
      </c>
      <c r="L86" s="78">
        <f t="shared" si="11"/>
        <v>0</v>
      </c>
      <c r="M86" s="78">
        <f t="shared" si="12"/>
        <v>0</v>
      </c>
      <c r="N86" s="78">
        <f t="shared" si="13"/>
        <v>0</v>
      </c>
      <c r="O86" s="78">
        <f t="shared" si="14"/>
        <v>0</v>
      </c>
      <c r="P86" s="94">
        <f t="shared" si="15"/>
        <v>0</v>
      </c>
      <c r="U86" s="99"/>
    </row>
    <row r="87" spans="1:21">
      <c r="A87" s="50">
        <v>71</v>
      </c>
      <c r="B87" s="52"/>
      <c r="C87" s="54" t="s">
        <v>1311</v>
      </c>
      <c r="D87" s="51" t="s">
        <v>271</v>
      </c>
      <c r="E87" s="53">
        <v>93.87</v>
      </c>
      <c r="F87" s="78">
        <v>0</v>
      </c>
      <c r="G87" s="78">
        <f t="shared" si="8"/>
        <v>0</v>
      </c>
      <c r="H87" s="78">
        <f t="shared" si="9"/>
        <v>0</v>
      </c>
      <c r="I87" s="78">
        <v>0</v>
      </c>
      <c r="J87" s="78">
        <v>0</v>
      </c>
      <c r="K87" s="78">
        <f t="shared" si="10"/>
        <v>0</v>
      </c>
      <c r="L87" s="78">
        <f t="shared" si="11"/>
        <v>0</v>
      </c>
      <c r="M87" s="78">
        <f t="shared" si="12"/>
        <v>0</v>
      </c>
      <c r="N87" s="78">
        <f t="shared" si="13"/>
        <v>0</v>
      </c>
      <c r="O87" s="78">
        <f t="shared" si="14"/>
        <v>0</v>
      </c>
      <c r="P87" s="94">
        <f t="shared" si="15"/>
        <v>0</v>
      </c>
      <c r="U87" s="99"/>
    </row>
    <row r="88" spans="1:21">
      <c r="A88" s="50">
        <v>72</v>
      </c>
      <c r="B88" s="52"/>
      <c r="C88" s="61" t="s">
        <v>1318</v>
      </c>
      <c r="D88" s="51"/>
      <c r="E88" s="53">
        <v>0</v>
      </c>
      <c r="F88" s="78">
        <v>0</v>
      </c>
      <c r="G88" s="78">
        <f t="shared" ref="G88:G95" si="56">IF(F88&gt;0,likme,0)</f>
        <v>0</v>
      </c>
      <c r="H88" s="78">
        <f t="shared" ref="H88:H95" si="57">ROUND(F88*G88,2)</f>
        <v>0</v>
      </c>
      <c r="I88" s="78">
        <v>0</v>
      </c>
      <c r="J88" s="78">
        <v>0</v>
      </c>
      <c r="K88" s="78">
        <f t="shared" ref="K88:K95" si="58">SUM(H88:J88)</f>
        <v>0</v>
      </c>
      <c r="L88" s="78">
        <f t="shared" ref="L88:L95" si="59">ROUND(E88*F88,2)</f>
        <v>0</v>
      </c>
      <c r="M88" s="78">
        <f t="shared" ref="M88:M95" si="60">ROUND(E88*H88,2)</f>
        <v>0</v>
      </c>
      <c r="N88" s="78">
        <f t="shared" ref="N88:N95" si="61">ROUND(E88*I88,2)</f>
        <v>0</v>
      </c>
      <c r="O88" s="78">
        <f t="shared" ref="O88:O95" si="62">ROUND(E88*J88,2)</f>
        <v>0</v>
      </c>
      <c r="P88" s="94">
        <f t="shared" ref="P88:P95" si="63">SUM(M88:O88)</f>
        <v>0</v>
      </c>
      <c r="U88" s="99"/>
    </row>
    <row r="89" spans="1:21">
      <c r="A89" s="50">
        <v>73</v>
      </c>
      <c r="B89" s="52"/>
      <c r="C89" s="55" t="s">
        <v>1288</v>
      </c>
      <c r="D89" s="51" t="s">
        <v>271</v>
      </c>
      <c r="E89" s="53">
        <v>799.17000000000007</v>
      </c>
      <c r="F89" s="78">
        <v>0</v>
      </c>
      <c r="G89" s="78">
        <f t="shared" si="56"/>
        <v>0</v>
      </c>
      <c r="H89" s="78">
        <f t="shared" si="57"/>
        <v>0</v>
      </c>
      <c r="I89" s="78">
        <v>0</v>
      </c>
      <c r="J89" s="78">
        <v>0</v>
      </c>
      <c r="K89" s="78">
        <f t="shared" si="58"/>
        <v>0</v>
      </c>
      <c r="L89" s="78">
        <f t="shared" si="59"/>
        <v>0</v>
      </c>
      <c r="M89" s="78">
        <f t="shared" si="60"/>
        <v>0</v>
      </c>
      <c r="N89" s="78">
        <f t="shared" si="61"/>
        <v>0</v>
      </c>
      <c r="O89" s="78">
        <f t="shared" si="62"/>
        <v>0</v>
      </c>
      <c r="P89" s="94">
        <f t="shared" si="63"/>
        <v>0</v>
      </c>
      <c r="U89" s="99"/>
    </row>
    <row r="90" spans="1:21" ht="78.75">
      <c r="A90" s="50">
        <v>74</v>
      </c>
      <c r="B90" s="52"/>
      <c r="C90" s="55" t="s">
        <v>1317</v>
      </c>
      <c r="D90" s="51" t="s">
        <v>271</v>
      </c>
      <c r="E90" s="53">
        <v>799.17000000000007</v>
      </c>
      <c r="F90" s="78">
        <v>0</v>
      </c>
      <c r="G90" s="78">
        <f t="shared" si="56"/>
        <v>0</v>
      </c>
      <c r="H90" s="78">
        <f t="shared" si="57"/>
        <v>0</v>
      </c>
      <c r="I90" s="78">
        <v>0</v>
      </c>
      <c r="J90" s="78">
        <v>0</v>
      </c>
      <c r="K90" s="78">
        <f t="shared" si="58"/>
        <v>0</v>
      </c>
      <c r="L90" s="78">
        <f t="shared" si="59"/>
        <v>0</v>
      </c>
      <c r="M90" s="78">
        <f t="shared" si="60"/>
        <v>0</v>
      </c>
      <c r="N90" s="78">
        <f t="shared" si="61"/>
        <v>0</v>
      </c>
      <c r="O90" s="78">
        <f t="shared" si="62"/>
        <v>0</v>
      </c>
      <c r="P90" s="94">
        <f t="shared" si="63"/>
        <v>0</v>
      </c>
    </row>
    <row r="91" spans="1:21">
      <c r="A91" s="50">
        <v>75</v>
      </c>
      <c r="B91" s="52"/>
      <c r="C91" s="61" t="s">
        <v>1312</v>
      </c>
      <c r="D91" s="51"/>
      <c r="E91" s="53">
        <v>0</v>
      </c>
      <c r="F91" s="78">
        <v>0</v>
      </c>
      <c r="G91" s="78">
        <f t="shared" si="56"/>
        <v>0</v>
      </c>
      <c r="H91" s="78">
        <f t="shared" si="57"/>
        <v>0</v>
      </c>
      <c r="I91" s="78">
        <v>0</v>
      </c>
      <c r="J91" s="78">
        <v>0</v>
      </c>
      <c r="K91" s="78">
        <f t="shared" si="58"/>
        <v>0</v>
      </c>
      <c r="L91" s="78">
        <f t="shared" si="59"/>
        <v>0</v>
      </c>
      <c r="M91" s="78">
        <f t="shared" si="60"/>
        <v>0</v>
      </c>
      <c r="N91" s="78">
        <f t="shared" si="61"/>
        <v>0</v>
      </c>
      <c r="O91" s="78">
        <f t="shared" si="62"/>
        <v>0</v>
      </c>
      <c r="P91" s="94">
        <f t="shared" si="63"/>
        <v>0</v>
      </c>
    </row>
    <row r="92" spans="1:21" ht="47.25">
      <c r="A92" s="50">
        <v>76</v>
      </c>
      <c r="B92" s="52"/>
      <c r="C92" s="55" t="s">
        <v>1313</v>
      </c>
      <c r="D92" s="51" t="s">
        <v>183</v>
      </c>
      <c r="E92" s="53">
        <v>734.75</v>
      </c>
      <c r="F92" s="78">
        <v>0</v>
      </c>
      <c r="G92" s="78">
        <f t="shared" si="56"/>
        <v>0</v>
      </c>
      <c r="H92" s="78">
        <f t="shared" si="57"/>
        <v>0</v>
      </c>
      <c r="I92" s="78">
        <v>0</v>
      </c>
      <c r="J92" s="78">
        <v>0</v>
      </c>
      <c r="K92" s="78">
        <f t="shared" si="58"/>
        <v>0</v>
      </c>
      <c r="L92" s="78">
        <f t="shared" si="59"/>
        <v>0</v>
      </c>
      <c r="M92" s="78">
        <f t="shared" si="60"/>
        <v>0</v>
      </c>
      <c r="N92" s="78">
        <f t="shared" si="61"/>
        <v>0</v>
      </c>
      <c r="O92" s="78">
        <f t="shared" si="62"/>
        <v>0</v>
      </c>
      <c r="P92" s="94">
        <f t="shared" si="63"/>
        <v>0</v>
      </c>
      <c r="U92" s="99"/>
    </row>
    <row r="93" spans="1:21" ht="47.25">
      <c r="A93" s="50">
        <v>77</v>
      </c>
      <c r="B93" s="52"/>
      <c r="C93" s="55" t="s">
        <v>1314</v>
      </c>
      <c r="D93" s="51" t="s">
        <v>183</v>
      </c>
      <c r="E93" s="53">
        <v>369.15</v>
      </c>
      <c r="F93" s="78">
        <v>0</v>
      </c>
      <c r="G93" s="78">
        <f t="shared" si="56"/>
        <v>0</v>
      </c>
      <c r="H93" s="78">
        <f t="shared" si="57"/>
        <v>0</v>
      </c>
      <c r="I93" s="78">
        <v>0</v>
      </c>
      <c r="J93" s="78">
        <v>0</v>
      </c>
      <c r="K93" s="78">
        <f t="shared" si="58"/>
        <v>0</v>
      </c>
      <c r="L93" s="78">
        <f t="shared" si="59"/>
        <v>0</v>
      </c>
      <c r="M93" s="78">
        <f t="shared" si="60"/>
        <v>0</v>
      </c>
      <c r="N93" s="78">
        <f t="shared" si="61"/>
        <v>0</v>
      </c>
      <c r="O93" s="78">
        <f t="shared" si="62"/>
        <v>0</v>
      </c>
      <c r="P93" s="94">
        <f t="shared" si="63"/>
        <v>0</v>
      </c>
      <c r="U93" s="99"/>
    </row>
    <row r="94" spans="1:21" ht="47.25">
      <c r="A94" s="50">
        <v>78</v>
      </c>
      <c r="B94" s="52"/>
      <c r="C94" s="55" t="s">
        <v>1315</v>
      </c>
      <c r="D94" s="51" t="s">
        <v>183</v>
      </c>
      <c r="E94" s="53">
        <v>128.72999999999999</v>
      </c>
      <c r="F94" s="78">
        <v>0</v>
      </c>
      <c r="G94" s="78">
        <f t="shared" si="56"/>
        <v>0</v>
      </c>
      <c r="H94" s="78">
        <f t="shared" si="57"/>
        <v>0</v>
      </c>
      <c r="I94" s="78">
        <v>0</v>
      </c>
      <c r="J94" s="78">
        <v>0</v>
      </c>
      <c r="K94" s="78">
        <f t="shared" si="58"/>
        <v>0</v>
      </c>
      <c r="L94" s="78">
        <f t="shared" si="59"/>
        <v>0</v>
      </c>
      <c r="M94" s="78">
        <f t="shared" si="60"/>
        <v>0</v>
      </c>
      <c r="N94" s="78">
        <f t="shared" si="61"/>
        <v>0</v>
      </c>
      <c r="O94" s="78">
        <f t="shared" si="62"/>
        <v>0</v>
      </c>
      <c r="P94" s="94">
        <f t="shared" si="63"/>
        <v>0</v>
      </c>
      <c r="U94" s="99"/>
    </row>
    <row r="95" spans="1:21" ht="47.25">
      <c r="A95" s="50">
        <v>79</v>
      </c>
      <c r="B95" s="52"/>
      <c r="C95" s="55" t="s">
        <v>1316</v>
      </c>
      <c r="D95" s="51" t="s">
        <v>183</v>
      </c>
      <c r="E95" s="53">
        <v>103.5</v>
      </c>
      <c r="F95" s="78">
        <v>0</v>
      </c>
      <c r="G95" s="78">
        <f t="shared" si="56"/>
        <v>0</v>
      </c>
      <c r="H95" s="78">
        <f t="shared" si="57"/>
        <v>0</v>
      </c>
      <c r="I95" s="78">
        <v>0</v>
      </c>
      <c r="J95" s="78">
        <v>0</v>
      </c>
      <c r="K95" s="78">
        <f t="shared" si="58"/>
        <v>0</v>
      </c>
      <c r="L95" s="78">
        <f t="shared" si="59"/>
        <v>0</v>
      </c>
      <c r="M95" s="78">
        <f t="shared" si="60"/>
        <v>0</v>
      </c>
      <c r="N95" s="78">
        <f t="shared" si="61"/>
        <v>0</v>
      </c>
      <c r="O95" s="78">
        <f t="shared" si="62"/>
        <v>0</v>
      </c>
      <c r="P95" s="94">
        <f t="shared" si="63"/>
        <v>0</v>
      </c>
      <c r="U95" s="99"/>
    </row>
    <row r="96" spans="1:21">
      <c r="A96" s="50">
        <v>80</v>
      </c>
      <c r="B96" s="52"/>
      <c r="C96" s="60" t="s">
        <v>1545</v>
      </c>
      <c r="D96" s="51"/>
      <c r="E96" s="53"/>
      <c r="F96" s="78">
        <v>0</v>
      </c>
      <c r="G96" s="78">
        <f t="shared" ref="G96:G98" si="64">IF(F96&gt;0,likme,0)</f>
        <v>0</v>
      </c>
      <c r="H96" s="78">
        <f t="shared" ref="H96:H98" si="65">ROUND(F96*G96,2)</f>
        <v>0</v>
      </c>
      <c r="I96" s="78">
        <v>0</v>
      </c>
      <c r="J96" s="78">
        <v>0</v>
      </c>
      <c r="K96" s="78">
        <f t="shared" ref="K96:K98" si="66">SUM(H96:J96)</f>
        <v>0</v>
      </c>
      <c r="L96" s="78">
        <f t="shared" ref="L96:L98" si="67">ROUND(E96*F96,2)</f>
        <v>0</v>
      </c>
      <c r="M96" s="78">
        <f t="shared" ref="M96:M98" si="68">ROUND(E96*H96,2)</f>
        <v>0</v>
      </c>
      <c r="N96" s="78">
        <f t="shared" ref="N96:N98" si="69">ROUND(E96*I96,2)</f>
        <v>0</v>
      </c>
      <c r="O96" s="78">
        <f t="shared" ref="O96:O98" si="70">ROUND(E96*J96,2)</f>
        <v>0</v>
      </c>
      <c r="P96" s="94">
        <f t="shared" ref="P96:P98" si="71">SUM(M96:O96)</f>
        <v>0</v>
      </c>
    </row>
    <row r="97" spans="1:16">
      <c r="A97" s="50">
        <v>81</v>
      </c>
      <c r="B97" s="52"/>
      <c r="C97" s="96" t="s">
        <v>1263</v>
      </c>
      <c r="D97" s="51" t="s">
        <v>183</v>
      </c>
      <c r="E97" s="53">
        <v>451.81</v>
      </c>
      <c r="F97" s="78">
        <v>0</v>
      </c>
      <c r="G97" s="78">
        <f t="shared" si="64"/>
        <v>0</v>
      </c>
      <c r="H97" s="78">
        <f t="shared" si="65"/>
        <v>0</v>
      </c>
      <c r="I97" s="78">
        <v>0</v>
      </c>
      <c r="J97" s="78">
        <v>0</v>
      </c>
      <c r="K97" s="78">
        <f t="shared" si="66"/>
        <v>0</v>
      </c>
      <c r="L97" s="78">
        <f t="shared" si="67"/>
        <v>0</v>
      </c>
      <c r="M97" s="78">
        <f t="shared" si="68"/>
        <v>0</v>
      </c>
      <c r="N97" s="78">
        <f t="shared" si="69"/>
        <v>0</v>
      </c>
      <c r="O97" s="78">
        <f t="shared" si="70"/>
        <v>0</v>
      </c>
      <c r="P97" s="94">
        <f t="shared" si="71"/>
        <v>0</v>
      </c>
    </row>
    <row r="98" spans="1:16">
      <c r="A98" s="50">
        <v>82</v>
      </c>
      <c r="B98" s="52"/>
      <c r="C98" s="96" t="s">
        <v>1264</v>
      </c>
      <c r="D98" s="51" t="s">
        <v>183</v>
      </c>
      <c r="E98" s="53">
        <v>451.81</v>
      </c>
      <c r="F98" s="78">
        <v>0</v>
      </c>
      <c r="G98" s="78">
        <f t="shared" si="64"/>
        <v>0</v>
      </c>
      <c r="H98" s="78">
        <f t="shared" si="65"/>
        <v>0</v>
      </c>
      <c r="I98" s="78">
        <v>0</v>
      </c>
      <c r="J98" s="78">
        <v>0</v>
      </c>
      <c r="K98" s="78">
        <f t="shared" si="66"/>
        <v>0</v>
      </c>
      <c r="L98" s="78">
        <f t="shared" si="67"/>
        <v>0</v>
      </c>
      <c r="M98" s="78">
        <f t="shared" si="68"/>
        <v>0</v>
      </c>
      <c r="N98" s="78">
        <f t="shared" si="69"/>
        <v>0</v>
      </c>
      <c r="O98" s="78">
        <f t="shared" si="70"/>
        <v>0</v>
      </c>
      <c r="P98" s="94">
        <f t="shared" si="71"/>
        <v>0</v>
      </c>
    </row>
    <row r="99" spans="1:16">
      <c r="A99" s="50">
        <v>83</v>
      </c>
      <c r="B99" s="52"/>
      <c r="C99" s="100" t="s">
        <v>1559</v>
      </c>
      <c r="D99" s="51"/>
      <c r="E99" s="53"/>
      <c r="F99" s="78">
        <v>0</v>
      </c>
      <c r="G99" s="78">
        <f t="shared" ref="G99:G102" si="72">IF(F99&gt;0,likme,0)</f>
        <v>0</v>
      </c>
      <c r="H99" s="78">
        <f t="shared" ref="H99:H102" si="73">ROUND(F99*G99,2)</f>
        <v>0</v>
      </c>
      <c r="I99" s="78">
        <v>0</v>
      </c>
      <c r="J99" s="78">
        <v>0</v>
      </c>
      <c r="K99" s="78">
        <f t="shared" ref="K99:K102" si="74">SUM(H99:J99)</f>
        <v>0</v>
      </c>
      <c r="L99" s="78">
        <f t="shared" ref="L99:L102" si="75">ROUND(E99*F99,2)</f>
        <v>0</v>
      </c>
      <c r="M99" s="78">
        <f t="shared" ref="M99:M102" si="76">ROUND(E99*H99,2)</f>
        <v>0</v>
      </c>
      <c r="N99" s="78">
        <f t="shared" ref="N99:N102" si="77">ROUND(E99*I99,2)</f>
        <v>0</v>
      </c>
      <c r="O99" s="78">
        <f t="shared" ref="O99:O102" si="78">ROUND(E99*J99,2)</f>
        <v>0</v>
      </c>
      <c r="P99" s="94">
        <f t="shared" ref="P99:P102" si="79">SUM(M99:O99)</f>
        <v>0</v>
      </c>
    </row>
    <row r="100" spans="1:16" ht="31.5">
      <c r="A100" s="50">
        <v>84</v>
      </c>
      <c r="B100" s="52"/>
      <c r="C100" s="55" t="s">
        <v>1560</v>
      </c>
      <c r="D100" s="51" t="s">
        <v>183</v>
      </c>
      <c r="E100" s="53">
        <v>25.28</v>
      </c>
      <c r="F100" s="78">
        <v>0</v>
      </c>
      <c r="G100" s="78">
        <f t="shared" si="72"/>
        <v>0</v>
      </c>
      <c r="H100" s="78">
        <f t="shared" si="73"/>
        <v>0</v>
      </c>
      <c r="I100" s="78">
        <v>0</v>
      </c>
      <c r="J100" s="78">
        <v>0</v>
      </c>
      <c r="K100" s="78">
        <f t="shared" si="74"/>
        <v>0</v>
      </c>
      <c r="L100" s="78">
        <f t="shared" si="75"/>
        <v>0</v>
      </c>
      <c r="M100" s="78">
        <f t="shared" si="76"/>
        <v>0</v>
      </c>
      <c r="N100" s="78">
        <f t="shared" si="77"/>
        <v>0</v>
      </c>
      <c r="O100" s="78">
        <f t="shared" si="78"/>
        <v>0</v>
      </c>
      <c r="P100" s="94">
        <f t="shared" si="79"/>
        <v>0</v>
      </c>
    </row>
    <row r="101" spans="1:16" ht="31.5">
      <c r="A101" s="50">
        <v>85</v>
      </c>
      <c r="B101" s="52"/>
      <c r="C101" s="96" t="s">
        <v>1561</v>
      </c>
      <c r="D101" s="51" t="s">
        <v>271</v>
      </c>
      <c r="E101" s="53">
        <v>8.92</v>
      </c>
      <c r="F101" s="78">
        <v>0</v>
      </c>
      <c r="G101" s="78">
        <f t="shared" si="72"/>
        <v>0</v>
      </c>
      <c r="H101" s="78">
        <f t="shared" si="73"/>
        <v>0</v>
      </c>
      <c r="I101" s="78">
        <v>0</v>
      </c>
      <c r="J101" s="78">
        <v>0</v>
      </c>
      <c r="K101" s="78">
        <f t="shared" si="74"/>
        <v>0</v>
      </c>
      <c r="L101" s="78">
        <f t="shared" si="75"/>
        <v>0</v>
      </c>
      <c r="M101" s="78">
        <f t="shared" si="76"/>
        <v>0</v>
      </c>
      <c r="N101" s="78">
        <f t="shared" si="77"/>
        <v>0</v>
      </c>
      <c r="O101" s="78">
        <f t="shared" si="78"/>
        <v>0</v>
      </c>
      <c r="P101" s="94">
        <f t="shared" si="79"/>
        <v>0</v>
      </c>
    </row>
    <row r="102" spans="1:16" ht="31.5">
      <c r="A102" s="50">
        <v>86</v>
      </c>
      <c r="B102" s="52"/>
      <c r="C102" s="96" t="s">
        <v>1562</v>
      </c>
      <c r="D102" s="51" t="s">
        <v>183</v>
      </c>
      <c r="E102" s="53">
        <v>18.899999999999999</v>
      </c>
      <c r="F102" s="78">
        <v>0</v>
      </c>
      <c r="G102" s="78">
        <f t="shared" si="72"/>
        <v>0</v>
      </c>
      <c r="H102" s="78">
        <f t="shared" si="73"/>
        <v>0</v>
      </c>
      <c r="I102" s="78">
        <v>0</v>
      </c>
      <c r="J102" s="78">
        <v>0</v>
      </c>
      <c r="K102" s="78">
        <f t="shared" si="74"/>
        <v>0</v>
      </c>
      <c r="L102" s="78">
        <f t="shared" si="75"/>
        <v>0</v>
      </c>
      <c r="M102" s="78">
        <f t="shared" si="76"/>
        <v>0</v>
      </c>
      <c r="N102" s="78">
        <f t="shared" si="77"/>
        <v>0</v>
      </c>
      <c r="O102" s="78">
        <f t="shared" si="78"/>
        <v>0</v>
      </c>
      <c r="P102" s="94">
        <f t="shared" si="79"/>
        <v>0</v>
      </c>
    </row>
    <row r="103" spans="1:16">
      <c r="A103" s="50">
        <v>87</v>
      </c>
      <c r="B103" s="52"/>
      <c r="C103" s="100" t="s">
        <v>1564</v>
      </c>
      <c r="D103" s="51"/>
      <c r="E103" s="53"/>
      <c r="F103" s="78">
        <v>0</v>
      </c>
      <c r="G103" s="78">
        <f t="shared" ref="G103:G104" si="80">IF(F103&gt;0,likme,0)</f>
        <v>0</v>
      </c>
      <c r="H103" s="78">
        <f t="shared" ref="H103:H104" si="81">ROUND(F103*G103,2)</f>
        <v>0</v>
      </c>
      <c r="I103" s="78">
        <v>0</v>
      </c>
      <c r="J103" s="78">
        <v>0</v>
      </c>
      <c r="K103" s="78">
        <f t="shared" ref="K103:K104" si="82">SUM(H103:J103)</f>
        <v>0</v>
      </c>
      <c r="L103" s="78">
        <f t="shared" ref="L103:L104" si="83">ROUND(E103*F103,2)</f>
        <v>0</v>
      </c>
      <c r="M103" s="78">
        <f t="shared" ref="M103:M104" si="84">ROUND(E103*H103,2)</f>
        <v>0</v>
      </c>
      <c r="N103" s="78">
        <f t="shared" ref="N103:N104" si="85">ROUND(E103*I103,2)</f>
        <v>0</v>
      </c>
      <c r="O103" s="78">
        <f t="shared" ref="O103:O104" si="86">ROUND(E103*J103,2)</f>
        <v>0</v>
      </c>
      <c r="P103" s="94">
        <f t="shared" ref="P103:P104" si="87">SUM(M103:O103)</f>
        <v>0</v>
      </c>
    </row>
    <row r="104" spans="1:16" ht="31.5">
      <c r="A104" s="50">
        <v>88</v>
      </c>
      <c r="B104" s="52"/>
      <c r="C104" s="55" t="s">
        <v>1565</v>
      </c>
      <c r="D104" s="51" t="s">
        <v>183</v>
      </c>
      <c r="E104" s="53">
        <v>8.1300000000000008</v>
      </c>
      <c r="F104" s="78">
        <v>0</v>
      </c>
      <c r="G104" s="78">
        <f t="shared" si="80"/>
        <v>0</v>
      </c>
      <c r="H104" s="78">
        <f t="shared" si="81"/>
        <v>0</v>
      </c>
      <c r="I104" s="78">
        <v>0</v>
      </c>
      <c r="J104" s="78">
        <v>0</v>
      </c>
      <c r="K104" s="78">
        <f t="shared" si="82"/>
        <v>0</v>
      </c>
      <c r="L104" s="78">
        <f t="shared" si="83"/>
        <v>0</v>
      </c>
      <c r="M104" s="78">
        <f t="shared" si="84"/>
        <v>0</v>
      </c>
      <c r="N104" s="78">
        <f t="shared" si="85"/>
        <v>0</v>
      </c>
      <c r="O104" s="78">
        <f t="shared" si="86"/>
        <v>0</v>
      </c>
      <c r="P104" s="94">
        <f t="shared" si="87"/>
        <v>0</v>
      </c>
    </row>
    <row r="105" spans="1:16">
      <c r="A105" s="50">
        <v>89</v>
      </c>
      <c r="B105" s="52"/>
      <c r="C105" s="100" t="s">
        <v>1566</v>
      </c>
      <c r="D105" s="51"/>
      <c r="E105" s="53"/>
      <c r="F105" s="78">
        <v>0</v>
      </c>
      <c r="G105" s="78"/>
      <c r="H105" s="78"/>
      <c r="I105" s="78">
        <v>0</v>
      </c>
      <c r="J105" s="78">
        <v>0</v>
      </c>
      <c r="K105" s="78"/>
      <c r="L105" s="78"/>
      <c r="M105" s="78"/>
      <c r="N105" s="78"/>
      <c r="O105" s="78"/>
      <c r="P105" s="94"/>
    </row>
    <row r="106" spans="1:16" ht="31.5">
      <c r="A106" s="50">
        <v>90</v>
      </c>
      <c r="B106" s="52"/>
      <c r="C106" s="96" t="s">
        <v>1561</v>
      </c>
      <c r="D106" s="51" t="s">
        <v>271</v>
      </c>
      <c r="E106" s="53">
        <v>2</v>
      </c>
      <c r="F106" s="78">
        <v>0</v>
      </c>
      <c r="G106" s="78">
        <f t="shared" ref="G106:G109" si="88">IF(F106&gt;0,likme,0)</f>
        <v>0</v>
      </c>
      <c r="H106" s="78">
        <f t="shared" ref="H106:H109" si="89">ROUND(F106*G106,2)</f>
        <v>0</v>
      </c>
      <c r="I106" s="78">
        <v>0</v>
      </c>
      <c r="J106" s="78">
        <v>0</v>
      </c>
      <c r="K106" s="78">
        <f t="shared" ref="K106:K109" si="90">SUM(H106:J106)</f>
        <v>0</v>
      </c>
      <c r="L106" s="78">
        <f t="shared" ref="L106:L109" si="91">ROUND(E106*F106,2)</f>
        <v>0</v>
      </c>
      <c r="M106" s="78">
        <f t="shared" ref="M106:M109" si="92">ROUND(E106*H106,2)</f>
        <v>0</v>
      </c>
      <c r="N106" s="78">
        <f t="shared" ref="N106:N109" si="93">ROUND(E106*I106,2)</f>
        <v>0</v>
      </c>
      <c r="O106" s="78">
        <f t="shared" ref="O106:O109" si="94">ROUND(E106*J106,2)</f>
        <v>0</v>
      </c>
      <c r="P106" s="94">
        <f t="shared" ref="P106:P109" si="95">SUM(M106:O106)</f>
        <v>0</v>
      </c>
    </row>
    <row r="107" spans="1:16" ht="31.5">
      <c r="A107" s="50">
        <v>91</v>
      </c>
      <c r="B107" s="52"/>
      <c r="C107" s="96" t="s">
        <v>1562</v>
      </c>
      <c r="D107" s="51" t="s">
        <v>183</v>
      </c>
      <c r="E107" s="53">
        <v>5</v>
      </c>
      <c r="F107" s="78">
        <v>0</v>
      </c>
      <c r="G107" s="78">
        <f t="shared" si="88"/>
        <v>0</v>
      </c>
      <c r="H107" s="78">
        <f t="shared" si="89"/>
        <v>0</v>
      </c>
      <c r="I107" s="78">
        <v>0</v>
      </c>
      <c r="J107" s="78">
        <v>0</v>
      </c>
      <c r="K107" s="78">
        <f t="shared" si="90"/>
        <v>0</v>
      </c>
      <c r="L107" s="78">
        <f t="shared" si="91"/>
        <v>0</v>
      </c>
      <c r="M107" s="78">
        <f t="shared" si="92"/>
        <v>0</v>
      </c>
      <c r="N107" s="78">
        <f t="shared" si="93"/>
        <v>0</v>
      </c>
      <c r="O107" s="78">
        <f t="shared" si="94"/>
        <v>0</v>
      </c>
      <c r="P107" s="94">
        <f t="shared" si="95"/>
        <v>0</v>
      </c>
    </row>
    <row r="108" spans="1:16">
      <c r="A108" s="50">
        <v>92</v>
      </c>
      <c r="B108" s="52"/>
      <c r="C108" s="100" t="s">
        <v>1568</v>
      </c>
      <c r="D108" s="51"/>
      <c r="E108" s="53"/>
      <c r="F108" s="78">
        <v>0</v>
      </c>
      <c r="G108" s="78">
        <f t="shared" si="88"/>
        <v>0</v>
      </c>
      <c r="H108" s="78">
        <f t="shared" si="89"/>
        <v>0</v>
      </c>
      <c r="I108" s="78">
        <v>0</v>
      </c>
      <c r="J108" s="78">
        <v>0</v>
      </c>
      <c r="K108" s="78">
        <f t="shared" si="90"/>
        <v>0</v>
      </c>
      <c r="L108" s="78">
        <f t="shared" si="91"/>
        <v>0</v>
      </c>
      <c r="M108" s="78">
        <f t="shared" si="92"/>
        <v>0</v>
      </c>
      <c r="N108" s="78">
        <f t="shared" si="93"/>
        <v>0</v>
      </c>
      <c r="O108" s="78">
        <f t="shared" si="94"/>
        <v>0</v>
      </c>
      <c r="P108" s="94">
        <f t="shared" si="95"/>
        <v>0</v>
      </c>
    </row>
    <row r="109" spans="1:16" ht="31.5">
      <c r="A109" s="50">
        <v>93</v>
      </c>
      <c r="B109" s="52"/>
      <c r="C109" s="96" t="s">
        <v>1563</v>
      </c>
      <c r="D109" s="51" t="s">
        <v>183</v>
      </c>
      <c r="E109" s="53">
        <v>15.2</v>
      </c>
      <c r="F109" s="78">
        <v>0</v>
      </c>
      <c r="G109" s="78">
        <f t="shared" si="88"/>
        <v>0</v>
      </c>
      <c r="H109" s="78">
        <f t="shared" si="89"/>
        <v>0</v>
      </c>
      <c r="I109" s="78">
        <v>0</v>
      </c>
      <c r="J109" s="78">
        <v>0</v>
      </c>
      <c r="K109" s="78">
        <f t="shared" si="90"/>
        <v>0</v>
      </c>
      <c r="L109" s="78">
        <f t="shared" si="91"/>
        <v>0</v>
      </c>
      <c r="M109" s="78">
        <f t="shared" si="92"/>
        <v>0</v>
      </c>
      <c r="N109" s="78">
        <f t="shared" si="93"/>
        <v>0</v>
      </c>
      <c r="O109" s="78">
        <f t="shared" si="94"/>
        <v>0</v>
      </c>
      <c r="P109" s="94">
        <f t="shared" si="95"/>
        <v>0</v>
      </c>
    </row>
    <row r="110" spans="1:16">
      <c r="A110" s="50">
        <v>94</v>
      </c>
      <c r="B110" s="52"/>
      <c r="C110" s="100" t="s">
        <v>1567</v>
      </c>
      <c r="D110" s="51"/>
      <c r="E110" s="53"/>
      <c r="F110" s="78">
        <v>0</v>
      </c>
      <c r="G110" s="78">
        <f t="shared" ref="G110" si="96">IF(F110&gt;0,likme,0)</f>
        <v>0</v>
      </c>
      <c r="H110" s="78">
        <f t="shared" ref="H110" si="97">ROUND(F110*G110,2)</f>
        <v>0</v>
      </c>
      <c r="I110" s="78">
        <v>0</v>
      </c>
      <c r="J110" s="78">
        <v>0</v>
      </c>
      <c r="K110" s="78">
        <f t="shared" ref="K110" si="98">SUM(H110:J110)</f>
        <v>0</v>
      </c>
      <c r="L110" s="78">
        <f t="shared" ref="L110" si="99">ROUND(E110*F110,2)</f>
        <v>0</v>
      </c>
      <c r="M110" s="78">
        <f t="shared" ref="M110" si="100">ROUND(E110*H110,2)</f>
        <v>0</v>
      </c>
      <c r="N110" s="78">
        <f t="shared" ref="N110" si="101">ROUND(E110*I110,2)</f>
        <v>0</v>
      </c>
      <c r="O110" s="78">
        <f t="shared" ref="O110" si="102">ROUND(E110*J110,2)</f>
        <v>0</v>
      </c>
      <c r="P110" s="94">
        <f t="shared" ref="P110" si="103">SUM(M110:O110)</f>
        <v>0</v>
      </c>
    </row>
    <row r="111" spans="1:16" ht="31.5">
      <c r="A111" s="50">
        <v>95</v>
      </c>
      <c r="B111" s="52"/>
      <c r="C111" s="55" t="s">
        <v>1560</v>
      </c>
      <c r="D111" s="51" t="s">
        <v>183</v>
      </c>
      <c r="E111" s="53">
        <v>35.74</v>
      </c>
      <c r="F111" s="78">
        <v>0</v>
      </c>
      <c r="G111" s="78">
        <f t="shared" ref="G111" si="104">IF(F111&gt;0,likme,0)</f>
        <v>0</v>
      </c>
      <c r="H111" s="78">
        <f t="shared" ref="H111" si="105">ROUND(F111*G111,2)</f>
        <v>0</v>
      </c>
      <c r="I111" s="78">
        <v>0</v>
      </c>
      <c r="J111" s="78">
        <v>0</v>
      </c>
      <c r="K111" s="78">
        <f t="shared" ref="K111" si="106">SUM(H111:J111)</f>
        <v>0</v>
      </c>
      <c r="L111" s="78">
        <f t="shared" ref="L111" si="107">ROUND(E111*F111,2)</f>
        <v>0</v>
      </c>
      <c r="M111" s="78">
        <f t="shared" ref="M111" si="108">ROUND(E111*H111,2)</f>
        <v>0</v>
      </c>
      <c r="N111" s="78">
        <f t="shared" ref="N111" si="109">ROUND(E111*I111,2)</f>
        <v>0</v>
      </c>
      <c r="O111" s="78">
        <f t="shared" ref="O111" si="110">ROUND(E111*J111,2)</f>
        <v>0</v>
      </c>
      <c r="P111" s="94">
        <f t="shared" ref="P111" si="111">SUM(M111:O111)</f>
        <v>0</v>
      </c>
    </row>
    <row r="112" spans="1:16">
      <c r="A112" s="157"/>
      <c r="B112" s="157"/>
      <c r="C112" s="157"/>
      <c r="D112" s="157"/>
      <c r="E112" s="157"/>
      <c r="F112" s="157"/>
      <c r="G112" s="157"/>
      <c r="H112" s="157"/>
      <c r="I112" s="157"/>
      <c r="J112" s="157"/>
      <c r="K112" s="157"/>
      <c r="L112" s="157"/>
      <c r="M112" s="157"/>
      <c r="N112" s="157"/>
      <c r="O112" s="157"/>
      <c r="P112" s="157"/>
    </row>
    <row r="113" spans="1:16">
      <c r="A113" s="158" t="s">
        <v>47</v>
      </c>
      <c r="B113" s="158"/>
      <c r="C113" s="158"/>
      <c r="D113" s="158"/>
      <c r="E113" s="158"/>
      <c r="F113" s="158"/>
      <c r="G113" s="158"/>
      <c r="H113" s="158"/>
      <c r="I113" s="158"/>
      <c r="J113" s="158"/>
      <c r="K113" s="81"/>
      <c r="L113" s="82">
        <f>SUM(L17:L112)</f>
        <v>0</v>
      </c>
      <c r="M113" s="82">
        <f>SUM(M17:M112)</f>
        <v>0</v>
      </c>
      <c r="N113" s="82">
        <f>SUM(N17:N112)</f>
        <v>0</v>
      </c>
      <c r="O113" s="82">
        <f>SUM(O17:O112)</f>
        <v>0</v>
      </c>
      <c r="P113" s="95">
        <f>SUM(P17:P112)</f>
        <v>0</v>
      </c>
    </row>
    <row r="114" spans="1:16">
      <c r="A114" s="83"/>
      <c r="B114" s="83"/>
      <c r="C114" s="83"/>
      <c r="D114" s="83"/>
      <c r="E114" s="83"/>
      <c r="F114" s="83"/>
      <c r="G114" s="83"/>
      <c r="H114" s="83"/>
      <c r="I114" s="83"/>
      <c r="J114" s="83"/>
      <c r="K114" s="84"/>
      <c r="L114" s="85"/>
      <c r="M114" s="85"/>
      <c r="N114" s="85"/>
      <c r="O114" s="85"/>
      <c r="P114" s="86"/>
    </row>
    <row r="115" spans="1:16">
      <c r="A115" s="87">
        <f>KT!A23</f>
        <v>0</v>
      </c>
      <c r="C115" s="88"/>
      <c r="D115" s="88">
        <f>KT!C27</f>
        <v>0</v>
      </c>
      <c r="E115" s="88"/>
      <c r="F115" s="88"/>
      <c r="G115" s="88"/>
      <c r="H115" s="88"/>
    </row>
    <row r="116" spans="1:16">
      <c r="A116" s="87" t="s">
        <v>39</v>
      </c>
      <c r="C116" s="88"/>
      <c r="D116" s="88"/>
      <c r="E116" s="88"/>
      <c r="F116" s="88"/>
      <c r="G116" s="88"/>
      <c r="H116" s="88"/>
    </row>
    <row r="117" spans="1:16">
      <c r="A117" s="87">
        <f>KT!A25</f>
        <v>0</v>
      </c>
      <c r="C117" s="88"/>
      <c r="D117" s="88"/>
      <c r="E117" s="88"/>
      <c r="F117" s="88"/>
      <c r="G117" s="88"/>
      <c r="H117" s="88"/>
    </row>
    <row r="118" spans="1:16">
      <c r="A118" s="89"/>
      <c r="C118" s="88"/>
      <c r="D118" s="88"/>
      <c r="E118" s="88"/>
      <c r="F118" s="88"/>
      <c r="G118" s="88"/>
      <c r="H118" s="88"/>
    </row>
    <row r="119" spans="1:16">
      <c r="A119" s="87">
        <f>KT!A27</f>
        <v>0</v>
      </c>
      <c r="C119" s="88"/>
      <c r="D119" s="88">
        <f>KT!C27</f>
        <v>0</v>
      </c>
      <c r="E119" s="88"/>
      <c r="F119" s="88"/>
      <c r="G119" s="88"/>
      <c r="H119" s="88"/>
    </row>
    <row r="120" spans="1:16">
      <c r="A120" s="87" t="s">
        <v>40</v>
      </c>
      <c r="C120" s="88"/>
      <c r="D120" s="88"/>
      <c r="E120" s="88"/>
      <c r="F120" s="88"/>
      <c r="G120" s="88"/>
      <c r="H120" s="88"/>
    </row>
    <row r="121" spans="1:16">
      <c r="A121" s="87">
        <f>KT!A29</f>
        <v>0</v>
      </c>
      <c r="C121" s="88"/>
      <c r="D121" s="88"/>
      <c r="E121" s="88"/>
      <c r="F121" s="88"/>
      <c r="G121" s="88"/>
      <c r="H121" s="88"/>
    </row>
    <row r="122" spans="1:16">
      <c r="B122" s="90"/>
      <c r="C122" s="88"/>
      <c r="D122" s="88"/>
      <c r="E122" s="88"/>
      <c r="F122" s="88"/>
      <c r="G122" s="88"/>
      <c r="H122" s="88"/>
    </row>
    <row r="123" spans="1:16">
      <c r="B123" s="91"/>
      <c r="C123" s="92"/>
      <c r="D123" s="91"/>
      <c r="F123" s="92"/>
      <c r="H123" s="88"/>
    </row>
  </sheetData>
  <mergeCells count="14">
    <mergeCell ref="L14:P14"/>
    <mergeCell ref="A16:P16"/>
    <mergeCell ref="A112:P112"/>
    <mergeCell ref="A113:J113"/>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FD3AD-C661-40FD-B23B-A4F863775F17}">
  <sheetPr>
    <tabColor rgb="FF92D050"/>
    <pageSetUpPr fitToPage="1"/>
  </sheetPr>
  <dimension ref="A2:S94"/>
  <sheetViews>
    <sheetView view="pageBreakPreview" topLeftCell="A49" zoomScale="85" zoomScaleNormal="85" zoomScaleSheetLayoutView="85" workbookViewId="0">
      <selection activeCell="A55" sqref="A55:E58"/>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7" width="9.140625" style="72"/>
    <col min="18" max="18" width="10.85546875" style="72" bestFit="1" customWidth="1"/>
    <col min="19" max="19" width="10.7109375" style="72" bestFit="1" customWidth="1"/>
    <col min="20" max="16384" width="9.140625" style="72"/>
  </cols>
  <sheetData>
    <row r="2" spans="1:16">
      <c r="A2" s="159" t="s">
        <v>1260</v>
      </c>
      <c r="B2" s="159"/>
      <c r="C2" s="159"/>
      <c r="D2" s="159"/>
      <c r="E2" s="159"/>
      <c r="F2" s="159"/>
      <c r="G2" s="159"/>
      <c r="H2" s="159"/>
      <c r="I2" s="159"/>
      <c r="J2" s="159"/>
      <c r="K2" s="159"/>
      <c r="L2" s="159"/>
      <c r="M2" s="159"/>
      <c r="N2" s="159"/>
      <c r="O2" s="159"/>
      <c r="P2" s="159"/>
    </row>
    <row r="3" spans="1:16">
      <c r="A3" s="160" t="str">
        <f>KA!C23</f>
        <v xml:space="preserve">	Ārējie apdares darbi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P84</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9">
      <c r="A17" s="50">
        <v>1</v>
      </c>
      <c r="B17" s="52"/>
      <c r="C17" s="62" t="s">
        <v>1474</v>
      </c>
      <c r="D17" s="51"/>
      <c r="E17" s="53"/>
      <c r="F17" s="78">
        <v>0</v>
      </c>
      <c r="G17" s="78">
        <f t="shared" ref="G17:G21" si="0">IF(F17&gt;0,likme,0)</f>
        <v>0</v>
      </c>
      <c r="H17" s="78">
        <f t="shared" ref="H17:H21" si="1">ROUND(F17*G17,2)</f>
        <v>0</v>
      </c>
      <c r="I17" s="78">
        <v>0</v>
      </c>
      <c r="J17" s="78">
        <v>0</v>
      </c>
      <c r="K17" s="78">
        <f t="shared" ref="K17:K21" si="2">SUM(H17:J17)</f>
        <v>0</v>
      </c>
      <c r="L17" s="78">
        <f t="shared" ref="L17:L21" si="3">ROUND(E17*F17,2)</f>
        <v>0</v>
      </c>
      <c r="M17" s="78">
        <f t="shared" ref="M17:M21" si="4">ROUND(E17*H17,2)</f>
        <v>0</v>
      </c>
      <c r="N17" s="78">
        <f t="shared" ref="N17:N21" si="5">ROUND(E17*I17,2)</f>
        <v>0</v>
      </c>
      <c r="O17" s="78">
        <f t="shared" ref="O17:O21" si="6">ROUND(E17*J17,2)</f>
        <v>0</v>
      </c>
      <c r="P17" s="78">
        <f t="shared" ref="P17:P21" si="7">SUM(M17:O17)</f>
        <v>0</v>
      </c>
    </row>
    <row r="18" spans="1:19" ht="31.5">
      <c r="A18" s="50">
        <v>2</v>
      </c>
      <c r="B18" s="52"/>
      <c r="C18" s="55" t="s">
        <v>1339</v>
      </c>
      <c r="D18" s="51" t="s">
        <v>271</v>
      </c>
      <c r="E18" s="53">
        <v>986.27</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row>
    <row r="19" spans="1:19" ht="47.25">
      <c r="A19" s="50">
        <v>3</v>
      </c>
      <c r="B19" s="52"/>
      <c r="C19" s="55" t="s">
        <v>1340</v>
      </c>
      <c r="D19" s="51" t="s">
        <v>271</v>
      </c>
      <c r="E19" s="53">
        <v>986.27</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9" ht="63">
      <c r="A20" s="50">
        <v>4</v>
      </c>
      <c r="B20" s="52"/>
      <c r="C20" s="54" t="s">
        <v>1341</v>
      </c>
      <c r="D20" s="51" t="s">
        <v>271</v>
      </c>
      <c r="E20" s="53">
        <v>986.27</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c r="R20" s="79"/>
    </row>
    <row r="21" spans="1:19" ht="78.75">
      <c r="A21" s="50">
        <v>5</v>
      </c>
      <c r="B21" s="52"/>
      <c r="C21" s="55" t="s">
        <v>1342</v>
      </c>
      <c r="D21" s="51" t="s">
        <v>271</v>
      </c>
      <c r="E21" s="53">
        <v>986.27</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9">
      <c r="A22" s="50">
        <v>6</v>
      </c>
      <c r="B22" s="52"/>
      <c r="C22" s="62" t="s">
        <v>1335</v>
      </c>
      <c r="D22" s="51"/>
      <c r="E22" s="53"/>
      <c r="F22" s="78">
        <v>0</v>
      </c>
      <c r="G22" s="78">
        <f t="shared" ref="G22:G49" si="8">IF(F22&gt;0,likme,0)</f>
        <v>0</v>
      </c>
      <c r="H22" s="78">
        <f t="shared" ref="H22:H49" si="9">ROUND(F22*G22,2)</f>
        <v>0</v>
      </c>
      <c r="I22" s="78">
        <v>0</v>
      </c>
      <c r="J22" s="78">
        <v>0</v>
      </c>
      <c r="K22" s="78">
        <f t="shared" ref="K22:K49" si="10">SUM(H22:J22)</f>
        <v>0</v>
      </c>
      <c r="L22" s="78">
        <f t="shared" ref="L22:L49" si="11">ROUND(E22*F22,2)</f>
        <v>0</v>
      </c>
      <c r="M22" s="78">
        <f t="shared" ref="M22:M49" si="12">ROUND(E22*H22,2)</f>
        <v>0</v>
      </c>
      <c r="N22" s="78">
        <f t="shared" ref="N22:N49" si="13">ROUND(E22*I22,2)</f>
        <v>0</v>
      </c>
      <c r="O22" s="78">
        <f t="shared" ref="O22:O49" si="14">ROUND(E22*J22,2)</f>
        <v>0</v>
      </c>
      <c r="P22" s="78">
        <f t="shared" ref="P22:P49" si="15">SUM(M22:O22)</f>
        <v>0</v>
      </c>
    </row>
    <row r="23" spans="1:19" ht="31.5">
      <c r="A23" s="50">
        <v>7</v>
      </c>
      <c r="B23" s="52"/>
      <c r="C23" s="55" t="s">
        <v>1343</v>
      </c>
      <c r="D23" s="51" t="s">
        <v>271</v>
      </c>
      <c r="E23" s="53">
        <v>267.64999999999998</v>
      </c>
      <c r="F23" s="78">
        <v>0</v>
      </c>
      <c r="G23" s="78">
        <f t="shared" si="8"/>
        <v>0</v>
      </c>
      <c r="H23" s="78">
        <f t="shared" si="9"/>
        <v>0</v>
      </c>
      <c r="I23" s="78">
        <v>0</v>
      </c>
      <c r="J23" s="78">
        <v>0</v>
      </c>
      <c r="K23" s="78">
        <f t="shared" si="10"/>
        <v>0</v>
      </c>
      <c r="L23" s="78">
        <f t="shared" si="11"/>
        <v>0</v>
      </c>
      <c r="M23" s="78">
        <f t="shared" si="12"/>
        <v>0</v>
      </c>
      <c r="N23" s="78">
        <f t="shared" si="13"/>
        <v>0</v>
      </c>
      <c r="O23" s="78">
        <f t="shared" si="14"/>
        <v>0</v>
      </c>
      <c r="P23" s="78">
        <f t="shared" si="15"/>
        <v>0</v>
      </c>
      <c r="S23" s="79"/>
    </row>
    <row r="24" spans="1:19" ht="78.75">
      <c r="A24" s="50">
        <v>8</v>
      </c>
      <c r="B24" s="52"/>
      <c r="C24" s="55" t="s">
        <v>1342</v>
      </c>
      <c r="D24" s="51" t="s">
        <v>271</v>
      </c>
      <c r="E24" s="53">
        <v>267.64999999999998</v>
      </c>
      <c r="F24" s="78">
        <v>0</v>
      </c>
      <c r="G24" s="78">
        <f t="shared" si="8"/>
        <v>0</v>
      </c>
      <c r="H24" s="78">
        <f t="shared" si="9"/>
        <v>0</v>
      </c>
      <c r="I24" s="78">
        <v>0</v>
      </c>
      <c r="J24" s="78">
        <v>0</v>
      </c>
      <c r="K24" s="78">
        <f t="shared" si="10"/>
        <v>0</v>
      </c>
      <c r="L24" s="78">
        <f t="shared" si="11"/>
        <v>0</v>
      </c>
      <c r="M24" s="78">
        <f t="shared" si="12"/>
        <v>0</v>
      </c>
      <c r="N24" s="78">
        <f t="shared" si="13"/>
        <v>0</v>
      </c>
      <c r="O24" s="78">
        <f t="shared" si="14"/>
        <v>0</v>
      </c>
      <c r="P24" s="78">
        <f t="shared" si="15"/>
        <v>0</v>
      </c>
    </row>
    <row r="25" spans="1:19">
      <c r="A25" s="50">
        <v>9</v>
      </c>
      <c r="B25" s="52"/>
      <c r="C25" s="62" t="s">
        <v>1475</v>
      </c>
      <c r="D25" s="51"/>
      <c r="E25" s="53"/>
      <c r="F25" s="78">
        <v>0</v>
      </c>
      <c r="G25" s="78">
        <f t="shared" ref="G25:G30" si="16">IF(F25&gt;0,likme,0)</f>
        <v>0</v>
      </c>
      <c r="H25" s="78">
        <f t="shared" ref="H25:H30" si="17">ROUND(F25*G25,2)</f>
        <v>0</v>
      </c>
      <c r="I25" s="78">
        <v>0</v>
      </c>
      <c r="J25" s="78">
        <v>0</v>
      </c>
      <c r="K25" s="78">
        <f t="shared" ref="K25:K30" si="18">SUM(H25:J25)</f>
        <v>0</v>
      </c>
      <c r="L25" s="78">
        <f t="shared" ref="L25:L30" si="19">ROUND(E25*F25,2)</f>
        <v>0</v>
      </c>
      <c r="M25" s="78">
        <f t="shared" ref="M25:M30" si="20">ROUND(E25*H25,2)</f>
        <v>0</v>
      </c>
      <c r="N25" s="78">
        <f t="shared" ref="N25:N30" si="21">ROUND(E25*I25,2)</f>
        <v>0</v>
      </c>
      <c r="O25" s="78">
        <f t="shared" ref="O25:O30" si="22">ROUND(E25*J25,2)</f>
        <v>0</v>
      </c>
      <c r="P25" s="78">
        <f t="shared" ref="P25:P30" si="23">SUM(M25:O25)</f>
        <v>0</v>
      </c>
    </row>
    <row r="26" spans="1:19" ht="31.5">
      <c r="A26" s="50">
        <v>10</v>
      </c>
      <c r="B26" s="52"/>
      <c r="C26" s="55" t="s">
        <v>1339</v>
      </c>
      <c r="D26" s="51" t="s">
        <v>271</v>
      </c>
      <c r="E26" s="53">
        <v>174.38</v>
      </c>
      <c r="F26" s="78">
        <v>0</v>
      </c>
      <c r="G26" s="78">
        <f t="shared" si="16"/>
        <v>0</v>
      </c>
      <c r="H26" s="78">
        <f t="shared" si="17"/>
        <v>0</v>
      </c>
      <c r="I26" s="78">
        <v>0</v>
      </c>
      <c r="J26" s="78">
        <v>0</v>
      </c>
      <c r="K26" s="78">
        <f t="shared" si="18"/>
        <v>0</v>
      </c>
      <c r="L26" s="78">
        <f t="shared" si="19"/>
        <v>0</v>
      </c>
      <c r="M26" s="78">
        <f t="shared" si="20"/>
        <v>0</v>
      </c>
      <c r="N26" s="78">
        <f t="shared" si="21"/>
        <v>0</v>
      </c>
      <c r="O26" s="78">
        <f t="shared" si="22"/>
        <v>0</v>
      </c>
      <c r="P26" s="78">
        <f t="shared" si="23"/>
        <v>0</v>
      </c>
    </row>
    <row r="27" spans="1:19" ht="47.25">
      <c r="A27" s="50">
        <v>11</v>
      </c>
      <c r="B27" s="52"/>
      <c r="C27" s="55" t="s">
        <v>1340</v>
      </c>
      <c r="D27" s="51" t="s">
        <v>271</v>
      </c>
      <c r="E27" s="53">
        <v>174.38</v>
      </c>
      <c r="F27" s="78">
        <v>0</v>
      </c>
      <c r="G27" s="78">
        <f t="shared" si="16"/>
        <v>0</v>
      </c>
      <c r="H27" s="78">
        <f t="shared" si="17"/>
        <v>0</v>
      </c>
      <c r="I27" s="78">
        <v>0</v>
      </c>
      <c r="J27" s="78">
        <v>0</v>
      </c>
      <c r="K27" s="78">
        <f t="shared" si="18"/>
        <v>0</v>
      </c>
      <c r="L27" s="78">
        <f t="shared" si="19"/>
        <v>0</v>
      </c>
      <c r="M27" s="78">
        <f t="shared" si="20"/>
        <v>0</v>
      </c>
      <c r="N27" s="78">
        <f t="shared" si="21"/>
        <v>0</v>
      </c>
      <c r="O27" s="78">
        <f t="shared" si="22"/>
        <v>0</v>
      </c>
      <c r="P27" s="78">
        <f t="shared" si="23"/>
        <v>0</v>
      </c>
    </row>
    <row r="28" spans="1:19" ht="63">
      <c r="A28" s="50">
        <v>12</v>
      </c>
      <c r="B28" s="52"/>
      <c r="C28" s="54" t="s">
        <v>1341</v>
      </c>
      <c r="D28" s="51" t="s">
        <v>271</v>
      </c>
      <c r="E28" s="53">
        <v>174.38</v>
      </c>
      <c r="F28" s="78">
        <v>0</v>
      </c>
      <c r="G28" s="78">
        <f t="shared" si="16"/>
        <v>0</v>
      </c>
      <c r="H28" s="78">
        <f t="shared" si="17"/>
        <v>0</v>
      </c>
      <c r="I28" s="78">
        <v>0</v>
      </c>
      <c r="J28" s="78">
        <v>0</v>
      </c>
      <c r="K28" s="78">
        <f t="shared" si="18"/>
        <v>0</v>
      </c>
      <c r="L28" s="78">
        <f t="shared" si="19"/>
        <v>0</v>
      </c>
      <c r="M28" s="78">
        <f t="shared" si="20"/>
        <v>0</v>
      </c>
      <c r="N28" s="78">
        <f t="shared" si="21"/>
        <v>0</v>
      </c>
      <c r="O28" s="78">
        <f t="shared" si="22"/>
        <v>0</v>
      </c>
      <c r="P28" s="78">
        <f t="shared" si="23"/>
        <v>0</v>
      </c>
    </row>
    <row r="29" spans="1:19" ht="31.5">
      <c r="A29" s="50">
        <v>13</v>
      </c>
      <c r="B29" s="52"/>
      <c r="C29" s="55" t="s">
        <v>1476</v>
      </c>
      <c r="D29" s="51" t="s">
        <v>271</v>
      </c>
      <c r="E29" s="53">
        <v>174.38</v>
      </c>
      <c r="F29" s="78">
        <v>0</v>
      </c>
      <c r="G29" s="78">
        <f t="shared" si="16"/>
        <v>0</v>
      </c>
      <c r="H29" s="78">
        <f t="shared" si="17"/>
        <v>0</v>
      </c>
      <c r="I29" s="78">
        <v>0</v>
      </c>
      <c r="J29" s="78">
        <v>0</v>
      </c>
      <c r="K29" s="78">
        <f t="shared" si="18"/>
        <v>0</v>
      </c>
      <c r="L29" s="78">
        <f t="shared" si="19"/>
        <v>0</v>
      </c>
      <c r="M29" s="78">
        <f t="shared" si="20"/>
        <v>0</v>
      </c>
      <c r="N29" s="78">
        <f t="shared" si="21"/>
        <v>0</v>
      </c>
      <c r="O29" s="78">
        <f t="shared" si="22"/>
        <v>0</v>
      </c>
      <c r="P29" s="78">
        <f t="shared" si="23"/>
        <v>0</v>
      </c>
    </row>
    <row r="30" spans="1:19" ht="78.75">
      <c r="A30" s="50">
        <v>14</v>
      </c>
      <c r="B30" s="52"/>
      <c r="C30" s="55" t="s">
        <v>1477</v>
      </c>
      <c r="D30" s="51" t="s">
        <v>271</v>
      </c>
      <c r="E30" s="53">
        <v>174.38</v>
      </c>
      <c r="F30" s="78">
        <v>0</v>
      </c>
      <c r="G30" s="78">
        <f t="shared" si="16"/>
        <v>0</v>
      </c>
      <c r="H30" s="78">
        <f t="shared" si="17"/>
        <v>0</v>
      </c>
      <c r="I30" s="78">
        <v>0</v>
      </c>
      <c r="J30" s="78">
        <v>0</v>
      </c>
      <c r="K30" s="78">
        <f t="shared" si="18"/>
        <v>0</v>
      </c>
      <c r="L30" s="78">
        <f t="shared" si="19"/>
        <v>0</v>
      </c>
      <c r="M30" s="78">
        <f t="shared" si="20"/>
        <v>0</v>
      </c>
      <c r="N30" s="78">
        <f t="shared" si="21"/>
        <v>0</v>
      </c>
      <c r="O30" s="78">
        <f t="shared" si="22"/>
        <v>0</v>
      </c>
      <c r="P30" s="78">
        <f t="shared" si="23"/>
        <v>0</v>
      </c>
    </row>
    <row r="31" spans="1:19">
      <c r="A31" s="50">
        <v>15</v>
      </c>
      <c r="B31" s="52"/>
      <c r="C31" s="62" t="s">
        <v>1336</v>
      </c>
      <c r="D31" s="51"/>
      <c r="E31" s="53"/>
      <c r="F31" s="78">
        <v>0</v>
      </c>
      <c r="G31" s="78">
        <f t="shared" si="8"/>
        <v>0</v>
      </c>
      <c r="H31" s="78">
        <f t="shared" si="9"/>
        <v>0</v>
      </c>
      <c r="I31" s="78">
        <v>0</v>
      </c>
      <c r="J31" s="78">
        <v>0</v>
      </c>
      <c r="K31" s="78">
        <f t="shared" si="10"/>
        <v>0</v>
      </c>
      <c r="L31" s="78">
        <f t="shared" si="11"/>
        <v>0</v>
      </c>
      <c r="M31" s="78">
        <f t="shared" si="12"/>
        <v>0</v>
      </c>
      <c r="N31" s="78">
        <f t="shared" si="13"/>
        <v>0</v>
      </c>
      <c r="O31" s="78">
        <f t="shared" si="14"/>
        <v>0</v>
      </c>
      <c r="P31" s="78">
        <f t="shared" si="15"/>
        <v>0</v>
      </c>
    </row>
    <row r="32" spans="1:19" ht="31.5">
      <c r="A32" s="50">
        <v>16</v>
      </c>
      <c r="B32" s="52"/>
      <c r="C32" s="55" t="s">
        <v>1343</v>
      </c>
      <c r="D32" s="51" t="s">
        <v>271</v>
      </c>
      <c r="E32" s="53">
        <v>85.53</v>
      </c>
      <c r="F32" s="78">
        <v>0</v>
      </c>
      <c r="G32" s="78">
        <f t="shared" ref="G32:G37" si="24">IF(F32&gt;0,likme,0)</f>
        <v>0</v>
      </c>
      <c r="H32" s="78">
        <f t="shared" ref="H32:H37" si="25">ROUND(F32*G32,2)</f>
        <v>0</v>
      </c>
      <c r="I32" s="78">
        <v>0</v>
      </c>
      <c r="J32" s="78">
        <v>0</v>
      </c>
      <c r="K32" s="78">
        <f t="shared" si="10"/>
        <v>0</v>
      </c>
      <c r="L32" s="78">
        <f t="shared" si="11"/>
        <v>0</v>
      </c>
      <c r="M32" s="78">
        <f t="shared" si="12"/>
        <v>0</v>
      </c>
      <c r="N32" s="78">
        <f t="shared" si="13"/>
        <v>0</v>
      </c>
      <c r="O32" s="78">
        <f t="shared" si="14"/>
        <v>0</v>
      </c>
      <c r="P32" s="78">
        <f t="shared" si="15"/>
        <v>0</v>
      </c>
      <c r="S32" s="79"/>
    </row>
    <row r="33" spans="1:16" ht="78.75">
      <c r="A33" s="50">
        <v>17</v>
      </c>
      <c r="B33" s="52"/>
      <c r="C33" s="55" t="s">
        <v>1477</v>
      </c>
      <c r="D33" s="51" t="s">
        <v>271</v>
      </c>
      <c r="E33" s="53">
        <v>85.53</v>
      </c>
      <c r="F33" s="78">
        <v>0</v>
      </c>
      <c r="G33" s="78">
        <f t="shared" si="24"/>
        <v>0</v>
      </c>
      <c r="H33" s="78">
        <f t="shared" si="25"/>
        <v>0</v>
      </c>
      <c r="I33" s="78">
        <v>0</v>
      </c>
      <c r="J33" s="78">
        <v>0</v>
      </c>
      <c r="K33" s="78">
        <f t="shared" si="10"/>
        <v>0</v>
      </c>
      <c r="L33" s="78">
        <f t="shared" si="11"/>
        <v>0</v>
      </c>
      <c r="M33" s="78">
        <f t="shared" si="12"/>
        <v>0</v>
      </c>
      <c r="N33" s="78">
        <f t="shared" si="13"/>
        <v>0</v>
      </c>
      <c r="O33" s="78">
        <f t="shared" si="14"/>
        <v>0</v>
      </c>
      <c r="P33" s="78">
        <f t="shared" si="15"/>
        <v>0</v>
      </c>
    </row>
    <row r="34" spans="1:16">
      <c r="A34" s="50">
        <v>18</v>
      </c>
      <c r="B34" s="52"/>
      <c r="C34" s="60" t="s">
        <v>1534</v>
      </c>
      <c r="D34" s="51"/>
      <c r="E34" s="53"/>
      <c r="F34" s="78">
        <v>0</v>
      </c>
      <c r="G34" s="78">
        <f t="shared" si="24"/>
        <v>0</v>
      </c>
      <c r="H34" s="78">
        <f t="shared" si="25"/>
        <v>0</v>
      </c>
      <c r="I34" s="78">
        <v>0</v>
      </c>
      <c r="J34" s="78">
        <v>0</v>
      </c>
      <c r="K34" s="78">
        <f t="shared" si="10"/>
        <v>0</v>
      </c>
      <c r="L34" s="78">
        <f t="shared" si="11"/>
        <v>0</v>
      </c>
      <c r="M34" s="78">
        <f t="shared" si="12"/>
        <v>0</v>
      </c>
      <c r="N34" s="78">
        <f t="shared" si="13"/>
        <v>0</v>
      </c>
      <c r="O34" s="78">
        <f t="shared" si="14"/>
        <v>0</v>
      </c>
      <c r="P34" s="78">
        <f t="shared" si="15"/>
        <v>0</v>
      </c>
    </row>
    <row r="35" spans="1:16" ht="31.5">
      <c r="A35" s="50">
        <v>19</v>
      </c>
      <c r="B35" s="52"/>
      <c r="C35" s="55" t="s">
        <v>1339</v>
      </c>
      <c r="D35" s="51" t="s">
        <v>271</v>
      </c>
      <c r="E35" s="53">
        <v>120</v>
      </c>
      <c r="F35" s="78">
        <v>0</v>
      </c>
      <c r="G35" s="78">
        <f t="shared" si="24"/>
        <v>0</v>
      </c>
      <c r="H35" s="78">
        <f t="shared" si="25"/>
        <v>0</v>
      </c>
      <c r="I35" s="78">
        <v>0</v>
      </c>
      <c r="J35" s="78">
        <v>0</v>
      </c>
      <c r="K35" s="78">
        <f t="shared" si="10"/>
        <v>0</v>
      </c>
      <c r="L35" s="78">
        <f t="shared" si="11"/>
        <v>0</v>
      </c>
      <c r="M35" s="78">
        <f t="shared" si="12"/>
        <v>0</v>
      </c>
      <c r="N35" s="78">
        <f t="shared" si="13"/>
        <v>0</v>
      </c>
      <c r="O35" s="78">
        <f t="shared" si="14"/>
        <v>0</v>
      </c>
      <c r="P35" s="78">
        <f t="shared" si="15"/>
        <v>0</v>
      </c>
    </row>
    <row r="36" spans="1:16" ht="47.25">
      <c r="A36" s="50">
        <v>20</v>
      </c>
      <c r="B36" s="52"/>
      <c r="C36" s="55" t="s">
        <v>1340</v>
      </c>
      <c r="D36" s="51" t="s">
        <v>271</v>
      </c>
      <c r="E36" s="53">
        <v>120</v>
      </c>
      <c r="F36" s="78">
        <v>0</v>
      </c>
      <c r="G36" s="78">
        <f t="shared" si="24"/>
        <v>0</v>
      </c>
      <c r="H36" s="78">
        <f t="shared" si="25"/>
        <v>0</v>
      </c>
      <c r="I36" s="78">
        <v>0</v>
      </c>
      <c r="J36" s="78">
        <v>0</v>
      </c>
      <c r="K36" s="78">
        <f t="shared" si="10"/>
        <v>0</v>
      </c>
      <c r="L36" s="78">
        <f t="shared" si="11"/>
        <v>0</v>
      </c>
      <c r="M36" s="78">
        <f t="shared" si="12"/>
        <v>0</v>
      </c>
      <c r="N36" s="78">
        <f t="shared" si="13"/>
        <v>0</v>
      </c>
      <c r="O36" s="78">
        <f t="shared" si="14"/>
        <v>0</v>
      </c>
      <c r="P36" s="78">
        <f t="shared" si="15"/>
        <v>0</v>
      </c>
    </row>
    <row r="37" spans="1:16" ht="63">
      <c r="A37" s="50">
        <v>21</v>
      </c>
      <c r="B37" s="52"/>
      <c r="C37" s="54" t="s">
        <v>1341</v>
      </c>
      <c r="D37" s="51" t="s">
        <v>271</v>
      </c>
      <c r="E37" s="53">
        <v>120</v>
      </c>
      <c r="F37" s="78">
        <v>0</v>
      </c>
      <c r="G37" s="78">
        <f t="shared" si="24"/>
        <v>0</v>
      </c>
      <c r="H37" s="78">
        <f t="shared" si="25"/>
        <v>0</v>
      </c>
      <c r="I37" s="78">
        <v>0</v>
      </c>
      <c r="J37" s="78">
        <v>0</v>
      </c>
      <c r="K37" s="78">
        <f t="shared" si="10"/>
        <v>0</v>
      </c>
      <c r="L37" s="78">
        <f t="shared" si="11"/>
        <v>0</v>
      </c>
      <c r="M37" s="78">
        <f t="shared" si="12"/>
        <v>0</v>
      </c>
      <c r="N37" s="78">
        <f t="shared" si="13"/>
        <v>0</v>
      </c>
      <c r="O37" s="78">
        <f t="shared" si="14"/>
        <v>0</v>
      </c>
      <c r="P37" s="78">
        <f t="shared" si="15"/>
        <v>0</v>
      </c>
    </row>
    <row r="38" spans="1:16">
      <c r="A38" s="50">
        <v>22</v>
      </c>
      <c r="B38" s="52"/>
      <c r="C38" s="60" t="s">
        <v>1553</v>
      </c>
      <c r="D38" s="51"/>
      <c r="E38" s="53"/>
      <c r="F38" s="78">
        <v>0</v>
      </c>
      <c r="G38" s="78"/>
      <c r="H38" s="78"/>
      <c r="I38" s="78">
        <v>0</v>
      </c>
      <c r="J38" s="78">
        <v>0</v>
      </c>
      <c r="K38" s="78"/>
      <c r="L38" s="78"/>
      <c r="M38" s="78"/>
      <c r="N38" s="78"/>
      <c r="O38" s="78"/>
      <c r="P38" s="78"/>
    </row>
    <row r="39" spans="1:16" ht="31.5">
      <c r="A39" s="50">
        <v>23</v>
      </c>
      <c r="B39" s="52"/>
      <c r="C39" s="55" t="s">
        <v>1343</v>
      </c>
      <c r="D39" s="51" t="s">
        <v>271</v>
      </c>
      <c r="E39" s="53">
        <v>128.6</v>
      </c>
      <c r="F39" s="78">
        <v>0</v>
      </c>
      <c r="G39" s="78">
        <f t="shared" ref="G39:G40" si="26">IF(F39&gt;0,likme,0)</f>
        <v>0</v>
      </c>
      <c r="H39" s="78">
        <f t="shared" ref="H39:H40" si="27">ROUND(F39*G39,2)</f>
        <v>0</v>
      </c>
      <c r="I39" s="78">
        <v>0</v>
      </c>
      <c r="J39" s="78">
        <v>0</v>
      </c>
      <c r="K39" s="78">
        <f t="shared" ref="K39:K40" si="28">SUM(H39:J39)</f>
        <v>0</v>
      </c>
      <c r="L39" s="78">
        <f t="shared" ref="L39:L40" si="29">ROUND(E39*F39,2)</f>
        <v>0</v>
      </c>
      <c r="M39" s="78">
        <f t="shared" ref="M39:M40" si="30">ROUND(E39*H39,2)</f>
        <v>0</v>
      </c>
      <c r="N39" s="78">
        <f t="shared" ref="N39:N40" si="31">ROUND(E39*I39,2)</f>
        <v>0</v>
      </c>
      <c r="O39" s="78">
        <f t="shared" ref="O39:O40" si="32">ROUND(E39*J39,2)</f>
        <v>0</v>
      </c>
      <c r="P39" s="78">
        <f t="shared" ref="P39:P40" si="33">SUM(M39:O39)</f>
        <v>0</v>
      </c>
    </row>
    <row r="40" spans="1:16" ht="78.75">
      <c r="A40" s="50">
        <v>24</v>
      </c>
      <c r="B40" s="52"/>
      <c r="C40" s="55" t="s">
        <v>1342</v>
      </c>
      <c r="D40" s="51" t="s">
        <v>271</v>
      </c>
      <c r="E40" s="53">
        <v>128.6</v>
      </c>
      <c r="F40" s="78">
        <v>0</v>
      </c>
      <c r="G40" s="78">
        <f t="shared" si="26"/>
        <v>0</v>
      </c>
      <c r="H40" s="78">
        <f t="shared" si="27"/>
        <v>0</v>
      </c>
      <c r="I40" s="78">
        <v>0</v>
      </c>
      <c r="J40" s="78">
        <v>0</v>
      </c>
      <c r="K40" s="78">
        <f t="shared" si="28"/>
        <v>0</v>
      </c>
      <c r="L40" s="78">
        <f t="shared" si="29"/>
        <v>0</v>
      </c>
      <c r="M40" s="78">
        <f t="shared" si="30"/>
        <v>0</v>
      </c>
      <c r="N40" s="78">
        <f t="shared" si="31"/>
        <v>0</v>
      </c>
      <c r="O40" s="78">
        <f t="shared" si="32"/>
        <v>0</v>
      </c>
      <c r="P40" s="78">
        <f t="shared" si="33"/>
        <v>0</v>
      </c>
    </row>
    <row r="41" spans="1:16">
      <c r="A41" s="50">
        <v>25</v>
      </c>
      <c r="B41" s="52"/>
      <c r="C41" s="60" t="s">
        <v>1337</v>
      </c>
      <c r="D41" s="51"/>
      <c r="E41" s="53"/>
      <c r="F41" s="78">
        <v>0</v>
      </c>
      <c r="G41" s="78">
        <f t="shared" si="8"/>
        <v>0</v>
      </c>
      <c r="H41" s="78">
        <f t="shared" si="9"/>
        <v>0</v>
      </c>
      <c r="I41" s="78">
        <v>0</v>
      </c>
      <c r="J41" s="78">
        <v>0</v>
      </c>
      <c r="K41" s="78">
        <f t="shared" si="10"/>
        <v>0</v>
      </c>
      <c r="L41" s="78">
        <f t="shared" si="11"/>
        <v>0</v>
      </c>
      <c r="M41" s="78">
        <f t="shared" si="12"/>
        <v>0</v>
      </c>
      <c r="N41" s="78">
        <f t="shared" si="13"/>
        <v>0</v>
      </c>
      <c r="O41" s="78">
        <f t="shared" si="14"/>
        <v>0</v>
      </c>
      <c r="P41" s="78">
        <f t="shared" si="15"/>
        <v>0</v>
      </c>
    </row>
    <row r="42" spans="1:16" ht="35.25" customHeight="1">
      <c r="A42" s="50">
        <v>26</v>
      </c>
      <c r="B42" s="52"/>
      <c r="C42" s="54" t="s">
        <v>1344</v>
      </c>
      <c r="D42" s="51" t="s">
        <v>271</v>
      </c>
      <c r="E42" s="53">
        <v>972</v>
      </c>
      <c r="F42" s="78">
        <v>0</v>
      </c>
      <c r="G42" s="78">
        <f t="shared" si="8"/>
        <v>0</v>
      </c>
      <c r="H42" s="78">
        <f t="shared" si="9"/>
        <v>0</v>
      </c>
      <c r="I42" s="78">
        <v>0</v>
      </c>
      <c r="J42" s="78">
        <v>0</v>
      </c>
      <c r="K42" s="78">
        <f t="shared" si="10"/>
        <v>0</v>
      </c>
      <c r="L42" s="78">
        <f t="shared" si="11"/>
        <v>0</v>
      </c>
      <c r="M42" s="78">
        <f t="shared" si="12"/>
        <v>0</v>
      </c>
      <c r="N42" s="78">
        <f t="shared" si="13"/>
        <v>0</v>
      </c>
      <c r="O42" s="78">
        <f t="shared" si="14"/>
        <v>0</v>
      </c>
      <c r="P42" s="78">
        <f t="shared" si="15"/>
        <v>0</v>
      </c>
    </row>
    <row r="43" spans="1:16" ht="63.75" customHeight="1">
      <c r="A43" s="50">
        <v>27</v>
      </c>
      <c r="B43" s="52"/>
      <c r="C43" s="54" t="s">
        <v>1347</v>
      </c>
      <c r="D43" s="51" t="s">
        <v>271</v>
      </c>
      <c r="E43" s="53">
        <v>486</v>
      </c>
      <c r="F43" s="78">
        <v>0</v>
      </c>
      <c r="G43" s="78">
        <f t="shared" si="8"/>
        <v>0</v>
      </c>
      <c r="H43" s="78">
        <f t="shared" si="9"/>
        <v>0</v>
      </c>
      <c r="I43" s="78">
        <v>0</v>
      </c>
      <c r="J43" s="78">
        <v>0</v>
      </c>
      <c r="K43" s="78">
        <f t="shared" si="10"/>
        <v>0</v>
      </c>
      <c r="L43" s="78">
        <f t="shared" si="11"/>
        <v>0</v>
      </c>
      <c r="M43" s="78">
        <f t="shared" si="12"/>
        <v>0</v>
      </c>
      <c r="N43" s="78">
        <f t="shared" si="13"/>
        <v>0</v>
      </c>
      <c r="O43" s="78">
        <f t="shared" si="14"/>
        <v>0</v>
      </c>
      <c r="P43" s="78">
        <f t="shared" si="15"/>
        <v>0</v>
      </c>
    </row>
    <row r="44" spans="1:16" ht="31.5">
      <c r="A44" s="50">
        <v>28</v>
      </c>
      <c r="B44" s="52"/>
      <c r="C44" s="54" t="s">
        <v>1345</v>
      </c>
      <c r="D44" s="51" t="s">
        <v>271</v>
      </c>
      <c r="E44" s="53">
        <v>61.26</v>
      </c>
      <c r="F44" s="78">
        <v>0</v>
      </c>
      <c r="G44" s="78">
        <f t="shared" si="8"/>
        <v>0</v>
      </c>
      <c r="H44" s="78">
        <f t="shared" si="9"/>
        <v>0</v>
      </c>
      <c r="I44" s="78">
        <v>0</v>
      </c>
      <c r="J44" s="78">
        <v>0</v>
      </c>
      <c r="K44" s="78">
        <f t="shared" si="10"/>
        <v>0</v>
      </c>
      <c r="L44" s="78">
        <f t="shared" si="11"/>
        <v>0</v>
      </c>
      <c r="M44" s="78">
        <f t="shared" si="12"/>
        <v>0</v>
      </c>
      <c r="N44" s="78">
        <f t="shared" si="13"/>
        <v>0</v>
      </c>
      <c r="O44" s="78">
        <f t="shared" si="14"/>
        <v>0</v>
      </c>
      <c r="P44" s="78">
        <f t="shared" si="15"/>
        <v>0</v>
      </c>
    </row>
    <row r="45" spans="1:16" ht="47.25">
      <c r="A45" s="50">
        <v>29</v>
      </c>
      <c r="B45" s="52"/>
      <c r="C45" s="55" t="s">
        <v>1346</v>
      </c>
      <c r="D45" s="51" t="s">
        <v>271</v>
      </c>
      <c r="E45" s="53">
        <v>61.26</v>
      </c>
      <c r="F45" s="78">
        <v>0</v>
      </c>
      <c r="G45" s="78">
        <f t="shared" si="8"/>
        <v>0</v>
      </c>
      <c r="H45" s="78">
        <f t="shared" si="9"/>
        <v>0</v>
      </c>
      <c r="I45" s="78">
        <v>0</v>
      </c>
      <c r="J45" s="78">
        <v>0</v>
      </c>
      <c r="K45" s="78">
        <f t="shared" si="10"/>
        <v>0</v>
      </c>
      <c r="L45" s="78">
        <f t="shared" si="11"/>
        <v>0</v>
      </c>
      <c r="M45" s="78">
        <f t="shared" si="12"/>
        <v>0</v>
      </c>
      <c r="N45" s="78">
        <f t="shared" si="13"/>
        <v>0</v>
      </c>
      <c r="O45" s="78">
        <f t="shared" si="14"/>
        <v>0</v>
      </c>
      <c r="P45" s="78">
        <f t="shared" si="15"/>
        <v>0</v>
      </c>
    </row>
    <row r="46" spans="1:16">
      <c r="A46" s="50">
        <v>30</v>
      </c>
      <c r="B46" s="52"/>
      <c r="C46" s="60" t="s">
        <v>1338</v>
      </c>
      <c r="D46" s="51"/>
      <c r="E46" s="53"/>
      <c r="F46" s="78">
        <v>0</v>
      </c>
      <c r="G46" s="78">
        <f t="shared" si="8"/>
        <v>0</v>
      </c>
      <c r="H46" s="78">
        <f t="shared" si="9"/>
        <v>0</v>
      </c>
      <c r="I46" s="78">
        <v>0</v>
      </c>
      <c r="J46" s="78">
        <v>0</v>
      </c>
      <c r="K46" s="78">
        <f t="shared" si="10"/>
        <v>0</v>
      </c>
      <c r="L46" s="78">
        <f t="shared" si="11"/>
        <v>0</v>
      </c>
      <c r="M46" s="78">
        <f t="shared" si="12"/>
        <v>0</v>
      </c>
      <c r="N46" s="78">
        <f t="shared" si="13"/>
        <v>0</v>
      </c>
      <c r="O46" s="78">
        <f t="shared" si="14"/>
        <v>0</v>
      </c>
      <c r="P46" s="78">
        <f t="shared" si="15"/>
        <v>0</v>
      </c>
    </row>
    <row r="47" spans="1:16">
      <c r="A47" s="50">
        <v>31</v>
      </c>
      <c r="B47" s="52"/>
      <c r="C47" s="54" t="s">
        <v>1478</v>
      </c>
      <c r="D47" s="51" t="s">
        <v>271</v>
      </c>
      <c r="E47" s="53">
        <v>73.95</v>
      </c>
      <c r="F47" s="78">
        <v>0</v>
      </c>
      <c r="G47" s="78">
        <f t="shared" ref="G47:G48" si="34">IF(F47&gt;0,likme,0)</f>
        <v>0</v>
      </c>
      <c r="H47" s="78">
        <f t="shared" ref="H47:H48" si="35">ROUND(F47*G47,2)</f>
        <v>0</v>
      </c>
      <c r="I47" s="78">
        <v>0</v>
      </c>
      <c r="J47" s="78">
        <v>0</v>
      </c>
      <c r="K47" s="78">
        <f t="shared" si="10"/>
        <v>0</v>
      </c>
      <c r="L47" s="78">
        <f t="shared" si="11"/>
        <v>0</v>
      </c>
      <c r="M47" s="78">
        <f t="shared" si="12"/>
        <v>0</v>
      </c>
      <c r="N47" s="78">
        <f t="shared" si="13"/>
        <v>0</v>
      </c>
      <c r="O47" s="78">
        <f t="shared" si="14"/>
        <v>0</v>
      </c>
      <c r="P47" s="78">
        <f t="shared" si="15"/>
        <v>0</v>
      </c>
    </row>
    <row r="48" spans="1:16" ht="63.75" customHeight="1">
      <c r="A48" s="50">
        <v>32</v>
      </c>
      <c r="B48" s="52"/>
      <c r="C48" s="54" t="s">
        <v>1347</v>
      </c>
      <c r="D48" s="51" t="s">
        <v>271</v>
      </c>
      <c r="E48" s="53">
        <v>73.95</v>
      </c>
      <c r="F48" s="78">
        <v>0</v>
      </c>
      <c r="G48" s="78">
        <f t="shared" si="34"/>
        <v>0</v>
      </c>
      <c r="H48" s="78">
        <f t="shared" si="35"/>
        <v>0</v>
      </c>
      <c r="I48" s="78">
        <v>0</v>
      </c>
      <c r="J48" s="78">
        <v>0</v>
      </c>
      <c r="K48" s="78">
        <f t="shared" si="10"/>
        <v>0</v>
      </c>
      <c r="L48" s="78">
        <f t="shared" si="11"/>
        <v>0</v>
      </c>
      <c r="M48" s="78">
        <f t="shared" si="12"/>
        <v>0</v>
      </c>
      <c r="N48" s="78">
        <f t="shared" si="13"/>
        <v>0</v>
      </c>
      <c r="O48" s="78">
        <f t="shared" si="14"/>
        <v>0</v>
      </c>
      <c r="P48" s="78">
        <f t="shared" si="15"/>
        <v>0</v>
      </c>
    </row>
    <row r="49" spans="1:16" ht="31.5">
      <c r="A49" s="50">
        <v>33</v>
      </c>
      <c r="B49" s="52"/>
      <c r="C49" s="54" t="s">
        <v>1348</v>
      </c>
      <c r="D49" s="51" t="s">
        <v>271</v>
      </c>
      <c r="E49" s="53">
        <v>73.95</v>
      </c>
      <c r="F49" s="78">
        <v>0</v>
      </c>
      <c r="G49" s="78">
        <f t="shared" si="8"/>
        <v>0</v>
      </c>
      <c r="H49" s="78">
        <f t="shared" si="9"/>
        <v>0</v>
      </c>
      <c r="I49" s="78">
        <v>0</v>
      </c>
      <c r="J49" s="78">
        <v>0</v>
      </c>
      <c r="K49" s="78">
        <f t="shared" si="10"/>
        <v>0</v>
      </c>
      <c r="L49" s="78">
        <f t="shared" si="11"/>
        <v>0</v>
      </c>
      <c r="M49" s="78">
        <f t="shared" si="12"/>
        <v>0</v>
      </c>
      <c r="N49" s="78">
        <f t="shared" si="13"/>
        <v>0</v>
      </c>
      <c r="O49" s="78">
        <f t="shared" si="14"/>
        <v>0</v>
      </c>
      <c r="P49" s="78">
        <f t="shared" si="15"/>
        <v>0</v>
      </c>
    </row>
    <row r="50" spans="1:16">
      <c r="A50" s="50">
        <v>34</v>
      </c>
      <c r="B50" s="52"/>
      <c r="C50" s="60" t="s">
        <v>1545</v>
      </c>
      <c r="D50" s="51"/>
      <c r="E50" s="53"/>
      <c r="F50" s="78">
        <v>0</v>
      </c>
      <c r="G50" s="78">
        <f t="shared" ref="G50:G51" si="36">IF(F50&gt;0,likme,0)</f>
        <v>0</v>
      </c>
      <c r="H50" s="78">
        <f t="shared" ref="H50:H51" si="37">ROUND(F50*G50,2)</f>
        <v>0</v>
      </c>
      <c r="I50" s="78">
        <v>0</v>
      </c>
      <c r="J50" s="78">
        <v>0</v>
      </c>
      <c r="K50" s="78">
        <f t="shared" ref="K50:K51" si="38">SUM(H50:J50)</f>
        <v>0</v>
      </c>
      <c r="L50" s="78">
        <f t="shared" ref="L50:L51" si="39">ROUND(E50*F50,2)</f>
        <v>0</v>
      </c>
      <c r="M50" s="78">
        <f t="shared" ref="M50:M51" si="40">ROUND(E50*H50,2)</f>
        <v>0</v>
      </c>
      <c r="N50" s="78">
        <f t="shared" ref="N50:N51" si="41">ROUND(E50*I50,2)</f>
        <v>0</v>
      </c>
      <c r="O50" s="78">
        <f t="shared" ref="O50:O51" si="42">ROUND(E50*J50,2)</f>
        <v>0</v>
      </c>
      <c r="P50" s="78">
        <f t="shared" ref="P50:P51" si="43">SUM(M50:O50)</f>
        <v>0</v>
      </c>
    </row>
    <row r="51" spans="1:16" ht="47.25">
      <c r="A51" s="50">
        <v>35</v>
      </c>
      <c r="B51" s="52"/>
      <c r="C51" s="54" t="s">
        <v>1549</v>
      </c>
      <c r="D51" s="51" t="s">
        <v>183</v>
      </c>
      <c r="E51" s="53">
        <v>451.81</v>
      </c>
      <c r="F51" s="78">
        <v>0</v>
      </c>
      <c r="G51" s="78">
        <f t="shared" si="36"/>
        <v>0</v>
      </c>
      <c r="H51" s="78">
        <f t="shared" si="37"/>
        <v>0</v>
      </c>
      <c r="I51" s="78">
        <v>0</v>
      </c>
      <c r="J51" s="78">
        <v>0</v>
      </c>
      <c r="K51" s="78">
        <f t="shared" si="38"/>
        <v>0</v>
      </c>
      <c r="L51" s="78">
        <f t="shared" si="39"/>
        <v>0</v>
      </c>
      <c r="M51" s="78">
        <f t="shared" si="40"/>
        <v>0</v>
      </c>
      <c r="N51" s="78">
        <f t="shared" si="41"/>
        <v>0</v>
      </c>
      <c r="O51" s="78">
        <f t="shared" si="42"/>
        <v>0</v>
      </c>
      <c r="P51" s="78">
        <f t="shared" si="43"/>
        <v>0</v>
      </c>
    </row>
    <row r="52" spans="1:16">
      <c r="A52" s="50">
        <v>36</v>
      </c>
      <c r="B52" s="52"/>
      <c r="C52" s="60" t="s">
        <v>1499</v>
      </c>
      <c r="D52" s="51"/>
      <c r="E52" s="53"/>
      <c r="F52" s="78">
        <v>0</v>
      </c>
      <c r="G52" s="78">
        <f t="shared" ref="G52:G80" si="44">IF(F52&gt;0,likme,0)</f>
        <v>0</v>
      </c>
      <c r="H52" s="78">
        <f t="shared" ref="H52:H80" si="45">ROUND(F52*G52,2)</f>
        <v>0</v>
      </c>
      <c r="I52" s="78">
        <v>0</v>
      </c>
      <c r="J52" s="78">
        <v>0</v>
      </c>
      <c r="K52" s="78">
        <f t="shared" ref="K52:K80" si="46">SUM(H52:J52)</f>
        <v>0</v>
      </c>
      <c r="L52" s="78">
        <f t="shared" ref="L52:L80" si="47">ROUND(E52*F52,2)</f>
        <v>0</v>
      </c>
      <c r="M52" s="78">
        <f t="shared" ref="M52:M80" si="48">ROUND(E52*H52,2)</f>
        <v>0</v>
      </c>
      <c r="N52" s="78">
        <f t="shared" ref="N52:N80" si="49">ROUND(E52*I52,2)</f>
        <v>0</v>
      </c>
      <c r="O52" s="78">
        <f t="shared" ref="O52:O80" si="50">ROUND(E52*J52,2)</f>
        <v>0</v>
      </c>
      <c r="P52" s="78">
        <f t="shared" ref="P52:P80" si="51">SUM(M52:O52)</f>
        <v>0</v>
      </c>
    </row>
    <row r="53" spans="1:16" ht="31.5">
      <c r="A53" s="50">
        <v>37</v>
      </c>
      <c r="B53" s="52"/>
      <c r="C53" s="54" t="s">
        <v>1556</v>
      </c>
      <c r="D53" s="51" t="s">
        <v>271</v>
      </c>
      <c r="E53" s="53">
        <v>43.46</v>
      </c>
      <c r="F53" s="78">
        <v>0</v>
      </c>
      <c r="G53" s="78">
        <f t="shared" si="44"/>
        <v>0</v>
      </c>
      <c r="H53" s="78">
        <f t="shared" si="45"/>
        <v>0</v>
      </c>
      <c r="I53" s="78">
        <v>0</v>
      </c>
      <c r="J53" s="78">
        <v>0</v>
      </c>
      <c r="K53" s="78">
        <f t="shared" si="46"/>
        <v>0</v>
      </c>
      <c r="L53" s="78">
        <f t="shared" si="47"/>
        <v>0</v>
      </c>
      <c r="M53" s="78">
        <f t="shared" si="48"/>
        <v>0</v>
      </c>
      <c r="N53" s="78">
        <f t="shared" si="49"/>
        <v>0</v>
      </c>
      <c r="O53" s="78">
        <f t="shared" si="50"/>
        <v>0</v>
      </c>
      <c r="P53" s="78">
        <f t="shared" si="51"/>
        <v>0</v>
      </c>
    </row>
    <row r="54" spans="1:16">
      <c r="A54" s="50">
        <v>38</v>
      </c>
      <c r="B54" s="52"/>
      <c r="C54" s="60" t="s">
        <v>1557</v>
      </c>
      <c r="D54" s="51"/>
      <c r="E54" s="53"/>
      <c r="F54" s="78">
        <v>0</v>
      </c>
      <c r="G54" s="78">
        <f t="shared" si="44"/>
        <v>0</v>
      </c>
      <c r="H54" s="78">
        <f t="shared" si="45"/>
        <v>0</v>
      </c>
      <c r="I54" s="78">
        <v>0</v>
      </c>
      <c r="J54" s="78">
        <v>0</v>
      </c>
      <c r="K54" s="78">
        <f t="shared" si="46"/>
        <v>0</v>
      </c>
      <c r="L54" s="78">
        <f t="shared" si="47"/>
        <v>0</v>
      </c>
      <c r="M54" s="78">
        <f t="shared" si="48"/>
        <v>0</v>
      </c>
      <c r="N54" s="78">
        <f t="shared" si="49"/>
        <v>0</v>
      </c>
      <c r="O54" s="78">
        <f t="shared" si="50"/>
        <v>0</v>
      </c>
      <c r="P54" s="78">
        <f t="shared" si="51"/>
        <v>0</v>
      </c>
    </row>
    <row r="55" spans="1:16" ht="31.5">
      <c r="A55" s="128">
        <v>39</v>
      </c>
      <c r="B55" s="129"/>
      <c r="C55" s="127" t="s">
        <v>1556</v>
      </c>
      <c r="D55" s="130"/>
      <c r="E55" s="131"/>
      <c r="F55" s="78">
        <v>0</v>
      </c>
      <c r="G55" s="78">
        <f t="shared" ref="G55" si="52">IF(F55&gt;0,likme,0)</f>
        <v>0</v>
      </c>
      <c r="H55" s="78">
        <f t="shared" ref="H55" si="53">ROUND(F55*G55,2)</f>
        <v>0</v>
      </c>
      <c r="I55" s="78">
        <v>0</v>
      </c>
      <c r="J55" s="78">
        <v>0</v>
      </c>
      <c r="K55" s="78">
        <f t="shared" si="46"/>
        <v>0</v>
      </c>
      <c r="L55" s="78">
        <f t="shared" si="47"/>
        <v>0</v>
      </c>
      <c r="M55" s="78">
        <f t="shared" si="48"/>
        <v>0</v>
      </c>
      <c r="N55" s="78">
        <f t="shared" si="49"/>
        <v>0</v>
      </c>
      <c r="O55" s="78">
        <f t="shared" si="50"/>
        <v>0</v>
      </c>
      <c r="P55" s="78">
        <f t="shared" si="51"/>
        <v>0</v>
      </c>
    </row>
    <row r="56" spans="1:16" ht="78.75">
      <c r="A56" s="128">
        <v>39.1</v>
      </c>
      <c r="B56" s="129"/>
      <c r="C56" s="132" t="s">
        <v>1663</v>
      </c>
      <c r="D56" s="130" t="s">
        <v>64</v>
      </c>
      <c r="E56" s="131">
        <v>9</v>
      </c>
      <c r="F56" s="78">
        <v>0</v>
      </c>
      <c r="G56" s="78">
        <f t="shared" ref="G56:G58" si="54">IF(F56&gt;0,likme,0)</f>
        <v>0</v>
      </c>
      <c r="H56" s="78">
        <f t="shared" ref="H56:H58" si="55">ROUND(F56*G56,2)</f>
        <v>0</v>
      </c>
      <c r="I56" s="78">
        <v>0</v>
      </c>
      <c r="J56" s="78">
        <v>0</v>
      </c>
      <c r="K56" s="78">
        <f t="shared" ref="K56:K58" si="56">SUM(H56:J56)</f>
        <v>0</v>
      </c>
      <c r="L56" s="78">
        <f t="shared" ref="L56:L58" si="57">ROUND(E56*F56,2)</f>
        <v>0</v>
      </c>
      <c r="M56" s="78">
        <f t="shared" ref="M56:M58" si="58">ROUND(E56*H56,2)</f>
        <v>0</v>
      </c>
      <c r="N56" s="78">
        <f t="shared" ref="N56:N58" si="59">ROUND(E56*I56,2)</f>
        <v>0</v>
      </c>
      <c r="O56" s="78">
        <f t="shared" ref="O56:O58" si="60">ROUND(E56*J56,2)</f>
        <v>0</v>
      </c>
      <c r="P56" s="78">
        <f t="shared" ref="P56:P58" si="61">SUM(M56:O56)</f>
        <v>0</v>
      </c>
    </row>
    <row r="57" spans="1:16" ht="78.75">
      <c r="A57" s="128">
        <v>39.200000000000003</v>
      </c>
      <c r="B57" s="129"/>
      <c r="C57" s="132" t="s">
        <v>1664</v>
      </c>
      <c r="D57" s="130" t="s">
        <v>64</v>
      </c>
      <c r="E57" s="131">
        <v>32</v>
      </c>
      <c r="F57" s="78">
        <v>0</v>
      </c>
      <c r="G57" s="78">
        <f t="shared" si="54"/>
        <v>0</v>
      </c>
      <c r="H57" s="78">
        <f t="shared" si="55"/>
        <v>0</v>
      </c>
      <c r="I57" s="78">
        <v>0</v>
      </c>
      <c r="J57" s="78">
        <v>0</v>
      </c>
      <c r="K57" s="78">
        <f t="shared" si="56"/>
        <v>0</v>
      </c>
      <c r="L57" s="78">
        <f t="shared" si="57"/>
        <v>0</v>
      </c>
      <c r="M57" s="78">
        <f t="shared" si="58"/>
        <v>0</v>
      </c>
      <c r="N57" s="78">
        <f t="shared" si="59"/>
        <v>0</v>
      </c>
      <c r="O57" s="78">
        <f t="shared" si="60"/>
        <v>0</v>
      </c>
      <c r="P57" s="78">
        <f t="shared" si="61"/>
        <v>0</v>
      </c>
    </row>
    <row r="58" spans="1:16" ht="78.75">
      <c r="A58" s="128">
        <v>39.299999999999997</v>
      </c>
      <c r="B58" s="129"/>
      <c r="C58" s="132" t="s">
        <v>1665</v>
      </c>
      <c r="D58" s="130" t="s">
        <v>64</v>
      </c>
      <c r="E58" s="131">
        <v>5</v>
      </c>
      <c r="F58" s="78">
        <v>0</v>
      </c>
      <c r="G58" s="78">
        <f t="shared" si="54"/>
        <v>0</v>
      </c>
      <c r="H58" s="78">
        <f t="shared" si="55"/>
        <v>0</v>
      </c>
      <c r="I58" s="78">
        <v>0</v>
      </c>
      <c r="J58" s="78">
        <v>0</v>
      </c>
      <c r="K58" s="78">
        <f t="shared" si="56"/>
        <v>0</v>
      </c>
      <c r="L58" s="78">
        <f t="shared" si="57"/>
        <v>0</v>
      </c>
      <c r="M58" s="78">
        <f t="shared" si="58"/>
        <v>0</v>
      </c>
      <c r="N58" s="78">
        <f t="shared" si="59"/>
        <v>0</v>
      </c>
      <c r="O58" s="78">
        <f t="shared" si="60"/>
        <v>0</v>
      </c>
      <c r="P58" s="78">
        <f t="shared" si="61"/>
        <v>0</v>
      </c>
    </row>
    <row r="59" spans="1:16">
      <c r="A59" s="50">
        <v>40</v>
      </c>
      <c r="B59" s="52"/>
      <c r="C59" s="60" t="s">
        <v>1522</v>
      </c>
      <c r="D59" s="51"/>
      <c r="E59" s="53"/>
      <c r="F59" s="78">
        <v>0</v>
      </c>
      <c r="G59" s="78">
        <f t="shared" ref="G59:G70" si="62">IF(F59&gt;0,likme,0)</f>
        <v>0</v>
      </c>
      <c r="H59" s="78">
        <f t="shared" ref="H59:H70" si="63">ROUND(F59*G59,2)</f>
        <v>0</v>
      </c>
      <c r="I59" s="78">
        <v>0</v>
      </c>
      <c r="J59" s="78">
        <v>0</v>
      </c>
      <c r="K59" s="78">
        <f t="shared" ref="K59:K70" si="64">SUM(H59:J59)</f>
        <v>0</v>
      </c>
      <c r="L59" s="78">
        <f t="shared" ref="L59:L70" si="65">ROUND(E59*F59,2)</f>
        <v>0</v>
      </c>
      <c r="M59" s="78">
        <f t="shared" ref="M59:M70" si="66">ROUND(E59*H59,2)</f>
        <v>0</v>
      </c>
      <c r="N59" s="78">
        <f t="shared" ref="N59:N70" si="67">ROUND(E59*I59,2)</f>
        <v>0</v>
      </c>
      <c r="O59" s="78">
        <f t="shared" ref="O59:O70" si="68">ROUND(E59*J59,2)</f>
        <v>0</v>
      </c>
      <c r="P59" s="78">
        <f t="shared" ref="P59:P70" si="69">SUM(M59:O59)</f>
        <v>0</v>
      </c>
    </row>
    <row r="60" spans="1:16" ht="48.75" customHeight="1">
      <c r="A60" s="50">
        <v>41</v>
      </c>
      <c r="B60" s="52"/>
      <c r="C60" s="54" t="s">
        <v>1524</v>
      </c>
      <c r="D60" s="51" t="s">
        <v>183</v>
      </c>
      <c r="E60" s="53">
        <v>8.9</v>
      </c>
      <c r="F60" s="78">
        <v>0</v>
      </c>
      <c r="G60" s="78">
        <f t="shared" si="62"/>
        <v>0</v>
      </c>
      <c r="H60" s="78">
        <f t="shared" si="63"/>
        <v>0</v>
      </c>
      <c r="I60" s="78">
        <v>0</v>
      </c>
      <c r="J60" s="78">
        <v>0</v>
      </c>
      <c r="K60" s="78">
        <f t="shared" si="64"/>
        <v>0</v>
      </c>
      <c r="L60" s="78">
        <f t="shared" si="65"/>
        <v>0</v>
      </c>
      <c r="M60" s="78">
        <f t="shared" si="66"/>
        <v>0</v>
      </c>
      <c r="N60" s="78">
        <f t="shared" si="67"/>
        <v>0</v>
      </c>
      <c r="O60" s="78">
        <f t="shared" si="68"/>
        <v>0</v>
      </c>
      <c r="P60" s="78">
        <f t="shared" si="69"/>
        <v>0</v>
      </c>
    </row>
    <row r="61" spans="1:16" ht="31.5">
      <c r="A61" s="50">
        <v>42</v>
      </c>
      <c r="B61" s="52"/>
      <c r="C61" s="54" t="s">
        <v>1523</v>
      </c>
      <c r="D61" s="51" t="s">
        <v>183</v>
      </c>
      <c r="E61" s="53">
        <v>8.9</v>
      </c>
      <c r="F61" s="78">
        <v>0</v>
      </c>
      <c r="G61" s="78">
        <f t="shared" si="62"/>
        <v>0</v>
      </c>
      <c r="H61" s="78">
        <f t="shared" si="63"/>
        <v>0</v>
      </c>
      <c r="I61" s="78">
        <v>0</v>
      </c>
      <c r="J61" s="78">
        <v>0</v>
      </c>
      <c r="K61" s="78">
        <f t="shared" si="64"/>
        <v>0</v>
      </c>
      <c r="L61" s="78">
        <f t="shared" si="65"/>
        <v>0</v>
      </c>
      <c r="M61" s="78">
        <f t="shared" si="66"/>
        <v>0</v>
      </c>
      <c r="N61" s="78">
        <f t="shared" si="67"/>
        <v>0</v>
      </c>
      <c r="O61" s="78">
        <f t="shared" si="68"/>
        <v>0</v>
      </c>
      <c r="P61" s="78">
        <f t="shared" si="69"/>
        <v>0</v>
      </c>
    </row>
    <row r="62" spans="1:16" ht="31.5">
      <c r="A62" s="50">
        <v>43</v>
      </c>
      <c r="B62" s="52"/>
      <c r="C62" s="54" t="s">
        <v>1525</v>
      </c>
      <c r="D62" s="51" t="s">
        <v>183</v>
      </c>
      <c r="E62" s="53">
        <v>8.9</v>
      </c>
      <c r="F62" s="78">
        <v>0</v>
      </c>
      <c r="G62" s="78">
        <f t="shared" si="62"/>
        <v>0</v>
      </c>
      <c r="H62" s="78">
        <f t="shared" si="63"/>
        <v>0</v>
      </c>
      <c r="I62" s="78">
        <v>0</v>
      </c>
      <c r="J62" s="78">
        <v>0</v>
      </c>
      <c r="K62" s="78">
        <f t="shared" si="64"/>
        <v>0</v>
      </c>
      <c r="L62" s="78">
        <f t="shared" si="65"/>
        <v>0</v>
      </c>
      <c r="M62" s="78">
        <f t="shared" si="66"/>
        <v>0</v>
      </c>
      <c r="N62" s="78">
        <f t="shared" si="67"/>
        <v>0</v>
      </c>
      <c r="O62" s="78">
        <f t="shared" si="68"/>
        <v>0</v>
      </c>
      <c r="P62" s="78">
        <f t="shared" si="69"/>
        <v>0</v>
      </c>
    </row>
    <row r="63" spans="1:16" ht="31.5">
      <c r="A63" s="50">
        <v>44</v>
      </c>
      <c r="B63" s="52"/>
      <c r="C63" s="54" t="s">
        <v>1526</v>
      </c>
      <c r="D63" s="51" t="s">
        <v>271</v>
      </c>
      <c r="E63" s="53">
        <v>4.8099999999999996</v>
      </c>
      <c r="F63" s="78">
        <v>0</v>
      </c>
      <c r="G63" s="78">
        <f t="shared" si="62"/>
        <v>0</v>
      </c>
      <c r="H63" s="78">
        <f t="shared" si="63"/>
        <v>0</v>
      </c>
      <c r="I63" s="78">
        <v>0</v>
      </c>
      <c r="J63" s="78">
        <v>0</v>
      </c>
      <c r="K63" s="78">
        <f t="shared" si="64"/>
        <v>0</v>
      </c>
      <c r="L63" s="78">
        <f t="shared" si="65"/>
        <v>0</v>
      </c>
      <c r="M63" s="78">
        <f t="shared" si="66"/>
        <v>0</v>
      </c>
      <c r="N63" s="78">
        <f t="shared" si="67"/>
        <v>0</v>
      </c>
      <c r="O63" s="78">
        <f t="shared" si="68"/>
        <v>0</v>
      </c>
      <c r="P63" s="78">
        <f t="shared" si="69"/>
        <v>0</v>
      </c>
    </row>
    <row r="64" spans="1:16">
      <c r="A64" s="50">
        <v>45</v>
      </c>
      <c r="B64" s="52"/>
      <c r="C64" s="54" t="s">
        <v>1527</v>
      </c>
      <c r="D64" s="51" t="s">
        <v>183</v>
      </c>
      <c r="E64" s="53">
        <v>17.8</v>
      </c>
      <c r="F64" s="78">
        <v>0</v>
      </c>
      <c r="G64" s="78">
        <f t="shared" si="62"/>
        <v>0</v>
      </c>
      <c r="H64" s="78">
        <f t="shared" si="63"/>
        <v>0</v>
      </c>
      <c r="I64" s="78">
        <v>0</v>
      </c>
      <c r="J64" s="78">
        <v>0</v>
      </c>
      <c r="K64" s="78">
        <f t="shared" si="64"/>
        <v>0</v>
      </c>
      <c r="L64" s="78">
        <f t="shared" si="65"/>
        <v>0</v>
      </c>
      <c r="M64" s="78">
        <f t="shared" si="66"/>
        <v>0</v>
      </c>
      <c r="N64" s="78">
        <f t="shared" si="67"/>
        <v>0</v>
      </c>
      <c r="O64" s="78">
        <f t="shared" si="68"/>
        <v>0</v>
      </c>
      <c r="P64" s="78">
        <f t="shared" si="69"/>
        <v>0</v>
      </c>
    </row>
    <row r="65" spans="1:16">
      <c r="A65" s="50">
        <v>46</v>
      </c>
      <c r="B65" s="52"/>
      <c r="C65" s="54" t="s">
        <v>1528</v>
      </c>
      <c r="D65" s="51" t="s">
        <v>271</v>
      </c>
      <c r="E65" s="53">
        <v>7.21</v>
      </c>
      <c r="F65" s="78">
        <v>0</v>
      </c>
      <c r="G65" s="78">
        <f t="shared" si="62"/>
        <v>0</v>
      </c>
      <c r="H65" s="78">
        <f t="shared" si="63"/>
        <v>0</v>
      </c>
      <c r="I65" s="78">
        <v>0</v>
      </c>
      <c r="J65" s="78">
        <v>0</v>
      </c>
      <c r="K65" s="78">
        <f t="shared" si="64"/>
        <v>0</v>
      </c>
      <c r="L65" s="78">
        <f t="shared" si="65"/>
        <v>0</v>
      </c>
      <c r="M65" s="78">
        <f t="shared" si="66"/>
        <v>0</v>
      </c>
      <c r="N65" s="78">
        <f t="shared" si="67"/>
        <v>0</v>
      </c>
      <c r="O65" s="78">
        <f t="shared" si="68"/>
        <v>0</v>
      </c>
      <c r="P65" s="78">
        <f t="shared" si="69"/>
        <v>0</v>
      </c>
    </row>
    <row r="66" spans="1:16" ht="47.25">
      <c r="A66" s="50">
        <v>47</v>
      </c>
      <c r="B66" s="52"/>
      <c r="C66" s="55" t="s">
        <v>1529</v>
      </c>
      <c r="D66" s="51" t="s">
        <v>978</v>
      </c>
      <c r="E66" s="53">
        <v>1.1399999999999999</v>
      </c>
      <c r="F66" s="78">
        <v>0</v>
      </c>
      <c r="G66" s="78">
        <f t="shared" si="62"/>
        <v>0</v>
      </c>
      <c r="H66" s="78">
        <f t="shared" si="63"/>
        <v>0</v>
      </c>
      <c r="I66" s="78">
        <v>0</v>
      </c>
      <c r="J66" s="78">
        <v>0</v>
      </c>
      <c r="K66" s="78">
        <f t="shared" si="64"/>
        <v>0</v>
      </c>
      <c r="L66" s="78">
        <f t="shared" si="65"/>
        <v>0</v>
      </c>
      <c r="M66" s="78">
        <f t="shared" si="66"/>
        <v>0</v>
      </c>
      <c r="N66" s="78">
        <f t="shared" si="67"/>
        <v>0</v>
      </c>
      <c r="O66" s="78">
        <f t="shared" si="68"/>
        <v>0</v>
      </c>
      <c r="P66" s="78">
        <f t="shared" si="69"/>
        <v>0</v>
      </c>
    </row>
    <row r="67" spans="1:16" ht="47.25">
      <c r="A67" s="50">
        <v>48</v>
      </c>
      <c r="B67" s="52"/>
      <c r="C67" s="54" t="s">
        <v>1530</v>
      </c>
      <c r="D67" s="51" t="s">
        <v>183</v>
      </c>
      <c r="E67" s="53">
        <v>8.9</v>
      </c>
      <c r="F67" s="78">
        <v>0</v>
      </c>
      <c r="G67" s="78">
        <f t="shared" si="62"/>
        <v>0</v>
      </c>
      <c r="H67" s="78">
        <f t="shared" si="63"/>
        <v>0</v>
      </c>
      <c r="I67" s="78">
        <v>0</v>
      </c>
      <c r="J67" s="78">
        <v>0</v>
      </c>
      <c r="K67" s="78">
        <f t="shared" si="64"/>
        <v>0</v>
      </c>
      <c r="L67" s="78">
        <f t="shared" si="65"/>
        <v>0</v>
      </c>
      <c r="M67" s="78">
        <f t="shared" si="66"/>
        <v>0</v>
      </c>
      <c r="N67" s="78">
        <f t="shared" si="67"/>
        <v>0</v>
      </c>
      <c r="O67" s="78">
        <f t="shared" si="68"/>
        <v>0</v>
      </c>
      <c r="P67" s="78">
        <f t="shared" si="69"/>
        <v>0</v>
      </c>
    </row>
    <row r="68" spans="1:16">
      <c r="A68" s="50">
        <v>49</v>
      </c>
      <c r="B68" s="52"/>
      <c r="C68" s="55" t="s">
        <v>1532</v>
      </c>
      <c r="D68" s="51" t="s">
        <v>183</v>
      </c>
      <c r="E68" s="53">
        <v>8.9</v>
      </c>
      <c r="F68" s="78">
        <v>0</v>
      </c>
      <c r="G68" s="78">
        <f t="shared" si="62"/>
        <v>0</v>
      </c>
      <c r="H68" s="78">
        <f t="shared" si="63"/>
        <v>0</v>
      </c>
      <c r="I68" s="78">
        <v>0</v>
      </c>
      <c r="J68" s="78">
        <v>0</v>
      </c>
      <c r="K68" s="78">
        <f t="shared" si="64"/>
        <v>0</v>
      </c>
      <c r="L68" s="78">
        <f t="shared" si="65"/>
        <v>0</v>
      </c>
      <c r="M68" s="78">
        <f t="shared" si="66"/>
        <v>0</v>
      </c>
      <c r="N68" s="78">
        <f t="shared" si="67"/>
        <v>0</v>
      </c>
      <c r="O68" s="78">
        <f t="shared" si="68"/>
        <v>0</v>
      </c>
      <c r="P68" s="78">
        <f t="shared" si="69"/>
        <v>0</v>
      </c>
    </row>
    <row r="69" spans="1:16" ht="47.25">
      <c r="A69" s="50">
        <v>50</v>
      </c>
      <c r="B69" s="52"/>
      <c r="C69" s="55" t="s">
        <v>1531</v>
      </c>
      <c r="D69" s="51" t="s">
        <v>271</v>
      </c>
      <c r="E69" s="53">
        <v>1.6</v>
      </c>
      <c r="F69" s="78">
        <v>0</v>
      </c>
      <c r="G69" s="78">
        <f t="shared" si="62"/>
        <v>0</v>
      </c>
      <c r="H69" s="78">
        <f t="shared" si="63"/>
        <v>0</v>
      </c>
      <c r="I69" s="78">
        <v>0</v>
      </c>
      <c r="J69" s="78">
        <v>0</v>
      </c>
      <c r="K69" s="78">
        <f t="shared" si="64"/>
        <v>0</v>
      </c>
      <c r="L69" s="78">
        <f t="shared" si="65"/>
        <v>0</v>
      </c>
      <c r="M69" s="78">
        <f t="shared" si="66"/>
        <v>0</v>
      </c>
      <c r="N69" s="78">
        <f t="shared" si="67"/>
        <v>0</v>
      </c>
      <c r="O69" s="78">
        <f t="shared" si="68"/>
        <v>0</v>
      </c>
      <c r="P69" s="78">
        <f t="shared" si="69"/>
        <v>0</v>
      </c>
    </row>
    <row r="70" spans="1:16" ht="47.25">
      <c r="A70" s="50">
        <v>51</v>
      </c>
      <c r="B70" s="52"/>
      <c r="C70" s="55" t="s">
        <v>1535</v>
      </c>
      <c r="D70" s="51" t="s">
        <v>271</v>
      </c>
      <c r="E70" s="53">
        <v>1.6</v>
      </c>
      <c r="F70" s="78">
        <v>0</v>
      </c>
      <c r="G70" s="78">
        <f t="shared" si="62"/>
        <v>0</v>
      </c>
      <c r="H70" s="78">
        <f t="shared" si="63"/>
        <v>0</v>
      </c>
      <c r="I70" s="78">
        <v>0</v>
      </c>
      <c r="J70" s="78">
        <v>0</v>
      </c>
      <c r="K70" s="78">
        <f t="shared" si="64"/>
        <v>0</v>
      </c>
      <c r="L70" s="78">
        <f t="shared" si="65"/>
        <v>0</v>
      </c>
      <c r="M70" s="78">
        <f t="shared" si="66"/>
        <v>0</v>
      </c>
      <c r="N70" s="78">
        <f t="shared" si="67"/>
        <v>0</v>
      </c>
      <c r="O70" s="78">
        <f t="shared" si="68"/>
        <v>0</v>
      </c>
      <c r="P70" s="78">
        <f t="shared" si="69"/>
        <v>0</v>
      </c>
    </row>
    <row r="71" spans="1:16">
      <c r="A71" s="50">
        <v>52</v>
      </c>
      <c r="B71" s="52"/>
      <c r="C71" s="60" t="s">
        <v>1550</v>
      </c>
      <c r="D71" s="51"/>
      <c r="E71" s="53"/>
      <c r="F71" s="78">
        <v>0</v>
      </c>
      <c r="G71" s="78">
        <f t="shared" ref="G71:G78" si="70">IF(F71&gt;0,likme,0)</f>
        <v>0</v>
      </c>
      <c r="H71" s="78">
        <f t="shared" ref="H71:H78" si="71">ROUND(F71*G71,2)</f>
        <v>0</v>
      </c>
      <c r="I71" s="78">
        <v>0</v>
      </c>
      <c r="J71" s="78">
        <v>0</v>
      </c>
      <c r="K71" s="78">
        <f t="shared" ref="K71:K78" si="72">SUM(H71:J71)</f>
        <v>0</v>
      </c>
      <c r="L71" s="78">
        <f t="shared" ref="L71:L78" si="73">ROUND(E71*F71,2)</f>
        <v>0</v>
      </c>
      <c r="M71" s="78">
        <f t="shared" ref="M71:M78" si="74">ROUND(E71*H71,2)</f>
        <v>0</v>
      </c>
      <c r="N71" s="78">
        <f t="shared" ref="N71:N78" si="75">ROUND(E71*I71,2)</f>
        <v>0</v>
      </c>
      <c r="O71" s="78">
        <f t="shared" ref="O71:O78" si="76">ROUND(E71*J71,2)</f>
        <v>0</v>
      </c>
      <c r="P71" s="78">
        <f t="shared" ref="P71:P78" si="77">SUM(M71:O71)</f>
        <v>0</v>
      </c>
    </row>
    <row r="72" spans="1:16" ht="31.5">
      <c r="A72" s="50">
        <v>53</v>
      </c>
      <c r="B72" s="52"/>
      <c r="C72" s="54" t="s">
        <v>1525</v>
      </c>
      <c r="D72" s="51" t="s">
        <v>183</v>
      </c>
      <c r="E72" s="53">
        <v>101.56</v>
      </c>
      <c r="F72" s="78">
        <v>0</v>
      </c>
      <c r="G72" s="78">
        <f t="shared" si="70"/>
        <v>0</v>
      </c>
      <c r="H72" s="78">
        <f t="shared" si="71"/>
        <v>0</v>
      </c>
      <c r="I72" s="78">
        <v>0</v>
      </c>
      <c r="J72" s="78">
        <v>0</v>
      </c>
      <c r="K72" s="78">
        <f t="shared" si="72"/>
        <v>0</v>
      </c>
      <c r="L72" s="78">
        <f t="shared" si="73"/>
        <v>0</v>
      </c>
      <c r="M72" s="78">
        <f t="shared" si="74"/>
        <v>0</v>
      </c>
      <c r="N72" s="78">
        <f t="shared" si="75"/>
        <v>0</v>
      </c>
      <c r="O72" s="78">
        <f t="shared" si="76"/>
        <v>0</v>
      </c>
      <c r="P72" s="78">
        <f t="shared" si="77"/>
        <v>0</v>
      </c>
    </row>
    <row r="73" spans="1:16" ht="31.5">
      <c r="A73" s="50">
        <v>54</v>
      </c>
      <c r="B73" s="52"/>
      <c r="C73" s="54" t="s">
        <v>1526</v>
      </c>
      <c r="D73" s="51" t="s">
        <v>271</v>
      </c>
      <c r="E73" s="53">
        <f>E72*0.58</f>
        <v>58.904799999999994</v>
      </c>
      <c r="F73" s="78">
        <v>0</v>
      </c>
      <c r="G73" s="78">
        <f t="shared" si="70"/>
        <v>0</v>
      </c>
      <c r="H73" s="78">
        <f t="shared" si="71"/>
        <v>0</v>
      </c>
      <c r="I73" s="78">
        <v>0</v>
      </c>
      <c r="J73" s="78">
        <v>0</v>
      </c>
      <c r="K73" s="78">
        <f t="shared" si="72"/>
        <v>0</v>
      </c>
      <c r="L73" s="78">
        <f t="shared" si="73"/>
        <v>0</v>
      </c>
      <c r="M73" s="78">
        <f t="shared" si="74"/>
        <v>0</v>
      </c>
      <c r="N73" s="78">
        <f t="shared" si="75"/>
        <v>0</v>
      </c>
      <c r="O73" s="78">
        <f t="shared" si="76"/>
        <v>0</v>
      </c>
      <c r="P73" s="78">
        <f t="shared" si="77"/>
        <v>0</v>
      </c>
    </row>
    <row r="74" spans="1:16">
      <c r="A74" s="50">
        <v>55</v>
      </c>
      <c r="B74" s="52"/>
      <c r="C74" s="54" t="s">
        <v>1551</v>
      </c>
      <c r="D74" s="51" t="s">
        <v>271</v>
      </c>
      <c r="E74" s="53">
        <v>59.76</v>
      </c>
      <c r="F74" s="78">
        <v>0</v>
      </c>
      <c r="G74" s="78">
        <f t="shared" si="70"/>
        <v>0</v>
      </c>
      <c r="H74" s="78">
        <f t="shared" si="71"/>
        <v>0</v>
      </c>
      <c r="I74" s="78">
        <v>0</v>
      </c>
      <c r="J74" s="78">
        <v>0</v>
      </c>
      <c r="K74" s="78">
        <f t="shared" si="72"/>
        <v>0</v>
      </c>
      <c r="L74" s="78">
        <f t="shared" si="73"/>
        <v>0</v>
      </c>
      <c r="M74" s="78">
        <f t="shared" si="74"/>
        <v>0</v>
      </c>
      <c r="N74" s="78">
        <f t="shared" si="75"/>
        <v>0</v>
      </c>
      <c r="O74" s="78">
        <f t="shared" si="76"/>
        <v>0</v>
      </c>
      <c r="P74" s="78">
        <f t="shared" si="77"/>
        <v>0</v>
      </c>
    </row>
    <row r="75" spans="1:16" ht="47.25">
      <c r="A75" s="50">
        <v>56</v>
      </c>
      <c r="B75" s="52"/>
      <c r="C75" s="55" t="s">
        <v>1552</v>
      </c>
      <c r="D75" s="51" t="s">
        <v>271</v>
      </c>
      <c r="E75" s="53">
        <v>59.76</v>
      </c>
      <c r="F75" s="78">
        <v>0</v>
      </c>
      <c r="G75" s="78">
        <f t="shared" si="70"/>
        <v>0</v>
      </c>
      <c r="H75" s="78">
        <f t="shared" si="71"/>
        <v>0</v>
      </c>
      <c r="I75" s="78">
        <v>0</v>
      </c>
      <c r="J75" s="78">
        <v>0</v>
      </c>
      <c r="K75" s="78">
        <f t="shared" si="72"/>
        <v>0</v>
      </c>
      <c r="L75" s="78">
        <f t="shared" si="73"/>
        <v>0</v>
      </c>
      <c r="M75" s="78">
        <f t="shared" si="74"/>
        <v>0</v>
      </c>
      <c r="N75" s="78">
        <f t="shared" si="75"/>
        <v>0</v>
      </c>
      <c r="O75" s="78">
        <f t="shared" si="76"/>
        <v>0</v>
      </c>
      <c r="P75" s="78">
        <f t="shared" si="77"/>
        <v>0</v>
      </c>
    </row>
    <row r="76" spans="1:16">
      <c r="A76" s="50">
        <v>57</v>
      </c>
      <c r="B76" s="52"/>
      <c r="C76" s="60" t="s">
        <v>1554</v>
      </c>
      <c r="D76" s="51"/>
      <c r="E76" s="53"/>
      <c r="F76" s="78">
        <v>0</v>
      </c>
      <c r="G76" s="78">
        <f t="shared" si="70"/>
        <v>0</v>
      </c>
      <c r="H76" s="78">
        <f t="shared" si="71"/>
        <v>0</v>
      </c>
      <c r="I76" s="78">
        <v>0</v>
      </c>
      <c r="J76" s="78">
        <v>0</v>
      </c>
      <c r="K76" s="78">
        <f t="shared" si="72"/>
        <v>0</v>
      </c>
      <c r="L76" s="78">
        <f t="shared" si="73"/>
        <v>0</v>
      </c>
      <c r="M76" s="78">
        <f t="shared" si="74"/>
        <v>0</v>
      </c>
      <c r="N76" s="78">
        <f t="shared" si="75"/>
        <v>0</v>
      </c>
      <c r="O76" s="78">
        <f t="shared" si="76"/>
        <v>0</v>
      </c>
      <c r="P76" s="78">
        <f t="shared" si="77"/>
        <v>0</v>
      </c>
    </row>
    <row r="77" spans="1:16" ht="47.25">
      <c r="A77" s="50">
        <v>58</v>
      </c>
      <c r="B77" s="52"/>
      <c r="C77" s="54" t="s">
        <v>1555</v>
      </c>
      <c r="D77" s="51" t="s">
        <v>183</v>
      </c>
      <c r="E77" s="53">
        <v>242.63</v>
      </c>
      <c r="F77" s="78">
        <v>0</v>
      </c>
      <c r="G77" s="78">
        <f t="shared" si="70"/>
        <v>0</v>
      </c>
      <c r="H77" s="78">
        <f t="shared" si="71"/>
        <v>0</v>
      </c>
      <c r="I77" s="78">
        <v>0</v>
      </c>
      <c r="J77" s="78">
        <v>0</v>
      </c>
      <c r="K77" s="78">
        <f t="shared" si="72"/>
        <v>0</v>
      </c>
      <c r="L77" s="78">
        <f t="shared" si="73"/>
        <v>0</v>
      </c>
      <c r="M77" s="78">
        <f t="shared" si="74"/>
        <v>0</v>
      </c>
      <c r="N77" s="78">
        <f t="shared" si="75"/>
        <v>0</v>
      </c>
      <c r="O77" s="78">
        <f t="shared" si="76"/>
        <v>0</v>
      </c>
      <c r="P77" s="78">
        <f t="shared" si="77"/>
        <v>0</v>
      </c>
    </row>
    <row r="78" spans="1:16">
      <c r="A78" s="50">
        <v>59</v>
      </c>
      <c r="B78" s="52"/>
      <c r="C78" s="60" t="s">
        <v>1497</v>
      </c>
      <c r="D78" s="51"/>
      <c r="E78" s="53"/>
      <c r="F78" s="78">
        <v>0</v>
      </c>
      <c r="G78" s="78">
        <f t="shared" si="70"/>
        <v>0</v>
      </c>
      <c r="H78" s="78">
        <f t="shared" si="71"/>
        <v>0</v>
      </c>
      <c r="I78" s="78">
        <v>0</v>
      </c>
      <c r="J78" s="78">
        <v>0</v>
      </c>
      <c r="K78" s="78">
        <f t="shared" si="72"/>
        <v>0</v>
      </c>
      <c r="L78" s="78">
        <f t="shared" si="73"/>
        <v>0</v>
      </c>
      <c r="M78" s="78">
        <f t="shared" si="74"/>
        <v>0</v>
      </c>
      <c r="N78" s="78">
        <f t="shared" si="75"/>
        <v>0</v>
      </c>
      <c r="O78" s="78">
        <f t="shared" si="76"/>
        <v>0</v>
      </c>
      <c r="P78" s="78">
        <f t="shared" si="77"/>
        <v>0</v>
      </c>
    </row>
    <row r="79" spans="1:16" ht="31.5">
      <c r="A79" s="50">
        <v>60</v>
      </c>
      <c r="B79" s="52"/>
      <c r="C79" s="55" t="s">
        <v>1498</v>
      </c>
      <c r="D79" s="51" t="s">
        <v>183</v>
      </c>
      <c r="E79" s="53">
        <v>36</v>
      </c>
      <c r="F79" s="78">
        <v>0</v>
      </c>
      <c r="G79" s="78">
        <f t="shared" si="44"/>
        <v>0</v>
      </c>
      <c r="H79" s="78">
        <f t="shared" si="45"/>
        <v>0</v>
      </c>
      <c r="I79" s="78">
        <v>0</v>
      </c>
      <c r="J79" s="78">
        <v>0</v>
      </c>
      <c r="K79" s="78">
        <f t="shared" si="46"/>
        <v>0</v>
      </c>
      <c r="L79" s="78">
        <f t="shared" si="47"/>
        <v>0</v>
      </c>
      <c r="M79" s="78">
        <f t="shared" si="48"/>
        <v>0</v>
      </c>
      <c r="N79" s="78">
        <f t="shared" si="49"/>
        <v>0</v>
      </c>
      <c r="O79" s="78">
        <f t="shared" si="50"/>
        <v>0</v>
      </c>
      <c r="P79" s="78">
        <f t="shared" si="51"/>
        <v>0</v>
      </c>
    </row>
    <row r="80" spans="1:16" ht="31.5">
      <c r="A80" s="50">
        <v>61</v>
      </c>
      <c r="B80" s="52"/>
      <c r="C80" s="55" t="s">
        <v>1500</v>
      </c>
      <c r="D80" s="51" t="s">
        <v>183</v>
      </c>
      <c r="E80" s="53">
        <v>47.45</v>
      </c>
      <c r="F80" s="78">
        <v>0</v>
      </c>
      <c r="G80" s="78">
        <f t="shared" si="44"/>
        <v>0</v>
      </c>
      <c r="H80" s="78">
        <f t="shared" si="45"/>
        <v>0</v>
      </c>
      <c r="I80" s="78">
        <v>0</v>
      </c>
      <c r="J80" s="78">
        <v>0</v>
      </c>
      <c r="K80" s="78">
        <f t="shared" si="46"/>
        <v>0</v>
      </c>
      <c r="L80" s="78">
        <f t="shared" si="47"/>
        <v>0</v>
      </c>
      <c r="M80" s="78">
        <f t="shared" si="48"/>
        <v>0</v>
      </c>
      <c r="N80" s="78">
        <f t="shared" si="49"/>
        <v>0</v>
      </c>
      <c r="O80" s="78">
        <f t="shared" si="50"/>
        <v>0</v>
      </c>
      <c r="P80" s="78">
        <f t="shared" si="51"/>
        <v>0</v>
      </c>
    </row>
    <row r="81" spans="1:16" ht="31.5">
      <c r="A81" s="50">
        <v>62</v>
      </c>
      <c r="B81" s="52"/>
      <c r="C81" s="55" t="s">
        <v>1501</v>
      </c>
      <c r="D81" s="51" t="s">
        <v>183</v>
      </c>
      <c r="E81" s="53">
        <v>14.45</v>
      </c>
      <c r="F81" s="78">
        <v>0</v>
      </c>
      <c r="G81" s="78">
        <f t="shared" ref="G81" si="78">IF(F81&gt;0,likme,0)</f>
        <v>0</v>
      </c>
      <c r="H81" s="78">
        <f t="shared" ref="H81" si="79">ROUND(F81*G81,2)</f>
        <v>0</v>
      </c>
      <c r="I81" s="78">
        <v>0</v>
      </c>
      <c r="J81" s="78">
        <v>0</v>
      </c>
      <c r="K81" s="78">
        <f t="shared" ref="K81" si="80">SUM(H81:J81)</f>
        <v>0</v>
      </c>
      <c r="L81" s="78">
        <f t="shared" ref="L81" si="81">ROUND(E81*F81,2)</f>
        <v>0</v>
      </c>
      <c r="M81" s="78">
        <f t="shared" ref="M81" si="82">ROUND(E81*H81,2)</f>
        <v>0</v>
      </c>
      <c r="N81" s="78">
        <f t="shared" ref="N81" si="83">ROUND(E81*I81,2)</f>
        <v>0</v>
      </c>
      <c r="O81" s="78">
        <f t="shared" ref="O81" si="84">ROUND(E81*J81,2)</f>
        <v>0</v>
      </c>
      <c r="P81" s="78">
        <f t="shared" ref="P81" si="85">SUM(M81:O81)</f>
        <v>0</v>
      </c>
    </row>
    <row r="82" spans="1:16" ht="31.5">
      <c r="A82" s="50">
        <v>63</v>
      </c>
      <c r="B82" s="52"/>
      <c r="C82" s="55" t="s">
        <v>1558</v>
      </c>
      <c r="D82" s="51" t="s">
        <v>67</v>
      </c>
      <c r="E82" s="53">
        <v>1</v>
      </c>
      <c r="F82" s="78">
        <v>0</v>
      </c>
      <c r="G82" s="78">
        <f t="shared" ref="G82" si="86">IF(F82&gt;0,likme,0)</f>
        <v>0</v>
      </c>
      <c r="H82" s="78">
        <f t="shared" ref="H82" si="87">ROUND(F82*G82,2)</f>
        <v>0</v>
      </c>
      <c r="I82" s="78">
        <v>0</v>
      </c>
      <c r="J82" s="78">
        <v>0</v>
      </c>
      <c r="K82" s="78">
        <f t="shared" ref="K82" si="88">SUM(H82:J82)</f>
        <v>0</v>
      </c>
      <c r="L82" s="78">
        <f t="shared" ref="L82" si="89">ROUND(E82*F82,2)</f>
        <v>0</v>
      </c>
      <c r="M82" s="78">
        <f t="shared" ref="M82" si="90">ROUND(E82*H82,2)</f>
        <v>0</v>
      </c>
      <c r="N82" s="78">
        <f t="shared" ref="N82" si="91">ROUND(E82*I82,2)</f>
        <v>0</v>
      </c>
      <c r="O82" s="78">
        <f t="shared" ref="O82" si="92">ROUND(E82*J82,2)</f>
        <v>0</v>
      </c>
      <c r="P82" s="78">
        <f t="shared" ref="P82" si="93">SUM(M82:O82)</f>
        <v>0</v>
      </c>
    </row>
    <row r="83" spans="1:16">
      <c r="A83" s="157"/>
      <c r="B83" s="157"/>
      <c r="C83" s="157"/>
      <c r="D83" s="157"/>
      <c r="E83" s="157"/>
      <c r="F83" s="157"/>
      <c r="G83" s="157"/>
      <c r="H83" s="157"/>
      <c r="I83" s="157"/>
      <c r="J83" s="157"/>
      <c r="K83" s="157"/>
      <c r="L83" s="157"/>
      <c r="M83" s="157"/>
      <c r="N83" s="157"/>
      <c r="O83" s="157"/>
      <c r="P83" s="157"/>
    </row>
    <row r="84" spans="1:16">
      <c r="A84" s="158" t="s">
        <v>47</v>
      </c>
      <c r="B84" s="158"/>
      <c r="C84" s="158"/>
      <c r="D84" s="158"/>
      <c r="E84" s="158"/>
      <c r="F84" s="158"/>
      <c r="G84" s="158"/>
      <c r="H84" s="158"/>
      <c r="I84" s="158"/>
      <c r="J84" s="158"/>
      <c r="K84" s="81"/>
      <c r="L84" s="82">
        <f>SUM(L17:L83)</f>
        <v>0</v>
      </c>
      <c r="M84" s="82">
        <f>SUM(M17:M83)</f>
        <v>0</v>
      </c>
      <c r="N84" s="82">
        <f>SUM(N17:N83)</f>
        <v>0</v>
      </c>
      <c r="O84" s="82">
        <f>SUM(O17:O83)</f>
        <v>0</v>
      </c>
      <c r="P84" s="82">
        <f>SUM(P17:P83)</f>
        <v>0</v>
      </c>
    </row>
    <row r="85" spans="1:16">
      <c r="A85" s="83"/>
      <c r="B85" s="83"/>
      <c r="C85" s="83"/>
      <c r="D85" s="83"/>
      <c r="E85" s="83"/>
      <c r="F85" s="83"/>
      <c r="G85" s="83"/>
      <c r="H85" s="83"/>
      <c r="I85" s="83"/>
      <c r="J85" s="83"/>
      <c r="K85" s="84"/>
      <c r="L85" s="85"/>
      <c r="M85" s="85"/>
      <c r="N85" s="85"/>
      <c r="O85" s="85"/>
      <c r="P85" s="86"/>
    </row>
    <row r="86" spans="1:16">
      <c r="A86" s="87">
        <f>KT!A23</f>
        <v>0</v>
      </c>
      <c r="C86" s="88"/>
      <c r="D86" s="88">
        <f>KT!C27</f>
        <v>0</v>
      </c>
      <c r="E86" s="88"/>
      <c r="F86" s="88"/>
      <c r="G86" s="88"/>
      <c r="H86" s="88"/>
    </row>
    <row r="87" spans="1:16">
      <c r="A87" s="87" t="s">
        <v>39</v>
      </c>
      <c r="C87" s="88"/>
      <c r="D87" s="88"/>
      <c r="E87" s="88"/>
      <c r="F87" s="88"/>
      <c r="G87" s="88"/>
      <c r="H87" s="88"/>
    </row>
    <row r="88" spans="1:16">
      <c r="A88" s="87">
        <f>KT!A25</f>
        <v>0</v>
      </c>
      <c r="C88" s="88"/>
      <c r="D88" s="88"/>
      <c r="E88" s="88"/>
      <c r="F88" s="88"/>
      <c r="G88" s="88"/>
      <c r="H88" s="88"/>
    </row>
    <row r="89" spans="1:16">
      <c r="A89" s="89"/>
      <c r="C89" s="88"/>
      <c r="D89" s="88"/>
      <c r="E89" s="88"/>
      <c r="F89" s="88"/>
      <c r="G89" s="88"/>
      <c r="H89" s="88"/>
    </row>
    <row r="90" spans="1:16">
      <c r="A90" s="87">
        <f>KT!A27</f>
        <v>0</v>
      </c>
      <c r="C90" s="88"/>
      <c r="D90" s="88">
        <f>KT!C27</f>
        <v>0</v>
      </c>
      <c r="E90" s="88"/>
      <c r="F90" s="88"/>
      <c r="G90" s="88"/>
      <c r="H90" s="88"/>
    </row>
    <row r="91" spans="1:16">
      <c r="A91" s="87" t="s">
        <v>40</v>
      </c>
      <c r="C91" s="88"/>
      <c r="D91" s="88"/>
      <c r="E91" s="88"/>
      <c r="F91" s="88"/>
      <c r="G91" s="88"/>
      <c r="H91" s="88"/>
    </row>
    <row r="92" spans="1:16">
      <c r="A92" s="87">
        <f>KT!A29</f>
        <v>0</v>
      </c>
      <c r="C92" s="88"/>
      <c r="D92" s="88"/>
      <c r="E92" s="88"/>
      <c r="F92" s="88"/>
      <c r="G92" s="88"/>
      <c r="H92" s="88"/>
    </row>
    <row r="93" spans="1:16">
      <c r="B93" s="90"/>
      <c r="C93" s="88"/>
      <c r="D93" s="88"/>
      <c r="E93" s="88"/>
      <c r="F93" s="88"/>
      <c r="G93" s="88"/>
      <c r="H93" s="88"/>
    </row>
    <row r="94" spans="1:16">
      <c r="B94" s="91"/>
      <c r="C94" s="92"/>
      <c r="D94" s="91"/>
      <c r="F94" s="92"/>
      <c r="H94" s="88"/>
    </row>
  </sheetData>
  <mergeCells count="14">
    <mergeCell ref="L14:P14"/>
    <mergeCell ref="A16:P16"/>
    <mergeCell ref="A83:P83"/>
    <mergeCell ref="A84:J8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57168-D4B5-42A5-A709-77A6F13C3B9F}">
  <sheetPr>
    <tabColor rgb="FF92D050"/>
    <pageSetUpPr fitToPage="1"/>
  </sheetPr>
  <dimension ref="A2:P39"/>
  <sheetViews>
    <sheetView view="pageBreakPreview" zoomScale="70" zoomScaleNormal="85" zoomScaleSheetLayoutView="70" workbookViewId="0">
      <selection activeCell="K33" sqref="K33"/>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1142</v>
      </c>
      <c r="B2" s="6"/>
      <c r="C2" s="6"/>
      <c r="D2" s="6"/>
      <c r="E2" s="6"/>
      <c r="F2" s="6"/>
      <c r="G2" s="6"/>
      <c r="H2" s="6"/>
      <c r="I2" s="6"/>
      <c r="J2" s="6"/>
      <c r="K2" s="6"/>
      <c r="L2" s="6"/>
      <c r="M2" s="6"/>
      <c r="N2" s="6"/>
      <c r="O2" s="6"/>
      <c r="P2" s="6"/>
    </row>
    <row r="3" spans="1:16">
      <c r="A3" s="7" t="str">
        <f>KA!C24</f>
        <v>Žogi, nožogojumi, vārti un vārtiņi</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P29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62" t="s">
        <v>1053</v>
      </c>
      <c r="D17" s="51"/>
      <c r="E17" s="53"/>
      <c r="F17" s="20">
        <v>0</v>
      </c>
      <c r="G17" s="20">
        <f t="shared" ref="G17:G27" si="0">IF(F17&gt;0,likme,0)</f>
        <v>0</v>
      </c>
      <c r="H17" s="20">
        <f t="shared" ref="H17:H27" si="1">ROUND(F17*G17,2)</f>
        <v>0</v>
      </c>
      <c r="I17" s="20">
        <v>0</v>
      </c>
      <c r="J17" s="20">
        <v>0</v>
      </c>
      <c r="K17" s="20">
        <f t="shared" ref="K17:K27" si="2">SUM(H17:J17)</f>
        <v>0</v>
      </c>
      <c r="L17" s="20">
        <f t="shared" ref="L17:L27" si="3">ROUND(E17*F17,2)</f>
        <v>0</v>
      </c>
      <c r="M17" s="20">
        <f t="shared" ref="M17:M27" si="4">ROUND(E17*H17,2)</f>
        <v>0</v>
      </c>
      <c r="N17" s="20">
        <f t="shared" ref="N17:N27" si="5">ROUND(E17*I17,2)</f>
        <v>0</v>
      </c>
      <c r="O17" s="20">
        <f t="shared" ref="O17:O27" si="6">ROUND(E17*J17,2)</f>
        <v>0</v>
      </c>
      <c r="P17" s="20">
        <f t="shared" ref="P17:P27" si="7">SUM(M17:O17)</f>
        <v>0</v>
      </c>
    </row>
    <row r="18" spans="1:16">
      <c r="A18" s="50">
        <v>2</v>
      </c>
      <c r="B18" s="52"/>
      <c r="C18" s="54" t="s">
        <v>1130</v>
      </c>
      <c r="D18" s="51" t="s">
        <v>183</v>
      </c>
      <c r="E18" s="53">
        <v>88</v>
      </c>
      <c r="F18" s="20">
        <v>0</v>
      </c>
      <c r="G18" s="20">
        <f t="shared" si="0"/>
        <v>0</v>
      </c>
      <c r="H18" s="20">
        <f t="shared" si="1"/>
        <v>0</v>
      </c>
      <c r="I18" s="20">
        <v>0</v>
      </c>
      <c r="J18" s="20">
        <v>0</v>
      </c>
      <c r="K18" s="20">
        <f t="shared" si="2"/>
        <v>0</v>
      </c>
      <c r="L18" s="20">
        <f t="shared" si="3"/>
        <v>0</v>
      </c>
      <c r="M18" s="20">
        <f t="shared" si="4"/>
        <v>0</v>
      </c>
      <c r="N18" s="20">
        <f t="shared" si="5"/>
        <v>0</v>
      </c>
      <c r="O18" s="20">
        <f t="shared" si="6"/>
        <v>0</v>
      </c>
      <c r="P18" s="20">
        <f t="shared" si="7"/>
        <v>0</v>
      </c>
    </row>
    <row r="19" spans="1:16">
      <c r="A19" s="50">
        <v>3</v>
      </c>
      <c r="B19" s="52"/>
      <c r="C19" s="62" t="s">
        <v>1114</v>
      </c>
      <c r="D19" s="51"/>
      <c r="E19" s="53"/>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ht="47.25">
      <c r="A20" s="50">
        <v>4</v>
      </c>
      <c r="B20" s="52"/>
      <c r="C20" s="55" t="s">
        <v>1112</v>
      </c>
      <c r="D20" s="51" t="s">
        <v>183</v>
      </c>
      <c r="E20" s="53">
        <v>83.32</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1110</v>
      </c>
      <c r="D21" s="51" t="s">
        <v>64</v>
      </c>
      <c r="E21" s="53">
        <v>1</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1111</v>
      </c>
      <c r="D22" s="51" t="s">
        <v>64</v>
      </c>
      <c r="E22" s="53">
        <v>1</v>
      </c>
      <c r="F22" s="20">
        <v>0</v>
      </c>
      <c r="G22" s="20">
        <f t="shared" ref="G22" si="8">IF(F22&gt;0,likme,0)</f>
        <v>0</v>
      </c>
      <c r="H22" s="20">
        <f t="shared" ref="H22" si="9">ROUND(F22*G22,2)</f>
        <v>0</v>
      </c>
      <c r="I22" s="20">
        <v>0</v>
      </c>
      <c r="J22" s="20">
        <v>0</v>
      </c>
      <c r="K22" s="20">
        <f t="shared" si="2"/>
        <v>0</v>
      </c>
      <c r="L22" s="20">
        <f t="shared" si="3"/>
        <v>0</v>
      </c>
      <c r="M22" s="20">
        <f t="shared" si="4"/>
        <v>0</v>
      </c>
      <c r="N22" s="20">
        <f t="shared" si="5"/>
        <v>0</v>
      </c>
      <c r="O22" s="20">
        <f t="shared" si="6"/>
        <v>0</v>
      </c>
      <c r="P22" s="20">
        <f t="shared" si="7"/>
        <v>0</v>
      </c>
    </row>
    <row r="23" spans="1:16" ht="63">
      <c r="A23" s="50">
        <v>7</v>
      </c>
      <c r="B23" s="52"/>
      <c r="C23" s="55" t="s">
        <v>1113</v>
      </c>
      <c r="D23" s="51" t="s">
        <v>64</v>
      </c>
      <c r="E23" s="53">
        <v>1</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c r="A24" s="50">
        <v>8</v>
      </c>
      <c r="B24" s="52"/>
      <c r="C24" s="60" t="s">
        <v>1115</v>
      </c>
      <c r="D24" s="51"/>
      <c r="E24" s="53"/>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ht="47.25">
      <c r="A25" s="50">
        <v>9</v>
      </c>
      <c r="B25" s="52"/>
      <c r="C25" s="55" t="s">
        <v>1116</v>
      </c>
      <c r="D25" s="51" t="s">
        <v>183</v>
      </c>
      <c r="E25" s="53">
        <v>7.75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ht="63">
      <c r="A26" s="50">
        <v>10</v>
      </c>
      <c r="B26" s="52"/>
      <c r="C26" s="55" t="s">
        <v>1117</v>
      </c>
      <c r="D26" s="51" t="s">
        <v>64</v>
      </c>
      <c r="E26" s="53">
        <v>1</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ht="65.25" customHeight="1">
      <c r="A27" s="50">
        <v>11</v>
      </c>
      <c r="B27" s="52"/>
      <c r="C27" s="55" t="s">
        <v>1118</v>
      </c>
      <c r="D27" s="51" t="s">
        <v>64</v>
      </c>
      <c r="E27" s="53">
        <v>1</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c r="A28" s="1"/>
      <c r="B28" s="1"/>
      <c r="C28" s="1"/>
      <c r="D28" s="1"/>
      <c r="E28" s="1"/>
      <c r="F28" s="1"/>
      <c r="G28" s="1"/>
      <c r="H28" s="1"/>
      <c r="I28" s="1"/>
      <c r="J28" s="1"/>
      <c r="K28" s="1"/>
      <c r="L28" s="1"/>
      <c r="M28" s="1"/>
      <c r="N28" s="1"/>
      <c r="O28" s="1"/>
      <c r="P28" s="1"/>
    </row>
    <row r="29" spans="1:16">
      <c r="A29" s="15" t="s">
        <v>47</v>
      </c>
      <c r="B29" s="15"/>
      <c r="C29" s="15"/>
      <c r="D29" s="15"/>
      <c r="E29" s="15"/>
      <c r="F29" s="15"/>
      <c r="G29" s="15"/>
      <c r="H29" s="15"/>
      <c r="I29" s="15"/>
      <c r="J29" s="15"/>
      <c r="K29" s="26"/>
      <c r="L29" s="21">
        <f>SUM(L17:L28)</f>
        <v>0</v>
      </c>
      <c r="M29" s="21">
        <f>SUM(M17:M28)</f>
        <v>0</v>
      </c>
      <c r="N29" s="21">
        <f>SUM(N17:N28)</f>
        <v>0</v>
      </c>
      <c r="O29" s="21">
        <f>SUM(O17:O28)</f>
        <v>0</v>
      </c>
      <c r="P29" s="21">
        <f>SUM(P17:P28)</f>
        <v>0</v>
      </c>
    </row>
    <row r="30" spans="1:16">
      <c r="A30" s="22"/>
      <c r="B30" s="22"/>
      <c r="C30" s="22"/>
      <c r="D30" s="22"/>
      <c r="E30" s="22"/>
      <c r="F30" s="22"/>
      <c r="G30" s="22"/>
      <c r="H30" s="22"/>
      <c r="I30" s="22"/>
      <c r="J30" s="22"/>
      <c r="K30" s="23"/>
      <c r="L30" s="24"/>
      <c r="M30" s="24"/>
      <c r="N30" s="24"/>
      <c r="O30" s="24"/>
      <c r="P30" s="25"/>
    </row>
    <row r="31" spans="1:16">
      <c r="A31" s="37">
        <f>KT!A23</f>
        <v>0</v>
      </c>
      <c r="C31" s="38"/>
      <c r="D31" s="38">
        <f>KT!C27</f>
        <v>0</v>
      </c>
      <c r="E31" s="38"/>
      <c r="F31" s="38"/>
      <c r="G31" s="38"/>
      <c r="H31" s="38"/>
    </row>
    <row r="32" spans="1:16">
      <c r="A32" s="37" t="s">
        <v>39</v>
      </c>
      <c r="C32" s="38"/>
      <c r="D32" s="38"/>
      <c r="E32" s="38"/>
      <c r="F32" s="38"/>
      <c r="G32" s="38"/>
      <c r="H32" s="38"/>
    </row>
    <row r="33" spans="1:8">
      <c r="A33" s="37">
        <f>KT!A25</f>
        <v>0</v>
      </c>
      <c r="C33" s="38"/>
      <c r="D33" s="38"/>
      <c r="E33" s="38"/>
      <c r="F33" s="38"/>
      <c r="G33" s="38"/>
      <c r="H33" s="38"/>
    </row>
    <row r="34" spans="1:8">
      <c r="A34" s="39"/>
      <c r="C34" s="38"/>
      <c r="D34" s="38"/>
      <c r="E34" s="38"/>
      <c r="F34" s="38"/>
      <c r="G34" s="38"/>
      <c r="H34" s="38"/>
    </row>
    <row r="35" spans="1:8">
      <c r="A35" s="37">
        <f>KT!A27</f>
        <v>0</v>
      </c>
      <c r="C35" s="38"/>
      <c r="D35" s="38">
        <f>KT!C27</f>
        <v>0</v>
      </c>
      <c r="E35" s="38"/>
      <c r="F35" s="38"/>
      <c r="G35" s="38"/>
      <c r="H35" s="38"/>
    </row>
    <row r="36" spans="1:8">
      <c r="A36" s="37" t="s">
        <v>40</v>
      </c>
      <c r="C36" s="38"/>
      <c r="D36" s="38"/>
      <c r="E36" s="38"/>
      <c r="F36" s="38"/>
      <c r="G36" s="38"/>
      <c r="H36" s="38"/>
    </row>
    <row r="37" spans="1:8">
      <c r="A37" s="37">
        <f>KT!A29</f>
        <v>0</v>
      </c>
      <c r="C37" s="38"/>
      <c r="D37" s="38"/>
      <c r="E37" s="38"/>
      <c r="F37" s="38"/>
      <c r="G37" s="38"/>
      <c r="H37" s="38"/>
    </row>
    <row r="38" spans="1:8">
      <c r="B38" s="40"/>
      <c r="C38" s="38"/>
      <c r="D38" s="38"/>
      <c r="E38" s="38"/>
      <c r="F38" s="38"/>
      <c r="G38" s="38"/>
      <c r="H38" s="38"/>
    </row>
    <row r="39" spans="1:8">
      <c r="B39" s="41"/>
      <c r="C39" s="42"/>
      <c r="D39" s="41"/>
      <c r="F39" s="42"/>
      <c r="H39" s="38"/>
    </row>
  </sheetData>
  <mergeCells count="14">
    <mergeCell ref="L14:P14"/>
    <mergeCell ref="A16:P16"/>
    <mergeCell ref="A28:P28"/>
    <mergeCell ref="A29:J2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17DF5-B763-4E58-9CD8-537AEA0ACD72}">
  <sheetPr>
    <tabColor rgb="FF92D050"/>
    <pageSetUpPr fitToPage="1"/>
  </sheetPr>
  <dimension ref="A2:P103"/>
  <sheetViews>
    <sheetView view="pageBreakPreview" topLeftCell="A2" zoomScale="85" zoomScaleNormal="85" zoomScaleSheetLayoutView="85" workbookViewId="0">
      <selection activeCell="I26" sqref="I26"/>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1143</v>
      </c>
      <c r="B2" s="159"/>
      <c r="C2" s="159"/>
      <c r="D2" s="159"/>
      <c r="E2" s="159"/>
      <c r="F2" s="159"/>
      <c r="G2" s="159"/>
      <c r="H2" s="159"/>
      <c r="I2" s="159"/>
      <c r="J2" s="159"/>
      <c r="K2" s="159"/>
      <c r="L2" s="159"/>
      <c r="M2" s="159"/>
      <c r="N2" s="159"/>
      <c r="O2" s="159"/>
      <c r="P2" s="159"/>
    </row>
    <row r="3" spans="1:16">
      <c r="A3" s="160" t="str">
        <f>KA!C25</f>
        <v>Ceļi un laukumi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P93</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2" t="s">
        <v>1121</v>
      </c>
      <c r="D17" s="51"/>
      <c r="E17" s="53"/>
      <c r="F17" s="78">
        <v>0</v>
      </c>
      <c r="G17" s="78">
        <f t="shared" ref="G17:G79" si="0">IF(F17&gt;0,likme,0)</f>
        <v>0</v>
      </c>
      <c r="H17" s="78">
        <f t="shared" ref="H17:H74" si="1">ROUND(F17*G17,2)</f>
        <v>0</v>
      </c>
      <c r="I17" s="78">
        <v>0</v>
      </c>
      <c r="J17" s="78">
        <v>0</v>
      </c>
      <c r="K17" s="78">
        <f t="shared" ref="K17:K78" si="2">SUM(H17:J17)</f>
        <v>0</v>
      </c>
      <c r="L17" s="78">
        <f t="shared" ref="L17:L78" si="3">ROUND(E17*F17,2)</f>
        <v>0</v>
      </c>
      <c r="M17" s="78">
        <f t="shared" ref="M17:M78" si="4">ROUND(E17*H17,2)</f>
        <v>0</v>
      </c>
      <c r="N17" s="78">
        <f t="shared" ref="N17:N78" si="5">ROUND(E17*I17,2)</f>
        <v>0</v>
      </c>
      <c r="O17" s="78">
        <f t="shared" ref="O17:O78" si="6">ROUND(E17*J17,2)</f>
        <v>0</v>
      </c>
      <c r="P17" s="78">
        <f t="shared" ref="P17:P78" si="7">SUM(M17:O17)</f>
        <v>0</v>
      </c>
    </row>
    <row r="18" spans="1:16">
      <c r="A18" s="50">
        <v>2</v>
      </c>
      <c r="B18" s="52"/>
      <c r="C18" s="61" t="s">
        <v>1128</v>
      </c>
      <c r="D18" s="51"/>
      <c r="E18" s="53"/>
      <c r="F18" s="78">
        <v>0</v>
      </c>
      <c r="G18" s="78">
        <f t="shared" ref="G18:G65" si="8">IF(F18&gt;0,likme,0)</f>
        <v>0</v>
      </c>
      <c r="H18" s="78">
        <f>ROUND(F18*G18,2)</f>
        <v>0</v>
      </c>
      <c r="I18" s="78">
        <v>0</v>
      </c>
      <c r="J18" s="78">
        <v>0</v>
      </c>
      <c r="K18" s="78">
        <f>SUM(H18:J18)</f>
        <v>0</v>
      </c>
      <c r="L18" s="78">
        <f>ROUND(E18*F18,2)</f>
        <v>0</v>
      </c>
      <c r="M18" s="78">
        <f>ROUND(E18*H18,2)</f>
        <v>0</v>
      </c>
      <c r="N18" s="78">
        <f>ROUND(E18*I18,2)</f>
        <v>0</v>
      </c>
      <c r="O18" s="78">
        <f>ROUND(E18*J18,2)</f>
        <v>0</v>
      </c>
      <c r="P18" s="78">
        <f>SUM(M18:O18)</f>
        <v>0</v>
      </c>
    </row>
    <row r="19" spans="1:16">
      <c r="A19" s="50">
        <v>3</v>
      </c>
      <c r="B19" s="52"/>
      <c r="C19" s="55" t="s">
        <v>1040</v>
      </c>
      <c r="D19" s="51" t="s">
        <v>271</v>
      </c>
      <c r="E19" s="53">
        <v>680</v>
      </c>
      <c r="F19" s="78">
        <v>0</v>
      </c>
      <c r="G19" s="78">
        <f t="shared" si="8"/>
        <v>0</v>
      </c>
      <c r="H19" s="78">
        <f t="shared" ref="H19:H59" si="9">ROUND(F19*G19,2)</f>
        <v>0</v>
      </c>
      <c r="I19" s="78">
        <v>0</v>
      </c>
      <c r="J19" s="78">
        <v>0</v>
      </c>
      <c r="K19" s="78">
        <f t="shared" ref="K19:K59" si="10">SUM(H19:J19)</f>
        <v>0</v>
      </c>
      <c r="L19" s="78">
        <f t="shared" ref="L19:L59" si="11">ROUND(E19*F19,2)</f>
        <v>0</v>
      </c>
      <c r="M19" s="78">
        <f t="shared" ref="M19:M59" si="12">ROUND(E19*H19,2)</f>
        <v>0</v>
      </c>
      <c r="N19" s="78">
        <f t="shared" ref="N19:N59" si="13">ROUND(E19*I19,2)</f>
        <v>0</v>
      </c>
      <c r="O19" s="78">
        <f t="shared" ref="O19:O59" si="14">ROUND(E19*J19,2)</f>
        <v>0</v>
      </c>
      <c r="P19" s="78">
        <f t="shared" ref="P19:P59" si="15">SUM(M19:O19)</f>
        <v>0</v>
      </c>
    </row>
    <row r="20" spans="1:16">
      <c r="A20" s="50">
        <v>4</v>
      </c>
      <c r="B20" s="52"/>
      <c r="C20" s="55" t="s">
        <v>1321</v>
      </c>
      <c r="D20" s="51" t="s">
        <v>271</v>
      </c>
      <c r="E20" s="53">
        <v>250</v>
      </c>
      <c r="F20" s="78">
        <v>0</v>
      </c>
      <c r="G20" s="78">
        <f t="shared" si="8"/>
        <v>0</v>
      </c>
      <c r="H20" s="78">
        <f t="shared" si="9"/>
        <v>0</v>
      </c>
      <c r="I20" s="78">
        <v>0</v>
      </c>
      <c r="J20" s="78">
        <v>0</v>
      </c>
      <c r="K20" s="78">
        <f t="shared" si="10"/>
        <v>0</v>
      </c>
      <c r="L20" s="78">
        <f t="shared" si="11"/>
        <v>0</v>
      </c>
      <c r="M20" s="78">
        <f t="shared" si="12"/>
        <v>0</v>
      </c>
      <c r="N20" s="78">
        <f t="shared" si="13"/>
        <v>0</v>
      </c>
      <c r="O20" s="78">
        <f t="shared" si="14"/>
        <v>0</v>
      </c>
      <c r="P20" s="78">
        <f t="shared" si="15"/>
        <v>0</v>
      </c>
    </row>
    <row r="21" spans="1:16" ht="31.5">
      <c r="A21" s="50">
        <v>5</v>
      </c>
      <c r="B21" s="52"/>
      <c r="C21" s="55" t="s">
        <v>1041</v>
      </c>
      <c r="D21" s="51" t="s">
        <v>271</v>
      </c>
      <c r="E21" s="53">
        <v>150</v>
      </c>
      <c r="F21" s="78">
        <v>0</v>
      </c>
      <c r="G21" s="78">
        <f t="shared" si="8"/>
        <v>0</v>
      </c>
      <c r="H21" s="78">
        <f t="shared" si="9"/>
        <v>0</v>
      </c>
      <c r="I21" s="78">
        <v>0</v>
      </c>
      <c r="J21" s="78">
        <v>0</v>
      </c>
      <c r="K21" s="78">
        <f t="shared" si="10"/>
        <v>0</v>
      </c>
      <c r="L21" s="78">
        <f t="shared" si="11"/>
        <v>0</v>
      </c>
      <c r="M21" s="78">
        <f t="shared" si="12"/>
        <v>0</v>
      </c>
      <c r="N21" s="78">
        <f t="shared" si="13"/>
        <v>0</v>
      </c>
      <c r="O21" s="78">
        <f t="shared" si="14"/>
        <v>0</v>
      </c>
      <c r="P21" s="78">
        <f t="shared" si="15"/>
        <v>0</v>
      </c>
    </row>
    <row r="22" spans="1:16" ht="63">
      <c r="A22" s="50">
        <v>6</v>
      </c>
      <c r="B22" s="52"/>
      <c r="C22" s="65" t="s">
        <v>1057</v>
      </c>
      <c r="D22" s="51" t="s">
        <v>271</v>
      </c>
      <c r="E22" s="53">
        <v>680</v>
      </c>
      <c r="F22" s="78">
        <v>0</v>
      </c>
      <c r="G22" s="78">
        <f t="shared" si="8"/>
        <v>0</v>
      </c>
      <c r="H22" s="78">
        <f t="shared" si="9"/>
        <v>0</v>
      </c>
      <c r="I22" s="78">
        <v>0</v>
      </c>
      <c r="J22" s="78">
        <v>0</v>
      </c>
      <c r="K22" s="78">
        <f t="shared" si="10"/>
        <v>0</v>
      </c>
      <c r="L22" s="78">
        <f t="shared" si="11"/>
        <v>0</v>
      </c>
      <c r="M22" s="78">
        <f t="shared" si="12"/>
        <v>0</v>
      </c>
      <c r="N22" s="78">
        <f t="shared" si="13"/>
        <v>0</v>
      </c>
      <c r="O22" s="78">
        <f t="shared" si="14"/>
        <v>0</v>
      </c>
      <c r="P22" s="78">
        <f t="shared" si="15"/>
        <v>0</v>
      </c>
    </row>
    <row r="23" spans="1:16" ht="47.25">
      <c r="A23" s="50">
        <v>7</v>
      </c>
      <c r="B23" s="52"/>
      <c r="C23" s="65" t="s">
        <v>1123</v>
      </c>
      <c r="D23" s="51" t="s">
        <v>271</v>
      </c>
      <c r="E23" s="53">
        <v>694</v>
      </c>
      <c r="F23" s="78">
        <v>0</v>
      </c>
      <c r="G23" s="78">
        <f t="shared" si="8"/>
        <v>0</v>
      </c>
      <c r="H23" s="78">
        <f t="shared" si="9"/>
        <v>0</v>
      </c>
      <c r="I23" s="78">
        <v>0</v>
      </c>
      <c r="J23" s="78">
        <v>0</v>
      </c>
      <c r="K23" s="78">
        <f t="shared" si="10"/>
        <v>0</v>
      </c>
      <c r="L23" s="78">
        <f t="shared" si="11"/>
        <v>0</v>
      </c>
      <c r="M23" s="78">
        <f t="shared" si="12"/>
        <v>0</v>
      </c>
      <c r="N23" s="78">
        <f t="shared" si="13"/>
        <v>0</v>
      </c>
      <c r="O23" s="78">
        <f t="shared" si="14"/>
        <v>0</v>
      </c>
      <c r="P23" s="78">
        <f t="shared" si="15"/>
        <v>0</v>
      </c>
    </row>
    <row r="24" spans="1:16" ht="47.25">
      <c r="A24" s="50">
        <v>8</v>
      </c>
      <c r="B24" s="52"/>
      <c r="C24" s="66" t="s">
        <v>1124</v>
      </c>
      <c r="D24" s="51" t="s">
        <v>271</v>
      </c>
      <c r="E24" s="53">
        <v>700</v>
      </c>
      <c r="F24" s="78">
        <v>0</v>
      </c>
      <c r="G24" s="78">
        <f t="shared" si="8"/>
        <v>0</v>
      </c>
      <c r="H24" s="78">
        <f t="shared" si="9"/>
        <v>0</v>
      </c>
      <c r="I24" s="78">
        <v>0</v>
      </c>
      <c r="J24" s="78">
        <v>0</v>
      </c>
      <c r="K24" s="78">
        <f t="shared" si="10"/>
        <v>0</v>
      </c>
      <c r="L24" s="78">
        <f t="shared" si="11"/>
        <v>0</v>
      </c>
      <c r="M24" s="78">
        <f t="shared" si="12"/>
        <v>0</v>
      </c>
      <c r="N24" s="78">
        <f t="shared" si="13"/>
        <v>0</v>
      </c>
      <c r="O24" s="78">
        <f t="shared" si="14"/>
        <v>0</v>
      </c>
      <c r="P24" s="78">
        <f t="shared" si="15"/>
        <v>0</v>
      </c>
    </row>
    <row r="25" spans="1:16" ht="31.5">
      <c r="A25" s="50">
        <v>9</v>
      </c>
      <c r="B25" s="52"/>
      <c r="C25" s="66" t="s">
        <v>1125</v>
      </c>
      <c r="D25" s="51" t="s">
        <v>271</v>
      </c>
      <c r="E25" s="53">
        <v>748</v>
      </c>
      <c r="F25" s="78">
        <v>0</v>
      </c>
      <c r="G25" s="78">
        <f t="shared" si="8"/>
        <v>0</v>
      </c>
      <c r="H25" s="78">
        <f t="shared" si="9"/>
        <v>0</v>
      </c>
      <c r="I25" s="78">
        <v>0</v>
      </c>
      <c r="J25" s="78">
        <v>0</v>
      </c>
      <c r="K25" s="78">
        <f t="shared" si="10"/>
        <v>0</v>
      </c>
      <c r="L25" s="78">
        <f t="shared" si="11"/>
        <v>0</v>
      </c>
      <c r="M25" s="78">
        <f t="shared" si="12"/>
        <v>0</v>
      </c>
      <c r="N25" s="78">
        <f t="shared" si="13"/>
        <v>0</v>
      </c>
      <c r="O25" s="78">
        <f t="shared" si="14"/>
        <v>0</v>
      </c>
      <c r="P25" s="78">
        <f t="shared" si="15"/>
        <v>0</v>
      </c>
    </row>
    <row r="26" spans="1:16" ht="31.5">
      <c r="A26" s="50">
        <v>10</v>
      </c>
      <c r="B26" s="52"/>
      <c r="C26" s="66" t="s">
        <v>1126</v>
      </c>
      <c r="D26" s="51" t="s">
        <v>978</v>
      </c>
      <c r="E26" s="53">
        <v>1</v>
      </c>
      <c r="F26" s="78">
        <v>0</v>
      </c>
      <c r="G26" s="78">
        <f t="shared" si="8"/>
        <v>0</v>
      </c>
      <c r="H26" s="78">
        <f t="shared" si="9"/>
        <v>0</v>
      </c>
      <c r="I26" s="78">
        <v>0</v>
      </c>
      <c r="J26" s="78">
        <v>0</v>
      </c>
      <c r="K26" s="78">
        <f t="shared" si="10"/>
        <v>0</v>
      </c>
      <c r="L26" s="78">
        <f t="shared" si="11"/>
        <v>0</v>
      </c>
      <c r="M26" s="78">
        <f t="shared" si="12"/>
        <v>0</v>
      </c>
      <c r="N26" s="78">
        <f t="shared" si="13"/>
        <v>0</v>
      </c>
      <c r="O26" s="78">
        <f t="shared" si="14"/>
        <v>0</v>
      </c>
      <c r="P26" s="78">
        <f t="shared" si="15"/>
        <v>0</v>
      </c>
    </row>
    <row r="27" spans="1:16" ht="31.5">
      <c r="A27" s="50">
        <v>11</v>
      </c>
      <c r="B27" s="52"/>
      <c r="C27" s="66" t="s">
        <v>1042</v>
      </c>
      <c r="D27" s="51" t="s">
        <v>271</v>
      </c>
      <c r="E27" s="53">
        <v>12</v>
      </c>
      <c r="F27" s="78">
        <v>0</v>
      </c>
      <c r="G27" s="78">
        <f t="shared" si="8"/>
        <v>0</v>
      </c>
      <c r="H27" s="78">
        <f t="shared" si="9"/>
        <v>0</v>
      </c>
      <c r="I27" s="78">
        <v>0</v>
      </c>
      <c r="J27" s="78">
        <v>0</v>
      </c>
      <c r="K27" s="78">
        <f t="shared" si="10"/>
        <v>0</v>
      </c>
      <c r="L27" s="78">
        <f t="shared" si="11"/>
        <v>0</v>
      </c>
      <c r="M27" s="78">
        <f t="shared" si="12"/>
        <v>0</v>
      </c>
      <c r="N27" s="78">
        <f t="shared" si="13"/>
        <v>0</v>
      </c>
      <c r="O27" s="78">
        <f t="shared" si="14"/>
        <v>0</v>
      </c>
      <c r="P27" s="78">
        <f t="shared" si="15"/>
        <v>0</v>
      </c>
    </row>
    <row r="28" spans="1:16">
      <c r="A28" s="50">
        <v>12</v>
      </c>
      <c r="B28" s="52"/>
      <c r="C28" s="66" t="s">
        <v>1043</v>
      </c>
      <c r="D28" s="51"/>
      <c r="E28" s="53">
        <v>0</v>
      </c>
      <c r="F28" s="78">
        <v>0</v>
      </c>
      <c r="G28" s="78">
        <f t="shared" si="8"/>
        <v>0</v>
      </c>
      <c r="H28" s="78">
        <f t="shared" si="9"/>
        <v>0</v>
      </c>
      <c r="I28" s="78">
        <v>0</v>
      </c>
      <c r="J28" s="78">
        <v>0</v>
      </c>
      <c r="K28" s="78">
        <f t="shared" si="10"/>
        <v>0</v>
      </c>
      <c r="L28" s="78">
        <f t="shared" si="11"/>
        <v>0</v>
      </c>
      <c r="M28" s="78">
        <f t="shared" si="12"/>
        <v>0</v>
      </c>
      <c r="N28" s="78">
        <f t="shared" si="13"/>
        <v>0</v>
      </c>
      <c r="O28" s="78">
        <f t="shared" si="14"/>
        <v>0</v>
      </c>
      <c r="P28" s="78">
        <f t="shared" si="15"/>
        <v>0</v>
      </c>
    </row>
    <row r="29" spans="1:16">
      <c r="A29" s="50">
        <v>13</v>
      </c>
      <c r="B29" s="52"/>
      <c r="C29" s="66">
        <v>206</v>
      </c>
      <c r="D29" s="51" t="s">
        <v>1044</v>
      </c>
      <c r="E29" s="53">
        <v>1</v>
      </c>
      <c r="F29" s="78">
        <v>0</v>
      </c>
      <c r="G29" s="78">
        <f t="shared" si="8"/>
        <v>0</v>
      </c>
      <c r="H29" s="78">
        <f t="shared" si="9"/>
        <v>0</v>
      </c>
      <c r="I29" s="78">
        <v>0</v>
      </c>
      <c r="J29" s="78">
        <v>0</v>
      </c>
      <c r="K29" s="78">
        <f t="shared" si="10"/>
        <v>0</v>
      </c>
      <c r="L29" s="78">
        <f t="shared" si="11"/>
        <v>0</v>
      </c>
      <c r="M29" s="78">
        <f t="shared" si="12"/>
        <v>0</v>
      </c>
      <c r="N29" s="78">
        <f t="shared" si="13"/>
        <v>0</v>
      </c>
      <c r="O29" s="78">
        <f t="shared" si="14"/>
        <v>0</v>
      </c>
      <c r="P29" s="78">
        <f t="shared" si="15"/>
        <v>0</v>
      </c>
    </row>
    <row r="30" spans="1:16">
      <c r="A30" s="50">
        <v>14</v>
      </c>
      <c r="B30" s="52"/>
      <c r="C30" s="66">
        <v>301</v>
      </c>
      <c r="D30" s="51" t="s">
        <v>1044</v>
      </c>
      <c r="E30" s="53">
        <v>1</v>
      </c>
      <c r="F30" s="78">
        <v>0</v>
      </c>
      <c r="G30" s="78">
        <f t="shared" si="8"/>
        <v>0</v>
      </c>
      <c r="H30" s="78">
        <f t="shared" ref="H30:H33" si="16">ROUND(F30*G30,2)</f>
        <v>0</v>
      </c>
      <c r="I30" s="78">
        <v>0</v>
      </c>
      <c r="J30" s="78">
        <v>0</v>
      </c>
      <c r="K30" s="78">
        <f t="shared" si="10"/>
        <v>0</v>
      </c>
      <c r="L30" s="78">
        <f t="shared" si="11"/>
        <v>0</v>
      </c>
      <c r="M30" s="78">
        <f t="shared" si="12"/>
        <v>0</v>
      </c>
      <c r="N30" s="78">
        <f t="shared" si="13"/>
        <v>0</v>
      </c>
      <c r="O30" s="78">
        <f t="shared" si="14"/>
        <v>0</v>
      </c>
      <c r="P30" s="78">
        <f t="shared" si="15"/>
        <v>0</v>
      </c>
    </row>
    <row r="31" spans="1:16">
      <c r="A31" s="50">
        <v>15</v>
      </c>
      <c r="B31" s="52"/>
      <c r="C31" s="66">
        <v>302</v>
      </c>
      <c r="D31" s="51" t="s">
        <v>1044</v>
      </c>
      <c r="E31" s="53">
        <v>1</v>
      </c>
      <c r="F31" s="78">
        <v>0</v>
      </c>
      <c r="G31" s="78">
        <f t="shared" si="8"/>
        <v>0</v>
      </c>
      <c r="H31" s="78">
        <f t="shared" si="16"/>
        <v>0</v>
      </c>
      <c r="I31" s="78">
        <v>0</v>
      </c>
      <c r="J31" s="78">
        <v>0</v>
      </c>
      <c r="K31" s="78">
        <f t="shared" si="10"/>
        <v>0</v>
      </c>
      <c r="L31" s="78">
        <f t="shared" si="11"/>
        <v>0</v>
      </c>
      <c r="M31" s="78">
        <f t="shared" si="12"/>
        <v>0</v>
      </c>
      <c r="N31" s="78">
        <f t="shared" si="13"/>
        <v>0</v>
      </c>
      <c r="O31" s="78">
        <f t="shared" si="14"/>
        <v>0</v>
      </c>
      <c r="P31" s="78">
        <f t="shared" si="15"/>
        <v>0</v>
      </c>
    </row>
    <row r="32" spans="1:16">
      <c r="A32" s="50">
        <v>16</v>
      </c>
      <c r="B32" s="52"/>
      <c r="C32" s="66">
        <v>323</v>
      </c>
      <c r="D32" s="51" t="s">
        <v>1044</v>
      </c>
      <c r="E32" s="53">
        <v>1</v>
      </c>
      <c r="F32" s="78">
        <v>0</v>
      </c>
      <c r="G32" s="78">
        <f t="shared" si="8"/>
        <v>0</v>
      </c>
      <c r="H32" s="78">
        <f t="shared" si="16"/>
        <v>0</v>
      </c>
      <c r="I32" s="78">
        <v>0</v>
      </c>
      <c r="J32" s="78">
        <v>0</v>
      </c>
      <c r="K32" s="78">
        <f t="shared" si="10"/>
        <v>0</v>
      </c>
      <c r="L32" s="78">
        <f t="shared" si="11"/>
        <v>0</v>
      </c>
      <c r="M32" s="78">
        <f t="shared" si="12"/>
        <v>0</v>
      </c>
      <c r="N32" s="78">
        <f t="shared" si="13"/>
        <v>0</v>
      </c>
      <c r="O32" s="78">
        <f t="shared" si="14"/>
        <v>0</v>
      </c>
      <c r="P32" s="78">
        <f t="shared" si="15"/>
        <v>0</v>
      </c>
    </row>
    <row r="33" spans="1:16">
      <c r="A33" s="50">
        <v>17</v>
      </c>
      <c r="B33" s="52"/>
      <c r="C33" s="66">
        <v>849</v>
      </c>
      <c r="D33" s="51" t="s">
        <v>1044</v>
      </c>
      <c r="E33" s="53">
        <v>1</v>
      </c>
      <c r="F33" s="78">
        <v>0</v>
      </c>
      <c r="G33" s="78">
        <f t="shared" si="8"/>
        <v>0</v>
      </c>
      <c r="H33" s="78">
        <f t="shared" si="16"/>
        <v>0</v>
      </c>
      <c r="I33" s="78">
        <v>0</v>
      </c>
      <c r="J33" s="78">
        <v>0</v>
      </c>
      <c r="K33" s="78">
        <f t="shared" si="10"/>
        <v>0</v>
      </c>
      <c r="L33" s="78">
        <f t="shared" si="11"/>
        <v>0</v>
      </c>
      <c r="M33" s="78">
        <f t="shared" si="12"/>
        <v>0</v>
      </c>
      <c r="N33" s="78">
        <f t="shared" si="13"/>
        <v>0</v>
      </c>
      <c r="O33" s="78">
        <f t="shared" si="14"/>
        <v>0</v>
      </c>
      <c r="P33" s="78">
        <f t="shared" si="15"/>
        <v>0</v>
      </c>
    </row>
    <row r="34" spans="1:16">
      <c r="A34" s="50">
        <v>18</v>
      </c>
      <c r="B34" s="52"/>
      <c r="C34" s="66" t="s">
        <v>1045</v>
      </c>
      <c r="D34" s="51"/>
      <c r="E34" s="53">
        <v>0</v>
      </c>
      <c r="F34" s="78">
        <v>0</v>
      </c>
      <c r="G34" s="78">
        <f t="shared" si="8"/>
        <v>0</v>
      </c>
      <c r="H34" s="78">
        <f t="shared" si="9"/>
        <v>0</v>
      </c>
      <c r="I34" s="78">
        <v>0</v>
      </c>
      <c r="J34" s="78">
        <v>0</v>
      </c>
      <c r="K34" s="78">
        <f t="shared" si="10"/>
        <v>0</v>
      </c>
      <c r="L34" s="78">
        <f t="shared" si="11"/>
        <v>0</v>
      </c>
      <c r="M34" s="78">
        <f t="shared" si="12"/>
        <v>0</v>
      </c>
      <c r="N34" s="78">
        <f t="shared" si="13"/>
        <v>0</v>
      </c>
      <c r="O34" s="78">
        <f t="shared" si="14"/>
        <v>0</v>
      </c>
      <c r="P34" s="78">
        <f t="shared" si="15"/>
        <v>0</v>
      </c>
    </row>
    <row r="35" spans="1:16">
      <c r="A35" s="50">
        <v>19</v>
      </c>
      <c r="B35" s="52"/>
      <c r="C35" s="66">
        <v>920</v>
      </c>
      <c r="D35" s="51" t="s">
        <v>183</v>
      </c>
      <c r="E35" s="53">
        <v>6.8</v>
      </c>
      <c r="F35" s="78">
        <v>0</v>
      </c>
      <c r="G35" s="78">
        <f t="shared" si="8"/>
        <v>0</v>
      </c>
      <c r="H35" s="78">
        <f t="shared" si="9"/>
        <v>0</v>
      </c>
      <c r="I35" s="78">
        <v>0</v>
      </c>
      <c r="J35" s="78">
        <v>0</v>
      </c>
      <c r="K35" s="78">
        <f t="shared" si="10"/>
        <v>0</v>
      </c>
      <c r="L35" s="78">
        <f t="shared" si="11"/>
        <v>0</v>
      </c>
      <c r="M35" s="78">
        <f t="shared" si="12"/>
        <v>0</v>
      </c>
      <c r="N35" s="78">
        <f t="shared" si="13"/>
        <v>0</v>
      </c>
      <c r="O35" s="78">
        <f t="shared" si="14"/>
        <v>0</v>
      </c>
      <c r="P35" s="78">
        <f t="shared" si="15"/>
        <v>0</v>
      </c>
    </row>
    <row r="36" spans="1:16">
      <c r="A36" s="50">
        <v>20</v>
      </c>
      <c r="B36" s="52"/>
      <c r="C36" s="66">
        <v>930</v>
      </c>
      <c r="D36" s="51" t="s">
        <v>183</v>
      </c>
      <c r="E36" s="53">
        <v>4.3</v>
      </c>
      <c r="F36" s="78">
        <v>0</v>
      </c>
      <c r="G36" s="78">
        <f t="shared" si="8"/>
        <v>0</v>
      </c>
      <c r="H36" s="78">
        <f t="shared" ref="H36" si="17">ROUND(F36*G36,2)</f>
        <v>0</v>
      </c>
      <c r="I36" s="78">
        <v>0</v>
      </c>
      <c r="J36" s="78">
        <v>0</v>
      </c>
      <c r="K36" s="78">
        <f t="shared" si="10"/>
        <v>0</v>
      </c>
      <c r="L36" s="78">
        <f t="shared" si="11"/>
        <v>0</v>
      </c>
      <c r="M36" s="78">
        <f t="shared" si="12"/>
        <v>0</v>
      </c>
      <c r="N36" s="78">
        <f t="shared" si="13"/>
        <v>0</v>
      </c>
      <c r="O36" s="78">
        <f t="shared" si="14"/>
        <v>0</v>
      </c>
      <c r="P36" s="78">
        <f t="shared" si="15"/>
        <v>0</v>
      </c>
    </row>
    <row r="37" spans="1:16" ht="31.5">
      <c r="A37" s="50">
        <v>21</v>
      </c>
      <c r="B37" s="52"/>
      <c r="C37" s="66" t="s">
        <v>1046</v>
      </c>
      <c r="D37" s="51" t="s">
        <v>1044</v>
      </c>
      <c r="E37" s="53">
        <v>3</v>
      </c>
      <c r="F37" s="78">
        <v>0</v>
      </c>
      <c r="G37" s="78">
        <f t="shared" si="8"/>
        <v>0</v>
      </c>
      <c r="H37" s="78">
        <f t="shared" si="9"/>
        <v>0</v>
      </c>
      <c r="I37" s="78">
        <v>0</v>
      </c>
      <c r="J37" s="78">
        <v>0</v>
      </c>
      <c r="K37" s="78">
        <f t="shared" si="10"/>
        <v>0</v>
      </c>
      <c r="L37" s="78">
        <f t="shared" si="11"/>
        <v>0</v>
      </c>
      <c r="M37" s="78">
        <f t="shared" si="12"/>
        <v>0</v>
      </c>
      <c r="N37" s="78">
        <f t="shared" si="13"/>
        <v>0</v>
      </c>
      <c r="O37" s="78">
        <f t="shared" si="14"/>
        <v>0</v>
      </c>
      <c r="P37" s="78">
        <f t="shared" si="15"/>
        <v>0</v>
      </c>
    </row>
    <row r="38" spans="1:16" ht="31.5">
      <c r="A38" s="50">
        <v>22</v>
      </c>
      <c r="B38" s="52"/>
      <c r="C38" s="66" t="s">
        <v>1047</v>
      </c>
      <c r="D38" s="51" t="s">
        <v>183</v>
      </c>
      <c r="E38" s="53">
        <v>168</v>
      </c>
      <c r="F38" s="78">
        <v>0</v>
      </c>
      <c r="G38" s="78">
        <f t="shared" si="8"/>
        <v>0</v>
      </c>
      <c r="H38" s="78">
        <f t="shared" si="9"/>
        <v>0</v>
      </c>
      <c r="I38" s="78">
        <v>0</v>
      </c>
      <c r="J38" s="78">
        <v>0</v>
      </c>
      <c r="K38" s="78">
        <f t="shared" si="10"/>
        <v>0</v>
      </c>
      <c r="L38" s="78">
        <f t="shared" si="11"/>
        <v>0</v>
      </c>
      <c r="M38" s="78">
        <f t="shared" si="12"/>
        <v>0</v>
      </c>
      <c r="N38" s="78">
        <f t="shared" si="13"/>
        <v>0</v>
      </c>
      <c r="O38" s="78">
        <f t="shared" si="14"/>
        <v>0</v>
      </c>
      <c r="P38" s="78">
        <f t="shared" si="15"/>
        <v>0</v>
      </c>
    </row>
    <row r="39" spans="1:16" ht="31.5">
      <c r="A39" s="50">
        <v>23</v>
      </c>
      <c r="B39" s="52"/>
      <c r="C39" s="66" t="s">
        <v>1048</v>
      </c>
      <c r="D39" s="51" t="s">
        <v>183</v>
      </c>
      <c r="E39" s="53">
        <v>8</v>
      </c>
      <c r="F39" s="78">
        <v>0</v>
      </c>
      <c r="G39" s="78">
        <f t="shared" si="8"/>
        <v>0</v>
      </c>
      <c r="H39" s="78">
        <f t="shared" ref="H39:H41" si="18">ROUND(F39*G39,2)</f>
        <v>0</v>
      </c>
      <c r="I39" s="78">
        <v>0</v>
      </c>
      <c r="J39" s="78">
        <v>0</v>
      </c>
      <c r="K39" s="78">
        <f t="shared" si="10"/>
        <v>0</v>
      </c>
      <c r="L39" s="78">
        <f t="shared" si="11"/>
        <v>0</v>
      </c>
      <c r="M39" s="78">
        <f t="shared" si="12"/>
        <v>0</v>
      </c>
      <c r="N39" s="78">
        <f t="shared" si="13"/>
        <v>0</v>
      </c>
      <c r="O39" s="78">
        <f t="shared" si="14"/>
        <v>0</v>
      </c>
      <c r="P39" s="78">
        <f t="shared" si="15"/>
        <v>0</v>
      </c>
    </row>
    <row r="40" spans="1:16" ht="31.5">
      <c r="A40" s="50">
        <v>24</v>
      </c>
      <c r="B40" s="52"/>
      <c r="C40" s="66" t="s">
        <v>1049</v>
      </c>
      <c r="D40" s="51" t="s">
        <v>183</v>
      </c>
      <c r="E40" s="53">
        <v>6</v>
      </c>
      <c r="F40" s="78">
        <v>0</v>
      </c>
      <c r="G40" s="78">
        <f t="shared" si="8"/>
        <v>0</v>
      </c>
      <c r="H40" s="78">
        <f t="shared" si="18"/>
        <v>0</v>
      </c>
      <c r="I40" s="78">
        <v>0</v>
      </c>
      <c r="J40" s="78">
        <v>0</v>
      </c>
      <c r="K40" s="78">
        <f t="shared" si="10"/>
        <v>0</v>
      </c>
      <c r="L40" s="78">
        <f t="shared" si="11"/>
        <v>0</v>
      </c>
      <c r="M40" s="78">
        <f t="shared" si="12"/>
        <v>0</v>
      </c>
      <c r="N40" s="78">
        <f t="shared" si="13"/>
        <v>0</v>
      </c>
      <c r="O40" s="78">
        <f t="shared" si="14"/>
        <v>0</v>
      </c>
      <c r="P40" s="78">
        <f t="shared" si="15"/>
        <v>0</v>
      </c>
    </row>
    <row r="41" spans="1:16" ht="31.5">
      <c r="A41" s="50">
        <v>25</v>
      </c>
      <c r="B41" s="52"/>
      <c r="C41" s="66" t="s">
        <v>1322</v>
      </c>
      <c r="D41" s="51" t="s">
        <v>183</v>
      </c>
      <c r="E41" s="53">
        <v>90</v>
      </c>
      <c r="F41" s="78">
        <v>0</v>
      </c>
      <c r="G41" s="78">
        <f t="shared" si="8"/>
        <v>0</v>
      </c>
      <c r="H41" s="78">
        <f t="shared" si="18"/>
        <v>0</v>
      </c>
      <c r="I41" s="78">
        <v>0</v>
      </c>
      <c r="J41" s="78">
        <v>0</v>
      </c>
      <c r="K41" s="78">
        <f t="shared" si="10"/>
        <v>0</v>
      </c>
      <c r="L41" s="78">
        <f t="shared" si="11"/>
        <v>0</v>
      </c>
      <c r="M41" s="78">
        <f t="shared" si="12"/>
        <v>0</v>
      </c>
      <c r="N41" s="78">
        <f t="shared" si="13"/>
        <v>0</v>
      </c>
      <c r="O41" s="78">
        <f t="shared" si="14"/>
        <v>0</v>
      </c>
      <c r="P41" s="78">
        <f t="shared" si="15"/>
        <v>0</v>
      </c>
    </row>
    <row r="42" spans="1:16">
      <c r="A42" s="50">
        <v>26</v>
      </c>
      <c r="B42" s="52"/>
      <c r="C42" s="51" t="s">
        <v>1050</v>
      </c>
      <c r="D42" s="51"/>
      <c r="E42" s="53">
        <v>0</v>
      </c>
      <c r="F42" s="78">
        <v>0</v>
      </c>
      <c r="G42" s="78">
        <f t="shared" si="8"/>
        <v>0</v>
      </c>
      <c r="H42" s="78">
        <f t="shared" si="9"/>
        <v>0</v>
      </c>
      <c r="I42" s="78">
        <v>0</v>
      </c>
      <c r="J42" s="78">
        <v>0</v>
      </c>
      <c r="K42" s="78">
        <f t="shared" si="10"/>
        <v>0</v>
      </c>
      <c r="L42" s="78">
        <f t="shared" si="11"/>
        <v>0</v>
      </c>
      <c r="M42" s="78">
        <f t="shared" si="12"/>
        <v>0</v>
      </c>
      <c r="N42" s="78">
        <f t="shared" si="13"/>
        <v>0</v>
      </c>
      <c r="O42" s="78">
        <f t="shared" si="14"/>
        <v>0</v>
      </c>
      <c r="P42" s="78">
        <f t="shared" si="15"/>
        <v>0</v>
      </c>
    </row>
    <row r="43" spans="1:16">
      <c r="A43" s="50">
        <v>27</v>
      </c>
      <c r="B43" s="52"/>
      <c r="C43" s="101" t="s">
        <v>1051</v>
      </c>
      <c r="D43" s="50" t="s">
        <v>271</v>
      </c>
      <c r="E43" s="67">
        <v>150</v>
      </c>
      <c r="F43" s="78">
        <v>0</v>
      </c>
      <c r="G43" s="78">
        <f t="shared" si="8"/>
        <v>0</v>
      </c>
      <c r="H43" s="78">
        <f t="shared" si="9"/>
        <v>0</v>
      </c>
      <c r="I43" s="78">
        <v>0</v>
      </c>
      <c r="J43" s="78">
        <v>0</v>
      </c>
      <c r="K43" s="78">
        <f t="shared" si="10"/>
        <v>0</v>
      </c>
      <c r="L43" s="78">
        <f t="shared" si="11"/>
        <v>0</v>
      </c>
      <c r="M43" s="78">
        <f t="shared" si="12"/>
        <v>0</v>
      </c>
      <c r="N43" s="78">
        <f t="shared" si="13"/>
        <v>0</v>
      </c>
      <c r="O43" s="78">
        <f t="shared" si="14"/>
        <v>0</v>
      </c>
      <c r="P43" s="78">
        <f t="shared" si="15"/>
        <v>0</v>
      </c>
    </row>
    <row r="44" spans="1:16">
      <c r="A44" s="50">
        <v>28</v>
      </c>
      <c r="B44" s="52"/>
      <c r="C44" s="51" t="s">
        <v>1037</v>
      </c>
      <c r="D44" s="51"/>
      <c r="E44" s="53">
        <v>0</v>
      </c>
      <c r="F44" s="78">
        <v>0</v>
      </c>
      <c r="G44" s="78">
        <f t="shared" si="8"/>
        <v>0</v>
      </c>
      <c r="H44" s="78">
        <f t="shared" si="9"/>
        <v>0</v>
      </c>
      <c r="I44" s="78">
        <v>0</v>
      </c>
      <c r="J44" s="78">
        <v>0</v>
      </c>
      <c r="K44" s="78">
        <f t="shared" si="10"/>
        <v>0</v>
      </c>
      <c r="L44" s="78">
        <f t="shared" si="11"/>
        <v>0</v>
      </c>
      <c r="M44" s="78">
        <f t="shared" si="12"/>
        <v>0</v>
      </c>
      <c r="N44" s="78">
        <f t="shared" si="13"/>
        <v>0</v>
      </c>
      <c r="O44" s="78">
        <f t="shared" si="14"/>
        <v>0</v>
      </c>
      <c r="P44" s="78">
        <f t="shared" si="15"/>
        <v>0</v>
      </c>
    </row>
    <row r="45" spans="1:16">
      <c r="A45" s="50">
        <v>29</v>
      </c>
      <c r="B45" s="52"/>
      <c r="C45" s="55" t="s">
        <v>1038</v>
      </c>
      <c r="D45" s="51" t="s">
        <v>183</v>
      </c>
      <c r="E45" s="53">
        <v>24</v>
      </c>
      <c r="F45" s="78">
        <v>0</v>
      </c>
      <c r="G45" s="78">
        <f t="shared" si="8"/>
        <v>0</v>
      </c>
      <c r="H45" s="78">
        <f t="shared" si="9"/>
        <v>0</v>
      </c>
      <c r="I45" s="78">
        <v>0</v>
      </c>
      <c r="J45" s="78">
        <v>0</v>
      </c>
      <c r="K45" s="78">
        <f t="shared" si="10"/>
        <v>0</v>
      </c>
      <c r="L45" s="78">
        <f t="shared" si="11"/>
        <v>0</v>
      </c>
      <c r="M45" s="78">
        <f t="shared" si="12"/>
        <v>0</v>
      </c>
      <c r="N45" s="78">
        <f t="shared" si="13"/>
        <v>0</v>
      </c>
      <c r="O45" s="78">
        <f t="shared" si="14"/>
        <v>0</v>
      </c>
      <c r="P45" s="78">
        <f t="shared" si="15"/>
        <v>0</v>
      </c>
    </row>
    <row r="46" spans="1:16">
      <c r="A46" s="50">
        <v>30</v>
      </c>
      <c r="B46" s="52"/>
      <c r="C46" s="51" t="s">
        <v>1052</v>
      </c>
      <c r="D46" s="51"/>
      <c r="E46" s="53">
        <v>0</v>
      </c>
      <c r="F46" s="78">
        <v>0</v>
      </c>
      <c r="G46" s="78">
        <f t="shared" si="8"/>
        <v>0</v>
      </c>
      <c r="H46" s="78">
        <f t="shared" si="9"/>
        <v>0</v>
      </c>
      <c r="I46" s="78">
        <v>0</v>
      </c>
      <c r="J46" s="78">
        <v>0</v>
      </c>
      <c r="K46" s="78">
        <f t="shared" si="10"/>
        <v>0</v>
      </c>
      <c r="L46" s="78">
        <f t="shared" si="11"/>
        <v>0</v>
      </c>
      <c r="M46" s="78">
        <f t="shared" si="12"/>
        <v>0</v>
      </c>
      <c r="N46" s="78">
        <f t="shared" si="13"/>
        <v>0</v>
      </c>
      <c r="O46" s="78">
        <f t="shared" si="14"/>
        <v>0</v>
      </c>
      <c r="P46" s="78">
        <f t="shared" si="15"/>
        <v>0</v>
      </c>
    </row>
    <row r="47" spans="1:16" ht="31.5">
      <c r="A47" s="50">
        <v>31</v>
      </c>
      <c r="B47" s="52"/>
      <c r="C47" s="54" t="s">
        <v>1127</v>
      </c>
      <c r="D47" s="50" t="s">
        <v>271</v>
      </c>
      <c r="E47" s="53">
        <v>250</v>
      </c>
      <c r="F47" s="78">
        <v>0</v>
      </c>
      <c r="G47" s="78">
        <f t="shared" si="8"/>
        <v>0</v>
      </c>
      <c r="H47" s="78">
        <f t="shared" si="9"/>
        <v>0</v>
      </c>
      <c r="I47" s="78">
        <v>0</v>
      </c>
      <c r="J47" s="78">
        <v>0</v>
      </c>
      <c r="K47" s="78">
        <f t="shared" si="10"/>
        <v>0</v>
      </c>
      <c r="L47" s="78">
        <f t="shared" si="11"/>
        <v>0</v>
      </c>
      <c r="M47" s="78">
        <f t="shared" si="12"/>
        <v>0</v>
      </c>
      <c r="N47" s="78">
        <f t="shared" si="13"/>
        <v>0</v>
      </c>
      <c r="O47" s="78">
        <f t="shared" si="14"/>
        <v>0</v>
      </c>
      <c r="P47" s="78">
        <f t="shared" si="15"/>
        <v>0</v>
      </c>
    </row>
    <row r="48" spans="1:16">
      <c r="A48" s="50">
        <v>32</v>
      </c>
      <c r="B48" s="52"/>
      <c r="C48" s="60" t="s">
        <v>1122</v>
      </c>
      <c r="D48" s="51"/>
      <c r="E48" s="53">
        <v>0</v>
      </c>
      <c r="F48" s="78">
        <v>0</v>
      </c>
      <c r="G48" s="78">
        <f t="shared" si="8"/>
        <v>0</v>
      </c>
      <c r="H48" s="78">
        <f t="shared" si="9"/>
        <v>0</v>
      </c>
      <c r="I48" s="78">
        <v>0</v>
      </c>
      <c r="J48" s="78">
        <v>0</v>
      </c>
      <c r="K48" s="78">
        <f t="shared" si="10"/>
        <v>0</v>
      </c>
      <c r="L48" s="78">
        <f t="shared" si="11"/>
        <v>0</v>
      </c>
      <c r="M48" s="78">
        <f t="shared" si="12"/>
        <v>0</v>
      </c>
      <c r="N48" s="78">
        <f t="shared" si="13"/>
        <v>0</v>
      </c>
      <c r="O48" s="78">
        <f t="shared" si="14"/>
        <v>0</v>
      </c>
      <c r="P48" s="78">
        <f t="shared" si="15"/>
        <v>0</v>
      </c>
    </row>
    <row r="49" spans="1:16">
      <c r="A49" s="50">
        <v>33</v>
      </c>
      <c r="B49" s="52"/>
      <c r="C49" s="51" t="s">
        <v>1053</v>
      </c>
      <c r="D49" s="51"/>
      <c r="E49" s="53">
        <v>0</v>
      </c>
      <c r="F49" s="78">
        <v>0</v>
      </c>
      <c r="G49" s="78">
        <f t="shared" si="8"/>
        <v>0</v>
      </c>
      <c r="H49" s="78">
        <f t="shared" si="9"/>
        <v>0</v>
      </c>
      <c r="I49" s="78">
        <v>0</v>
      </c>
      <c r="J49" s="78">
        <v>0</v>
      </c>
      <c r="K49" s="78">
        <f t="shared" si="10"/>
        <v>0</v>
      </c>
      <c r="L49" s="78">
        <f t="shared" si="11"/>
        <v>0</v>
      </c>
      <c r="M49" s="78">
        <f t="shared" si="12"/>
        <v>0</v>
      </c>
      <c r="N49" s="78">
        <f t="shared" si="13"/>
        <v>0</v>
      </c>
      <c r="O49" s="78">
        <f t="shared" si="14"/>
        <v>0</v>
      </c>
      <c r="P49" s="78">
        <f t="shared" si="15"/>
        <v>0</v>
      </c>
    </row>
    <row r="50" spans="1:16">
      <c r="A50" s="50">
        <v>34</v>
      </c>
      <c r="B50" s="52"/>
      <c r="C50" s="54" t="s">
        <v>1054</v>
      </c>
      <c r="D50" s="51" t="s">
        <v>67</v>
      </c>
      <c r="E50" s="53">
        <v>1</v>
      </c>
      <c r="F50" s="78">
        <v>0</v>
      </c>
      <c r="G50" s="78">
        <f t="shared" si="8"/>
        <v>0</v>
      </c>
      <c r="H50" s="78">
        <f t="shared" si="9"/>
        <v>0</v>
      </c>
      <c r="I50" s="78">
        <v>0</v>
      </c>
      <c r="J50" s="78">
        <v>0</v>
      </c>
      <c r="K50" s="78">
        <f t="shared" si="10"/>
        <v>0</v>
      </c>
      <c r="L50" s="78">
        <f t="shared" si="11"/>
        <v>0</v>
      </c>
      <c r="M50" s="78">
        <f t="shared" si="12"/>
        <v>0</v>
      </c>
      <c r="N50" s="78">
        <f t="shared" si="13"/>
        <v>0</v>
      </c>
      <c r="O50" s="78">
        <f t="shared" si="14"/>
        <v>0</v>
      </c>
      <c r="P50" s="78">
        <f t="shared" si="15"/>
        <v>0</v>
      </c>
    </row>
    <row r="51" spans="1:16">
      <c r="A51" s="50">
        <v>35</v>
      </c>
      <c r="B51" s="52"/>
      <c r="C51" s="54" t="s">
        <v>1120</v>
      </c>
      <c r="D51" s="51" t="s">
        <v>271</v>
      </c>
      <c r="E51" s="53">
        <v>1095</v>
      </c>
      <c r="F51" s="78">
        <v>0</v>
      </c>
      <c r="G51" s="78">
        <f t="shared" si="8"/>
        <v>0</v>
      </c>
      <c r="H51" s="78">
        <f t="shared" si="9"/>
        <v>0</v>
      </c>
      <c r="I51" s="78">
        <v>0</v>
      </c>
      <c r="J51" s="78">
        <v>0</v>
      </c>
      <c r="K51" s="78">
        <f t="shared" si="10"/>
        <v>0</v>
      </c>
      <c r="L51" s="78">
        <f t="shared" si="11"/>
        <v>0</v>
      </c>
      <c r="M51" s="78">
        <f t="shared" si="12"/>
        <v>0</v>
      </c>
      <c r="N51" s="78">
        <f t="shared" si="13"/>
        <v>0</v>
      </c>
      <c r="O51" s="78">
        <f t="shared" si="14"/>
        <v>0</v>
      </c>
      <c r="P51" s="78">
        <f t="shared" si="15"/>
        <v>0</v>
      </c>
    </row>
    <row r="52" spans="1:16">
      <c r="A52" s="50">
        <v>36</v>
      </c>
      <c r="B52" s="52"/>
      <c r="C52" s="61" t="s">
        <v>1039</v>
      </c>
      <c r="D52" s="51"/>
      <c r="E52" s="53">
        <v>0</v>
      </c>
      <c r="F52" s="78">
        <v>0</v>
      </c>
      <c r="G52" s="78">
        <f t="shared" si="8"/>
        <v>0</v>
      </c>
      <c r="H52" s="78">
        <f t="shared" si="9"/>
        <v>0</v>
      </c>
      <c r="I52" s="78">
        <v>0</v>
      </c>
      <c r="J52" s="78">
        <v>0</v>
      </c>
      <c r="K52" s="78">
        <f t="shared" si="10"/>
        <v>0</v>
      </c>
      <c r="L52" s="78">
        <f t="shared" si="11"/>
        <v>0</v>
      </c>
      <c r="M52" s="78">
        <f t="shared" si="12"/>
        <v>0</v>
      </c>
      <c r="N52" s="78">
        <f t="shared" si="13"/>
        <v>0</v>
      </c>
      <c r="O52" s="78">
        <f t="shared" si="14"/>
        <v>0</v>
      </c>
      <c r="P52" s="78">
        <f t="shared" si="15"/>
        <v>0</v>
      </c>
    </row>
    <row r="53" spans="1:16">
      <c r="A53" s="50">
        <v>37</v>
      </c>
      <c r="B53" s="52"/>
      <c r="C53" s="66" t="s">
        <v>1055</v>
      </c>
      <c r="D53" s="51" t="s">
        <v>978</v>
      </c>
      <c r="E53" s="53">
        <v>1085.25</v>
      </c>
      <c r="F53" s="78">
        <v>0</v>
      </c>
      <c r="G53" s="78">
        <f t="shared" si="8"/>
        <v>0</v>
      </c>
      <c r="H53" s="78">
        <f t="shared" si="9"/>
        <v>0</v>
      </c>
      <c r="I53" s="78">
        <v>0</v>
      </c>
      <c r="J53" s="78">
        <v>0</v>
      </c>
      <c r="K53" s="78">
        <f t="shared" si="10"/>
        <v>0</v>
      </c>
      <c r="L53" s="78">
        <f t="shared" si="11"/>
        <v>0</v>
      </c>
      <c r="M53" s="78">
        <f t="shared" si="12"/>
        <v>0</v>
      </c>
      <c r="N53" s="78">
        <f t="shared" si="13"/>
        <v>0</v>
      </c>
      <c r="O53" s="78">
        <f t="shared" si="14"/>
        <v>0</v>
      </c>
      <c r="P53" s="78">
        <f t="shared" si="15"/>
        <v>0</v>
      </c>
    </row>
    <row r="54" spans="1:16">
      <c r="A54" s="50">
        <v>38</v>
      </c>
      <c r="B54" s="52"/>
      <c r="C54" s="65" t="s">
        <v>1056</v>
      </c>
      <c r="D54" s="51" t="s">
        <v>978</v>
      </c>
      <c r="E54" s="53">
        <v>1085.25</v>
      </c>
      <c r="F54" s="78">
        <v>0</v>
      </c>
      <c r="G54" s="78">
        <f t="shared" si="8"/>
        <v>0</v>
      </c>
      <c r="H54" s="78">
        <f t="shared" si="9"/>
        <v>0</v>
      </c>
      <c r="I54" s="78">
        <v>0</v>
      </c>
      <c r="J54" s="78">
        <v>0</v>
      </c>
      <c r="K54" s="78">
        <f t="shared" si="10"/>
        <v>0</v>
      </c>
      <c r="L54" s="78">
        <f t="shared" si="11"/>
        <v>0</v>
      </c>
      <c r="M54" s="78">
        <f t="shared" si="12"/>
        <v>0</v>
      </c>
      <c r="N54" s="78">
        <f t="shared" si="13"/>
        <v>0</v>
      </c>
      <c r="O54" s="78">
        <f t="shared" si="14"/>
        <v>0</v>
      </c>
      <c r="P54" s="78">
        <f t="shared" si="15"/>
        <v>0</v>
      </c>
    </row>
    <row r="55" spans="1:16">
      <c r="A55" s="50">
        <v>39</v>
      </c>
      <c r="B55" s="52"/>
      <c r="C55" s="61" t="s">
        <v>1061</v>
      </c>
      <c r="D55" s="51"/>
      <c r="E55" s="53">
        <v>0</v>
      </c>
      <c r="F55" s="78">
        <v>0</v>
      </c>
      <c r="G55" s="78">
        <f t="shared" si="8"/>
        <v>0</v>
      </c>
      <c r="H55" s="78">
        <f t="shared" si="9"/>
        <v>0</v>
      </c>
      <c r="I55" s="78">
        <v>0</v>
      </c>
      <c r="J55" s="78">
        <v>0</v>
      </c>
      <c r="K55" s="78">
        <f t="shared" si="10"/>
        <v>0</v>
      </c>
      <c r="L55" s="78">
        <f t="shared" si="11"/>
        <v>0</v>
      </c>
      <c r="M55" s="78">
        <f t="shared" si="12"/>
        <v>0</v>
      </c>
      <c r="N55" s="78">
        <f t="shared" si="13"/>
        <v>0</v>
      </c>
      <c r="O55" s="78">
        <f t="shared" si="14"/>
        <v>0</v>
      </c>
      <c r="P55" s="78">
        <f t="shared" si="15"/>
        <v>0</v>
      </c>
    </row>
    <row r="56" spans="1:16" ht="63">
      <c r="A56" s="50">
        <v>40</v>
      </c>
      <c r="B56" s="52"/>
      <c r="C56" s="65" t="s">
        <v>1062</v>
      </c>
      <c r="D56" s="51" t="s">
        <v>271</v>
      </c>
      <c r="E56" s="53">
        <v>17.8</v>
      </c>
      <c r="F56" s="78">
        <v>0</v>
      </c>
      <c r="G56" s="78">
        <f t="shared" si="8"/>
        <v>0</v>
      </c>
      <c r="H56" s="78">
        <f t="shared" ref="H56:H57" si="19">ROUND(F56*G56,2)</f>
        <v>0</v>
      </c>
      <c r="I56" s="78">
        <v>0</v>
      </c>
      <c r="J56" s="78">
        <v>0</v>
      </c>
      <c r="K56" s="78">
        <f t="shared" si="10"/>
        <v>0</v>
      </c>
      <c r="L56" s="78">
        <f t="shared" si="11"/>
        <v>0</v>
      </c>
      <c r="M56" s="78">
        <f t="shared" si="12"/>
        <v>0</v>
      </c>
      <c r="N56" s="78">
        <f t="shared" si="13"/>
        <v>0</v>
      </c>
      <c r="O56" s="78">
        <f t="shared" si="14"/>
        <v>0</v>
      </c>
      <c r="P56" s="78">
        <f t="shared" si="15"/>
        <v>0</v>
      </c>
    </row>
    <row r="57" spans="1:16">
      <c r="A57" s="50">
        <v>41</v>
      </c>
      <c r="B57" s="52"/>
      <c r="C57" s="65" t="s">
        <v>1058</v>
      </c>
      <c r="D57" s="51" t="s">
        <v>271</v>
      </c>
      <c r="E57" s="53">
        <v>17.8</v>
      </c>
      <c r="F57" s="78">
        <v>0</v>
      </c>
      <c r="G57" s="78">
        <f t="shared" si="8"/>
        <v>0</v>
      </c>
      <c r="H57" s="78">
        <f t="shared" si="19"/>
        <v>0</v>
      </c>
      <c r="I57" s="78">
        <v>0</v>
      </c>
      <c r="J57" s="78">
        <v>0</v>
      </c>
      <c r="K57" s="78">
        <f t="shared" si="10"/>
        <v>0</v>
      </c>
      <c r="L57" s="78">
        <f t="shared" si="11"/>
        <v>0</v>
      </c>
      <c r="M57" s="78">
        <f t="shared" si="12"/>
        <v>0</v>
      </c>
      <c r="N57" s="78">
        <f t="shared" si="13"/>
        <v>0</v>
      </c>
      <c r="O57" s="78">
        <f t="shared" si="14"/>
        <v>0</v>
      </c>
      <c r="P57" s="78">
        <f t="shared" si="15"/>
        <v>0</v>
      </c>
    </row>
    <row r="58" spans="1:16" ht="31.5">
      <c r="A58" s="50">
        <v>42</v>
      </c>
      <c r="B58" s="52"/>
      <c r="C58" s="66" t="s">
        <v>1059</v>
      </c>
      <c r="D58" s="51" t="s">
        <v>978</v>
      </c>
      <c r="E58" s="53">
        <v>3.56</v>
      </c>
      <c r="F58" s="78">
        <v>0</v>
      </c>
      <c r="G58" s="78">
        <f t="shared" si="8"/>
        <v>0</v>
      </c>
      <c r="H58" s="78">
        <f t="shared" si="9"/>
        <v>0</v>
      </c>
      <c r="I58" s="78">
        <v>0</v>
      </c>
      <c r="J58" s="78">
        <v>0</v>
      </c>
      <c r="K58" s="78">
        <f t="shared" si="10"/>
        <v>0</v>
      </c>
      <c r="L58" s="78">
        <f t="shared" si="11"/>
        <v>0</v>
      </c>
      <c r="M58" s="78">
        <f t="shared" si="12"/>
        <v>0</v>
      </c>
      <c r="N58" s="78">
        <f t="shared" si="13"/>
        <v>0</v>
      </c>
      <c r="O58" s="78">
        <f t="shared" si="14"/>
        <v>0</v>
      </c>
      <c r="P58" s="78">
        <f t="shared" si="15"/>
        <v>0</v>
      </c>
    </row>
    <row r="59" spans="1:16" ht="31.5">
      <c r="A59" s="50">
        <v>43</v>
      </c>
      <c r="B59" s="52"/>
      <c r="C59" s="66" t="s">
        <v>1060</v>
      </c>
      <c r="D59" s="51" t="s">
        <v>978</v>
      </c>
      <c r="E59" s="53">
        <v>7.12</v>
      </c>
      <c r="F59" s="78">
        <v>0</v>
      </c>
      <c r="G59" s="78">
        <f t="shared" si="8"/>
        <v>0</v>
      </c>
      <c r="H59" s="78">
        <f t="shared" si="9"/>
        <v>0</v>
      </c>
      <c r="I59" s="78">
        <v>0</v>
      </c>
      <c r="J59" s="78">
        <v>0</v>
      </c>
      <c r="K59" s="78">
        <f t="shared" si="10"/>
        <v>0</v>
      </c>
      <c r="L59" s="78">
        <f t="shared" si="11"/>
        <v>0</v>
      </c>
      <c r="M59" s="78">
        <f t="shared" si="12"/>
        <v>0</v>
      </c>
      <c r="N59" s="78">
        <f t="shared" si="13"/>
        <v>0</v>
      </c>
      <c r="O59" s="78">
        <f t="shared" si="14"/>
        <v>0</v>
      </c>
      <c r="P59" s="78">
        <f t="shared" si="15"/>
        <v>0</v>
      </c>
    </row>
    <row r="60" spans="1:16">
      <c r="A60" s="50">
        <v>44</v>
      </c>
      <c r="B60" s="52"/>
      <c r="C60" s="61" t="s">
        <v>1063</v>
      </c>
      <c r="D60" s="51"/>
      <c r="E60" s="53">
        <v>0</v>
      </c>
      <c r="F60" s="78">
        <v>0</v>
      </c>
      <c r="G60" s="78">
        <f t="shared" si="0"/>
        <v>0</v>
      </c>
      <c r="H60" s="78">
        <f t="shared" si="1"/>
        <v>0</v>
      </c>
      <c r="I60" s="78">
        <v>0</v>
      </c>
      <c r="J60" s="78">
        <v>0</v>
      </c>
      <c r="K60" s="78">
        <f t="shared" si="2"/>
        <v>0</v>
      </c>
      <c r="L60" s="78">
        <f t="shared" si="3"/>
        <v>0</v>
      </c>
      <c r="M60" s="78">
        <f t="shared" si="4"/>
        <v>0</v>
      </c>
      <c r="N60" s="78">
        <f t="shared" si="5"/>
        <v>0</v>
      </c>
      <c r="O60" s="78">
        <f t="shared" si="6"/>
        <v>0</v>
      </c>
      <c r="P60" s="78">
        <f t="shared" si="7"/>
        <v>0</v>
      </c>
    </row>
    <row r="61" spans="1:16" ht="63">
      <c r="A61" s="50">
        <v>45</v>
      </c>
      <c r="B61" s="52"/>
      <c r="C61" s="65" t="s">
        <v>1057</v>
      </c>
      <c r="D61" s="51" t="s">
        <v>271</v>
      </c>
      <c r="E61" s="53">
        <v>1040.3</v>
      </c>
      <c r="F61" s="78">
        <v>0</v>
      </c>
      <c r="G61" s="78">
        <f t="shared" si="8"/>
        <v>0</v>
      </c>
      <c r="H61" s="78">
        <f t="shared" si="1"/>
        <v>0</v>
      </c>
      <c r="I61" s="78">
        <v>0</v>
      </c>
      <c r="J61" s="78">
        <v>0</v>
      </c>
      <c r="K61" s="78">
        <f t="shared" si="2"/>
        <v>0</v>
      </c>
      <c r="L61" s="78">
        <f t="shared" si="3"/>
        <v>0</v>
      </c>
      <c r="M61" s="78">
        <f t="shared" si="4"/>
        <v>0</v>
      </c>
      <c r="N61" s="78">
        <f t="shared" si="5"/>
        <v>0</v>
      </c>
      <c r="O61" s="78">
        <f t="shared" si="6"/>
        <v>0</v>
      </c>
      <c r="P61" s="78">
        <f t="shared" si="7"/>
        <v>0</v>
      </c>
    </row>
    <row r="62" spans="1:16" ht="31.5">
      <c r="A62" s="50">
        <v>46</v>
      </c>
      <c r="B62" s="52"/>
      <c r="C62" s="65" t="s">
        <v>1064</v>
      </c>
      <c r="D62" s="51" t="s">
        <v>271</v>
      </c>
      <c r="E62" s="53">
        <v>1040.3</v>
      </c>
      <c r="F62" s="78">
        <v>0</v>
      </c>
      <c r="G62" s="78">
        <f t="shared" si="8"/>
        <v>0</v>
      </c>
      <c r="H62" s="78">
        <f t="shared" si="1"/>
        <v>0</v>
      </c>
      <c r="I62" s="78">
        <v>0</v>
      </c>
      <c r="J62" s="78">
        <v>0</v>
      </c>
      <c r="K62" s="78">
        <f t="shared" si="2"/>
        <v>0</v>
      </c>
      <c r="L62" s="78">
        <f t="shared" si="3"/>
        <v>0</v>
      </c>
      <c r="M62" s="78">
        <f t="shared" si="4"/>
        <v>0</v>
      </c>
      <c r="N62" s="78">
        <f t="shared" si="5"/>
        <v>0</v>
      </c>
      <c r="O62" s="78">
        <f t="shared" si="6"/>
        <v>0</v>
      </c>
      <c r="P62" s="78">
        <f t="shared" si="7"/>
        <v>0</v>
      </c>
    </row>
    <row r="63" spans="1:16" ht="47.25">
      <c r="A63" s="50">
        <v>47</v>
      </c>
      <c r="B63" s="52"/>
      <c r="C63" s="66" t="s">
        <v>1065</v>
      </c>
      <c r="D63" s="51" t="s">
        <v>978</v>
      </c>
      <c r="E63" s="53">
        <v>124.84</v>
      </c>
      <c r="F63" s="78">
        <v>0</v>
      </c>
      <c r="G63" s="78">
        <f t="shared" si="8"/>
        <v>0</v>
      </c>
      <c r="H63" s="78">
        <f t="shared" si="1"/>
        <v>0</v>
      </c>
      <c r="I63" s="78">
        <v>0</v>
      </c>
      <c r="J63" s="78">
        <v>0</v>
      </c>
      <c r="K63" s="78">
        <f t="shared" si="2"/>
        <v>0</v>
      </c>
      <c r="L63" s="78">
        <f t="shared" si="3"/>
        <v>0</v>
      </c>
      <c r="M63" s="78">
        <f t="shared" si="4"/>
        <v>0</v>
      </c>
      <c r="N63" s="78">
        <f t="shared" si="5"/>
        <v>0</v>
      </c>
      <c r="O63" s="78">
        <f t="shared" si="6"/>
        <v>0</v>
      </c>
      <c r="P63" s="78">
        <f t="shared" si="7"/>
        <v>0</v>
      </c>
    </row>
    <row r="64" spans="1:16" ht="47.25">
      <c r="A64" s="50">
        <v>48</v>
      </c>
      <c r="B64" s="52"/>
      <c r="C64" s="66" t="s">
        <v>1066</v>
      </c>
      <c r="D64" s="51" t="s">
        <v>978</v>
      </c>
      <c r="E64" s="53">
        <v>187.25</v>
      </c>
      <c r="F64" s="78">
        <v>0</v>
      </c>
      <c r="G64" s="78">
        <f t="shared" si="8"/>
        <v>0</v>
      </c>
      <c r="H64" s="78">
        <f t="shared" si="1"/>
        <v>0</v>
      </c>
      <c r="I64" s="78">
        <v>0</v>
      </c>
      <c r="J64" s="78">
        <v>0</v>
      </c>
      <c r="K64" s="78">
        <f t="shared" si="2"/>
        <v>0</v>
      </c>
      <c r="L64" s="78">
        <f t="shared" si="3"/>
        <v>0</v>
      </c>
      <c r="M64" s="78">
        <f t="shared" si="4"/>
        <v>0</v>
      </c>
      <c r="N64" s="78">
        <f t="shared" si="5"/>
        <v>0</v>
      </c>
      <c r="O64" s="78">
        <f t="shared" si="6"/>
        <v>0</v>
      </c>
      <c r="P64" s="78">
        <f t="shared" si="7"/>
        <v>0</v>
      </c>
    </row>
    <row r="65" spans="1:16" ht="47.25">
      <c r="A65" s="50">
        <v>49</v>
      </c>
      <c r="B65" s="52"/>
      <c r="C65" s="66" t="s">
        <v>1067</v>
      </c>
      <c r="D65" s="51" t="s">
        <v>978</v>
      </c>
      <c r="E65" s="53">
        <v>416.12</v>
      </c>
      <c r="F65" s="78">
        <v>0</v>
      </c>
      <c r="G65" s="78">
        <f t="shared" si="8"/>
        <v>0</v>
      </c>
      <c r="H65" s="78">
        <f t="shared" si="1"/>
        <v>0</v>
      </c>
      <c r="I65" s="78">
        <v>0</v>
      </c>
      <c r="J65" s="78">
        <v>0</v>
      </c>
      <c r="K65" s="78">
        <f t="shared" si="2"/>
        <v>0</v>
      </c>
      <c r="L65" s="78">
        <f t="shared" si="3"/>
        <v>0</v>
      </c>
      <c r="M65" s="78">
        <f t="shared" si="4"/>
        <v>0</v>
      </c>
      <c r="N65" s="78">
        <f t="shared" si="5"/>
        <v>0</v>
      </c>
      <c r="O65" s="78">
        <f t="shared" si="6"/>
        <v>0</v>
      </c>
      <c r="P65" s="78">
        <f t="shared" si="7"/>
        <v>0</v>
      </c>
    </row>
    <row r="66" spans="1:16">
      <c r="A66" s="50">
        <v>50</v>
      </c>
      <c r="B66" s="52"/>
      <c r="C66" s="55" t="s">
        <v>1068</v>
      </c>
      <c r="D66" s="51" t="s">
        <v>271</v>
      </c>
      <c r="E66" s="53">
        <v>1040.3</v>
      </c>
      <c r="F66" s="78">
        <v>0</v>
      </c>
      <c r="G66" s="78">
        <f t="shared" si="0"/>
        <v>0</v>
      </c>
      <c r="H66" s="78">
        <f t="shared" si="1"/>
        <v>0</v>
      </c>
      <c r="I66" s="78">
        <v>0</v>
      </c>
      <c r="J66" s="78">
        <v>0</v>
      </c>
      <c r="K66" s="78">
        <f t="shared" si="2"/>
        <v>0</v>
      </c>
      <c r="L66" s="78">
        <f t="shared" si="3"/>
        <v>0</v>
      </c>
      <c r="M66" s="78">
        <f t="shared" si="4"/>
        <v>0</v>
      </c>
      <c r="N66" s="78">
        <f t="shared" si="5"/>
        <v>0</v>
      </c>
      <c r="O66" s="78">
        <f t="shared" si="6"/>
        <v>0</v>
      </c>
      <c r="P66" s="78">
        <f t="shared" si="7"/>
        <v>0</v>
      </c>
    </row>
    <row r="67" spans="1:16">
      <c r="A67" s="50">
        <v>51</v>
      </c>
      <c r="B67" s="52"/>
      <c r="C67" s="61" t="s">
        <v>1069</v>
      </c>
      <c r="D67" s="51"/>
      <c r="E67" s="53">
        <v>0</v>
      </c>
      <c r="F67" s="78">
        <v>0</v>
      </c>
      <c r="G67" s="78">
        <f t="shared" si="0"/>
        <v>0</v>
      </c>
      <c r="H67" s="78">
        <f t="shared" si="1"/>
        <v>0</v>
      </c>
      <c r="I67" s="78">
        <v>0</v>
      </c>
      <c r="J67" s="78">
        <v>0</v>
      </c>
      <c r="K67" s="78">
        <f t="shared" si="2"/>
        <v>0</v>
      </c>
      <c r="L67" s="78">
        <f t="shared" si="3"/>
        <v>0</v>
      </c>
      <c r="M67" s="78">
        <f t="shared" si="4"/>
        <v>0</v>
      </c>
      <c r="N67" s="78">
        <f t="shared" si="5"/>
        <v>0</v>
      </c>
      <c r="O67" s="78">
        <f t="shared" si="6"/>
        <v>0</v>
      </c>
      <c r="P67" s="78">
        <f t="shared" si="7"/>
        <v>0</v>
      </c>
    </row>
    <row r="68" spans="1:16" ht="63">
      <c r="A68" s="50">
        <v>52</v>
      </c>
      <c r="B68" s="52"/>
      <c r="C68" s="65" t="s">
        <v>1070</v>
      </c>
      <c r="D68" s="51" t="s">
        <v>271</v>
      </c>
      <c r="E68" s="53">
        <v>401</v>
      </c>
      <c r="F68" s="78">
        <v>0</v>
      </c>
      <c r="G68" s="78">
        <f t="shared" si="0"/>
        <v>0</v>
      </c>
      <c r="H68" s="78">
        <f t="shared" ref="H68:H73" si="20">ROUND(F68*G68,2)</f>
        <v>0</v>
      </c>
      <c r="I68" s="78">
        <v>0</v>
      </c>
      <c r="J68" s="78">
        <v>0</v>
      </c>
      <c r="K68" s="78">
        <f t="shared" si="2"/>
        <v>0</v>
      </c>
      <c r="L68" s="78">
        <f t="shared" si="3"/>
        <v>0</v>
      </c>
      <c r="M68" s="78">
        <f t="shared" si="4"/>
        <v>0</v>
      </c>
      <c r="N68" s="78">
        <f t="shared" si="5"/>
        <v>0</v>
      </c>
      <c r="O68" s="78">
        <f t="shared" si="6"/>
        <v>0</v>
      </c>
      <c r="P68" s="78">
        <f t="shared" si="7"/>
        <v>0</v>
      </c>
    </row>
    <row r="69" spans="1:16" ht="31.5">
      <c r="A69" s="50">
        <v>53</v>
      </c>
      <c r="B69" s="52"/>
      <c r="C69" s="65" t="s">
        <v>1064</v>
      </c>
      <c r="D69" s="51" t="s">
        <v>271</v>
      </c>
      <c r="E69" s="53">
        <v>401</v>
      </c>
      <c r="F69" s="78">
        <v>0</v>
      </c>
      <c r="G69" s="78">
        <f t="shared" si="0"/>
        <v>0</v>
      </c>
      <c r="H69" s="78">
        <f t="shared" si="20"/>
        <v>0</v>
      </c>
      <c r="I69" s="78">
        <v>0</v>
      </c>
      <c r="J69" s="78">
        <v>0</v>
      </c>
      <c r="K69" s="78">
        <f t="shared" si="2"/>
        <v>0</v>
      </c>
      <c r="L69" s="78">
        <f t="shared" si="3"/>
        <v>0</v>
      </c>
      <c r="M69" s="78">
        <f t="shared" si="4"/>
        <v>0</v>
      </c>
      <c r="N69" s="78">
        <f t="shared" si="5"/>
        <v>0</v>
      </c>
      <c r="O69" s="78">
        <f t="shared" si="6"/>
        <v>0</v>
      </c>
      <c r="P69" s="78">
        <f t="shared" si="7"/>
        <v>0</v>
      </c>
    </row>
    <row r="70" spans="1:16" ht="47.25">
      <c r="A70" s="50">
        <v>54</v>
      </c>
      <c r="B70" s="52"/>
      <c r="C70" s="66" t="s">
        <v>1065</v>
      </c>
      <c r="D70" s="51" t="s">
        <v>978</v>
      </c>
      <c r="E70" s="53">
        <v>48.12</v>
      </c>
      <c r="F70" s="78">
        <v>0</v>
      </c>
      <c r="G70" s="78">
        <f t="shared" si="0"/>
        <v>0</v>
      </c>
      <c r="H70" s="78">
        <f t="shared" si="20"/>
        <v>0</v>
      </c>
      <c r="I70" s="78">
        <v>0</v>
      </c>
      <c r="J70" s="78">
        <v>0</v>
      </c>
      <c r="K70" s="78">
        <f t="shared" si="2"/>
        <v>0</v>
      </c>
      <c r="L70" s="78">
        <f t="shared" si="3"/>
        <v>0</v>
      </c>
      <c r="M70" s="78">
        <f t="shared" si="4"/>
        <v>0</v>
      </c>
      <c r="N70" s="78">
        <f t="shared" si="5"/>
        <v>0</v>
      </c>
      <c r="O70" s="78">
        <f t="shared" si="6"/>
        <v>0</v>
      </c>
      <c r="P70" s="78">
        <f t="shared" si="7"/>
        <v>0</v>
      </c>
    </row>
    <row r="71" spans="1:16" ht="47.25">
      <c r="A71" s="50">
        <v>55</v>
      </c>
      <c r="B71" s="52"/>
      <c r="C71" s="66" t="s">
        <v>1066</v>
      </c>
      <c r="D71" s="51" t="s">
        <v>978</v>
      </c>
      <c r="E71" s="53">
        <v>72.180000000000007</v>
      </c>
      <c r="F71" s="78">
        <v>0</v>
      </c>
      <c r="G71" s="78">
        <f t="shared" si="0"/>
        <v>0</v>
      </c>
      <c r="H71" s="78">
        <f t="shared" si="20"/>
        <v>0</v>
      </c>
      <c r="I71" s="78">
        <v>0</v>
      </c>
      <c r="J71" s="78">
        <v>0</v>
      </c>
      <c r="K71" s="78">
        <f t="shared" si="2"/>
        <v>0</v>
      </c>
      <c r="L71" s="78">
        <f t="shared" si="3"/>
        <v>0</v>
      </c>
      <c r="M71" s="78">
        <f t="shared" si="4"/>
        <v>0</v>
      </c>
      <c r="N71" s="78">
        <f t="shared" si="5"/>
        <v>0</v>
      </c>
      <c r="O71" s="78">
        <f t="shared" si="6"/>
        <v>0</v>
      </c>
      <c r="P71" s="78">
        <f t="shared" si="7"/>
        <v>0</v>
      </c>
    </row>
    <row r="72" spans="1:16" ht="47.25">
      <c r="A72" s="50">
        <v>56</v>
      </c>
      <c r="B72" s="52"/>
      <c r="C72" s="66" t="s">
        <v>1067</v>
      </c>
      <c r="D72" s="51" t="s">
        <v>978</v>
      </c>
      <c r="E72" s="53">
        <v>160.4</v>
      </c>
      <c r="F72" s="78">
        <v>0</v>
      </c>
      <c r="G72" s="78">
        <f t="shared" si="0"/>
        <v>0</v>
      </c>
      <c r="H72" s="78">
        <f t="shared" si="20"/>
        <v>0</v>
      </c>
      <c r="I72" s="78">
        <v>0</v>
      </c>
      <c r="J72" s="78">
        <v>0</v>
      </c>
      <c r="K72" s="78">
        <f t="shared" si="2"/>
        <v>0</v>
      </c>
      <c r="L72" s="78">
        <f t="shared" si="3"/>
        <v>0</v>
      </c>
      <c r="M72" s="78">
        <f t="shared" si="4"/>
        <v>0</v>
      </c>
      <c r="N72" s="78">
        <f t="shared" si="5"/>
        <v>0</v>
      </c>
      <c r="O72" s="78">
        <f t="shared" si="6"/>
        <v>0</v>
      </c>
      <c r="P72" s="78">
        <f t="shared" si="7"/>
        <v>0</v>
      </c>
    </row>
    <row r="73" spans="1:16">
      <c r="A73" s="50">
        <v>57</v>
      </c>
      <c r="B73" s="52"/>
      <c r="C73" s="55" t="s">
        <v>1068</v>
      </c>
      <c r="D73" s="51" t="s">
        <v>271</v>
      </c>
      <c r="E73" s="53">
        <v>401</v>
      </c>
      <c r="F73" s="78">
        <v>0</v>
      </c>
      <c r="G73" s="78">
        <f t="shared" ref="G73" si="21">IF(F73&gt;0,likme,0)</f>
        <v>0</v>
      </c>
      <c r="H73" s="78">
        <f t="shared" si="20"/>
        <v>0</v>
      </c>
      <c r="I73" s="78">
        <v>0</v>
      </c>
      <c r="J73" s="78">
        <v>0</v>
      </c>
      <c r="K73" s="78">
        <f t="shared" si="2"/>
        <v>0</v>
      </c>
      <c r="L73" s="78">
        <f t="shared" si="3"/>
        <v>0</v>
      </c>
      <c r="M73" s="78">
        <f t="shared" si="4"/>
        <v>0</v>
      </c>
      <c r="N73" s="78">
        <f t="shared" si="5"/>
        <v>0</v>
      </c>
      <c r="O73" s="78">
        <f t="shared" si="6"/>
        <v>0</v>
      </c>
      <c r="P73" s="78">
        <f t="shared" si="7"/>
        <v>0</v>
      </c>
    </row>
    <row r="74" spans="1:16">
      <c r="A74" s="50">
        <v>58</v>
      </c>
      <c r="B74" s="52"/>
      <c r="C74" s="61" t="s">
        <v>1071</v>
      </c>
      <c r="D74" s="51"/>
      <c r="E74" s="53">
        <v>0</v>
      </c>
      <c r="F74" s="78">
        <v>0</v>
      </c>
      <c r="G74" s="78">
        <f t="shared" si="0"/>
        <v>0</v>
      </c>
      <c r="H74" s="78">
        <f t="shared" si="1"/>
        <v>0</v>
      </c>
      <c r="I74" s="78">
        <v>0</v>
      </c>
      <c r="J74" s="78">
        <v>0</v>
      </c>
      <c r="K74" s="78">
        <f t="shared" si="2"/>
        <v>0</v>
      </c>
      <c r="L74" s="78">
        <f t="shared" si="3"/>
        <v>0</v>
      </c>
      <c r="M74" s="78">
        <f t="shared" si="4"/>
        <v>0</v>
      </c>
      <c r="N74" s="78">
        <f t="shared" si="5"/>
        <v>0</v>
      </c>
      <c r="O74" s="78">
        <f t="shared" si="6"/>
        <v>0</v>
      </c>
      <c r="P74" s="78">
        <f t="shared" si="7"/>
        <v>0</v>
      </c>
    </row>
    <row r="75" spans="1:16" ht="78.75">
      <c r="A75" s="50">
        <v>59</v>
      </c>
      <c r="B75" s="52"/>
      <c r="C75" s="65" t="s">
        <v>1072</v>
      </c>
      <c r="D75" s="51" t="s">
        <v>271</v>
      </c>
      <c r="E75" s="53">
        <v>81</v>
      </c>
      <c r="F75" s="78">
        <v>0</v>
      </c>
      <c r="G75" s="78">
        <f t="shared" si="0"/>
        <v>0</v>
      </c>
      <c r="H75" s="78">
        <f t="shared" ref="H75:H89" si="22">ROUND(F75*G75,2)</f>
        <v>0</v>
      </c>
      <c r="I75" s="78">
        <v>0</v>
      </c>
      <c r="J75" s="78">
        <v>0</v>
      </c>
      <c r="K75" s="78">
        <f t="shared" si="2"/>
        <v>0</v>
      </c>
      <c r="L75" s="78">
        <f t="shared" si="3"/>
        <v>0</v>
      </c>
      <c r="M75" s="78">
        <f t="shared" si="4"/>
        <v>0</v>
      </c>
      <c r="N75" s="78">
        <f t="shared" si="5"/>
        <v>0</v>
      </c>
      <c r="O75" s="78">
        <f t="shared" si="6"/>
        <v>0</v>
      </c>
      <c r="P75" s="78">
        <f t="shared" si="7"/>
        <v>0</v>
      </c>
    </row>
    <row r="76" spans="1:16" ht="31.5">
      <c r="A76" s="50">
        <v>60</v>
      </c>
      <c r="B76" s="52"/>
      <c r="C76" s="65" t="s">
        <v>1064</v>
      </c>
      <c r="D76" s="51" t="s">
        <v>271</v>
      </c>
      <c r="E76" s="53">
        <v>81</v>
      </c>
      <c r="F76" s="78">
        <v>0</v>
      </c>
      <c r="G76" s="78">
        <f t="shared" si="0"/>
        <v>0</v>
      </c>
      <c r="H76" s="78">
        <f t="shared" si="22"/>
        <v>0</v>
      </c>
      <c r="I76" s="78">
        <v>0</v>
      </c>
      <c r="J76" s="78">
        <v>0</v>
      </c>
      <c r="K76" s="78">
        <f t="shared" si="2"/>
        <v>0</v>
      </c>
      <c r="L76" s="78">
        <f t="shared" si="3"/>
        <v>0</v>
      </c>
      <c r="M76" s="78">
        <f t="shared" si="4"/>
        <v>0</v>
      </c>
      <c r="N76" s="78">
        <f t="shared" si="5"/>
        <v>0</v>
      </c>
      <c r="O76" s="78">
        <f t="shared" si="6"/>
        <v>0</v>
      </c>
      <c r="P76" s="78">
        <f t="shared" si="7"/>
        <v>0</v>
      </c>
    </row>
    <row r="77" spans="1:16" ht="47.25">
      <c r="A77" s="50">
        <v>61</v>
      </c>
      <c r="B77" s="52"/>
      <c r="C77" s="66" t="s">
        <v>1065</v>
      </c>
      <c r="D77" s="51" t="s">
        <v>978</v>
      </c>
      <c r="E77" s="53">
        <v>9.7200000000000006</v>
      </c>
      <c r="F77" s="78">
        <v>0</v>
      </c>
      <c r="G77" s="78">
        <f t="shared" si="0"/>
        <v>0</v>
      </c>
      <c r="H77" s="78">
        <f t="shared" si="22"/>
        <v>0</v>
      </c>
      <c r="I77" s="78">
        <v>0</v>
      </c>
      <c r="J77" s="78">
        <v>0</v>
      </c>
      <c r="K77" s="78">
        <f t="shared" si="2"/>
        <v>0</v>
      </c>
      <c r="L77" s="78">
        <f t="shared" si="3"/>
        <v>0</v>
      </c>
      <c r="M77" s="78">
        <f t="shared" si="4"/>
        <v>0</v>
      </c>
      <c r="N77" s="78">
        <f t="shared" si="5"/>
        <v>0</v>
      </c>
      <c r="O77" s="78">
        <f t="shared" si="6"/>
        <v>0</v>
      </c>
      <c r="P77" s="78">
        <f t="shared" si="7"/>
        <v>0</v>
      </c>
    </row>
    <row r="78" spans="1:16" ht="47.25">
      <c r="A78" s="50">
        <v>62</v>
      </c>
      <c r="B78" s="52"/>
      <c r="C78" s="66" t="s">
        <v>1066</v>
      </c>
      <c r="D78" s="51" t="s">
        <v>978</v>
      </c>
      <c r="E78" s="53">
        <v>14.58</v>
      </c>
      <c r="F78" s="78">
        <v>0</v>
      </c>
      <c r="G78" s="78">
        <f t="shared" si="0"/>
        <v>0</v>
      </c>
      <c r="H78" s="78">
        <f t="shared" si="22"/>
        <v>0</v>
      </c>
      <c r="I78" s="78">
        <v>0</v>
      </c>
      <c r="J78" s="78">
        <v>0</v>
      </c>
      <c r="K78" s="78">
        <f t="shared" si="2"/>
        <v>0</v>
      </c>
      <c r="L78" s="78">
        <f t="shared" si="3"/>
        <v>0</v>
      </c>
      <c r="M78" s="78">
        <f t="shared" si="4"/>
        <v>0</v>
      </c>
      <c r="N78" s="78">
        <f t="shared" si="5"/>
        <v>0</v>
      </c>
      <c r="O78" s="78">
        <f t="shared" si="6"/>
        <v>0</v>
      </c>
      <c r="P78" s="78">
        <f t="shared" si="7"/>
        <v>0</v>
      </c>
    </row>
    <row r="79" spans="1:16" ht="47.25">
      <c r="A79" s="50">
        <v>63</v>
      </c>
      <c r="B79" s="52"/>
      <c r="C79" s="66" t="s">
        <v>1067</v>
      </c>
      <c r="D79" s="51" t="s">
        <v>978</v>
      </c>
      <c r="E79" s="53">
        <v>32.4</v>
      </c>
      <c r="F79" s="78">
        <v>0</v>
      </c>
      <c r="G79" s="78">
        <f t="shared" si="0"/>
        <v>0</v>
      </c>
      <c r="H79" s="78">
        <f t="shared" si="22"/>
        <v>0</v>
      </c>
      <c r="I79" s="78">
        <v>0</v>
      </c>
      <c r="J79" s="78">
        <v>0</v>
      </c>
      <c r="K79" s="78">
        <f t="shared" ref="K79:K91" si="23">SUM(H79:J79)</f>
        <v>0</v>
      </c>
      <c r="L79" s="78">
        <f t="shared" ref="L79:L91" si="24">ROUND(E79*F79,2)</f>
        <v>0</v>
      </c>
      <c r="M79" s="78">
        <f t="shared" ref="M79:M91" si="25">ROUND(E79*H79,2)</f>
        <v>0</v>
      </c>
      <c r="N79" s="78">
        <f t="shared" ref="N79:N91" si="26">ROUND(E79*I79,2)</f>
        <v>0</v>
      </c>
      <c r="O79" s="78">
        <f t="shared" ref="O79:O91" si="27">ROUND(E79*J79,2)</f>
        <v>0</v>
      </c>
      <c r="P79" s="78">
        <f t="shared" ref="P79:P91" si="28">SUM(M79:O79)</f>
        <v>0</v>
      </c>
    </row>
    <row r="80" spans="1:16">
      <c r="A80" s="50">
        <v>64</v>
      </c>
      <c r="B80" s="52"/>
      <c r="C80" s="55" t="s">
        <v>1068</v>
      </c>
      <c r="D80" s="51" t="s">
        <v>271</v>
      </c>
      <c r="E80" s="53">
        <v>81</v>
      </c>
      <c r="F80" s="78">
        <v>0</v>
      </c>
      <c r="G80" s="78">
        <f t="shared" ref="G80:G89" si="29">IF(F80&gt;0,likme,0)</f>
        <v>0</v>
      </c>
      <c r="H80" s="78">
        <f t="shared" si="22"/>
        <v>0</v>
      </c>
      <c r="I80" s="78">
        <v>0</v>
      </c>
      <c r="J80" s="78">
        <v>0</v>
      </c>
      <c r="K80" s="78">
        <f t="shared" si="23"/>
        <v>0</v>
      </c>
      <c r="L80" s="78">
        <f t="shared" si="24"/>
        <v>0</v>
      </c>
      <c r="M80" s="78">
        <f t="shared" si="25"/>
        <v>0</v>
      </c>
      <c r="N80" s="78">
        <f t="shared" si="26"/>
        <v>0</v>
      </c>
      <c r="O80" s="78">
        <f t="shared" si="27"/>
        <v>0</v>
      </c>
      <c r="P80" s="78">
        <f t="shared" si="28"/>
        <v>0</v>
      </c>
    </row>
    <row r="81" spans="1:16">
      <c r="A81" s="50">
        <v>65</v>
      </c>
      <c r="B81" s="52"/>
      <c r="C81" s="61" t="s">
        <v>1589</v>
      </c>
      <c r="D81" s="51"/>
      <c r="E81" s="53"/>
      <c r="F81" s="78">
        <v>0</v>
      </c>
      <c r="G81" s="78">
        <f t="shared" si="29"/>
        <v>0</v>
      </c>
      <c r="H81" s="78">
        <f t="shared" si="22"/>
        <v>0</v>
      </c>
      <c r="I81" s="78">
        <v>0</v>
      </c>
      <c r="J81" s="78">
        <v>0</v>
      </c>
      <c r="K81" s="78">
        <f t="shared" si="23"/>
        <v>0</v>
      </c>
      <c r="L81" s="78">
        <f t="shared" si="24"/>
        <v>0</v>
      </c>
      <c r="M81" s="78">
        <f t="shared" si="25"/>
        <v>0</v>
      </c>
      <c r="N81" s="78">
        <f t="shared" si="26"/>
        <v>0</v>
      </c>
      <c r="O81" s="78">
        <f t="shared" si="27"/>
        <v>0</v>
      </c>
      <c r="P81" s="78">
        <f t="shared" si="28"/>
        <v>0</v>
      </c>
    </row>
    <row r="82" spans="1:16" ht="31.5">
      <c r="A82" s="50">
        <v>66</v>
      </c>
      <c r="B82" s="52"/>
      <c r="C82" s="55" t="s">
        <v>1590</v>
      </c>
      <c r="D82" s="51" t="s">
        <v>271</v>
      </c>
      <c r="E82" s="53">
        <v>59.7</v>
      </c>
      <c r="F82" s="78">
        <v>0</v>
      </c>
      <c r="G82" s="78">
        <f t="shared" si="29"/>
        <v>0</v>
      </c>
      <c r="H82" s="78">
        <f t="shared" si="22"/>
        <v>0</v>
      </c>
      <c r="I82" s="78">
        <v>0</v>
      </c>
      <c r="J82" s="78">
        <v>0</v>
      </c>
      <c r="K82" s="78">
        <f t="shared" si="23"/>
        <v>0</v>
      </c>
      <c r="L82" s="78">
        <f t="shared" si="24"/>
        <v>0</v>
      </c>
      <c r="M82" s="78">
        <f t="shared" si="25"/>
        <v>0</v>
      </c>
      <c r="N82" s="78">
        <f t="shared" si="26"/>
        <v>0</v>
      </c>
      <c r="O82" s="78">
        <f t="shared" si="27"/>
        <v>0</v>
      </c>
      <c r="P82" s="78">
        <f t="shared" si="28"/>
        <v>0</v>
      </c>
    </row>
    <row r="83" spans="1:16" ht="31.5">
      <c r="A83" s="50">
        <v>67</v>
      </c>
      <c r="B83" s="52"/>
      <c r="C83" s="55" t="s">
        <v>1591</v>
      </c>
      <c r="D83" s="51" t="s">
        <v>271</v>
      </c>
      <c r="E83" s="53">
        <v>59.7</v>
      </c>
      <c r="F83" s="78">
        <v>0</v>
      </c>
      <c r="G83" s="78">
        <f t="shared" si="29"/>
        <v>0</v>
      </c>
      <c r="H83" s="78">
        <f t="shared" si="22"/>
        <v>0</v>
      </c>
      <c r="I83" s="78">
        <v>0</v>
      </c>
      <c r="J83" s="78">
        <v>0</v>
      </c>
      <c r="K83" s="78">
        <f t="shared" si="23"/>
        <v>0</v>
      </c>
      <c r="L83" s="78">
        <f t="shared" si="24"/>
        <v>0</v>
      </c>
      <c r="M83" s="78">
        <f t="shared" si="25"/>
        <v>0</v>
      </c>
      <c r="N83" s="78">
        <f t="shared" si="26"/>
        <v>0</v>
      </c>
      <c r="O83" s="78">
        <f t="shared" si="27"/>
        <v>0</v>
      </c>
      <c r="P83" s="78">
        <f t="shared" si="28"/>
        <v>0</v>
      </c>
    </row>
    <row r="84" spans="1:16" ht="31.5">
      <c r="A84" s="50">
        <v>68</v>
      </c>
      <c r="B84" s="52"/>
      <c r="C84" s="55" t="s">
        <v>1593</v>
      </c>
      <c r="D84" s="51" t="s">
        <v>271</v>
      </c>
      <c r="E84" s="53">
        <v>59.7</v>
      </c>
      <c r="F84" s="78">
        <v>0</v>
      </c>
      <c r="G84" s="78">
        <f t="shared" si="29"/>
        <v>0</v>
      </c>
      <c r="H84" s="78">
        <f t="shared" ref="H84" si="30">ROUND(F84*G84,2)</f>
        <v>0</v>
      </c>
      <c r="I84" s="78">
        <v>0</v>
      </c>
      <c r="J84" s="78">
        <v>0</v>
      </c>
      <c r="K84" s="78">
        <f t="shared" si="23"/>
        <v>0</v>
      </c>
      <c r="L84" s="78">
        <f t="shared" si="24"/>
        <v>0</v>
      </c>
      <c r="M84" s="78">
        <f t="shared" si="25"/>
        <v>0</v>
      </c>
      <c r="N84" s="78">
        <f t="shared" si="26"/>
        <v>0</v>
      </c>
      <c r="O84" s="78">
        <f t="shared" si="27"/>
        <v>0</v>
      </c>
      <c r="P84" s="78">
        <f t="shared" si="28"/>
        <v>0</v>
      </c>
    </row>
    <row r="85" spans="1:16">
      <c r="A85" s="50">
        <v>69</v>
      </c>
      <c r="B85" s="52"/>
      <c r="C85" s="55" t="s">
        <v>1592</v>
      </c>
      <c r="D85" s="51" t="s">
        <v>271</v>
      </c>
      <c r="E85" s="53">
        <v>59.7</v>
      </c>
      <c r="F85" s="78">
        <v>0</v>
      </c>
      <c r="G85" s="78">
        <f t="shared" si="29"/>
        <v>0</v>
      </c>
      <c r="H85" s="78">
        <f t="shared" si="22"/>
        <v>0</v>
      </c>
      <c r="I85" s="78">
        <v>0</v>
      </c>
      <c r="J85" s="78">
        <v>0</v>
      </c>
      <c r="K85" s="78">
        <f t="shared" si="23"/>
        <v>0</v>
      </c>
      <c r="L85" s="78">
        <f t="shared" si="24"/>
        <v>0</v>
      </c>
      <c r="M85" s="78">
        <f t="shared" si="25"/>
        <v>0</v>
      </c>
      <c r="N85" s="78">
        <f t="shared" si="26"/>
        <v>0</v>
      </c>
      <c r="O85" s="78">
        <f t="shared" si="27"/>
        <v>0</v>
      </c>
      <c r="P85" s="78">
        <f t="shared" si="28"/>
        <v>0</v>
      </c>
    </row>
    <row r="86" spans="1:16" ht="31.5">
      <c r="A86" s="50">
        <v>70</v>
      </c>
      <c r="B86" s="52"/>
      <c r="C86" s="66" t="s">
        <v>1594</v>
      </c>
      <c r="D86" s="51" t="s">
        <v>271</v>
      </c>
      <c r="E86" s="53">
        <v>59.7</v>
      </c>
      <c r="F86" s="78">
        <v>0</v>
      </c>
      <c r="G86" s="78">
        <f t="shared" ref="G86" si="31">IF(F86&gt;0,likme,0)</f>
        <v>0</v>
      </c>
      <c r="H86" s="78">
        <f t="shared" si="22"/>
        <v>0</v>
      </c>
      <c r="I86" s="78">
        <v>0</v>
      </c>
      <c r="J86" s="78">
        <v>0</v>
      </c>
      <c r="K86" s="78">
        <f t="shared" si="23"/>
        <v>0</v>
      </c>
      <c r="L86" s="78">
        <f t="shared" si="24"/>
        <v>0</v>
      </c>
      <c r="M86" s="78">
        <f t="shared" si="25"/>
        <v>0</v>
      </c>
      <c r="N86" s="78">
        <f t="shared" si="26"/>
        <v>0</v>
      </c>
      <c r="O86" s="78">
        <f t="shared" si="27"/>
        <v>0</v>
      </c>
      <c r="P86" s="78">
        <f t="shared" si="28"/>
        <v>0</v>
      </c>
    </row>
    <row r="87" spans="1:16">
      <c r="A87" s="50">
        <v>71</v>
      </c>
      <c r="B87" s="52"/>
      <c r="C87" s="55" t="s">
        <v>1595</v>
      </c>
      <c r="D87" s="51" t="s">
        <v>271</v>
      </c>
      <c r="E87" s="53">
        <v>59.7</v>
      </c>
      <c r="F87" s="78">
        <v>0</v>
      </c>
      <c r="G87" s="78">
        <f t="shared" si="29"/>
        <v>0</v>
      </c>
      <c r="H87" s="78">
        <f t="shared" si="22"/>
        <v>0</v>
      </c>
      <c r="I87" s="78">
        <v>0</v>
      </c>
      <c r="J87" s="78">
        <v>0</v>
      </c>
      <c r="K87" s="78">
        <f t="shared" si="23"/>
        <v>0</v>
      </c>
      <c r="L87" s="78">
        <f t="shared" si="24"/>
        <v>0</v>
      </c>
      <c r="M87" s="78">
        <f t="shared" si="25"/>
        <v>0</v>
      </c>
      <c r="N87" s="78">
        <f t="shared" si="26"/>
        <v>0</v>
      </c>
      <c r="O87" s="78">
        <f t="shared" si="27"/>
        <v>0</v>
      </c>
      <c r="P87" s="78">
        <f t="shared" si="28"/>
        <v>0</v>
      </c>
    </row>
    <row r="88" spans="1:16">
      <c r="A88" s="50">
        <v>72</v>
      </c>
      <c r="B88" s="52"/>
      <c r="C88" s="66" t="s">
        <v>1596</v>
      </c>
      <c r="D88" s="51" t="s">
        <v>978</v>
      </c>
      <c r="E88" s="53">
        <v>8.9600000000000009</v>
      </c>
      <c r="F88" s="78">
        <v>0</v>
      </c>
      <c r="G88" s="78">
        <f t="shared" si="29"/>
        <v>0</v>
      </c>
      <c r="H88" s="78">
        <f t="shared" ref="H88" si="32">ROUND(F88*G88,2)</f>
        <v>0</v>
      </c>
      <c r="I88" s="78">
        <v>0</v>
      </c>
      <c r="J88" s="78">
        <v>0</v>
      </c>
      <c r="K88" s="78">
        <f t="shared" si="23"/>
        <v>0</v>
      </c>
      <c r="L88" s="78">
        <f t="shared" si="24"/>
        <v>0</v>
      </c>
      <c r="M88" s="78">
        <f t="shared" si="25"/>
        <v>0</v>
      </c>
      <c r="N88" s="78">
        <f t="shared" si="26"/>
        <v>0</v>
      </c>
      <c r="O88" s="78">
        <f t="shared" si="27"/>
        <v>0</v>
      </c>
      <c r="P88" s="78">
        <f t="shared" si="28"/>
        <v>0</v>
      </c>
    </row>
    <row r="89" spans="1:16">
      <c r="A89" s="50">
        <v>73</v>
      </c>
      <c r="B89" s="52"/>
      <c r="C89" s="55" t="s">
        <v>1597</v>
      </c>
      <c r="D89" s="51" t="s">
        <v>271</v>
      </c>
      <c r="E89" s="53">
        <v>59.7</v>
      </c>
      <c r="F89" s="78">
        <v>0</v>
      </c>
      <c r="G89" s="78">
        <f t="shared" si="29"/>
        <v>0</v>
      </c>
      <c r="H89" s="78">
        <f t="shared" si="22"/>
        <v>0</v>
      </c>
      <c r="I89" s="78">
        <v>0</v>
      </c>
      <c r="J89" s="78">
        <v>0</v>
      </c>
      <c r="K89" s="78">
        <f t="shared" si="23"/>
        <v>0</v>
      </c>
      <c r="L89" s="78">
        <f t="shared" si="24"/>
        <v>0</v>
      </c>
      <c r="M89" s="78">
        <f t="shared" si="25"/>
        <v>0</v>
      </c>
      <c r="N89" s="78">
        <f t="shared" si="26"/>
        <v>0</v>
      </c>
      <c r="O89" s="78">
        <f t="shared" si="27"/>
        <v>0</v>
      </c>
      <c r="P89" s="78">
        <f t="shared" si="28"/>
        <v>0</v>
      </c>
    </row>
    <row r="90" spans="1:16">
      <c r="A90" s="50">
        <v>74</v>
      </c>
      <c r="B90" s="52"/>
      <c r="C90" s="62" t="s">
        <v>1132</v>
      </c>
      <c r="D90" s="51"/>
      <c r="E90" s="53">
        <v>0</v>
      </c>
      <c r="F90" s="78">
        <v>0</v>
      </c>
      <c r="G90" s="78">
        <f t="shared" ref="G90" si="33">IF(F90&gt;0,likme,0)</f>
        <v>0</v>
      </c>
      <c r="H90" s="78">
        <f t="shared" ref="H90" si="34">ROUND(F90*G90,2)</f>
        <v>0</v>
      </c>
      <c r="I90" s="78">
        <v>0</v>
      </c>
      <c r="J90" s="78">
        <v>0</v>
      </c>
      <c r="K90" s="78">
        <f t="shared" si="23"/>
        <v>0</v>
      </c>
      <c r="L90" s="78">
        <f t="shared" si="24"/>
        <v>0</v>
      </c>
      <c r="M90" s="78">
        <f t="shared" si="25"/>
        <v>0</v>
      </c>
      <c r="N90" s="78">
        <f t="shared" si="26"/>
        <v>0</v>
      </c>
      <c r="O90" s="78">
        <f t="shared" si="27"/>
        <v>0</v>
      </c>
      <c r="P90" s="78">
        <f t="shared" si="28"/>
        <v>0</v>
      </c>
    </row>
    <row r="91" spans="1:16" ht="31.5">
      <c r="A91" s="50">
        <v>75</v>
      </c>
      <c r="B91" s="52"/>
      <c r="C91" s="54" t="s">
        <v>1598</v>
      </c>
      <c r="D91" s="51" t="s">
        <v>183</v>
      </c>
      <c r="E91" s="53">
        <v>1095.5</v>
      </c>
      <c r="F91" s="78">
        <v>0</v>
      </c>
      <c r="G91" s="78">
        <f t="shared" ref="G91" si="35">IF(F91&gt;0,likme,0)</f>
        <v>0</v>
      </c>
      <c r="H91" s="78">
        <f t="shared" ref="H91" si="36">ROUND(F91*G91,2)</f>
        <v>0</v>
      </c>
      <c r="I91" s="78">
        <v>0</v>
      </c>
      <c r="J91" s="78">
        <v>0</v>
      </c>
      <c r="K91" s="78">
        <f t="shared" si="23"/>
        <v>0</v>
      </c>
      <c r="L91" s="78">
        <f t="shared" si="24"/>
        <v>0</v>
      </c>
      <c r="M91" s="78">
        <f t="shared" si="25"/>
        <v>0</v>
      </c>
      <c r="N91" s="78">
        <f t="shared" si="26"/>
        <v>0</v>
      </c>
      <c r="O91" s="78">
        <f t="shared" si="27"/>
        <v>0</v>
      </c>
      <c r="P91" s="78">
        <f t="shared" si="28"/>
        <v>0</v>
      </c>
    </row>
    <row r="92" spans="1:16">
      <c r="A92" s="157"/>
      <c r="B92" s="157"/>
      <c r="C92" s="157"/>
      <c r="D92" s="157"/>
      <c r="E92" s="157"/>
      <c r="F92" s="157"/>
      <c r="G92" s="157"/>
      <c r="H92" s="157"/>
      <c r="I92" s="157"/>
      <c r="J92" s="157"/>
      <c r="K92" s="157"/>
      <c r="L92" s="157"/>
      <c r="M92" s="157"/>
      <c r="N92" s="157"/>
      <c r="O92" s="157"/>
      <c r="P92" s="157"/>
    </row>
    <row r="93" spans="1:16">
      <c r="A93" s="158" t="s">
        <v>47</v>
      </c>
      <c r="B93" s="158"/>
      <c r="C93" s="158"/>
      <c r="D93" s="158"/>
      <c r="E93" s="158"/>
      <c r="F93" s="158"/>
      <c r="G93" s="158"/>
      <c r="H93" s="158"/>
      <c r="I93" s="158"/>
      <c r="J93" s="158"/>
      <c r="K93" s="81"/>
      <c r="L93" s="82">
        <f>SUM(L17:L92)</f>
        <v>0</v>
      </c>
      <c r="M93" s="82">
        <f>SUM(M17:M92)</f>
        <v>0</v>
      </c>
      <c r="N93" s="82">
        <f>SUM(N17:N92)</f>
        <v>0</v>
      </c>
      <c r="O93" s="82">
        <f>SUM(O17:O92)</f>
        <v>0</v>
      </c>
      <c r="P93" s="82">
        <f>SUM(P17:P92)</f>
        <v>0</v>
      </c>
    </row>
    <row r="94" spans="1:16">
      <c r="A94" s="83"/>
      <c r="B94" s="83"/>
      <c r="C94" s="83"/>
      <c r="D94" s="83"/>
      <c r="E94" s="83"/>
      <c r="F94" s="83"/>
      <c r="G94" s="83"/>
      <c r="H94" s="83"/>
      <c r="I94" s="83"/>
      <c r="J94" s="83"/>
      <c r="K94" s="84"/>
      <c r="L94" s="85"/>
      <c r="M94" s="85"/>
      <c r="N94" s="85"/>
      <c r="O94" s="85"/>
      <c r="P94" s="86"/>
    </row>
    <row r="95" spans="1:16">
      <c r="A95" s="87">
        <f>KT!A23</f>
        <v>0</v>
      </c>
      <c r="C95" s="88"/>
      <c r="D95" s="88">
        <f>KT!C27</f>
        <v>0</v>
      </c>
      <c r="E95" s="88"/>
      <c r="F95" s="88"/>
      <c r="G95" s="88"/>
      <c r="H95" s="88"/>
    </row>
    <row r="96" spans="1:16">
      <c r="A96" s="87" t="s">
        <v>39</v>
      </c>
      <c r="C96" s="88"/>
      <c r="D96" s="88"/>
      <c r="E96" s="88"/>
      <c r="F96" s="88"/>
      <c r="G96" s="88"/>
      <c r="H96" s="88"/>
    </row>
    <row r="97" spans="1:8">
      <c r="A97" s="87">
        <f>KT!A25</f>
        <v>0</v>
      </c>
      <c r="C97" s="88"/>
      <c r="D97" s="88"/>
      <c r="E97" s="88"/>
      <c r="F97" s="88"/>
      <c r="G97" s="88"/>
      <c r="H97" s="88"/>
    </row>
    <row r="98" spans="1:8">
      <c r="A98" s="89"/>
      <c r="C98" s="88"/>
      <c r="D98" s="88"/>
      <c r="E98" s="88"/>
      <c r="F98" s="88"/>
      <c r="G98" s="88"/>
      <c r="H98" s="88"/>
    </row>
    <row r="99" spans="1:8">
      <c r="A99" s="87">
        <f>KT!A27</f>
        <v>0</v>
      </c>
      <c r="C99" s="88"/>
      <c r="D99" s="88">
        <f>KT!C27</f>
        <v>0</v>
      </c>
      <c r="E99" s="88"/>
      <c r="F99" s="88"/>
      <c r="G99" s="88"/>
      <c r="H99" s="88"/>
    </row>
    <row r="100" spans="1:8">
      <c r="A100" s="87" t="s">
        <v>40</v>
      </c>
      <c r="C100" s="88"/>
      <c r="D100" s="88"/>
      <c r="E100" s="88"/>
      <c r="F100" s="88"/>
      <c r="G100" s="88"/>
      <c r="H100" s="88"/>
    </row>
    <row r="101" spans="1:8">
      <c r="A101" s="87">
        <f>KT!A29</f>
        <v>0</v>
      </c>
      <c r="C101" s="88"/>
      <c r="D101" s="88"/>
      <c r="E101" s="88"/>
      <c r="F101" s="88"/>
      <c r="G101" s="88"/>
      <c r="H101" s="88"/>
    </row>
    <row r="102" spans="1:8">
      <c r="B102" s="90"/>
      <c r="C102" s="88"/>
      <c r="D102" s="88"/>
      <c r="E102" s="88"/>
      <c r="F102" s="88"/>
      <c r="G102" s="88"/>
      <c r="H102" s="88"/>
    </row>
    <row r="103" spans="1:8">
      <c r="B103" s="91"/>
      <c r="C103" s="92"/>
      <c r="D103" s="91"/>
      <c r="F103" s="92"/>
      <c r="H103" s="88"/>
    </row>
  </sheetData>
  <mergeCells count="14">
    <mergeCell ref="L14:P14"/>
    <mergeCell ref="A16:P16"/>
    <mergeCell ref="A92:P92"/>
    <mergeCell ref="A93:J93"/>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09564-5F6E-43D9-9AAA-C28D6FCAB04B}">
  <sheetPr>
    <tabColor rgb="FF92D050"/>
    <pageSetUpPr fitToPage="1"/>
  </sheetPr>
  <dimension ref="A2:P50"/>
  <sheetViews>
    <sheetView view="pageBreakPreview" zoomScale="85" zoomScaleNormal="85" zoomScaleSheetLayoutView="85" workbookViewId="0">
      <selection activeCell="A9" sqref="A1:XFD1048576"/>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1144</v>
      </c>
      <c r="B2" s="159"/>
      <c r="C2" s="159"/>
      <c r="D2" s="159"/>
      <c r="E2" s="159"/>
      <c r="F2" s="159"/>
      <c r="G2" s="159"/>
      <c r="H2" s="159"/>
      <c r="I2" s="159"/>
      <c r="J2" s="159"/>
      <c r="K2" s="159"/>
      <c r="L2" s="159"/>
      <c r="M2" s="159"/>
      <c r="N2" s="159"/>
      <c r="O2" s="159"/>
      <c r="P2" s="159"/>
    </row>
    <row r="3" spans="1:16">
      <c r="A3" s="160" t="str">
        <f>KA!C26</f>
        <v>Apzaļumošanas darbi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P40</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1075</v>
      </c>
      <c r="D17" s="51"/>
      <c r="E17" s="53"/>
      <c r="F17" s="78">
        <v>0</v>
      </c>
      <c r="G17" s="78">
        <f t="shared" ref="G17:G38"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6" ht="31.5">
      <c r="A18" s="50">
        <v>2</v>
      </c>
      <c r="B18" s="52"/>
      <c r="C18" s="54" t="s">
        <v>1076</v>
      </c>
      <c r="D18" s="51" t="s">
        <v>271</v>
      </c>
      <c r="E18" s="53">
        <v>1646</v>
      </c>
      <c r="F18" s="78">
        <v>0</v>
      </c>
      <c r="G18" s="78">
        <f t="shared" si="0"/>
        <v>0</v>
      </c>
      <c r="H18" s="78">
        <f t="shared" ref="H18:H38" si="1">ROUND(F18*G18,2)</f>
        <v>0</v>
      </c>
      <c r="I18" s="78">
        <v>0</v>
      </c>
      <c r="J18" s="78">
        <v>0</v>
      </c>
      <c r="K18" s="78">
        <f t="shared" ref="K18:K38" si="2">SUM(H18:J18)</f>
        <v>0</v>
      </c>
      <c r="L18" s="78">
        <f t="shared" ref="L18:L38" si="3">ROUND(E18*F18,2)</f>
        <v>0</v>
      </c>
      <c r="M18" s="78">
        <f t="shared" ref="M18:M38" si="4">ROUND(E18*H18,2)</f>
        <v>0</v>
      </c>
      <c r="N18" s="78">
        <f t="shared" ref="N18:N38" si="5">ROUND(E18*I18,2)</f>
        <v>0</v>
      </c>
      <c r="O18" s="78">
        <f t="shared" ref="O18:O38" si="6">ROUND(E18*J18,2)</f>
        <v>0</v>
      </c>
      <c r="P18" s="78">
        <f t="shared" ref="P18:P38" si="7">SUM(M18:O18)</f>
        <v>0</v>
      </c>
    </row>
    <row r="19" spans="1:16">
      <c r="A19" s="50">
        <v>3</v>
      </c>
      <c r="B19" s="52"/>
      <c r="C19" s="62" t="s">
        <v>1077</v>
      </c>
      <c r="D19" s="51"/>
      <c r="E19" s="53"/>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1588</v>
      </c>
      <c r="D20" s="51" t="s">
        <v>271</v>
      </c>
      <c r="E20" s="53">
        <v>278.89999999999998</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1068</v>
      </c>
      <c r="D21" s="51" t="s">
        <v>271</v>
      </c>
      <c r="E21" s="53">
        <v>278.89999999999998</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c r="A22" s="50">
        <v>6</v>
      </c>
      <c r="B22" s="52"/>
      <c r="C22" s="62" t="s">
        <v>1078</v>
      </c>
      <c r="D22" s="51"/>
      <c r="E22" s="53"/>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c r="A23" s="50">
        <v>7</v>
      </c>
      <c r="B23" s="52"/>
      <c r="C23" s="66" t="s">
        <v>1055</v>
      </c>
      <c r="D23" s="51" t="s">
        <v>978</v>
      </c>
      <c r="E23" s="53">
        <v>167.33999999999997</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c r="A24" s="50">
        <v>8</v>
      </c>
      <c r="B24" s="52"/>
      <c r="C24" s="65" t="s">
        <v>1056</v>
      </c>
      <c r="D24" s="51" t="s">
        <v>978</v>
      </c>
      <c r="E24" s="53">
        <v>167.33999999999997</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1079</v>
      </c>
      <c r="D25" s="51" t="s">
        <v>978</v>
      </c>
      <c r="E25" s="53">
        <v>167.33999999999997</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ht="31.5">
      <c r="A26" s="50">
        <v>10</v>
      </c>
      <c r="B26" s="52"/>
      <c r="C26" s="55" t="s">
        <v>1098</v>
      </c>
      <c r="D26" s="51" t="s">
        <v>271</v>
      </c>
      <c r="E26" s="53">
        <v>278.89999999999998</v>
      </c>
      <c r="F26" s="78">
        <v>0</v>
      </c>
      <c r="G26" s="78">
        <f t="shared" ref="G26:G27" si="8">IF(F26&gt;0,likme,0)</f>
        <v>0</v>
      </c>
      <c r="H26" s="78">
        <f t="shared" ref="H26:H27" si="9">ROUND(F26*G26,2)</f>
        <v>0</v>
      </c>
      <c r="I26" s="78">
        <v>0</v>
      </c>
      <c r="J26" s="78">
        <v>0</v>
      </c>
      <c r="K26" s="78">
        <f t="shared" ref="K26:K27" si="10">SUM(H26:J26)</f>
        <v>0</v>
      </c>
      <c r="L26" s="78">
        <f t="shared" ref="L26:L27" si="11">ROUND(E26*F26,2)</f>
        <v>0</v>
      </c>
      <c r="M26" s="78">
        <f t="shared" ref="M26:M27" si="12">ROUND(E26*H26,2)</f>
        <v>0</v>
      </c>
      <c r="N26" s="78">
        <f t="shared" ref="N26:N27" si="13">ROUND(E26*I26,2)</f>
        <v>0</v>
      </c>
      <c r="O26" s="78">
        <f t="shared" ref="O26:O27" si="14">ROUND(E26*J26,2)</f>
        <v>0</v>
      </c>
      <c r="P26" s="78">
        <f t="shared" ref="P26:P27" si="15">SUM(M26:O26)</f>
        <v>0</v>
      </c>
    </row>
    <row r="27" spans="1:16">
      <c r="A27" s="50">
        <v>11</v>
      </c>
      <c r="B27" s="52"/>
      <c r="C27" s="62" t="s">
        <v>1599</v>
      </c>
      <c r="D27" s="51"/>
      <c r="E27" s="53"/>
      <c r="F27" s="78">
        <v>0</v>
      </c>
      <c r="G27" s="78">
        <f t="shared" si="8"/>
        <v>0</v>
      </c>
      <c r="H27" s="78">
        <f t="shared" si="9"/>
        <v>0</v>
      </c>
      <c r="I27" s="78">
        <v>0</v>
      </c>
      <c r="J27" s="78">
        <v>0</v>
      </c>
      <c r="K27" s="78">
        <f t="shared" si="10"/>
        <v>0</v>
      </c>
      <c r="L27" s="78">
        <f t="shared" si="11"/>
        <v>0</v>
      </c>
      <c r="M27" s="78">
        <f t="shared" si="12"/>
        <v>0</v>
      </c>
      <c r="N27" s="78">
        <f t="shared" si="13"/>
        <v>0</v>
      </c>
      <c r="O27" s="78">
        <f t="shared" si="14"/>
        <v>0</v>
      </c>
      <c r="P27" s="78">
        <f t="shared" si="15"/>
        <v>0</v>
      </c>
    </row>
    <row r="28" spans="1:16" ht="31.5">
      <c r="A28" s="50">
        <v>12</v>
      </c>
      <c r="B28" s="52"/>
      <c r="C28" s="55" t="s">
        <v>1600</v>
      </c>
      <c r="D28" s="51" t="s">
        <v>271</v>
      </c>
      <c r="E28" s="53">
        <v>238</v>
      </c>
      <c r="F28" s="78">
        <v>0</v>
      </c>
      <c r="G28" s="78">
        <f t="shared" ref="G28:G29" si="16">IF(F28&gt;0,likme,0)</f>
        <v>0</v>
      </c>
      <c r="H28" s="78">
        <f t="shared" ref="H28:H29" si="17">ROUND(F28*G28,2)</f>
        <v>0</v>
      </c>
      <c r="I28" s="78">
        <v>0</v>
      </c>
      <c r="J28" s="78">
        <v>0</v>
      </c>
      <c r="K28" s="78">
        <f t="shared" ref="K28:K29" si="18">SUM(H28:J28)</f>
        <v>0</v>
      </c>
      <c r="L28" s="78">
        <f t="shared" ref="L28:L29" si="19">ROUND(E28*F28,2)</f>
        <v>0</v>
      </c>
      <c r="M28" s="78">
        <f t="shared" ref="M28:M29" si="20">ROUND(E28*H28,2)</f>
        <v>0</v>
      </c>
      <c r="N28" s="78">
        <f t="shared" ref="N28:N29" si="21">ROUND(E28*I28,2)</f>
        <v>0</v>
      </c>
      <c r="O28" s="78">
        <f t="shared" ref="O28:O29" si="22">ROUND(E28*J28,2)</f>
        <v>0</v>
      </c>
      <c r="P28" s="78">
        <f t="shared" ref="P28:P29" si="23">SUM(M28:O28)</f>
        <v>0</v>
      </c>
    </row>
    <row r="29" spans="1:16">
      <c r="A29" s="50">
        <v>13</v>
      </c>
      <c r="B29" s="52"/>
      <c r="C29" s="55" t="s">
        <v>1068</v>
      </c>
      <c r="D29" s="51" t="s">
        <v>271</v>
      </c>
      <c r="E29" s="53">
        <v>238</v>
      </c>
      <c r="F29" s="78">
        <v>0</v>
      </c>
      <c r="G29" s="78">
        <f t="shared" si="16"/>
        <v>0</v>
      </c>
      <c r="H29" s="78">
        <f t="shared" si="17"/>
        <v>0</v>
      </c>
      <c r="I29" s="78">
        <v>0</v>
      </c>
      <c r="J29" s="78">
        <v>0</v>
      </c>
      <c r="K29" s="78">
        <f t="shared" si="18"/>
        <v>0</v>
      </c>
      <c r="L29" s="78">
        <f t="shared" si="19"/>
        <v>0</v>
      </c>
      <c r="M29" s="78">
        <f t="shared" si="20"/>
        <v>0</v>
      </c>
      <c r="N29" s="78">
        <f t="shared" si="21"/>
        <v>0</v>
      </c>
      <c r="O29" s="78">
        <f t="shared" si="22"/>
        <v>0</v>
      </c>
      <c r="P29" s="78">
        <f t="shared" si="23"/>
        <v>0</v>
      </c>
    </row>
    <row r="30" spans="1:16">
      <c r="A30" s="50">
        <v>14</v>
      </c>
      <c r="B30" s="52"/>
      <c r="C30" s="62" t="s">
        <v>1092</v>
      </c>
      <c r="D30" s="51"/>
      <c r="E30" s="53"/>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ht="63">
      <c r="A31" s="50">
        <v>15</v>
      </c>
      <c r="B31" s="52"/>
      <c r="C31" s="55" t="s">
        <v>1091</v>
      </c>
      <c r="D31" s="51" t="s">
        <v>64</v>
      </c>
      <c r="E31" s="53">
        <v>21</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63">
      <c r="A32" s="50">
        <v>16</v>
      </c>
      <c r="B32" s="52"/>
      <c r="C32" s="55" t="s">
        <v>1093</v>
      </c>
      <c r="D32" s="51" t="s">
        <v>64</v>
      </c>
      <c r="E32" s="53">
        <v>71</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ht="63">
      <c r="A33" s="50">
        <v>17</v>
      </c>
      <c r="B33" s="52"/>
      <c r="C33" s="54" t="s">
        <v>1094</v>
      </c>
      <c r="D33" s="51" t="s">
        <v>64</v>
      </c>
      <c r="E33" s="53">
        <v>12</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ht="47.25">
      <c r="A34" s="50">
        <v>18</v>
      </c>
      <c r="B34" s="52"/>
      <c r="C34" s="54" t="s">
        <v>1095</v>
      </c>
      <c r="D34" s="51" t="s">
        <v>64</v>
      </c>
      <c r="E34" s="53">
        <v>173</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ht="60" customHeight="1">
      <c r="A35" s="50">
        <v>19</v>
      </c>
      <c r="B35" s="52"/>
      <c r="C35" s="55" t="s">
        <v>1096</v>
      </c>
      <c r="D35" s="51" t="s">
        <v>64</v>
      </c>
      <c r="E35" s="53">
        <v>63</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ht="47.25">
      <c r="A36" s="50">
        <v>20</v>
      </c>
      <c r="B36" s="52"/>
      <c r="C36" s="55" t="s">
        <v>1097</v>
      </c>
      <c r="D36" s="51" t="s">
        <v>64</v>
      </c>
      <c r="E36" s="53">
        <v>25</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ht="31.5">
      <c r="A37" s="50">
        <v>21</v>
      </c>
      <c r="B37" s="52"/>
      <c r="C37" s="55" t="s">
        <v>1099</v>
      </c>
      <c r="D37" s="51" t="s">
        <v>64</v>
      </c>
      <c r="E37" s="53">
        <v>12</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c r="A38" s="50">
        <v>22</v>
      </c>
      <c r="B38" s="52"/>
      <c r="C38" s="55" t="s">
        <v>1129</v>
      </c>
      <c r="D38" s="51" t="s">
        <v>64</v>
      </c>
      <c r="E38" s="53">
        <v>43</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c r="A39" s="157"/>
      <c r="B39" s="157"/>
      <c r="C39" s="157"/>
      <c r="D39" s="157"/>
      <c r="E39" s="157"/>
      <c r="F39" s="157"/>
      <c r="G39" s="157"/>
      <c r="H39" s="157"/>
      <c r="I39" s="157"/>
      <c r="J39" s="157"/>
      <c r="K39" s="157"/>
      <c r="L39" s="157"/>
      <c r="M39" s="157"/>
      <c r="N39" s="157"/>
      <c r="O39" s="157"/>
      <c r="P39" s="157"/>
    </row>
    <row r="40" spans="1:16">
      <c r="A40" s="158" t="s">
        <v>47</v>
      </c>
      <c r="B40" s="158"/>
      <c r="C40" s="158"/>
      <c r="D40" s="158"/>
      <c r="E40" s="158"/>
      <c r="F40" s="158"/>
      <c r="G40" s="158"/>
      <c r="H40" s="158"/>
      <c r="I40" s="158"/>
      <c r="J40" s="158"/>
      <c r="K40" s="81"/>
      <c r="L40" s="82">
        <f>SUM(L17:L39)</f>
        <v>0</v>
      </c>
      <c r="M40" s="82">
        <f>SUM(M17:M39)</f>
        <v>0</v>
      </c>
      <c r="N40" s="82">
        <f>SUM(N17:N39)</f>
        <v>0</v>
      </c>
      <c r="O40" s="82">
        <f>SUM(O17:O39)</f>
        <v>0</v>
      </c>
      <c r="P40" s="82">
        <f>SUM(P17:P39)</f>
        <v>0</v>
      </c>
    </row>
    <row r="41" spans="1:16">
      <c r="A41" s="83"/>
      <c r="B41" s="83"/>
      <c r="C41" s="83"/>
      <c r="D41" s="83"/>
      <c r="E41" s="83"/>
      <c r="F41" s="83"/>
      <c r="G41" s="83"/>
      <c r="H41" s="83"/>
      <c r="I41" s="83"/>
      <c r="J41" s="83"/>
      <c r="K41" s="84"/>
      <c r="L41" s="85"/>
      <c r="M41" s="85"/>
      <c r="N41" s="85"/>
      <c r="O41" s="85"/>
      <c r="P41" s="86"/>
    </row>
    <row r="42" spans="1:16">
      <c r="A42" s="87">
        <f>KT!A23</f>
        <v>0</v>
      </c>
      <c r="C42" s="88"/>
      <c r="D42" s="88">
        <f>KT!C27</f>
        <v>0</v>
      </c>
      <c r="E42" s="88"/>
      <c r="F42" s="88"/>
      <c r="G42" s="88"/>
      <c r="H42" s="88"/>
    </row>
    <row r="43" spans="1:16">
      <c r="A43" s="87" t="s">
        <v>39</v>
      </c>
      <c r="C43" s="88"/>
      <c r="D43" s="88"/>
      <c r="E43" s="88"/>
      <c r="F43" s="88"/>
      <c r="G43" s="88"/>
      <c r="H43" s="88"/>
    </row>
    <row r="44" spans="1:16">
      <c r="A44" s="87">
        <f>KT!A25</f>
        <v>0</v>
      </c>
      <c r="C44" s="88"/>
      <c r="D44" s="88"/>
      <c r="E44" s="88"/>
      <c r="F44" s="88"/>
      <c r="G44" s="88"/>
      <c r="H44" s="88"/>
    </row>
    <row r="45" spans="1:16">
      <c r="A45" s="89"/>
      <c r="C45" s="88"/>
      <c r="D45" s="88"/>
      <c r="E45" s="88"/>
      <c r="F45" s="88"/>
      <c r="G45" s="88"/>
      <c r="H45" s="88"/>
    </row>
    <row r="46" spans="1:16">
      <c r="A46" s="87">
        <f>KT!A27</f>
        <v>0</v>
      </c>
      <c r="C46" s="88"/>
      <c r="D46" s="88">
        <f>KT!C27</f>
        <v>0</v>
      </c>
      <c r="E46" s="88"/>
      <c r="F46" s="88"/>
      <c r="G46" s="88"/>
      <c r="H46" s="88"/>
    </row>
    <row r="47" spans="1:16">
      <c r="A47" s="87" t="s">
        <v>40</v>
      </c>
      <c r="C47" s="88"/>
      <c r="D47" s="88"/>
      <c r="E47" s="88"/>
      <c r="F47" s="88"/>
      <c r="G47" s="88"/>
      <c r="H47" s="88"/>
    </row>
    <row r="48" spans="1:16">
      <c r="A48" s="87">
        <f>KT!A29</f>
        <v>0</v>
      </c>
      <c r="C48" s="88"/>
      <c r="D48" s="88"/>
      <c r="E48" s="88"/>
      <c r="F48" s="88"/>
      <c r="G48" s="88"/>
      <c r="H48" s="88"/>
    </row>
    <row r="49" spans="2:8">
      <c r="B49" s="90"/>
      <c r="C49" s="88"/>
      <c r="D49" s="88"/>
      <c r="E49" s="88"/>
      <c r="F49" s="88"/>
      <c r="G49" s="88"/>
      <c r="H49" s="88"/>
    </row>
    <row r="50" spans="2:8">
      <c r="B50" s="91"/>
      <c r="C50" s="92"/>
      <c r="D50" s="91"/>
      <c r="F50" s="92"/>
      <c r="H50" s="88"/>
    </row>
  </sheetData>
  <mergeCells count="14">
    <mergeCell ref="L14:P14"/>
    <mergeCell ref="A16:P16"/>
    <mergeCell ref="A39:P39"/>
    <mergeCell ref="A40:J40"/>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0DFD1-47AE-4D80-98D8-D7E9263EDF9C}">
  <sheetPr>
    <tabColor rgb="FF92D050"/>
    <pageSetUpPr fitToPage="1"/>
  </sheetPr>
  <dimension ref="A2:P65"/>
  <sheetViews>
    <sheetView view="pageBreakPreview" topLeftCell="A44" zoomScale="85" zoomScaleNormal="85" zoomScaleSheetLayoutView="85" workbookViewId="0"/>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0" width="10.42578125" style="72" customWidth="1"/>
    <col min="11" max="11" width="12.28515625" style="72" customWidth="1"/>
    <col min="12" max="16" width="13.85546875" style="72" customWidth="1"/>
    <col min="17" max="16384" width="9.140625" style="72"/>
  </cols>
  <sheetData>
    <row r="2" spans="1:16">
      <c r="A2" s="159" t="s">
        <v>1145</v>
      </c>
      <c r="B2" s="159"/>
      <c r="C2" s="159"/>
      <c r="D2" s="159"/>
      <c r="E2" s="159"/>
      <c r="F2" s="159"/>
      <c r="G2" s="159"/>
      <c r="H2" s="159"/>
      <c r="I2" s="159"/>
      <c r="J2" s="159"/>
      <c r="K2" s="159"/>
      <c r="L2" s="159"/>
      <c r="M2" s="159"/>
      <c r="N2" s="159"/>
      <c r="O2" s="159"/>
      <c r="P2" s="159"/>
    </row>
    <row r="3" spans="1:16">
      <c r="A3" s="160" t="str">
        <f>KA!C27</f>
        <v>Dažādi darbi - labiekārtojuma elementi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P55</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1080</v>
      </c>
      <c r="D17" s="51"/>
      <c r="E17" s="53"/>
      <c r="F17" s="78">
        <v>0</v>
      </c>
      <c r="G17" s="78">
        <f t="shared" ref="G17:G38"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6" ht="63">
      <c r="A18" s="50">
        <v>2</v>
      </c>
      <c r="B18" s="52"/>
      <c r="C18" s="54" t="s">
        <v>1081</v>
      </c>
      <c r="D18" s="51" t="s">
        <v>64</v>
      </c>
      <c r="E18" s="53">
        <v>1</v>
      </c>
      <c r="F18" s="78">
        <v>0</v>
      </c>
      <c r="G18" s="78">
        <f t="shared" si="0"/>
        <v>0</v>
      </c>
      <c r="H18" s="78">
        <f t="shared" ref="H18:H53" si="1">ROUND(F18*G18,2)</f>
        <v>0</v>
      </c>
      <c r="I18" s="78">
        <v>0</v>
      </c>
      <c r="J18" s="78">
        <v>0</v>
      </c>
      <c r="K18" s="78">
        <f t="shared" ref="K18:K53" si="2">SUM(H18:J18)</f>
        <v>0</v>
      </c>
      <c r="L18" s="78">
        <f t="shared" ref="L18:L53" si="3">ROUND(E18*F18,2)</f>
        <v>0</v>
      </c>
      <c r="M18" s="78">
        <f t="shared" ref="M18:M53" si="4">ROUND(E18*H18,2)</f>
        <v>0</v>
      </c>
      <c r="N18" s="78">
        <f t="shared" ref="N18:N53" si="5">ROUND(E18*I18,2)</f>
        <v>0</v>
      </c>
      <c r="O18" s="78">
        <f t="shared" ref="O18:O53" si="6">ROUND(E18*J18,2)</f>
        <v>0</v>
      </c>
      <c r="P18" s="78">
        <f t="shared" ref="P18:P53" si="7">SUM(M18:O18)</f>
        <v>0</v>
      </c>
    </row>
    <row r="19" spans="1:16" ht="63">
      <c r="A19" s="50">
        <v>3</v>
      </c>
      <c r="B19" s="52"/>
      <c r="C19" s="55" t="s">
        <v>1082</v>
      </c>
      <c r="D19" s="51" t="s">
        <v>64</v>
      </c>
      <c r="E19" s="53">
        <v>1</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ht="63">
      <c r="A20" s="50">
        <v>4</v>
      </c>
      <c r="B20" s="52"/>
      <c r="C20" s="55" t="s">
        <v>1083</v>
      </c>
      <c r="D20" s="51" t="s">
        <v>64</v>
      </c>
      <c r="E20" s="53">
        <v>1</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ht="63">
      <c r="A21" s="50">
        <v>5</v>
      </c>
      <c r="B21" s="52"/>
      <c r="C21" s="55" t="s">
        <v>1084</v>
      </c>
      <c r="D21" s="51" t="s">
        <v>64</v>
      </c>
      <c r="E21" s="53">
        <v>1</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ht="63">
      <c r="A22" s="50">
        <v>6</v>
      </c>
      <c r="B22" s="52"/>
      <c r="C22" s="55" t="s">
        <v>1085</v>
      </c>
      <c r="D22" s="51" t="s">
        <v>64</v>
      </c>
      <c r="E22" s="53">
        <v>1</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ht="78.75">
      <c r="A23" s="50">
        <v>7</v>
      </c>
      <c r="B23" s="52"/>
      <c r="C23" s="55" t="s">
        <v>1086</v>
      </c>
      <c r="D23" s="51" t="s">
        <v>64</v>
      </c>
      <c r="E23" s="53">
        <v>1</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ht="47.25">
      <c r="A24" s="50">
        <v>8</v>
      </c>
      <c r="B24" s="52"/>
      <c r="C24" s="54" t="s">
        <v>1087</v>
      </c>
      <c r="D24" s="51" t="s">
        <v>64</v>
      </c>
      <c r="E24" s="53">
        <v>2</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ht="47.25">
      <c r="A25" s="50">
        <v>9</v>
      </c>
      <c r="B25" s="52"/>
      <c r="C25" s="55" t="s">
        <v>1088</v>
      </c>
      <c r="D25" s="51" t="s">
        <v>64</v>
      </c>
      <c r="E25" s="53">
        <v>1</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ht="63">
      <c r="A26" s="50">
        <v>10</v>
      </c>
      <c r="B26" s="52"/>
      <c r="C26" s="55" t="s">
        <v>1089</v>
      </c>
      <c r="D26" s="51" t="s">
        <v>64</v>
      </c>
      <c r="E26" s="53">
        <v>10</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ht="78.75">
      <c r="A27" s="50">
        <v>11</v>
      </c>
      <c r="B27" s="52"/>
      <c r="C27" s="55" t="s">
        <v>1090</v>
      </c>
      <c r="D27" s="51" t="s">
        <v>64</v>
      </c>
      <c r="E27" s="53">
        <v>3</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ht="31.5">
      <c r="A28" s="50">
        <v>12</v>
      </c>
      <c r="B28" s="52"/>
      <c r="C28" s="55" t="s">
        <v>1102</v>
      </c>
      <c r="D28" s="51" t="s">
        <v>64</v>
      </c>
      <c r="E28" s="53">
        <v>2</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ht="31.5">
      <c r="A29" s="50">
        <v>13</v>
      </c>
      <c r="B29" s="52"/>
      <c r="C29" s="55" t="s">
        <v>1103</v>
      </c>
      <c r="D29" s="51" t="s">
        <v>64</v>
      </c>
      <c r="E29" s="53">
        <v>1</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ht="31.5">
      <c r="A30" s="50">
        <v>14</v>
      </c>
      <c r="B30" s="52"/>
      <c r="C30" s="55" t="s">
        <v>1100</v>
      </c>
      <c r="D30" s="51" t="s">
        <v>64</v>
      </c>
      <c r="E30" s="53">
        <v>1</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ht="31.5">
      <c r="A31" s="50">
        <v>15</v>
      </c>
      <c r="B31" s="52"/>
      <c r="C31" s="55" t="s">
        <v>1101</v>
      </c>
      <c r="D31" s="51" t="s">
        <v>64</v>
      </c>
      <c r="E31" s="53">
        <v>1</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c r="A32" s="50">
        <v>16</v>
      </c>
      <c r="B32" s="52"/>
      <c r="C32" s="55" t="s">
        <v>1104</v>
      </c>
      <c r="D32" s="51" t="s">
        <v>64</v>
      </c>
      <c r="E32" s="53">
        <v>1</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c r="A33" s="50">
        <v>17</v>
      </c>
      <c r="B33" s="52"/>
      <c r="C33" s="55" t="s">
        <v>1105</v>
      </c>
      <c r="D33" s="51" t="s">
        <v>64</v>
      </c>
      <c r="E33" s="53">
        <v>21</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55" t="s">
        <v>1106</v>
      </c>
      <c r="D34" s="51" t="s">
        <v>64</v>
      </c>
      <c r="E34" s="53">
        <v>8</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c r="A35" s="50">
        <v>19</v>
      </c>
      <c r="B35" s="52"/>
      <c r="C35" s="55" t="s">
        <v>1107</v>
      </c>
      <c r="D35" s="51" t="s">
        <v>64</v>
      </c>
      <c r="E35" s="53">
        <v>2</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c r="A36" s="50">
        <v>20</v>
      </c>
      <c r="B36" s="52"/>
      <c r="C36" s="55" t="s">
        <v>1108</v>
      </c>
      <c r="D36" s="51" t="s">
        <v>64</v>
      </c>
      <c r="E36" s="53">
        <v>1</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c r="A37" s="50">
        <v>21</v>
      </c>
      <c r="B37" s="52"/>
      <c r="C37" s="54" t="s">
        <v>1109</v>
      </c>
      <c r="D37" s="51" t="s">
        <v>64</v>
      </c>
      <c r="E37" s="53">
        <v>1</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c r="A38" s="50">
        <v>22</v>
      </c>
      <c r="B38" s="52"/>
      <c r="C38" s="55" t="s">
        <v>1119</v>
      </c>
      <c r="D38" s="51" t="s">
        <v>64</v>
      </c>
      <c r="E38" s="53">
        <v>3</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ht="63">
      <c r="A39" s="50">
        <v>23</v>
      </c>
      <c r="B39" s="52"/>
      <c r="C39" s="55" t="s">
        <v>1601</v>
      </c>
      <c r="D39" s="51" t="s">
        <v>1044</v>
      </c>
      <c r="E39" s="53">
        <v>1</v>
      </c>
      <c r="F39" s="78">
        <v>0</v>
      </c>
      <c r="G39" s="78">
        <f t="shared" ref="G39:G53" si="8">IF(F39&gt;0,likme,0)</f>
        <v>0</v>
      </c>
      <c r="H39" s="78">
        <f t="shared" si="1"/>
        <v>0</v>
      </c>
      <c r="I39" s="78">
        <v>0</v>
      </c>
      <c r="J39" s="78">
        <v>0</v>
      </c>
      <c r="K39" s="78">
        <f t="shared" si="2"/>
        <v>0</v>
      </c>
      <c r="L39" s="78">
        <f t="shared" si="3"/>
        <v>0</v>
      </c>
      <c r="M39" s="78">
        <f t="shared" si="4"/>
        <v>0</v>
      </c>
      <c r="N39" s="78">
        <f t="shared" si="5"/>
        <v>0</v>
      </c>
      <c r="O39" s="78">
        <f t="shared" si="6"/>
        <v>0</v>
      </c>
      <c r="P39" s="78">
        <f t="shared" si="7"/>
        <v>0</v>
      </c>
    </row>
    <row r="40" spans="1:16" ht="63">
      <c r="A40" s="50">
        <v>24</v>
      </c>
      <c r="B40" s="52"/>
      <c r="C40" s="55" t="s">
        <v>1602</v>
      </c>
      <c r="D40" s="51" t="s">
        <v>1044</v>
      </c>
      <c r="E40" s="53">
        <v>1</v>
      </c>
      <c r="F40" s="78">
        <v>0</v>
      </c>
      <c r="G40" s="78">
        <f t="shared" si="8"/>
        <v>0</v>
      </c>
      <c r="H40" s="78">
        <f t="shared" si="1"/>
        <v>0</v>
      </c>
      <c r="I40" s="78">
        <v>0</v>
      </c>
      <c r="J40" s="78">
        <v>0</v>
      </c>
      <c r="K40" s="78">
        <f t="shared" si="2"/>
        <v>0</v>
      </c>
      <c r="L40" s="78">
        <f t="shared" si="3"/>
        <v>0</v>
      </c>
      <c r="M40" s="78">
        <f t="shared" si="4"/>
        <v>0</v>
      </c>
      <c r="N40" s="78">
        <f t="shared" si="5"/>
        <v>0</v>
      </c>
      <c r="O40" s="78">
        <f t="shared" si="6"/>
        <v>0</v>
      </c>
      <c r="P40" s="78">
        <f t="shared" si="7"/>
        <v>0</v>
      </c>
    </row>
    <row r="41" spans="1:16" ht="63">
      <c r="A41" s="50">
        <v>25</v>
      </c>
      <c r="B41" s="52"/>
      <c r="C41" s="55" t="s">
        <v>1603</v>
      </c>
      <c r="D41" s="51" t="s">
        <v>1044</v>
      </c>
      <c r="E41" s="53">
        <v>1</v>
      </c>
      <c r="F41" s="78">
        <v>0</v>
      </c>
      <c r="G41" s="78">
        <f t="shared" si="8"/>
        <v>0</v>
      </c>
      <c r="H41" s="78">
        <f t="shared" si="1"/>
        <v>0</v>
      </c>
      <c r="I41" s="78">
        <v>0</v>
      </c>
      <c r="J41" s="78">
        <v>0</v>
      </c>
      <c r="K41" s="78">
        <f t="shared" si="2"/>
        <v>0</v>
      </c>
      <c r="L41" s="78">
        <f t="shared" si="3"/>
        <v>0</v>
      </c>
      <c r="M41" s="78">
        <f t="shared" si="4"/>
        <v>0</v>
      </c>
      <c r="N41" s="78">
        <f t="shared" si="5"/>
        <v>0</v>
      </c>
      <c r="O41" s="78">
        <f t="shared" si="6"/>
        <v>0</v>
      </c>
      <c r="P41" s="78">
        <f t="shared" si="7"/>
        <v>0</v>
      </c>
    </row>
    <row r="42" spans="1:16" ht="63">
      <c r="A42" s="50">
        <v>26</v>
      </c>
      <c r="B42" s="52"/>
      <c r="C42" s="55" t="s">
        <v>1604</v>
      </c>
      <c r="D42" s="51" t="s">
        <v>1044</v>
      </c>
      <c r="E42" s="53">
        <v>2</v>
      </c>
      <c r="F42" s="78">
        <v>0</v>
      </c>
      <c r="G42" s="78">
        <f t="shared" si="8"/>
        <v>0</v>
      </c>
      <c r="H42" s="78">
        <f t="shared" si="1"/>
        <v>0</v>
      </c>
      <c r="I42" s="78">
        <v>0</v>
      </c>
      <c r="J42" s="78">
        <v>0</v>
      </c>
      <c r="K42" s="78">
        <f t="shared" si="2"/>
        <v>0</v>
      </c>
      <c r="L42" s="78">
        <f t="shared" si="3"/>
        <v>0</v>
      </c>
      <c r="M42" s="78">
        <f t="shared" si="4"/>
        <v>0</v>
      </c>
      <c r="N42" s="78">
        <f t="shared" si="5"/>
        <v>0</v>
      </c>
      <c r="O42" s="78">
        <f t="shared" si="6"/>
        <v>0</v>
      </c>
      <c r="P42" s="78">
        <f t="shared" si="7"/>
        <v>0</v>
      </c>
    </row>
    <row r="43" spans="1:16" ht="63">
      <c r="A43" s="50">
        <v>27</v>
      </c>
      <c r="B43" s="52"/>
      <c r="C43" s="55" t="s">
        <v>1605</v>
      </c>
      <c r="D43" s="51" t="s">
        <v>1044</v>
      </c>
      <c r="E43" s="53">
        <v>1</v>
      </c>
      <c r="F43" s="78">
        <v>0</v>
      </c>
      <c r="G43" s="78">
        <f t="shared" si="8"/>
        <v>0</v>
      </c>
      <c r="H43" s="78">
        <f t="shared" si="1"/>
        <v>0</v>
      </c>
      <c r="I43" s="78">
        <v>0</v>
      </c>
      <c r="J43" s="78">
        <v>0</v>
      </c>
      <c r="K43" s="78">
        <f t="shared" si="2"/>
        <v>0</v>
      </c>
      <c r="L43" s="78">
        <f t="shared" si="3"/>
        <v>0</v>
      </c>
      <c r="M43" s="78">
        <f t="shared" si="4"/>
        <v>0</v>
      </c>
      <c r="N43" s="78">
        <f t="shared" si="5"/>
        <v>0</v>
      </c>
      <c r="O43" s="78">
        <f t="shared" si="6"/>
        <v>0</v>
      </c>
      <c r="P43" s="78">
        <f t="shared" si="7"/>
        <v>0</v>
      </c>
    </row>
    <row r="44" spans="1:16" ht="78.75">
      <c r="A44" s="50">
        <v>28</v>
      </c>
      <c r="B44" s="52"/>
      <c r="C44" s="55" t="s">
        <v>1606</v>
      </c>
      <c r="D44" s="51" t="s">
        <v>1044</v>
      </c>
      <c r="E44" s="53">
        <v>1</v>
      </c>
      <c r="F44" s="78">
        <v>0</v>
      </c>
      <c r="G44" s="78">
        <f t="shared" si="8"/>
        <v>0</v>
      </c>
      <c r="H44" s="78">
        <f t="shared" si="1"/>
        <v>0</v>
      </c>
      <c r="I44" s="78">
        <v>0</v>
      </c>
      <c r="J44" s="78">
        <v>0</v>
      </c>
      <c r="K44" s="78">
        <f t="shared" si="2"/>
        <v>0</v>
      </c>
      <c r="L44" s="78">
        <f t="shared" si="3"/>
        <v>0</v>
      </c>
      <c r="M44" s="78">
        <f t="shared" si="4"/>
        <v>0</v>
      </c>
      <c r="N44" s="78">
        <f t="shared" si="5"/>
        <v>0</v>
      </c>
      <c r="O44" s="78">
        <f t="shared" si="6"/>
        <v>0</v>
      </c>
      <c r="P44" s="78">
        <f t="shared" si="7"/>
        <v>0</v>
      </c>
    </row>
    <row r="45" spans="1:16" ht="63">
      <c r="A45" s="50">
        <v>29</v>
      </c>
      <c r="B45" s="52"/>
      <c r="C45" s="55" t="s">
        <v>1607</v>
      </c>
      <c r="D45" s="51" t="s">
        <v>1044</v>
      </c>
      <c r="E45" s="53">
        <v>1</v>
      </c>
      <c r="F45" s="78">
        <v>0</v>
      </c>
      <c r="G45" s="78">
        <f t="shared" si="8"/>
        <v>0</v>
      </c>
      <c r="H45" s="78">
        <f t="shared" si="1"/>
        <v>0</v>
      </c>
      <c r="I45" s="78">
        <v>0</v>
      </c>
      <c r="J45" s="78">
        <v>0</v>
      </c>
      <c r="K45" s="78">
        <f t="shared" si="2"/>
        <v>0</v>
      </c>
      <c r="L45" s="78">
        <f t="shared" si="3"/>
        <v>0</v>
      </c>
      <c r="M45" s="78">
        <f t="shared" si="4"/>
        <v>0</v>
      </c>
      <c r="N45" s="78">
        <f t="shared" si="5"/>
        <v>0</v>
      </c>
      <c r="O45" s="78">
        <f t="shared" si="6"/>
        <v>0</v>
      </c>
      <c r="P45" s="78">
        <f t="shared" si="7"/>
        <v>0</v>
      </c>
    </row>
    <row r="46" spans="1:16" ht="63">
      <c r="A46" s="50">
        <v>30</v>
      </c>
      <c r="B46" s="52"/>
      <c r="C46" s="55" t="s">
        <v>1608</v>
      </c>
      <c r="D46" s="51" t="s">
        <v>1044</v>
      </c>
      <c r="E46" s="53">
        <v>1</v>
      </c>
      <c r="F46" s="78">
        <v>0</v>
      </c>
      <c r="G46" s="78">
        <f t="shared" si="8"/>
        <v>0</v>
      </c>
      <c r="H46" s="78">
        <f t="shared" si="1"/>
        <v>0</v>
      </c>
      <c r="I46" s="78">
        <v>0</v>
      </c>
      <c r="J46" s="78">
        <v>0</v>
      </c>
      <c r="K46" s="78">
        <f t="shared" si="2"/>
        <v>0</v>
      </c>
      <c r="L46" s="78">
        <f t="shared" si="3"/>
        <v>0</v>
      </c>
      <c r="M46" s="78">
        <f t="shared" si="4"/>
        <v>0</v>
      </c>
      <c r="N46" s="78">
        <f t="shared" si="5"/>
        <v>0</v>
      </c>
      <c r="O46" s="78">
        <f t="shared" si="6"/>
        <v>0</v>
      </c>
      <c r="P46" s="78">
        <f t="shared" si="7"/>
        <v>0</v>
      </c>
    </row>
    <row r="47" spans="1:16" ht="63">
      <c r="A47" s="50">
        <v>31</v>
      </c>
      <c r="B47" s="52"/>
      <c r="C47" s="55" t="s">
        <v>1609</v>
      </c>
      <c r="D47" s="51" t="s">
        <v>1044</v>
      </c>
      <c r="E47" s="53">
        <v>3</v>
      </c>
      <c r="F47" s="78">
        <v>0</v>
      </c>
      <c r="G47" s="78">
        <f t="shared" si="8"/>
        <v>0</v>
      </c>
      <c r="H47" s="78">
        <f t="shared" si="1"/>
        <v>0</v>
      </c>
      <c r="I47" s="78">
        <v>0</v>
      </c>
      <c r="J47" s="78">
        <v>0</v>
      </c>
      <c r="K47" s="78">
        <f t="shared" si="2"/>
        <v>0</v>
      </c>
      <c r="L47" s="78">
        <f t="shared" si="3"/>
        <v>0</v>
      </c>
      <c r="M47" s="78">
        <f t="shared" si="4"/>
        <v>0</v>
      </c>
      <c r="N47" s="78">
        <f t="shared" si="5"/>
        <v>0</v>
      </c>
      <c r="O47" s="78">
        <f t="shared" si="6"/>
        <v>0</v>
      </c>
      <c r="P47" s="78">
        <f t="shared" si="7"/>
        <v>0</v>
      </c>
    </row>
    <row r="48" spans="1:16" ht="63">
      <c r="A48" s="50">
        <v>32</v>
      </c>
      <c r="B48" s="52"/>
      <c r="C48" s="55" t="s">
        <v>1610</v>
      </c>
      <c r="D48" s="51" t="s">
        <v>1044</v>
      </c>
      <c r="E48" s="53">
        <v>1</v>
      </c>
      <c r="F48" s="78">
        <v>0</v>
      </c>
      <c r="G48" s="78">
        <f t="shared" si="8"/>
        <v>0</v>
      </c>
      <c r="H48" s="78">
        <f t="shared" si="1"/>
        <v>0</v>
      </c>
      <c r="I48" s="78">
        <v>0</v>
      </c>
      <c r="J48" s="78">
        <v>0</v>
      </c>
      <c r="K48" s="78">
        <f t="shared" si="2"/>
        <v>0</v>
      </c>
      <c r="L48" s="78">
        <f t="shared" si="3"/>
        <v>0</v>
      </c>
      <c r="M48" s="78">
        <f t="shared" si="4"/>
        <v>0</v>
      </c>
      <c r="N48" s="78">
        <f t="shared" si="5"/>
        <v>0</v>
      </c>
      <c r="O48" s="78">
        <f t="shared" si="6"/>
        <v>0</v>
      </c>
      <c r="P48" s="78">
        <f t="shared" si="7"/>
        <v>0</v>
      </c>
    </row>
    <row r="49" spans="1:16" ht="63">
      <c r="A49" s="50">
        <v>33</v>
      </c>
      <c r="B49" s="52"/>
      <c r="C49" s="55" t="s">
        <v>1611</v>
      </c>
      <c r="D49" s="51" t="s">
        <v>1044</v>
      </c>
      <c r="E49" s="53">
        <v>2</v>
      </c>
      <c r="F49" s="78">
        <v>0</v>
      </c>
      <c r="G49" s="78">
        <f t="shared" si="8"/>
        <v>0</v>
      </c>
      <c r="H49" s="78">
        <f t="shared" si="1"/>
        <v>0</v>
      </c>
      <c r="I49" s="78">
        <v>0</v>
      </c>
      <c r="J49" s="78">
        <v>0</v>
      </c>
      <c r="K49" s="78">
        <f t="shared" si="2"/>
        <v>0</v>
      </c>
      <c r="L49" s="78">
        <f t="shared" si="3"/>
        <v>0</v>
      </c>
      <c r="M49" s="78">
        <f t="shared" si="4"/>
        <v>0</v>
      </c>
      <c r="N49" s="78">
        <f t="shared" si="5"/>
        <v>0</v>
      </c>
      <c r="O49" s="78">
        <f t="shared" si="6"/>
        <v>0</v>
      </c>
      <c r="P49" s="78">
        <f t="shared" si="7"/>
        <v>0</v>
      </c>
    </row>
    <row r="50" spans="1:16" ht="63">
      <c r="A50" s="50">
        <v>34</v>
      </c>
      <c r="B50" s="52"/>
      <c r="C50" s="55" t="s">
        <v>1612</v>
      </c>
      <c r="D50" s="51" t="s">
        <v>1044</v>
      </c>
      <c r="E50" s="53">
        <v>1</v>
      </c>
      <c r="F50" s="78">
        <v>0</v>
      </c>
      <c r="G50" s="78">
        <f t="shared" si="8"/>
        <v>0</v>
      </c>
      <c r="H50" s="78">
        <f t="shared" si="1"/>
        <v>0</v>
      </c>
      <c r="I50" s="78">
        <v>0</v>
      </c>
      <c r="J50" s="78">
        <v>0</v>
      </c>
      <c r="K50" s="78">
        <f t="shared" si="2"/>
        <v>0</v>
      </c>
      <c r="L50" s="78">
        <f t="shared" si="3"/>
        <v>0</v>
      </c>
      <c r="M50" s="78">
        <f t="shared" si="4"/>
        <v>0</v>
      </c>
      <c r="N50" s="78">
        <f t="shared" si="5"/>
        <v>0</v>
      </c>
      <c r="O50" s="78">
        <f t="shared" si="6"/>
        <v>0</v>
      </c>
      <c r="P50" s="78">
        <f t="shared" si="7"/>
        <v>0</v>
      </c>
    </row>
    <row r="51" spans="1:16" ht="63">
      <c r="A51" s="50">
        <v>35</v>
      </c>
      <c r="B51" s="52"/>
      <c r="C51" s="55" t="s">
        <v>1613</v>
      </c>
      <c r="D51" s="51" t="s">
        <v>1044</v>
      </c>
      <c r="E51" s="53">
        <v>1</v>
      </c>
      <c r="F51" s="78">
        <v>0</v>
      </c>
      <c r="G51" s="78">
        <f t="shared" si="8"/>
        <v>0</v>
      </c>
      <c r="H51" s="78">
        <f t="shared" si="1"/>
        <v>0</v>
      </c>
      <c r="I51" s="78">
        <v>0</v>
      </c>
      <c r="J51" s="78">
        <v>0</v>
      </c>
      <c r="K51" s="78">
        <f t="shared" si="2"/>
        <v>0</v>
      </c>
      <c r="L51" s="78">
        <f t="shared" si="3"/>
        <v>0</v>
      </c>
      <c r="M51" s="78">
        <f t="shared" si="4"/>
        <v>0</v>
      </c>
      <c r="N51" s="78">
        <f t="shared" si="5"/>
        <v>0</v>
      </c>
      <c r="O51" s="78">
        <f t="shared" si="6"/>
        <v>0</v>
      </c>
      <c r="P51" s="78">
        <f t="shared" si="7"/>
        <v>0</v>
      </c>
    </row>
    <row r="52" spans="1:16" ht="63">
      <c r="A52" s="50">
        <v>36</v>
      </c>
      <c r="B52" s="52"/>
      <c r="C52" s="55" t="s">
        <v>1614</v>
      </c>
      <c r="D52" s="51" t="s">
        <v>1044</v>
      </c>
      <c r="E52" s="53">
        <v>1</v>
      </c>
      <c r="F52" s="78">
        <v>0</v>
      </c>
      <c r="G52" s="78">
        <f t="shared" si="8"/>
        <v>0</v>
      </c>
      <c r="H52" s="78">
        <f t="shared" si="1"/>
        <v>0</v>
      </c>
      <c r="I52" s="78">
        <v>0</v>
      </c>
      <c r="J52" s="78">
        <v>0</v>
      </c>
      <c r="K52" s="78">
        <f t="shared" si="2"/>
        <v>0</v>
      </c>
      <c r="L52" s="78">
        <f t="shared" si="3"/>
        <v>0</v>
      </c>
      <c r="M52" s="78">
        <f t="shared" si="4"/>
        <v>0</v>
      </c>
      <c r="N52" s="78">
        <f t="shared" si="5"/>
        <v>0</v>
      </c>
      <c r="O52" s="78">
        <f t="shared" si="6"/>
        <v>0</v>
      </c>
      <c r="P52" s="78">
        <f t="shared" si="7"/>
        <v>0</v>
      </c>
    </row>
    <row r="53" spans="1:16" ht="63">
      <c r="A53" s="50">
        <v>37</v>
      </c>
      <c r="B53" s="52"/>
      <c r="C53" s="55" t="s">
        <v>1615</v>
      </c>
      <c r="D53" s="51" t="s">
        <v>1044</v>
      </c>
      <c r="E53" s="53">
        <v>6</v>
      </c>
      <c r="F53" s="78">
        <v>0</v>
      </c>
      <c r="G53" s="78">
        <f t="shared" si="8"/>
        <v>0</v>
      </c>
      <c r="H53" s="78">
        <f t="shared" si="1"/>
        <v>0</v>
      </c>
      <c r="I53" s="78">
        <v>0</v>
      </c>
      <c r="J53" s="78">
        <v>0</v>
      </c>
      <c r="K53" s="78">
        <f t="shared" si="2"/>
        <v>0</v>
      </c>
      <c r="L53" s="78">
        <f t="shared" si="3"/>
        <v>0</v>
      </c>
      <c r="M53" s="78">
        <f t="shared" si="4"/>
        <v>0</v>
      </c>
      <c r="N53" s="78">
        <f t="shared" si="5"/>
        <v>0</v>
      </c>
      <c r="O53" s="78">
        <f t="shared" si="6"/>
        <v>0</v>
      </c>
      <c r="P53" s="78">
        <f t="shared" si="7"/>
        <v>0</v>
      </c>
    </row>
    <row r="54" spans="1:16">
      <c r="A54" s="157"/>
      <c r="B54" s="157"/>
      <c r="C54" s="157"/>
      <c r="D54" s="157"/>
      <c r="E54" s="157"/>
      <c r="F54" s="157"/>
      <c r="G54" s="157"/>
      <c r="H54" s="157"/>
      <c r="I54" s="157"/>
      <c r="J54" s="157"/>
      <c r="K54" s="157"/>
      <c r="L54" s="157"/>
      <c r="M54" s="157"/>
      <c r="N54" s="157"/>
      <c r="O54" s="157"/>
      <c r="P54" s="157"/>
    </row>
    <row r="55" spans="1:16">
      <c r="A55" s="158" t="s">
        <v>47</v>
      </c>
      <c r="B55" s="158"/>
      <c r="C55" s="158"/>
      <c r="D55" s="158"/>
      <c r="E55" s="158"/>
      <c r="F55" s="158"/>
      <c r="G55" s="158"/>
      <c r="H55" s="158"/>
      <c r="I55" s="158"/>
      <c r="J55" s="158"/>
      <c r="K55" s="81"/>
      <c r="L55" s="82">
        <f>SUM(L17:L54)</f>
        <v>0</v>
      </c>
      <c r="M55" s="82">
        <f>SUM(M17:M54)</f>
        <v>0</v>
      </c>
      <c r="N55" s="82">
        <f>SUM(N17:N54)</f>
        <v>0</v>
      </c>
      <c r="O55" s="82">
        <f>SUM(O17:O54)</f>
        <v>0</v>
      </c>
      <c r="P55" s="82">
        <f>SUM(P17:P54)</f>
        <v>0</v>
      </c>
    </row>
    <row r="56" spans="1:16">
      <c r="A56" s="83"/>
      <c r="B56" s="83"/>
      <c r="C56" s="83"/>
      <c r="D56" s="83"/>
      <c r="E56" s="83"/>
      <c r="F56" s="83"/>
      <c r="G56" s="83"/>
      <c r="H56" s="83"/>
      <c r="I56" s="83"/>
      <c r="J56" s="83"/>
      <c r="K56" s="84"/>
      <c r="L56" s="85"/>
      <c r="M56" s="85"/>
      <c r="N56" s="85"/>
      <c r="O56" s="85"/>
      <c r="P56" s="86"/>
    </row>
    <row r="57" spans="1:16">
      <c r="A57" s="87">
        <f>KT!A23</f>
        <v>0</v>
      </c>
      <c r="C57" s="88"/>
      <c r="D57" s="88">
        <f>KT!C27</f>
        <v>0</v>
      </c>
      <c r="E57" s="88"/>
      <c r="F57" s="88"/>
      <c r="G57" s="88"/>
      <c r="H57" s="88"/>
    </row>
    <row r="58" spans="1:16">
      <c r="A58" s="87" t="s">
        <v>39</v>
      </c>
      <c r="C58" s="88"/>
      <c r="D58" s="88"/>
      <c r="E58" s="88"/>
      <c r="F58" s="88"/>
      <c r="G58" s="88"/>
      <c r="H58" s="88"/>
    </row>
    <row r="59" spans="1:16">
      <c r="A59" s="87">
        <f>KT!A25</f>
        <v>0</v>
      </c>
      <c r="C59" s="88"/>
      <c r="D59" s="88"/>
      <c r="E59" s="88"/>
      <c r="F59" s="88"/>
      <c r="G59" s="88"/>
      <c r="H59" s="88"/>
    </row>
    <row r="60" spans="1:16">
      <c r="A60" s="89"/>
      <c r="C60" s="88"/>
      <c r="D60" s="88"/>
      <c r="E60" s="88"/>
      <c r="F60" s="88"/>
      <c r="G60" s="88"/>
      <c r="H60" s="88"/>
    </row>
    <row r="61" spans="1:16">
      <c r="A61" s="87">
        <f>KT!A27</f>
        <v>0</v>
      </c>
      <c r="C61" s="88"/>
      <c r="D61" s="88">
        <f>KT!C27</f>
        <v>0</v>
      </c>
      <c r="E61" s="88"/>
      <c r="F61" s="88"/>
      <c r="G61" s="88"/>
      <c r="H61" s="88"/>
    </row>
    <row r="62" spans="1:16">
      <c r="A62" s="87" t="s">
        <v>40</v>
      </c>
      <c r="C62" s="88"/>
      <c r="D62" s="88"/>
      <c r="E62" s="88"/>
      <c r="F62" s="88"/>
      <c r="G62" s="88"/>
      <c r="H62" s="88"/>
    </row>
    <row r="63" spans="1:16">
      <c r="A63" s="87">
        <f>KT!A29</f>
        <v>0</v>
      </c>
      <c r="C63" s="88"/>
      <c r="D63" s="88"/>
      <c r="E63" s="88"/>
      <c r="F63" s="88"/>
      <c r="G63" s="88"/>
      <c r="H63" s="88"/>
    </row>
    <row r="64" spans="1:16">
      <c r="B64" s="90"/>
      <c r="C64" s="88"/>
      <c r="D64" s="88"/>
      <c r="E64" s="88"/>
      <c r="F64" s="88"/>
      <c r="G64" s="88"/>
      <c r="H64" s="88"/>
    </row>
    <row r="65" spans="2:8">
      <c r="B65" s="91"/>
      <c r="C65" s="92"/>
      <c r="D65" s="91"/>
      <c r="F65" s="92"/>
      <c r="H65" s="88"/>
    </row>
  </sheetData>
  <mergeCells count="14">
    <mergeCell ref="L14:P14"/>
    <mergeCell ref="A16:P16"/>
    <mergeCell ref="A54:P54"/>
    <mergeCell ref="A55:J55"/>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AE120-7150-40BF-9127-9AA95D46D490}">
  <sheetPr>
    <tabColor rgb="FF92D050"/>
    <pageSetUpPr fitToPage="1"/>
  </sheetPr>
  <dimension ref="A2:P43"/>
  <sheetViews>
    <sheetView view="pageBreakPreview" zoomScale="70" zoomScaleNormal="85" zoomScaleSheetLayoutView="70" workbookViewId="0">
      <selection activeCell="A9" sqref="A1:XFD1048576"/>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0" width="10.42578125" style="72" customWidth="1"/>
    <col min="11" max="11" width="12.28515625" style="72" customWidth="1"/>
    <col min="12" max="16" width="13.85546875" style="72" customWidth="1"/>
    <col min="17" max="16384" width="9.140625" style="72"/>
  </cols>
  <sheetData>
    <row r="2" spans="1:16">
      <c r="A2" s="159" t="s">
        <v>1635</v>
      </c>
      <c r="B2" s="159"/>
      <c r="C2" s="159"/>
      <c r="D2" s="159"/>
      <c r="E2" s="159"/>
      <c r="F2" s="159"/>
      <c r="G2" s="159"/>
      <c r="H2" s="159"/>
      <c r="I2" s="159"/>
      <c r="J2" s="159"/>
      <c r="K2" s="159"/>
      <c r="L2" s="159"/>
      <c r="M2" s="159"/>
      <c r="N2" s="159"/>
      <c r="O2" s="159"/>
      <c r="P2" s="159"/>
    </row>
    <row r="3" spans="1:16">
      <c r="A3" s="160" t="str">
        <f>KA!C28</f>
        <v>Dažādi darbi - ēdnīcas aprīkojums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P33</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1653</v>
      </c>
      <c r="D17" s="51"/>
      <c r="E17" s="53"/>
      <c r="F17" s="78">
        <v>0</v>
      </c>
      <c r="G17" s="78">
        <f t="shared" ref="G17"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6" ht="94.5">
      <c r="A18" s="50">
        <v>2</v>
      </c>
      <c r="B18" s="52"/>
      <c r="C18" s="54" t="s">
        <v>1639</v>
      </c>
      <c r="D18" s="51" t="s">
        <v>64</v>
      </c>
      <c r="E18" s="51">
        <v>1</v>
      </c>
      <c r="F18" s="78"/>
      <c r="G18" s="78">
        <f t="shared" ref="G18:G31" si="1">IF(F18&gt;0,likme,0)</f>
        <v>0</v>
      </c>
      <c r="H18" s="78">
        <f t="shared" ref="H18:H31" si="2">ROUND(F18*G18,2)</f>
        <v>0</v>
      </c>
      <c r="I18" s="78"/>
      <c r="J18" s="78"/>
      <c r="K18" s="78">
        <f t="shared" ref="K18:K31" si="3">SUM(H18:J18)</f>
        <v>0</v>
      </c>
      <c r="L18" s="78">
        <f t="shared" ref="L18:L31" si="4">ROUND(E18*F18,2)</f>
        <v>0</v>
      </c>
      <c r="M18" s="78">
        <f t="shared" ref="M18:M31" si="5">ROUND(E18*H18,2)</f>
        <v>0</v>
      </c>
      <c r="N18" s="78">
        <f t="shared" ref="N18:N31" si="6">ROUND(E18*I18,2)</f>
        <v>0</v>
      </c>
      <c r="O18" s="78">
        <f t="shared" ref="O18:O31" si="7">ROUND(E18*J18,2)</f>
        <v>0</v>
      </c>
      <c r="P18" s="78">
        <f t="shared" ref="P18:P31" si="8">SUM(M18:O18)</f>
        <v>0</v>
      </c>
    </row>
    <row r="19" spans="1:16" ht="63">
      <c r="A19" s="50">
        <v>3</v>
      </c>
      <c r="B19" s="52"/>
      <c r="C19" s="54" t="s">
        <v>1640</v>
      </c>
      <c r="D19" s="51" t="s">
        <v>64</v>
      </c>
      <c r="E19" s="51">
        <v>1</v>
      </c>
      <c r="F19" s="78"/>
      <c r="G19" s="78">
        <f t="shared" si="1"/>
        <v>0</v>
      </c>
      <c r="H19" s="78">
        <f t="shared" si="2"/>
        <v>0</v>
      </c>
      <c r="I19" s="78"/>
      <c r="J19" s="78"/>
      <c r="K19" s="78">
        <f t="shared" si="3"/>
        <v>0</v>
      </c>
      <c r="L19" s="78">
        <f t="shared" si="4"/>
        <v>0</v>
      </c>
      <c r="M19" s="78">
        <f t="shared" si="5"/>
        <v>0</v>
      </c>
      <c r="N19" s="78">
        <f t="shared" si="6"/>
        <v>0</v>
      </c>
      <c r="O19" s="78">
        <f t="shared" si="7"/>
        <v>0</v>
      </c>
      <c r="P19" s="78">
        <f t="shared" si="8"/>
        <v>0</v>
      </c>
    </row>
    <row r="20" spans="1:16" ht="157.5">
      <c r="A20" s="50">
        <v>4</v>
      </c>
      <c r="B20" s="52"/>
      <c r="C20" s="54" t="s">
        <v>1641</v>
      </c>
      <c r="D20" s="51" t="s">
        <v>64</v>
      </c>
      <c r="E20" s="51">
        <v>1</v>
      </c>
      <c r="F20" s="78"/>
      <c r="G20" s="78">
        <f t="shared" si="1"/>
        <v>0</v>
      </c>
      <c r="H20" s="78">
        <f t="shared" si="2"/>
        <v>0</v>
      </c>
      <c r="I20" s="78"/>
      <c r="J20" s="78"/>
      <c r="K20" s="78">
        <f t="shared" si="3"/>
        <v>0</v>
      </c>
      <c r="L20" s="78">
        <f t="shared" si="4"/>
        <v>0</v>
      </c>
      <c r="M20" s="78">
        <f t="shared" si="5"/>
        <v>0</v>
      </c>
      <c r="N20" s="78">
        <f t="shared" si="6"/>
        <v>0</v>
      </c>
      <c r="O20" s="78">
        <f t="shared" si="7"/>
        <v>0</v>
      </c>
      <c r="P20" s="78">
        <f t="shared" si="8"/>
        <v>0</v>
      </c>
    </row>
    <row r="21" spans="1:16" ht="47.25">
      <c r="A21" s="50">
        <v>5</v>
      </c>
      <c r="B21" s="52"/>
      <c r="C21" s="54" t="s">
        <v>1642</v>
      </c>
      <c r="D21" s="51" t="s">
        <v>64</v>
      </c>
      <c r="E21" s="51">
        <v>1</v>
      </c>
      <c r="F21" s="78"/>
      <c r="G21" s="78">
        <f t="shared" si="1"/>
        <v>0</v>
      </c>
      <c r="H21" s="78">
        <f t="shared" si="2"/>
        <v>0</v>
      </c>
      <c r="I21" s="78"/>
      <c r="J21" s="78"/>
      <c r="K21" s="78">
        <f t="shared" si="3"/>
        <v>0</v>
      </c>
      <c r="L21" s="78">
        <f t="shared" si="4"/>
        <v>0</v>
      </c>
      <c r="M21" s="78">
        <f t="shared" si="5"/>
        <v>0</v>
      </c>
      <c r="N21" s="78">
        <f t="shared" si="6"/>
        <v>0</v>
      </c>
      <c r="O21" s="78">
        <f t="shared" si="7"/>
        <v>0</v>
      </c>
      <c r="P21" s="78">
        <f t="shared" si="8"/>
        <v>0</v>
      </c>
    </row>
    <row r="22" spans="1:16" ht="78.75">
      <c r="A22" s="50">
        <v>6</v>
      </c>
      <c r="B22" s="52"/>
      <c r="C22" s="54" t="s">
        <v>1643</v>
      </c>
      <c r="D22" s="51" t="s">
        <v>64</v>
      </c>
      <c r="E22" s="51">
        <v>1</v>
      </c>
      <c r="F22" s="78"/>
      <c r="G22" s="78">
        <f t="shared" si="1"/>
        <v>0</v>
      </c>
      <c r="H22" s="78">
        <f t="shared" si="2"/>
        <v>0</v>
      </c>
      <c r="I22" s="78"/>
      <c r="J22" s="78"/>
      <c r="K22" s="78">
        <f t="shared" si="3"/>
        <v>0</v>
      </c>
      <c r="L22" s="78">
        <f t="shared" si="4"/>
        <v>0</v>
      </c>
      <c r="M22" s="78">
        <f t="shared" si="5"/>
        <v>0</v>
      </c>
      <c r="N22" s="78">
        <f t="shared" si="6"/>
        <v>0</v>
      </c>
      <c r="O22" s="78">
        <f t="shared" si="7"/>
        <v>0</v>
      </c>
      <c r="P22" s="78">
        <f t="shared" si="8"/>
        <v>0</v>
      </c>
    </row>
    <row r="23" spans="1:16" ht="47.25">
      <c r="A23" s="50">
        <v>7</v>
      </c>
      <c r="B23" s="52"/>
      <c r="C23" s="54" t="s">
        <v>1644</v>
      </c>
      <c r="D23" s="51" t="s">
        <v>64</v>
      </c>
      <c r="E23" s="51">
        <v>1</v>
      </c>
      <c r="F23" s="78"/>
      <c r="G23" s="78">
        <f t="shared" si="1"/>
        <v>0</v>
      </c>
      <c r="H23" s="78">
        <f t="shared" si="2"/>
        <v>0</v>
      </c>
      <c r="I23" s="78"/>
      <c r="J23" s="78"/>
      <c r="K23" s="78">
        <f t="shared" si="3"/>
        <v>0</v>
      </c>
      <c r="L23" s="78">
        <f t="shared" si="4"/>
        <v>0</v>
      </c>
      <c r="M23" s="78">
        <f t="shared" si="5"/>
        <v>0</v>
      </c>
      <c r="N23" s="78">
        <f t="shared" si="6"/>
        <v>0</v>
      </c>
      <c r="O23" s="78">
        <f t="shared" si="7"/>
        <v>0</v>
      </c>
      <c r="P23" s="78">
        <f t="shared" si="8"/>
        <v>0</v>
      </c>
    </row>
    <row r="24" spans="1:16" ht="63">
      <c r="A24" s="50">
        <v>8</v>
      </c>
      <c r="B24" s="52"/>
      <c r="C24" s="54" t="s">
        <v>1645</v>
      </c>
      <c r="D24" s="51" t="s">
        <v>64</v>
      </c>
      <c r="E24" s="51">
        <v>1</v>
      </c>
      <c r="F24" s="78"/>
      <c r="G24" s="78">
        <f t="shared" si="1"/>
        <v>0</v>
      </c>
      <c r="H24" s="78">
        <f t="shared" si="2"/>
        <v>0</v>
      </c>
      <c r="I24" s="78"/>
      <c r="J24" s="78"/>
      <c r="K24" s="78">
        <f t="shared" si="3"/>
        <v>0</v>
      </c>
      <c r="L24" s="78">
        <f t="shared" si="4"/>
        <v>0</v>
      </c>
      <c r="M24" s="78">
        <f t="shared" si="5"/>
        <v>0</v>
      </c>
      <c r="N24" s="78">
        <f t="shared" si="6"/>
        <v>0</v>
      </c>
      <c r="O24" s="78">
        <f t="shared" si="7"/>
        <v>0</v>
      </c>
      <c r="P24" s="78">
        <f t="shared" si="8"/>
        <v>0</v>
      </c>
    </row>
    <row r="25" spans="1:16" ht="31.5">
      <c r="A25" s="50">
        <v>9</v>
      </c>
      <c r="B25" s="52"/>
      <c r="C25" s="54" t="s">
        <v>1646</v>
      </c>
      <c r="D25" s="51" t="s">
        <v>64</v>
      </c>
      <c r="E25" s="51">
        <v>1</v>
      </c>
      <c r="F25" s="78"/>
      <c r="G25" s="78">
        <f t="shared" si="1"/>
        <v>0</v>
      </c>
      <c r="H25" s="78">
        <f t="shared" si="2"/>
        <v>0</v>
      </c>
      <c r="I25" s="78"/>
      <c r="J25" s="78"/>
      <c r="K25" s="78">
        <f t="shared" si="3"/>
        <v>0</v>
      </c>
      <c r="L25" s="78">
        <f t="shared" si="4"/>
        <v>0</v>
      </c>
      <c r="M25" s="78">
        <f t="shared" si="5"/>
        <v>0</v>
      </c>
      <c r="N25" s="78">
        <f t="shared" si="6"/>
        <v>0</v>
      </c>
      <c r="O25" s="78">
        <f t="shared" si="7"/>
        <v>0</v>
      </c>
      <c r="P25" s="78">
        <f t="shared" si="8"/>
        <v>0</v>
      </c>
    </row>
    <row r="26" spans="1:16" ht="31.5">
      <c r="A26" s="50">
        <v>10</v>
      </c>
      <c r="B26" s="52"/>
      <c r="C26" s="54" t="s">
        <v>1647</v>
      </c>
      <c r="D26" s="51" t="s">
        <v>64</v>
      </c>
      <c r="E26" s="51">
        <v>1</v>
      </c>
      <c r="F26" s="78"/>
      <c r="G26" s="78">
        <f t="shared" si="1"/>
        <v>0</v>
      </c>
      <c r="H26" s="78">
        <f t="shared" si="2"/>
        <v>0</v>
      </c>
      <c r="I26" s="78"/>
      <c r="J26" s="78"/>
      <c r="K26" s="78">
        <f t="shared" si="3"/>
        <v>0</v>
      </c>
      <c r="L26" s="78">
        <f t="shared" si="4"/>
        <v>0</v>
      </c>
      <c r="M26" s="78">
        <f t="shared" si="5"/>
        <v>0</v>
      </c>
      <c r="N26" s="78">
        <f t="shared" si="6"/>
        <v>0</v>
      </c>
      <c r="O26" s="78">
        <f t="shared" si="7"/>
        <v>0</v>
      </c>
      <c r="P26" s="78">
        <f t="shared" si="8"/>
        <v>0</v>
      </c>
    </row>
    <row r="27" spans="1:16" ht="47.25">
      <c r="A27" s="50">
        <v>11</v>
      </c>
      <c r="B27" s="52"/>
      <c r="C27" s="54" t="s">
        <v>1648</v>
      </c>
      <c r="D27" s="51" t="s">
        <v>64</v>
      </c>
      <c r="E27" s="51">
        <v>1</v>
      </c>
      <c r="F27" s="78"/>
      <c r="G27" s="78">
        <f t="shared" si="1"/>
        <v>0</v>
      </c>
      <c r="H27" s="78">
        <f t="shared" si="2"/>
        <v>0</v>
      </c>
      <c r="I27" s="78"/>
      <c r="J27" s="78"/>
      <c r="K27" s="78">
        <f t="shared" si="3"/>
        <v>0</v>
      </c>
      <c r="L27" s="78">
        <f t="shared" si="4"/>
        <v>0</v>
      </c>
      <c r="M27" s="78">
        <f t="shared" si="5"/>
        <v>0</v>
      </c>
      <c r="N27" s="78">
        <f t="shared" si="6"/>
        <v>0</v>
      </c>
      <c r="O27" s="78">
        <f t="shared" si="7"/>
        <v>0</v>
      </c>
      <c r="P27" s="78">
        <f t="shared" si="8"/>
        <v>0</v>
      </c>
    </row>
    <row r="28" spans="1:16" ht="63">
      <c r="A28" s="50">
        <v>12</v>
      </c>
      <c r="B28" s="52"/>
      <c r="C28" s="54" t="s">
        <v>1649</v>
      </c>
      <c r="D28" s="51" t="s">
        <v>64</v>
      </c>
      <c r="E28" s="51">
        <v>1</v>
      </c>
      <c r="F28" s="78"/>
      <c r="G28" s="78">
        <f t="shared" si="1"/>
        <v>0</v>
      </c>
      <c r="H28" s="78">
        <f t="shared" si="2"/>
        <v>0</v>
      </c>
      <c r="I28" s="78"/>
      <c r="J28" s="78"/>
      <c r="K28" s="78">
        <f t="shared" si="3"/>
        <v>0</v>
      </c>
      <c r="L28" s="78">
        <f t="shared" si="4"/>
        <v>0</v>
      </c>
      <c r="M28" s="78">
        <f t="shared" si="5"/>
        <v>0</v>
      </c>
      <c r="N28" s="78">
        <f t="shared" si="6"/>
        <v>0</v>
      </c>
      <c r="O28" s="78">
        <f t="shared" si="7"/>
        <v>0</v>
      </c>
      <c r="P28" s="78">
        <f t="shared" si="8"/>
        <v>0</v>
      </c>
    </row>
    <row r="29" spans="1:16" ht="63">
      <c r="A29" s="50">
        <v>13</v>
      </c>
      <c r="B29" s="52"/>
      <c r="C29" s="54" t="s">
        <v>1650</v>
      </c>
      <c r="D29" s="51" t="s">
        <v>64</v>
      </c>
      <c r="E29" s="51">
        <v>1</v>
      </c>
      <c r="F29" s="78"/>
      <c r="G29" s="78">
        <f t="shared" si="1"/>
        <v>0</v>
      </c>
      <c r="H29" s="78">
        <f t="shared" si="2"/>
        <v>0</v>
      </c>
      <c r="I29" s="78"/>
      <c r="J29" s="78"/>
      <c r="K29" s="78">
        <f t="shared" si="3"/>
        <v>0</v>
      </c>
      <c r="L29" s="78">
        <f t="shared" si="4"/>
        <v>0</v>
      </c>
      <c r="M29" s="78">
        <f t="shared" si="5"/>
        <v>0</v>
      </c>
      <c r="N29" s="78">
        <f t="shared" si="6"/>
        <v>0</v>
      </c>
      <c r="O29" s="78">
        <f t="shared" si="7"/>
        <v>0</v>
      </c>
      <c r="P29" s="78">
        <f t="shared" si="8"/>
        <v>0</v>
      </c>
    </row>
    <row r="30" spans="1:16" ht="47.25">
      <c r="A30" s="50">
        <v>14</v>
      </c>
      <c r="B30" s="52"/>
      <c r="C30" s="54" t="s">
        <v>1651</v>
      </c>
      <c r="D30" s="51" t="s">
        <v>64</v>
      </c>
      <c r="E30" s="51">
        <v>1</v>
      </c>
      <c r="F30" s="78"/>
      <c r="G30" s="78">
        <f t="shared" si="1"/>
        <v>0</v>
      </c>
      <c r="H30" s="78">
        <f t="shared" si="2"/>
        <v>0</v>
      </c>
      <c r="I30" s="78"/>
      <c r="J30" s="78"/>
      <c r="K30" s="78">
        <f t="shared" si="3"/>
        <v>0</v>
      </c>
      <c r="L30" s="78">
        <f t="shared" si="4"/>
        <v>0</v>
      </c>
      <c r="M30" s="78">
        <f t="shared" si="5"/>
        <v>0</v>
      </c>
      <c r="N30" s="78">
        <f t="shared" si="6"/>
        <v>0</v>
      </c>
      <c r="O30" s="78">
        <f t="shared" si="7"/>
        <v>0</v>
      </c>
      <c r="P30" s="78">
        <f t="shared" si="8"/>
        <v>0</v>
      </c>
    </row>
    <row r="31" spans="1:16" ht="63">
      <c r="A31" s="50">
        <v>15</v>
      </c>
      <c r="B31" s="52"/>
      <c r="C31" s="54" t="s">
        <v>1652</v>
      </c>
      <c r="D31" s="51" t="s">
        <v>64</v>
      </c>
      <c r="E31" s="51">
        <v>1</v>
      </c>
      <c r="F31" s="78"/>
      <c r="G31" s="78">
        <f t="shared" si="1"/>
        <v>0</v>
      </c>
      <c r="H31" s="78">
        <f t="shared" si="2"/>
        <v>0</v>
      </c>
      <c r="I31" s="78"/>
      <c r="J31" s="78"/>
      <c r="K31" s="78">
        <f t="shared" si="3"/>
        <v>0</v>
      </c>
      <c r="L31" s="78">
        <f t="shared" si="4"/>
        <v>0</v>
      </c>
      <c r="M31" s="78">
        <f t="shared" si="5"/>
        <v>0</v>
      </c>
      <c r="N31" s="78">
        <f t="shared" si="6"/>
        <v>0</v>
      </c>
      <c r="O31" s="78">
        <f t="shared" si="7"/>
        <v>0</v>
      </c>
      <c r="P31" s="78">
        <f t="shared" si="8"/>
        <v>0</v>
      </c>
    </row>
    <row r="32" spans="1:16">
      <c r="A32" s="157"/>
      <c r="B32" s="157"/>
      <c r="C32" s="157"/>
      <c r="D32" s="157"/>
      <c r="E32" s="157"/>
      <c r="F32" s="157"/>
      <c r="G32" s="157"/>
      <c r="H32" s="157"/>
      <c r="I32" s="157"/>
      <c r="J32" s="157"/>
      <c r="K32" s="157"/>
      <c r="L32" s="157"/>
      <c r="M32" s="157"/>
      <c r="N32" s="157"/>
      <c r="O32" s="157"/>
      <c r="P32" s="157"/>
    </row>
    <row r="33" spans="1:16">
      <c r="A33" s="158" t="s">
        <v>47</v>
      </c>
      <c r="B33" s="158"/>
      <c r="C33" s="158"/>
      <c r="D33" s="158"/>
      <c r="E33" s="158"/>
      <c r="F33" s="158"/>
      <c r="G33" s="158"/>
      <c r="H33" s="158"/>
      <c r="I33" s="158"/>
      <c r="J33" s="158"/>
      <c r="K33" s="81"/>
      <c r="L33" s="82">
        <f>SUM(L17:L32)</f>
        <v>0</v>
      </c>
      <c r="M33" s="82">
        <f>SUM(M17:M32)</f>
        <v>0</v>
      </c>
      <c r="N33" s="82">
        <f>SUM(N17:N32)</f>
        <v>0</v>
      </c>
      <c r="O33" s="82">
        <f>SUM(O17:O32)</f>
        <v>0</v>
      </c>
      <c r="P33" s="82">
        <f>SUM(P17:P32)</f>
        <v>0</v>
      </c>
    </row>
    <row r="34" spans="1:16">
      <c r="A34" s="83"/>
      <c r="B34" s="83"/>
      <c r="C34" s="83"/>
      <c r="D34" s="83"/>
      <c r="E34" s="83"/>
      <c r="F34" s="83"/>
      <c r="G34" s="83"/>
      <c r="H34" s="83"/>
      <c r="I34" s="83"/>
      <c r="J34" s="83"/>
      <c r="K34" s="84"/>
      <c r="L34" s="85"/>
      <c r="M34" s="85"/>
      <c r="N34" s="85"/>
      <c r="O34" s="85"/>
      <c r="P34" s="86"/>
    </row>
    <row r="35" spans="1:16">
      <c r="A35" s="87">
        <f>KT!A23</f>
        <v>0</v>
      </c>
      <c r="C35" s="88"/>
      <c r="D35" s="88">
        <f>KT!C27</f>
        <v>0</v>
      </c>
      <c r="E35" s="88"/>
      <c r="F35" s="88"/>
      <c r="G35" s="88"/>
      <c r="H35" s="88"/>
    </row>
    <row r="36" spans="1:16">
      <c r="A36" s="87" t="s">
        <v>39</v>
      </c>
      <c r="C36" s="88"/>
      <c r="D36" s="88"/>
      <c r="E36" s="88"/>
      <c r="F36" s="88"/>
      <c r="G36" s="88"/>
      <c r="H36" s="88"/>
    </row>
    <row r="37" spans="1:16">
      <c r="A37" s="87">
        <f>KT!A25</f>
        <v>0</v>
      </c>
      <c r="C37" s="88"/>
      <c r="D37" s="88"/>
      <c r="E37" s="88"/>
      <c r="F37" s="88"/>
      <c r="G37" s="88"/>
      <c r="H37" s="88"/>
    </row>
    <row r="38" spans="1:16">
      <c r="A38" s="89"/>
      <c r="C38" s="88"/>
      <c r="D38" s="88"/>
      <c r="E38" s="88"/>
      <c r="F38" s="88"/>
      <c r="G38" s="88"/>
      <c r="H38" s="88"/>
    </row>
    <row r="39" spans="1:16">
      <c r="A39" s="87">
        <f>KT!A27</f>
        <v>0</v>
      </c>
      <c r="C39" s="88"/>
      <c r="D39" s="88">
        <f>KT!C27</f>
        <v>0</v>
      </c>
      <c r="E39" s="88"/>
      <c r="F39" s="88"/>
      <c r="G39" s="88"/>
      <c r="H39" s="88"/>
    </row>
    <row r="40" spans="1:16">
      <c r="A40" s="87" t="s">
        <v>40</v>
      </c>
      <c r="C40" s="88"/>
      <c r="D40" s="88"/>
      <c r="E40" s="88"/>
      <c r="F40" s="88"/>
      <c r="G40" s="88"/>
      <c r="H40" s="88"/>
    </row>
    <row r="41" spans="1:16">
      <c r="A41" s="87">
        <f>KT!A29</f>
        <v>0</v>
      </c>
      <c r="C41" s="88"/>
      <c r="D41" s="88"/>
      <c r="E41" s="88"/>
      <c r="F41" s="88"/>
      <c r="G41" s="88"/>
      <c r="H41" s="88"/>
    </row>
    <row r="42" spans="1:16">
      <c r="B42" s="90"/>
      <c r="C42" s="88"/>
      <c r="D42" s="88"/>
      <c r="E42" s="88"/>
      <c r="F42" s="88"/>
      <c r="G42" s="88"/>
      <c r="H42" s="88"/>
    </row>
    <row r="43" spans="1:16">
      <c r="B43" s="91"/>
      <c r="C43" s="92"/>
      <c r="D43" s="91"/>
      <c r="F43" s="92"/>
      <c r="H43" s="88"/>
    </row>
  </sheetData>
  <mergeCells count="14">
    <mergeCell ref="L14:P14"/>
    <mergeCell ref="A16:P16"/>
    <mergeCell ref="A32:P32"/>
    <mergeCell ref="A33:J33"/>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5840E-23BA-4749-A3A6-0ACBD4A63657}">
  <sheetPr>
    <tabColor rgb="FFFFC000"/>
    <pageSetUpPr fitToPage="1"/>
  </sheetPr>
  <dimension ref="A2:P236"/>
  <sheetViews>
    <sheetView view="pageBreakPreview" topLeftCell="A188" zoomScale="70" zoomScaleNormal="85" zoomScaleSheetLayoutView="70" workbookViewId="0">
      <selection activeCell="A196" sqref="A196:XFD196"/>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61</v>
      </c>
      <c r="B2" s="159"/>
      <c r="C2" s="159"/>
      <c r="D2" s="159"/>
      <c r="E2" s="159"/>
      <c r="F2" s="159"/>
      <c r="G2" s="159"/>
      <c r="H2" s="159"/>
      <c r="I2" s="159"/>
      <c r="J2" s="159"/>
      <c r="K2" s="159"/>
      <c r="L2" s="159"/>
      <c r="M2" s="159"/>
      <c r="N2" s="159"/>
      <c r="O2" s="159"/>
      <c r="P2" s="159"/>
    </row>
    <row r="3" spans="1:16">
      <c r="A3" s="160" t="str">
        <f>KA!C30</f>
        <v>Iekšējie elektrotīkli, apgaismojums, spēka pievadi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P226</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57" t="s">
        <v>62</v>
      </c>
      <c r="D17" s="51"/>
      <c r="E17" s="53"/>
      <c r="F17" s="78">
        <v>0</v>
      </c>
      <c r="G17" s="78">
        <f t="shared" ref="G17:G18"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6" ht="47.25">
      <c r="A18" s="50">
        <v>2</v>
      </c>
      <c r="B18" s="52"/>
      <c r="C18" s="54" t="s">
        <v>63</v>
      </c>
      <c r="D18" s="51" t="s">
        <v>64</v>
      </c>
      <c r="E18" s="53" t="s">
        <v>65</v>
      </c>
      <c r="F18" s="78">
        <v>0</v>
      </c>
      <c r="G18" s="78">
        <f t="shared" si="0"/>
        <v>0</v>
      </c>
      <c r="H18" s="78">
        <f t="shared" ref="H18" si="1">ROUND(F18*G18,2)</f>
        <v>0</v>
      </c>
      <c r="I18" s="78">
        <v>0</v>
      </c>
      <c r="J18" s="78">
        <v>0</v>
      </c>
      <c r="K18" s="78">
        <f t="shared" ref="K18" si="2">SUM(H18:J18)</f>
        <v>0</v>
      </c>
      <c r="L18" s="78">
        <f t="shared" ref="L18" si="3">ROUND(E18*F18,2)</f>
        <v>0</v>
      </c>
      <c r="M18" s="78">
        <f t="shared" ref="M18" si="4">ROUND(E18*H18,2)</f>
        <v>0</v>
      </c>
      <c r="N18" s="78">
        <f t="shared" ref="N18" si="5">ROUND(E18*I18,2)</f>
        <v>0</v>
      </c>
      <c r="O18" s="78">
        <f t="shared" ref="O18" si="6">ROUND(E18*J18,2)</f>
        <v>0</v>
      </c>
      <c r="P18" s="78">
        <f t="shared" ref="P18" si="7">SUM(M18:O18)</f>
        <v>0</v>
      </c>
    </row>
    <row r="19" spans="1:16" ht="31.5">
      <c r="A19" s="50">
        <v>3</v>
      </c>
      <c r="B19" s="52"/>
      <c r="C19" s="55" t="s">
        <v>66</v>
      </c>
      <c r="D19" s="51" t="s">
        <v>67</v>
      </c>
      <c r="E19" s="53" t="s">
        <v>65</v>
      </c>
      <c r="F19" s="78">
        <v>0</v>
      </c>
      <c r="G19" s="78">
        <f t="shared" ref="G19:G78" si="8">IF(F19&gt;0,likme,0)</f>
        <v>0</v>
      </c>
      <c r="H19" s="78">
        <f t="shared" ref="H19:H78" si="9">ROUND(F19*G19,2)</f>
        <v>0</v>
      </c>
      <c r="I19" s="78">
        <v>0</v>
      </c>
      <c r="J19" s="78">
        <v>0</v>
      </c>
      <c r="K19" s="78">
        <f t="shared" ref="K19:K84" si="10">SUM(H19:J19)</f>
        <v>0</v>
      </c>
      <c r="L19" s="78">
        <f t="shared" ref="L19:L84" si="11">ROUND(E19*F19,2)</f>
        <v>0</v>
      </c>
      <c r="M19" s="78">
        <f t="shared" ref="M19:M84" si="12">ROUND(E19*H19,2)</f>
        <v>0</v>
      </c>
      <c r="N19" s="78">
        <f t="shared" ref="N19:N84" si="13">ROUND(E19*I19,2)</f>
        <v>0</v>
      </c>
      <c r="O19" s="78">
        <f t="shared" ref="O19:O84" si="14">ROUND(E19*J19,2)</f>
        <v>0</v>
      </c>
      <c r="P19" s="78">
        <f t="shared" ref="P19:P84" si="15">SUM(M19:O19)</f>
        <v>0</v>
      </c>
    </row>
    <row r="20" spans="1:16" ht="31.5">
      <c r="A20" s="50">
        <v>4</v>
      </c>
      <c r="B20" s="52"/>
      <c r="C20" s="58" t="s">
        <v>68</v>
      </c>
      <c r="D20" s="51" t="s">
        <v>64</v>
      </c>
      <c r="E20" s="53" t="s">
        <v>65</v>
      </c>
      <c r="F20" s="78">
        <v>0</v>
      </c>
      <c r="G20" s="78">
        <f t="shared" si="8"/>
        <v>0</v>
      </c>
      <c r="H20" s="78">
        <f t="shared" si="9"/>
        <v>0</v>
      </c>
      <c r="I20" s="78">
        <v>0</v>
      </c>
      <c r="J20" s="78">
        <v>0</v>
      </c>
      <c r="K20" s="78">
        <f t="shared" si="10"/>
        <v>0</v>
      </c>
      <c r="L20" s="78">
        <f t="shared" si="11"/>
        <v>0</v>
      </c>
      <c r="M20" s="78">
        <f t="shared" si="12"/>
        <v>0</v>
      </c>
      <c r="N20" s="78">
        <f t="shared" si="13"/>
        <v>0</v>
      </c>
      <c r="O20" s="78">
        <f t="shared" si="14"/>
        <v>0</v>
      </c>
      <c r="P20" s="78">
        <f t="shared" si="15"/>
        <v>0</v>
      </c>
    </row>
    <row r="21" spans="1:16" ht="31.5">
      <c r="A21" s="50">
        <v>5</v>
      </c>
      <c r="B21" s="52"/>
      <c r="C21" s="58" t="s">
        <v>69</v>
      </c>
      <c r="D21" s="51" t="s">
        <v>67</v>
      </c>
      <c r="E21" s="53" t="s">
        <v>65</v>
      </c>
      <c r="F21" s="78">
        <v>0</v>
      </c>
      <c r="G21" s="78">
        <f t="shared" si="8"/>
        <v>0</v>
      </c>
      <c r="H21" s="78">
        <f t="shared" si="9"/>
        <v>0</v>
      </c>
      <c r="I21" s="78">
        <v>0</v>
      </c>
      <c r="J21" s="78">
        <v>0</v>
      </c>
      <c r="K21" s="78">
        <f t="shared" si="10"/>
        <v>0</v>
      </c>
      <c r="L21" s="78">
        <f t="shared" si="11"/>
        <v>0</v>
      </c>
      <c r="M21" s="78">
        <f t="shared" si="12"/>
        <v>0</v>
      </c>
      <c r="N21" s="78">
        <f t="shared" si="13"/>
        <v>0</v>
      </c>
      <c r="O21" s="78">
        <f t="shared" si="14"/>
        <v>0</v>
      </c>
      <c r="P21" s="78">
        <f t="shared" si="15"/>
        <v>0</v>
      </c>
    </row>
    <row r="22" spans="1:16" ht="31.5">
      <c r="A22" s="50">
        <v>6</v>
      </c>
      <c r="B22" s="52"/>
      <c r="C22" s="58" t="s">
        <v>70</v>
      </c>
      <c r="D22" s="51" t="s">
        <v>64</v>
      </c>
      <c r="E22" s="53" t="s">
        <v>65</v>
      </c>
      <c r="F22" s="78">
        <v>0</v>
      </c>
      <c r="G22" s="78">
        <f t="shared" si="8"/>
        <v>0</v>
      </c>
      <c r="H22" s="78">
        <f t="shared" si="9"/>
        <v>0</v>
      </c>
      <c r="I22" s="78">
        <v>0</v>
      </c>
      <c r="J22" s="78">
        <v>0</v>
      </c>
      <c r="K22" s="78">
        <f t="shared" si="10"/>
        <v>0</v>
      </c>
      <c r="L22" s="78">
        <f t="shared" si="11"/>
        <v>0</v>
      </c>
      <c r="M22" s="78">
        <f t="shared" si="12"/>
        <v>0</v>
      </c>
      <c r="N22" s="78">
        <f t="shared" si="13"/>
        <v>0</v>
      </c>
      <c r="O22" s="78">
        <f t="shared" si="14"/>
        <v>0</v>
      </c>
      <c r="P22" s="78">
        <f t="shared" si="15"/>
        <v>0</v>
      </c>
    </row>
    <row r="23" spans="1:16" ht="31.5">
      <c r="A23" s="50">
        <v>7</v>
      </c>
      <c r="B23" s="52"/>
      <c r="C23" s="58" t="s">
        <v>71</v>
      </c>
      <c r="D23" s="51" t="s">
        <v>64</v>
      </c>
      <c r="E23" s="53" t="s">
        <v>65</v>
      </c>
      <c r="F23" s="78">
        <v>0</v>
      </c>
      <c r="G23" s="78">
        <f t="shared" si="8"/>
        <v>0</v>
      </c>
      <c r="H23" s="78">
        <f t="shared" si="9"/>
        <v>0</v>
      </c>
      <c r="I23" s="78">
        <v>0</v>
      </c>
      <c r="J23" s="78">
        <v>0</v>
      </c>
      <c r="K23" s="78">
        <f t="shared" si="10"/>
        <v>0</v>
      </c>
      <c r="L23" s="78">
        <f t="shared" si="11"/>
        <v>0</v>
      </c>
      <c r="M23" s="78">
        <f t="shared" si="12"/>
        <v>0</v>
      </c>
      <c r="N23" s="78">
        <f t="shared" si="13"/>
        <v>0</v>
      </c>
      <c r="O23" s="78">
        <f t="shared" si="14"/>
        <v>0</v>
      </c>
      <c r="P23" s="78">
        <f t="shared" si="15"/>
        <v>0</v>
      </c>
    </row>
    <row r="24" spans="1:16" ht="31.5">
      <c r="A24" s="50">
        <v>8</v>
      </c>
      <c r="B24" s="52"/>
      <c r="C24" s="59" t="s">
        <v>72</v>
      </c>
      <c r="D24" s="51" t="s">
        <v>64</v>
      </c>
      <c r="E24" s="53" t="s">
        <v>73</v>
      </c>
      <c r="F24" s="78">
        <v>0</v>
      </c>
      <c r="G24" s="78">
        <f t="shared" si="8"/>
        <v>0</v>
      </c>
      <c r="H24" s="78">
        <f t="shared" si="9"/>
        <v>0</v>
      </c>
      <c r="I24" s="78">
        <v>0</v>
      </c>
      <c r="J24" s="78">
        <v>0</v>
      </c>
      <c r="K24" s="78">
        <f t="shared" si="10"/>
        <v>0</v>
      </c>
      <c r="L24" s="78">
        <f t="shared" si="11"/>
        <v>0</v>
      </c>
      <c r="M24" s="78">
        <f t="shared" si="12"/>
        <v>0</v>
      </c>
      <c r="N24" s="78">
        <f t="shared" si="13"/>
        <v>0</v>
      </c>
      <c r="O24" s="78">
        <f t="shared" si="14"/>
        <v>0</v>
      </c>
      <c r="P24" s="78">
        <f t="shared" si="15"/>
        <v>0</v>
      </c>
    </row>
    <row r="25" spans="1:16" ht="31.5">
      <c r="A25" s="50">
        <v>9</v>
      </c>
      <c r="B25" s="52"/>
      <c r="C25" s="58" t="s">
        <v>74</v>
      </c>
      <c r="D25" s="51" t="s">
        <v>64</v>
      </c>
      <c r="E25" s="53" t="s">
        <v>75</v>
      </c>
      <c r="F25" s="78">
        <v>0</v>
      </c>
      <c r="G25" s="78">
        <f t="shared" si="8"/>
        <v>0</v>
      </c>
      <c r="H25" s="78">
        <f t="shared" si="9"/>
        <v>0</v>
      </c>
      <c r="I25" s="78">
        <v>0</v>
      </c>
      <c r="J25" s="78">
        <v>0</v>
      </c>
      <c r="K25" s="78">
        <f t="shared" si="10"/>
        <v>0</v>
      </c>
      <c r="L25" s="78">
        <f t="shared" si="11"/>
        <v>0</v>
      </c>
      <c r="M25" s="78">
        <f t="shared" si="12"/>
        <v>0</v>
      </c>
      <c r="N25" s="78">
        <f t="shared" si="13"/>
        <v>0</v>
      </c>
      <c r="O25" s="78">
        <f t="shared" si="14"/>
        <v>0</v>
      </c>
      <c r="P25" s="78">
        <f t="shared" si="15"/>
        <v>0</v>
      </c>
    </row>
    <row r="26" spans="1:16" ht="31.5">
      <c r="A26" s="50">
        <v>10</v>
      </c>
      <c r="B26" s="52"/>
      <c r="C26" s="58" t="s">
        <v>76</v>
      </c>
      <c r="D26" s="51" t="s">
        <v>64</v>
      </c>
      <c r="E26" s="53" t="s">
        <v>77</v>
      </c>
      <c r="F26" s="78">
        <v>0</v>
      </c>
      <c r="G26" s="78">
        <f t="shared" si="8"/>
        <v>0</v>
      </c>
      <c r="H26" s="78">
        <f t="shared" si="9"/>
        <v>0</v>
      </c>
      <c r="I26" s="78">
        <v>0</v>
      </c>
      <c r="J26" s="78">
        <v>0</v>
      </c>
      <c r="K26" s="78">
        <f t="shared" si="10"/>
        <v>0</v>
      </c>
      <c r="L26" s="78">
        <f t="shared" si="11"/>
        <v>0</v>
      </c>
      <c r="M26" s="78">
        <f t="shared" si="12"/>
        <v>0</v>
      </c>
      <c r="N26" s="78">
        <f t="shared" si="13"/>
        <v>0</v>
      </c>
      <c r="O26" s="78">
        <f t="shared" si="14"/>
        <v>0</v>
      </c>
      <c r="P26" s="78">
        <f t="shared" si="15"/>
        <v>0</v>
      </c>
    </row>
    <row r="27" spans="1:16" ht="31.5">
      <c r="A27" s="50">
        <v>11</v>
      </c>
      <c r="B27" s="52"/>
      <c r="C27" s="58" t="s">
        <v>78</v>
      </c>
      <c r="D27" s="51" t="s">
        <v>64</v>
      </c>
      <c r="E27" s="53" t="s">
        <v>65</v>
      </c>
      <c r="F27" s="78">
        <v>0</v>
      </c>
      <c r="G27" s="78">
        <f t="shared" si="8"/>
        <v>0</v>
      </c>
      <c r="H27" s="78">
        <f t="shared" si="9"/>
        <v>0</v>
      </c>
      <c r="I27" s="78">
        <v>0</v>
      </c>
      <c r="J27" s="78">
        <v>0</v>
      </c>
      <c r="K27" s="78">
        <f t="shared" si="10"/>
        <v>0</v>
      </c>
      <c r="L27" s="78">
        <f t="shared" si="11"/>
        <v>0</v>
      </c>
      <c r="M27" s="78">
        <f t="shared" si="12"/>
        <v>0</v>
      </c>
      <c r="N27" s="78">
        <f t="shared" si="13"/>
        <v>0</v>
      </c>
      <c r="O27" s="78">
        <f t="shared" si="14"/>
        <v>0</v>
      </c>
      <c r="P27" s="78">
        <f t="shared" si="15"/>
        <v>0</v>
      </c>
    </row>
    <row r="28" spans="1:16" ht="31.5">
      <c r="A28" s="50">
        <v>12</v>
      </c>
      <c r="B28" s="52"/>
      <c r="C28" s="58" t="s">
        <v>79</v>
      </c>
      <c r="D28" s="51" t="s">
        <v>64</v>
      </c>
      <c r="E28" s="53" t="s">
        <v>65</v>
      </c>
      <c r="F28" s="78">
        <v>0</v>
      </c>
      <c r="G28" s="78">
        <f t="shared" si="8"/>
        <v>0</v>
      </c>
      <c r="H28" s="78">
        <f t="shared" si="9"/>
        <v>0</v>
      </c>
      <c r="I28" s="78">
        <v>0</v>
      </c>
      <c r="J28" s="78">
        <v>0</v>
      </c>
      <c r="K28" s="78">
        <f t="shared" si="10"/>
        <v>0</v>
      </c>
      <c r="L28" s="78">
        <f t="shared" si="11"/>
        <v>0</v>
      </c>
      <c r="M28" s="78">
        <f t="shared" si="12"/>
        <v>0</v>
      </c>
      <c r="N28" s="78">
        <f t="shared" si="13"/>
        <v>0</v>
      </c>
      <c r="O28" s="78">
        <f t="shared" si="14"/>
        <v>0</v>
      </c>
      <c r="P28" s="78">
        <f t="shared" si="15"/>
        <v>0</v>
      </c>
    </row>
    <row r="29" spans="1:16" ht="31.5">
      <c r="A29" s="50">
        <v>13</v>
      </c>
      <c r="B29" s="52"/>
      <c r="C29" s="58" t="s">
        <v>80</v>
      </c>
      <c r="D29" s="51" t="s">
        <v>64</v>
      </c>
      <c r="E29" s="53" t="s">
        <v>81</v>
      </c>
      <c r="F29" s="78">
        <v>0</v>
      </c>
      <c r="G29" s="78">
        <f t="shared" si="8"/>
        <v>0</v>
      </c>
      <c r="H29" s="78">
        <f t="shared" si="9"/>
        <v>0</v>
      </c>
      <c r="I29" s="78">
        <v>0</v>
      </c>
      <c r="J29" s="78">
        <v>0</v>
      </c>
      <c r="K29" s="78">
        <f t="shared" si="10"/>
        <v>0</v>
      </c>
      <c r="L29" s="78">
        <f t="shared" si="11"/>
        <v>0</v>
      </c>
      <c r="M29" s="78">
        <f t="shared" si="12"/>
        <v>0</v>
      </c>
      <c r="N29" s="78">
        <f t="shared" si="13"/>
        <v>0</v>
      </c>
      <c r="O29" s="78">
        <f t="shared" si="14"/>
        <v>0</v>
      </c>
      <c r="P29" s="78">
        <f t="shared" si="15"/>
        <v>0</v>
      </c>
    </row>
    <row r="30" spans="1:16" ht="31.5">
      <c r="A30" s="50">
        <v>14</v>
      </c>
      <c r="B30" s="52"/>
      <c r="C30" s="54" t="s">
        <v>82</v>
      </c>
      <c r="D30" s="51" t="s">
        <v>67</v>
      </c>
      <c r="E30" s="53" t="s">
        <v>65</v>
      </c>
      <c r="F30" s="78">
        <v>0</v>
      </c>
      <c r="G30" s="78">
        <f t="shared" ref="G30" si="16">IF(F30&gt;0,likme,0)</f>
        <v>0</v>
      </c>
      <c r="H30" s="78">
        <f t="shared" ref="H30" si="17">ROUND(F30*G30,2)</f>
        <v>0</v>
      </c>
      <c r="I30" s="78">
        <v>0</v>
      </c>
      <c r="J30" s="78">
        <v>0</v>
      </c>
      <c r="K30" s="78">
        <f t="shared" si="10"/>
        <v>0</v>
      </c>
      <c r="L30" s="78">
        <f t="shared" si="11"/>
        <v>0</v>
      </c>
      <c r="M30" s="78">
        <f t="shared" si="12"/>
        <v>0</v>
      </c>
      <c r="N30" s="78">
        <f t="shared" si="13"/>
        <v>0</v>
      </c>
      <c r="O30" s="78">
        <f t="shared" si="14"/>
        <v>0</v>
      </c>
      <c r="P30" s="78">
        <f t="shared" si="15"/>
        <v>0</v>
      </c>
    </row>
    <row r="31" spans="1:16" ht="31.5">
      <c r="A31" s="50">
        <v>15</v>
      </c>
      <c r="B31" s="52"/>
      <c r="C31" s="59" t="s">
        <v>83</v>
      </c>
      <c r="D31" s="51" t="s">
        <v>64</v>
      </c>
      <c r="E31" s="53" t="s">
        <v>65</v>
      </c>
      <c r="F31" s="78">
        <v>0</v>
      </c>
      <c r="G31" s="78">
        <f t="shared" si="8"/>
        <v>0</v>
      </c>
      <c r="H31" s="78">
        <f t="shared" si="9"/>
        <v>0</v>
      </c>
      <c r="I31" s="78">
        <v>0</v>
      </c>
      <c r="J31" s="78">
        <v>0</v>
      </c>
      <c r="K31" s="78">
        <f t="shared" si="10"/>
        <v>0</v>
      </c>
      <c r="L31" s="78">
        <f t="shared" si="11"/>
        <v>0</v>
      </c>
      <c r="M31" s="78">
        <f t="shared" si="12"/>
        <v>0</v>
      </c>
      <c r="N31" s="78">
        <f t="shared" si="13"/>
        <v>0</v>
      </c>
      <c r="O31" s="78">
        <f t="shared" si="14"/>
        <v>0</v>
      </c>
      <c r="P31" s="78">
        <f t="shared" si="15"/>
        <v>0</v>
      </c>
    </row>
    <row r="32" spans="1:16" ht="47.25">
      <c r="A32" s="50">
        <v>16</v>
      </c>
      <c r="B32" s="52"/>
      <c r="C32" s="58" t="s">
        <v>84</v>
      </c>
      <c r="D32" s="51" t="s">
        <v>64</v>
      </c>
      <c r="E32" s="53" t="s">
        <v>75</v>
      </c>
      <c r="F32" s="78">
        <v>0</v>
      </c>
      <c r="G32" s="78">
        <f t="shared" si="8"/>
        <v>0</v>
      </c>
      <c r="H32" s="78">
        <f t="shared" si="9"/>
        <v>0</v>
      </c>
      <c r="I32" s="78">
        <v>0</v>
      </c>
      <c r="J32" s="78">
        <v>0</v>
      </c>
      <c r="K32" s="78">
        <f t="shared" si="10"/>
        <v>0</v>
      </c>
      <c r="L32" s="78">
        <f t="shared" si="11"/>
        <v>0</v>
      </c>
      <c r="M32" s="78">
        <f t="shared" si="12"/>
        <v>0</v>
      </c>
      <c r="N32" s="78">
        <f t="shared" si="13"/>
        <v>0</v>
      </c>
      <c r="O32" s="78">
        <f t="shared" si="14"/>
        <v>0</v>
      </c>
      <c r="P32" s="78">
        <f t="shared" si="15"/>
        <v>0</v>
      </c>
    </row>
    <row r="33" spans="1:16" ht="31.5">
      <c r="A33" s="50">
        <v>17</v>
      </c>
      <c r="B33" s="52"/>
      <c r="C33" s="58" t="s">
        <v>78</v>
      </c>
      <c r="D33" s="51" t="s">
        <v>64</v>
      </c>
      <c r="E33" s="53" t="s">
        <v>85</v>
      </c>
      <c r="F33" s="78">
        <v>0</v>
      </c>
      <c r="G33" s="78">
        <f t="shared" si="8"/>
        <v>0</v>
      </c>
      <c r="H33" s="78">
        <f t="shared" si="9"/>
        <v>0</v>
      </c>
      <c r="I33" s="78">
        <v>0</v>
      </c>
      <c r="J33" s="78">
        <v>0</v>
      </c>
      <c r="K33" s="78">
        <f t="shared" si="10"/>
        <v>0</v>
      </c>
      <c r="L33" s="78">
        <f t="shared" si="11"/>
        <v>0</v>
      </c>
      <c r="M33" s="78">
        <f t="shared" si="12"/>
        <v>0</v>
      </c>
      <c r="N33" s="78">
        <f t="shared" si="13"/>
        <v>0</v>
      </c>
      <c r="O33" s="78">
        <f t="shared" si="14"/>
        <v>0</v>
      </c>
      <c r="P33" s="78">
        <f t="shared" si="15"/>
        <v>0</v>
      </c>
    </row>
    <row r="34" spans="1:16" ht="31.5">
      <c r="A34" s="50">
        <v>18</v>
      </c>
      <c r="B34" s="52"/>
      <c r="C34" s="58" t="s">
        <v>86</v>
      </c>
      <c r="D34" s="51" t="s">
        <v>64</v>
      </c>
      <c r="E34" s="53" t="s">
        <v>87</v>
      </c>
      <c r="F34" s="78">
        <v>0</v>
      </c>
      <c r="G34" s="78">
        <f t="shared" si="8"/>
        <v>0</v>
      </c>
      <c r="H34" s="78">
        <f t="shared" si="9"/>
        <v>0</v>
      </c>
      <c r="I34" s="78">
        <v>0</v>
      </c>
      <c r="J34" s="78">
        <v>0</v>
      </c>
      <c r="K34" s="78">
        <f t="shared" si="10"/>
        <v>0</v>
      </c>
      <c r="L34" s="78">
        <f t="shared" si="11"/>
        <v>0</v>
      </c>
      <c r="M34" s="78">
        <f t="shared" si="12"/>
        <v>0</v>
      </c>
      <c r="N34" s="78">
        <f t="shared" si="13"/>
        <v>0</v>
      </c>
      <c r="O34" s="78">
        <f t="shared" si="14"/>
        <v>0</v>
      </c>
      <c r="P34" s="78">
        <f t="shared" si="15"/>
        <v>0</v>
      </c>
    </row>
    <row r="35" spans="1:16" ht="31.5">
      <c r="A35" s="50">
        <v>19</v>
      </c>
      <c r="B35" s="52"/>
      <c r="C35" s="58" t="s">
        <v>88</v>
      </c>
      <c r="D35" s="51" t="s">
        <v>64</v>
      </c>
      <c r="E35" s="53" t="s">
        <v>65</v>
      </c>
      <c r="F35" s="78">
        <v>0</v>
      </c>
      <c r="G35" s="78">
        <f t="shared" si="8"/>
        <v>0</v>
      </c>
      <c r="H35" s="78">
        <f t="shared" si="9"/>
        <v>0</v>
      </c>
      <c r="I35" s="78">
        <v>0</v>
      </c>
      <c r="J35" s="78">
        <v>0</v>
      </c>
      <c r="K35" s="78">
        <f t="shared" si="10"/>
        <v>0</v>
      </c>
      <c r="L35" s="78">
        <f t="shared" si="11"/>
        <v>0</v>
      </c>
      <c r="M35" s="78">
        <f t="shared" si="12"/>
        <v>0</v>
      </c>
      <c r="N35" s="78">
        <f t="shared" si="13"/>
        <v>0</v>
      </c>
      <c r="O35" s="78">
        <f t="shared" si="14"/>
        <v>0</v>
      </c>
      <c r="P35" s="78">
        <f t="shared" si="15"/>
        <v>0</v>
      </c>
    </row>
    <row r="36" spans="1:16" ht="31.5">
      <c r="A36" s="50">
        <v>20</v>
      </c>
      <c r="B36" s="52"/>
      <c r="C36" s="58" t="s">
        <v>89</v>
      </c>
      <c r="D36" s="51" t="s">
        <v>64</v>
      </c>
      <c r="E36" s="53" t="s">
        <v>65</v>
      </c>
      <c r="F36" s="78">
        <v>0</v>
      </c>
      <c r="G36" s="78">
        <f t="shared" si="8"/>
        <v>0</v>
      </c>
      <c r="H36" s="78">
        <f t="shared" si="9"/>
        <v>0</v>
      </c>
      <c r="I36" s="78">
        <v>0</v>
      </c>
      <c r="J36" s="78">
        <v>0</v>
      </c>
      <c r="K36" s="78">
        <f t="shared" si="10"/>
        <v>0</v>
      </c>
      <c r="L36" s="78">
        <f t="shared" si="11"/>
        <v>0</v>
      </c>
      <c r="M36" s="78">
        <f t="shared" si="12"/>
        <v>0</v>
      </c>
      <c r="N36" s="78">
        <f t="shared" si="13"/>
        <v>0</v>
      </c>
      <c r="O36" s="78">
        <f t="shared" si="14"/>
        <v>0</v>
      </c>
      <c r="P36" s="78">
        <f t="shared" si="15"/>
        <v>0</v>
      </c>
    </row>
    <row r="37" spans="1:16" ht="31.5">
      <c r="A37" s="50">
        <v>21</v>
      </c>
      <c r="B37" s="52"/>
      <c r="C37" s="54" t="s">
        <v>90</v>
      </c>
      <c r="D37" s="51" t="s">
        <v>67</v>
      </c>
      <c r="E37" s="53" t="s">
        <v>65</v>
      </c>
      <c r="F37" s="78">
        <v>0</v>
      </c>
      <c r="G37" s="78">
        <f t="shared" ref="G37" si="18">IF(F37&gt;0,likme,0)</f>
        <v>0</v>
      </c>
      <c r="H37" s="78">
        <f t="shared" ref="H37" si="19">ROUND(F37*G37,2)</f>
        <v>0</v>
      </c>
      <c r="I37" s="78">
        <v>0</v>
      </c>
      <c r="J37" s="78">
        <v>0</v>
      </c>
      <c r="K37" s="78">
        <f t="shared" si="10"/>
        <v>0</v>
      </c>
      <c r="L37" s="78">
        <f t="shared" si="11"/>
        <v>0</v>
      </c>
      <c r="M37" s="78">
        <f t="shared" si="12"/>
        <v>0</v>
      </c>
      <c r="N37" s="78">
        <f t="shared" si="13"/>
        <v>0</v>
      </c>
      <c r="O37" s="78">
        <f t="shared" si="14"/>
        <v>0</v>
      </c>
      <c r="P37" s="78">
        <f t="shared" si="15"/>
        <v>0</v>
      </c>
    </row>
    <row r="38" spans="1:16" ht="31.5">
      <c r="A38" s="50">
        <v>22</v>
      </c>
      <c r="B38" s="52"/>
      <c r="C38" s="58" t="s">
        <v>83</v>
      </c>
      <c r="D38" s="51" t="s">
        <v>64</v>
      </c>
      <c r="E38" s="53" t="s">
        <v>65</v>
      </c>
      <c r="F38" s="78">
        <v>0</v>
      </c>
      <c r="G38" s="78">
        <f t="shared" si="8"/>
        <v>0</v>
      </c>
      <c r="H38" s="78">
        <f t="shared" si="9"/>
        <v>0</v>
      </c>
      <c r="I38" s="78">
        <v>0</v>
      </c>
      <c r="J38" s="78">
        <v>0</v>
      </c>
      <c r="K38" s="78">
        <f t="shared" si="10"/>
        <v>0</v>
      </c>
      <c r="L38" s="78">
        <f t="shared" si="11"/>
        <v>0</v>
      </c>
      <c r="M38" s="78">
        <f t="shared" si="12"/>
        <v>0</v>
      </c>
      <c r="N38" s="78">
        <f t="shared" si="13"/>
        <v>0</v>
      </c>
      <c r="O38" s="78">
        <f t="shared" si="14"/>
        <v>0</v>
      </c>
      <c r="P38" s="78">
        <f t="shared" si="15"/>
        <v>0</v>
      </c>
    </row>
    <row r="39" spans="1:16" ht="47.25">
      <c r="A39" s="50">
        <v>23</v>
      </c>
      <c r="B39" s="52"/>
      <c r="C39" s="58" t="s">
        <v>84</v>
      </c>
      <c r="D39" s="51" t="s">
        <v>64</v>
      </c>
      <c r="E39" s="53" t="s">
        <v>91</v>
      </c>
      <c r="F39" s="78">
        <v>0</v>
      </c>
      <c r="G39" s="78">
        <f t="shared" si="8"/>
        <v>0</v>
      </c>
      <c r="H39" s="78">
        <f t="shared" si="9"/>
        <v>0</v>
      </c>
      <c r="I39" s="78">
        <v>0</v>
      </c>
      <c r="J39" s="78">
        <v>0</v>
      </c>
      <c r="K39" s="78">
        <f t="shared" si="10"/>
        <v>0</v>
      </c>
      <c r="L39" s="78">
        <f t="shared" si="11"/>
        <v>0</v>
      </c>
      <c r="M39" s="78">
        <f t="shared" si="12"/>
        <v>0</v>
      </c>
      <c r="N39" s="78">
        <f t="shared" si="13"/>
        <v>0</v>
      </c>
      <c r="O39" s="78">
        <f t="shared" si="14"/>
        <v>0</v>
      </c>
      <c r="P39" s="78">
        <f t="shared" si="15"/>
        <v>0</v>
      </c>
    </row>
    <row r="40" spans="1:16" ht="31.5">
      <c r="A40" s="50">
        <v>24</v>
      </c>
      <c r="B40" s="52"/>
      <c r="C40" s="58" t="s">
        <v>92</v>
      </c>
      <c r="D40" s="51" t="s">
        <v>64</v>
      </c>
      <c r="E40" s="53" t="s">
        <v>65</v>
      </c>
      <c r="F40" s="78">
        <v>0</v>
      </c>
      <c r="G40" s="78">
        <f t="shared" si="8"/>
        <v>0</v>
      </c>
      <c r="H40" s="78">
        <f t="shared" si="9"/>
        <v>0</v>
      </c>
      <c r="I40" s="78">
        <v>0</v>
      </c>
      <c r="J40" s="78">
        <v>0</v>
      </c>
      <c r="K40" s="78">
        <f t="shared" si="10"/>
        <v>0</v>
      </c>
      <c r="L40" s="78">
        <f t="shared" si="11"/>
        <v>0</v>
      </c>
      <c r="M40" s="78">
        <f t="shared" si="12"/>
        <v>0</v>
      </c>
      <c r="N40" s="78">
        <f t="shared" si="13"/>
        <v>0</v>
      </c>
      <c r="O40" s="78">
        <f t="shared" si="14"/>
        <v>0</v>
      </c>
      <c r="P40" s="78">
        <f t="shared" si="15"/>
        <v>0</v>
      </c>
    </row>
    <row r="41" spans="1:16" ht="31.5">
      <c r="A41" s="50">
        <v>25</v>
      </c>
      <c r="B41" s="52"/>
      <c r="C41" s="58" t="s">
        <v>78</v>
      </c>
      <c r="D41" s="51" t="s">
        <v>64</v>
      </c>
      <c r="E41" s="53" t="s">
        <v>65</v>
      </c>
      <c r="F41" s="78">
        <v>0</v>
      </c>
      <c r="G41" s="78">
        <f t="shared" si="8"/>
        <v>0</v>
      </c>
      <c r="H41" s="78">
        <f t="shared" si="9"/>
        <v>0</v>
      </c>
      <c r="I41" s="78">
        <v>0</v>
      </c>
      <c r="J41" s="78">
        <v>0</v>
      </c>
      <c r="K41" s="78">
        <f t="shared" si="10"/>
        <v>0</v>
      </c>
      <c r="L41" s="78">
        <f t="shared" si="11"/>
        <v>0</v>
      </c>
      <c r="M41" s="78">
        <f t="shared" si="12"/>
        <v>0</v>
      </c>
      <c r="N41" s="78">
        <f t="shared" si="13"/>
        <v>0</v>
      </c>
      <c r="O41" s="78">
        <f t="shared" si="14"/>
        <v>0</v>
      </c>
      <c r="P41" s="78">
        <f t="shared" si="15"/>
        <v>0</v>
      </c>
    </row>
    <row r="42" spans="1:16" ht="31.5">
      <c r="A42" s="50">
        <v>26</v>
      </c>
      <c r="B42" s="52"/>
      <c r="C42" s="58" t="s">
        <v>86</v>
      </c>
      <c r="D42" s="51" t="s">
        <v>64</v>
      </c>
      <c r="E42" s="53" t="s">
        <v>93</v>
      </c>
      <c r="F42" s="78">
        <v>0</v>
      </c>
      <c r="G42" s="78">
        <f t="shared" si="8"/>
        <v>0</v>
      </c>
      <c r="H42" s="78">
        <f t="shared" si="9"/>
        <v>0</v>
      </c>
      <c r="I42" s="78">
        <v>0</v>
      </c>
      <c r="J42" s="78">
        <v>0</v>
      </c>
      <c r="K42" s="78">
        <f t="shared" si="10"/>
        <v>0</v>
      </c>
      <c r="L42" s="78">
        <f t="shared" si="11"/>
        <v>0</v>
      </c>
      <c r="M42" s="78">
        <f t="shared" si="12"/>
        <v>0</v>
      </c>
      <c r="N42" s="78">
        <f t="shared" si="13"/>
        <v>0</v>
      </c>
      <c r="O42" s="78">
        <f t="shared" si="14"/>
        <v>0</v>
      </c>
      <c r="P42" s="78">
        <f t="shared" si="15"/>
        <v>0</v>
      </c>
    </row>
    <row r="43" spans="1:16" ht="31.5">
      <c r="A43" s="50">
        <v>27</v>
      </c>
      <c r="B43" s="52"/>
      <c r="C43" s="59" t="s">
        <v>88</v>
      </c>
      <c r="D43" s="51" t="s">
        <v>64</v>
      </c>
      <c r="E43" s="53" t="s">
        <v>65</v>
      </c>
      <c r="F43" s="78">
        <v>0</v>
      </c>
      <c r="G43" s="78">
        <f t="shared" si="8"/>
        <v>0</v>
      </c>
      <c r="H43" s="78">
        <f t="shared" si="9"/>
        <v>0</v>
      </c>
      <c r="I43" s="78">
        <v>0</v>
      </c>
      <c r="J43" s="78">
        <v>0</v>
      </c>
      <c r="K43" s="78">
        <f t="shared" si="10"/>
        <v>0</v>
      </c>
      <c r="L43" s="78">
        <f t="shared" si="11"/>
        <v>0</v>
      </c>
      <c r="M43" s="78">
        <f t="shared" si="12"/>
        <v>0</v>
      </c>
      <c r="N43" s="78">
        <f t="shared" si="13"/>
        <v>0</v>
      </c>
      <c r="O43" s="78">
        <f t="shared" si="14"/>
        <v>0</v>
      </c>
      <c r="P43" s="78">
        <f t="shared" si="15"/>
        <v>0</v>
      </c>
    </row>
    <row r="44" spans="1:16" ht="31.5">
      <c r="A44" s="50">
        <v>28</v>
      </c>
      <c r="B44" s="52"/>
      <c r="C44" s="58" t="s">
        <v>89</v>
      </c>
      <c r="D44" s="51" t="s">
        <v>64</v>
      </c>
      <c r="E44" s="53" t="s">
        <v>65</v>
      </c>
      <c r="F44" s="78">
        <v>0</v>
      </c>
      <c r="G44" s="78">
        <f t="shared" si="8"/>
        <v>0</v>
      </c>
      <c r="H44" s="78">
        <f t="shared" si="9"/>
        <v>0</v>
      </c>
      <c r="I44" s="78">
        <v>0</v>
      </c>
      <c r="J44" s="78">
        <v>0</v>
      </c>
      <c r="K44" s="78">
        <f t="shared" si="10"/>
        <v>0</v>
      </c>
      <c r="L44" s="78">
        <f t="shared" si="11"/>
        <v>0</v>
      </c>
      <c r="M44" s="78">
        <f t="shared" si="12"/>
        <v>0</v>
      </c>
      <c r="N44" s="78">
        <f t="shared" si="13"/>
        <v>0</v>
      </c>
      <c r="O44" s="78">
        <f t="shared" si="14"/>
        <v>0</v>
      </c>
      <c r="P44" s="78">
        <f t="shared" si="15"/>
        <v>0</v>
      </c>
    </row>
    <row r="45" spans="1:16" ht="47.25">
      <c r="A45" s="50">
        <v>29</v>
      </c>
      <c r="B45" s="52"/>
      <c r="C45" s="55" t="s">
        <v>94</v>
      </c>
      <c r="D45" s="51" t="s">
        <v>67</v>
      </c>
      <c r="E45" s="53" t="s">
        <v>65</v>
      </c>
      <c r="F45" s="78">
        <v>0</v>
      </c>
      <c r="G45" s="78">
        <f t="shared" ref="G45" si="20">IF(F45&gt;0,likme,0)</f>
        <v>0</v>
      </c>
      <c r="H45" s="78">
        <f t="shared" ref="H45" si="21">ROUND(F45*G45,2)</f>
        <v>0</v>
      </c>
      <c r="I45" s="78">
        <v>0</v>
      </c>
      <c r="J45" s="78">
        <v>0</v>
      </c>
      <c r="K45" s="78">
        <f t="shared" si="10"/>
        <v>0</v>
      </c>
      <c r="L45" s="78">
        <f t="shared" si="11"/>
        <v>0</v>
      </c>
      <c r="M45" s="78">
        <f t="shared" si="12"/>
        <v>0</v>
      </c>
      <c r="N45" s="78">
        <f t="shared" si="13"/>
        <v>0</v>
      </c>
      <c r="O45" s="78">
        <f t="shared" si="14"/>
        <v>0</v>
      </c>
      <c r="P45" s="78">
        <f t="shared" si="15"/>
        <v>0</v>
      </c>
    </row>
    <row r="46" spans="1:16" ht="31.5">
      <c r="A46" s="50">
        <v>30</v>
      </c>
      <c r="B46" s="52"/>
      <c r="C46" s="58" t="s">
        <v>83</v>
      </c>
      <c r="D46" s="51" t="s">
        <v>64</v>
      </c>
      <c r="E46" s="53" t="s">
        <v>65</v>
      </c>
      <c r="F46" s="78">
        <v>0</v>
      </c>
      <c r="G46" s="78">
        <f t="shared" si="8"/>
        <v>0</v>
      </c>
      <c r="H46" s="78">
        <f t="shared" si="9"/>
        <v>0</v>
      </c>
      <c r="I46" s="78">
        <v>0</v>
      </c>
      <c r="J46" s="78">
        <v>0</v>
      </c>
      <c r="K46" s="78">
        <f t="shared" si="10"/>
        <v>0</v>
      </c>
      <c r="L46" s="78">
        <f t="shared" si="11"/>
        <v>0</v>
      </c>
      <c r="M46" s="78">
        <f t="shared" si="12"/>
        <v>0</v>
      </c>
      <c r="N46" s="78">
        <f t="shared" si="13"/>
        <v>0</v>
      </c>
      <c r="O46" s="78">
        <f t="shared" si="14"/>
        <v>0</v>
      </c>
      <c r="P46" s="78">
        <f t="shared" si="15"/>
        <v>0</v>
      </c>
    </row>
    <row r="47" spans="1:16" ht="31.5">
      <c r="A47" s="50">
        <v>31</v>
      </c>
      <c r="B47" s="52"/>
      <c r="C47" s="58" t="s">
        <v>95</v>
      </c>
      <c r="D47" s="51" t="s">
        <v>64</v>
      </c>
      <c r="E47" s="53" t="s">
        <v>65</v>
      </c>
      <c r="F47" s="78">
        <v>0</v>
      </c>
      <c r="G47" s="78">
        <f t="shared" si="8"/>
        <v>0</v>
      </c>
      <c r="H47" s="78">
        <f t="shared" si="9"/>
        <v>0</v>
      </c>
      <c r="I47" s="78">
        <v>0</v>
      </c>
      <c r="J47" s="78">
        <v>0</v>
      </c>
      <c r="K47" s="78">
        <f t="shared" si="10"/>
        <v>0</v>
      </c>
      <c r="L47" s="78">
        <f t="shared" si="11"/>
        <v>0</v>
      </c>
      <c r="M47" s="78">
        <f t="shared" si="12"/>
        <v>0</v>
      </c>
      <c r="N47" s="78">
        <f t="shared" si="13"/>
        <v>0</v>
      </c>
      <c r="O47" s="78">
        <f t="shared" si="14"/>
        <v>0</v>
      </c>
      <c r="P47" s="78">
        <f t="shared" si="15"/>
        <v>0</v>
      </c>
    </row>
    <row r="48" spans="1:16" ht="31.5">
      <c r="A48" s="50">
        <v>32</v>
      </c>
      <c r="B48" s="52"/>
      <c r="C48" s="58" t="s">
        <v>86</v>
      </c>
      <c r="D48" s="51" t="s">
        <v>64</v>
      </c>
      <c r="E48" s="53" t="s">
        <v>96</v>
      </c>
      <c r="F48" s="78">
        <v>0</v>
      </c>
      <c r="G48" s="78">
        <f t="shared" si="8"/>
        <v>0</v>
      </c>
      <c r="H48" s="78">
        <f t="shared" si="9"/>
        <v>0</v>
      </c>
      <c r="I48" s="78">
        <v>0</v>
      </c>
      <c r="J48" s="78">
        <v>0</v>
      </c>
      <c r="K48" s="78">
        <f t="shared" si="10"/>
        <v>0</v>
      </c>
      <c r="L48" s="78">
        <f t="shared" si="11"/>
        <v>0</v>
      </c>
      <c r="M48" s="78">
        <f t="shared" si="12"/>
        <v>0</v>
      </c>
      <c r="N48" s="78">
        <f t="shared" si="13"/>
        <v>0</v>
      </c>
      <c r="O48" s="78">
        <f t="shared" si="14"/>
        <v>0</v>
      </c>
      <c r="P48" s="78">
        <f t="shared" si="15"/>
        <v>0</v>
      </c>
    </row>
    <row r="49" spans="1:16" ht="31.5">
      <c r="A49" s="50">
        <v>33</v>
      </c>
      <c r="B49" s="52"/>
      <c r="C49" s="59" t="s">
        <v>97</v>
      </c>
      <c r="D49" s="51" t="s">
        <v>64</v>
      </c>
      <c r="E49" s="53" t="s">
        <v>73</v>
      </c>
      <c r="F49" s="78">
        <v>0</v>
      </c>
      <c r="G49" s="78">
        <f t="shared" si="8"/>
        <v>0</v>
      </c>
      <c r="H49" s="78">
        <f t="shared" si="9"/>
        <v>0</v>
      </c>
      <c r="I49" s="78">
        <v>0</v>
      </c>
      <c r="J49" s="78">
        <v>0</v>
      </c>
      <c r="K49" s="78">
        <f t="shared" si="10"/>
        <v>0</v>
      </c>
      <c r="L49" s="78">
        <f t="shared" si="11"/>
        <v>0</v>
      </c>
      <c r="M49" s="78">
        <f t="shared" si="12"/>
        <v>0</v>
      </c>
      <c r="N49" s="78">
        <f t="shared" si="13"/>
        <v>0</v>
      </c>
      <c r="O49" s="78">
        <f t="shared" si="14"/>
        <v>0</v>
      </c>
      <c r="P49" s="78">
        <f t="shared" si="15"/>
        <v>0</v>
      </c>
    </row>
    <row r="50" spans="1:16" ht="31.5">
      <c r="A50" s="50">
        <v>34</v>
      </c>
      <c r="B50" s="52"/>
      <c r="C50" s="59" t="s">
        <v>98</v>
      </c>
      <c r="D50" s="51" t="s">
        <v>64</v>
      </c>
      <c r="E50" s="53" t="s">
        <v>65</v>
      </c>
      <c r="F50" s="78">
        <v>0</v>
      </c>
      <c r="G50" s="78">
        <f t="shared" si="8"/>
        <v>0</v>
      </c>
      <c r="H50" s="78">
        <f t="shared" si="9"/>
        <v>0</v>
      </c>
      <c r="I50" s="78">
        <v>0</v>
      </c>
      <c r="J50" s="78">
        <v>0</v>
      </c>
      <c r="K50" s="78">
        <f t="shared" si="10"/>
        <v>0</v>
      </c>
      <c r="L50" s="78">
        <f t="shared" si="11"/>
        <v>0</v>
      </c>
      <c r="M50" s="78">
        <f t="shared" si="12"/>
        <v>0</v>
      </c>
      <c r="N50" s="78">
        <f t="shared" si="13"/>
        <v>0</v>
      </c>
      <c r="O50" s="78">
        <f t="shared" si="14"/>
        <v>0</v>
      </c>
      <c r="P50" s="78">
        <f t="shared" si="15"/>
        <v>0</v>
      </c>
    </row>
    <row r="51" spans="1:16" ht="31.5">
      <c r="A51" s="50">
        <v>35</v>
      </c>
      <c r="B51" s="52"/>
      <c r="C51" s="58" t="s">
        <v>99</v>
      </c>
      <c r="D51" s="51" t="s">
        <v>64</v>
      </c>
      <c r="E51" s="53" t="s">
        <v>81</v>
      </c>
      <c r="F51" s="78">
        <v>0</v>
      </c>
      <c r="G51" s="78">
        <f t="shared" si="8"/>
        <v>0</v>
      </c>
      <c r="H51" s="78">
        <f t="shared" si="9"/>
        <v>0</v>
      </c>
      <c r="I51" s="78">
        <v>0</v>
      </c>
      <c r="J51" s="78">
        <v>0</v>
      </c>
      <c r="K51" s="78">
        <f t="shared" si="10"/>
        <v>0</v>
      </c>
      <c r="L51" s="78">
        <f t="shared" si="11"/>
        <v>0</v>
      </c>
      <c r="M51" s="78">
        <f t="shared" si="12"/>
        <v>0</v>
      </c>
      <c r="N51" s="78">
        <f t="shared" si="13"/>
        <v>0</v>
      </c>
      <c r="O51" s="78">
        <f t="shared" si="14"/>
        <v>0</v>
      </c>
      <c r="P51" s="78">
        <f t="shared" si="15"/>
        <v>0</v>
      </c>
    </row>
    <row r="52" spans="1:16" ht="31.5">
      <c r="A52" s="50">
        <v>36</v>
      </c>
      <c r="B52" s="52"/>
      <c r="C52" s="58" t="s">
        <v>100</v>
      </c>
      <c r="D52" s="51" t="s">
        <v>64</v>
      </c>
      <c r="E52" s="53" t="s">
        <v>73</v>
      </c>
      <c r="F52" s="78">
        <v>0</v>
      </c>
      <c r="G52" s="78">
        <f t="shared" si="8"/>
        <v>0</v>
      </c>
      <c r="H52" s="78">
        <f t="shared" si="9"/>
        <v>0</v>
      </c>
      <c r="I52" s="78">
        <v>0</v>
      </c>
      <c r="J52" s="78">
        <v>0</v>
      </c>
      <c r="K52" s="78">
        <f t="shared" si="10"/>
        <v>0</v>
      </c>
      <c r="L52" s="78">
        <f t="shared" si="11"/>
        <v>0</v>
      </c>
      <c r="M52" s="78">
        <f t="shared" si="12"/>
        <v>0</v>
      </c>
      <c r="N52" s="78">
        <f t="shared" si="13"/>
        <v>0</v>
      </c>
      <c r="O52" s="78">
        <f t="shared" si="14"/>
        <v>0</v>
      </c>
      <c r="P52" s="78">
        <f t="shared" si="15"/>
        <v>0</v>
      </c>
    </row>
    <row r="53" spans="1:16">
      <c r="A53" s="50">
        <v>37</v>
      </c>
      <c r="B53" s="52"/>
      <c r="C53" s="58" t="s">
        <v>101</v>
      </c>
      <c r="D53" s="51" t="s">
        <v>64</v>
      </c>
      <c r="E53" s="53" t="s">
        <v>65</v>
      </c>
      <c r="F53" s="78">
        <v>0</v>
      </c>
      <c r="G53" s="78">
        <f t="shared" si="8"/>
        <v>0</v>
      </c>
      <c r="H53" s="78">
        <f t="shared" si="9"/>
        <v>0</v>
      </c>
      <c r="I53" s="78">
        <v>0</v>
      </c>
      <c r="J53" s="78">
        <v>0</v>
      </c>
      <c r="K53" s="78">
        <f t="shared" si="10"/>
        <v>0</v>
      </c>
      <c r="L53" s="78">
        <f t="shared" si="11"/>
        <v>0</v>
      </c>
      <c r="M53" s="78">
        <f t="shared" si="12"/>
        <v>0</v>
      </c>
      <c r="N53" s="78">
        <f t="shared" si="13"/>
        <v>0</v>
      </c>
      <c r="O53" s="78">
        <f t="shared" si="14"/>
        <v>0</v>
      </c>
      <c r="P53" s="78">
        <f t="shared" si="15"/>
        <v>0</v>
      </c>
    </row>
    <row r="54" spans="1:16" ht="47.25">
      <c r="A54" s="50">
        <v>38</v>
      </c>
      <c r="B54" s="52"/>
      <c r="C54" s="54" t="s">
        <v>102</v>
      </c>
      <c r="D54" s="51" t="s">
        <v>67</v>
      </c>
      <c r="E54" s="53" t="s">
        <v>65</v>
      </c>
      <c r="F54" s="78">
        <v>0</v>
      </c>
      <c r="G54" s="78">
        <f t="shared" si="8"/>
        <v>0</v>
      </c>
      <c r="H54" s="78">
        <f t="shared" si="9"/>
        <v>0</v>
      </c>
      <c r="I54" s="78">
        <v>0</v>
      </c>
      <c r="J54" s="78">
        <v>0</v>
      </c>
      <c r="K54" s="78">
        <f t="shared" si="10"/>
        <v>0</v>
      </c>
      <c r="L54" s="78">
        <f t="shared" si="11"/>
        <v>0</v>
      </c>
      <c r="M54" s="78">
        <f t="shared" si="12"/>
        <v>0</v>
      </c>
      <c r="N54" s="78">
        <f t="shared" si="13"/>
        <v>0</v>
      </c>
      <c r="O54" s="78">
        <f t="shared" si="14"/>
        <v>0</v>
      </c>
      <c r="P54" s="78">
        <f t="shared" si="15"/>
        <v>0</v>
      </c>
    </row>
    <row r="55" spans="1:16" ht="31.5">
      <c r="A55" s="50">
        <v>39</v>
      </c>
      <c r="B55" s="52"/>
      <c r="C55" s="58" t="s">
        <v>83</v>
      </c>
      <c r="D55" s="51" t="s">
        <v>64</v>
      </c>
      <c r="E55" s="53" t="s">
        <v>65</v>
      </c>
      <c r="F55" s="78">
        <v>0</v>
      </c>
      <c r="G55" s="78">
        <f t="shared" si="8"/>
        <v>0</v>
      </c>
      <c r="H55" s="78">
        <f t="shared" si="9"/>
        <v>0</v>
      </c>
      <c r="I55" s="78">
        <v>0</v>
      </c>
      <c r="J55" s="78">
        <v>0</v>
      </c>
      <c r="K55" s="78">
        <f t="shared" si="10"/>
        <v>0</v>
      </c>
      <c r="L55" s="78">
        <f t="shared" si="11"/>
        <v>0</v>
      </c>
      <c r="M55" s="78">
        <f t="shared" si="12"/>
        <v>0</v>
      </c>
      <c r="N55" s="78">
        <f t="shared" si="13"/>
        <v>0</v>
      </c>
      <c r="O55" s="78">
        <f t="shared" si="14"/>
        <v>0</v>
      </c>
      <c r="P55" s="78">
        <f t="shared" si="15"/>
        <v>0</v>
      </c>
    </row>
    <row r="56" spans="1:16" ht="47.25">
      <c r="A56" s="50">
        <v>40</v>
      </c>
      <c r="B56" s="52"/>
      <c r="C56" s="58" t="s">
        <v>84</v>
      </c>
      <c r="D56" s="51" t="s">
        <v>64</v>
      </c>
      <c r="E56" s="53" t="s">
        <v>85</v>
      </c>
      <c r="F56" s="78">
        <v>0</v>
      </c>
      <c r="G56" s="78">
        <f t="shared" si="8"/>
        <v>0</v>
      </c>
      <c r="H56" s="78">
        <f t="shared" si="9"/>
        <v>0</v>
      </c>
      <c r="I56" s="78">
        <v>0</v>
      </c>
      <c r="J56" s="78">
        <v>0</v>
      </c>
      <c r="K56" s="78">
        <f t="shared" si="10"/>
        <v>0</v>
      </c>
      <c r="L56" s="78">
        <f t="shared" si="11"/>
        <v>0</v>
      </c>
      <c r="M56" s="78">
        <f t="shared" si="12"/>
        <v>0</v>
      </c>
      <c r="N56" s="78">
        <f t="shared" si="13"/>
        <v>0</v>
      </c>
      <c r="O56" s="78">
        <f t="shared" si="14"/>
        <v>0</v>
      </c>
      <c r="P56" s="78">
        <f t="shared" si="15"/>
        <v>0</v>
      </c>
    </row>
    <row r="57" spans="1:16" ht="31.5">
      <c r="A57" s="50">
        <v>41</v>
      </c>
      <c r="B57" s="52"/>
      <c r="C57" s="58" t="s">
        <v>86</v>
      </c>
      <c r="D57" s="51" t="s">
        <v>64</v>
      </c>
      <c r="E57" s="53" t="s">
        <v>85</v>
      </c>
      <c r="F57" s="78">
        <v>0</v>
      </c>
      <c r="G57" s="78">
        <f t="shared" si="8"/>
        <v>0</v>
      </c>
      <c r="H57" s="78">
        <f t="shared" si="9"/>
        <v>0</v>
      </c>
      <c r="I57" s="78">
        <v>0</v>
      </c>
      <c r="J57" s="78">
        <v>0</v>
      </c>
      <c r="K57" s="78">
        <f t="shared" si="10"/>
        <v>0</v>
      </c>
      <c r="L57" s="78">
        <f t="shared" si="11"/>
        <v>0</v>
      </c>
      <c r="M57" s="78">
        <f t="shared" si="12"/>
        <v>0</v>
      </c>
      <c r="N57" s="78">
        <f t="shared" si="13"/>
        <v>0</v>
      </c>
      <c r="O57" s="78">
        <f t="shared" si="14"/>
        <v>0</v>
      </c>
      <c r="P57" s="78">
        <f t="shared" si="15"/>
        <v>0</v>
      </c>
    </row>
    <row r="58" spans="1:16" ht="31.5">
      <c r="A58" s="50">
        <v>42</v>
      </c>
      <c r="B58" s="52"/>
      <c r="C58" s="58" t="s">
        <v>103</v>
      </c>
      <c r="D58" s="51" t="s">
        <v>64</v>
      </c>
      <c r="E58" s="53" t="s">
        <v>77</v>
      </c>
      <c r="F58" s="78">
        <v>0</v>
      </c>
      <c r="G58" s="78">
        <f t="shared" si="8"/>
        <v>0</v>
      </c>
      <c r="H58" s="78">
        <f t="shared" si="9"/>
        <v>0</v>
      </c>
      <c r="I58" s="78">
        <v>0</v>
      </c>
      <c r="J58" s="78">
        <v>0</v>
      </c>
      <c r="K58" s="78">
        <f t="shared" si="10"/>
        <v>0</v>
      </c>
      <c r="L58" s="78">
        <f t="shared" si="11"/>
        <v>0</v>
      </c>
      <c r="M58" s="78">
        <f t="shared" si="12"/>
        <v>0</v>
      </c>
      <c r="N58" s="78">
        <f t="shared" si="13"/>
        <v>0</v>
      </c>
      <c r="O58" s="78">
        <f t="shared" si="14"/>
        <v>0</v>
      </c>
      <c r="P58" s="78">
        <f t="shared" si="15"/>
        <v>0</v>
      </c>
    </row>
    <row r="59" spans="1:16" ht="31.5">
      <c r="A59" s="50">
        <v>43</v>
      </c>
      <c r="B59" s="52"/>
      <c r="C59" s="55" t="s">
        <v>104</v>
      </c>
      <c r="D59" s="51" t="s">
        <v>67</v>
      </c>
      <c r="E59" s="53" t="s">
        <v>65</v>
      </c>
      <c r="F59" s="78">
        <v>0</v>
      </c>
      <c r="G59" s="78">
        <f t="shared" si="8"/>
        <v>0</v>
      </c>
      <c r="H59" s="78">
        <f t="shared" si="9"/>
        <v>0</v>
      </c>
      <c r="I59" s="78">
        <v>0</v>
      </c>
      <c r="J59" s="78">
        <v>0</v>
      </c>
      <c r="K59" s="78">
        <f t="shared" si="10"/>
        <v>0</v>
      </c>
      <c r="L59" s="78">
        <f t="shared" si="11"/>
        <v>0</v>
      </c>
      <c r="M59" s="78">
        <f t="shared" si="12"/>
        <v>0</v>
      </c>
      <c r="N59" s="78">
        <f t="shared" si="13"/>
        <v>0</v>
      </c>
      <c r="O59" s="78">
        <f t="shared" si="14"/>
        <v>0</v>
      </c>
      <c r="P59" s="78">
        <f t="shared" si="15"/>
        <v>0</v>
      </c>
    </row>
    <row r="60" spans="1:16" ht="31.5">
      <c r="A60" s="50">
        <v>44</v>
      </c>
      <c r="B60" s="52"/>
      <c r="C60" s="58" t="s">
        <v>105</v>
      </c>
      <c r="D60" s="51" t="s">
        <v>64</v>
      </c>
      <c r="E60" s="53" t="s">
        <v>65</v>
      </c>
      <c r="F60" s="78">
        <v>0</v>
      </c>
      <c r="G60" s="78">
        <f t="shared" si="8"/>
        <v>0</v>
      </c>
      <c r="H60" s="78">
        <f t="shared" si="9"/>
        <v>0</v>
      </c>
      <c r="I60" s="78">
        <v>0</v>
      </c>
      <c r="J60" s="78">
        <v>0</v>
      </c>
      <c r="K60" s="78">
        <f t="shared" si="10"/>
        <v>0</v>
      </c>
      <c r="L60" s="78">
        <f t="shared" si="11"/>
        <v>0</v>
      </c>
      <c r="M60" s="78">
        <f t="shared" si="12"/>
        <v>0</v>
      </c>
      <c r="N60" s="78">
        <f t="shared" si="13"/>
        <v>0</v>
      </c>
      <c r="O60" s="78">
        <f t="shared" si="14"/>
        <v>0</v>
      </c>
      <c r="P60" s="78">
        <f t="shared" si="15"/>
        <v>0</v>
      </c>
    </row>
    <row r="61" spans="1:16" ht="31.5">
      <c r="A61" s="50">
        <v>45</v>
      </c>
      <c r="B61" s="52"/>
      <c r="C61" s="58" t="s">
        <v>106</v>
      </c>
      <c r="D61" s="51" t="s">
        <v>64</v>
      </c>
      <c r="E61" s="53" t="s">
        <v>65</v>
      </c>
      <c r="F61" s="78">
        <v>0</v>
      </c>
      <c r="G61" s="78">
        <f t="shared" si="8"/>
        <v>0</v>
      </c>
      <c r="H61" s="78">
        <f t="shared" si="9"/>
        <v>0</v>
      </c>
      <c r="I61" s="78">
        <v>0</v>
      </c>
      <c r="J61" s="78">
        <v>0</v>
      </c>
      <c r="K61" s="78">
        <f t="shared" si="10"/>
        <v>0</v>
      </c>
      <c r="L61" s="78">
        <f t="shared" si="11"/>
        <v>0</v>
      </c>
      <c r="M61" s="78">
        <f t="shared" si="12"/>
        <v>0</v>
      </c>
      <c r="N61" s="78">
        <f t="shared" si="13"/>
        <v>0</v>
      </c>
      <c r="O61" s="78">
        <f t="shared" si="14"/>
        <v>0</v>
      </c>
      <c r="P61" s="78">
        <f t="shared" si="15"/>
        <v>0</v>
      </c>
    </row>
    <row r="62" spans="1:16" ht="31.5">
      <c r="A62" s="50">
        <v>46</v>
      </c>
      <c r="B62" s="52"/>
      <c r="C62" s="58" t="s">
        <v>107</v>
      </c>
      <c r="D62" s="51" t="s">
        <v>64</v>
      </c>
      <c r="E62" s="53" t="s">
        <v>65</v>
      </c>
      <c r="F62" s="78">
        <v>0</v>
      </c>
      <c r="G62" s="78">
        <f t="shared" si="8"/>
        <v>0</v>
      </c>
      <c r="H62" s="78">
        <f t="shared" si="9"/>
        <v>0</v>
      </c>
      <c r="I62" s="78">
        <v>0</v>
      </c>
      <c r="J62" s="78">
        <v>0</v>
      </c>
      <c r="K62" s="78">
        <f t="shared" si="10"/>
        <v>0</v>
      </c>
      <c r="L62" s="78">
        <f t="shared" si="11"/>
        <v>0</v>
      </c>
      <c r="M62" s="78">
        <f t="shared" si="12"/>
        <v>0</v>
      </c>
      <c r="N62" s="78">
        <f t="shared" si="13"/>
        <v>0</v>
      </c>
      <c r="O62" s="78">
        <f t="shared" si="14"/>
        <v>0</v>
      </c>
      <c r="P62" s="78">
        <f t="shared" si="15"/>
        <v>0</v>
      </c>
    </row>
    <row r="63" spans="1:16" ht="47.25">
      <c r="A63" s="50">
        <v>47</v>
      </c>
      <c r="B63" s="52"/>
      <c r="C63" s="58" t="s">
        <v>108</v>
      </c>
      <c r="D63" s="51" t="s">
        <v>64</v>
      </c>
      <c r="E63" s="53" t="s">
        <v>93</v>
      </c>
      <c r="F63" s="78">
        <v>0</v>
      </c>
      <c r="G63" s="78">
        <f t="shared" si="8"/>
        <v>0</v>
      </c>
      <c r="H63" s="78">
        <f t="shared" si="9"/>
        <v>0</v>
      </c>
      <c r="I63" s="78">
        <v>0</v>
      </c>
      <c r="J63" s="78">
        <v>0</v>
      </c>
      <c r="K63" s="78">
        <f t="shared" si="10"/>
        <v>0</v>
      </c>
      <c r="L63" s="78">
        <f t="shared" si="11"/>
        <v>0</v>
      </c>
      <c r="M63" s="78">
        <f t="shared" si="12"/>
        <v>0</v>
      </c>
      <c r="N63" s="78">
        <f t="shared" si="13"/>
        <v>0</v>
      </c>
      <c r="O63" s="78">
        <f t="shared" si="14"/>
        <v>0</v>
      </c>
      <c r="P63" s="78">
        <f t="shared" si="15"/>
        <v>0</v>
      </c>
    </row>
    <row r="64" spans="1:16" ht="31.5">
      <c r="A64" s="50">
        <v>48</v>
      </c>
      <c r="B64" s="52"/>
      <c r="C64" s="59" t="s">
        <v>86</v>
      </c>
      <c r="D64" s="51" t="s">
        <v>64</v>
      </c>
      <c r="E64" s="53" t="s">
        <v>85</v>
      </c>
      <c r="F64" s="78">
        <v>0</v>
      </c>
      <c r="G64" s="78">
        <f t="shared" si="8"/>
        <v>0</v>
      </c>
      <c r="H64" s="78">
        <f t="shared" si="9"/>
        <v>0</v>
      </c>
      <c r="I64" s="78">
        <v>0</v>
      </c>
      <c r="J64" s="78">
        <v>0</v>
      </c>
      <c r="K64" s="78">
        <f t="shared" si="10"/>
        <v>0</v>
      </c>
      <c r="L64" s="78">
        <f t="shared" si="11"/>
        <v>0</v>
      </c>
      <c r="M64" s="78">
        <f t="shared" si="12"/>
        <v>0</v>
      </c>
      <c r="N64" s="78">
        <f t="shared" si="13"/>
        <v>0</v>
      </c>
      <c r="O64" s="78">
        <f t="shared" si="14"/>
        <v>0</v>
      </c>
      <c r="P64" s="78">
        <f t="shared" si="15"/>
        <v>0</v>
      </c>
    </row>
    <row r="65" spans="1:16" ht="31.5">
      <c r="A65" s="50">
        <v>49</v>
      </c>
      <c r="B65" s="52"/>
      <c r="C65" s="58" t="s">
        <v>109</v>
      </c>
      <c r="D65" s="51" t="s">
        <v>64</v>
      </c>
      <c r="E65" s="53" t="s">
        <v>65</v>
      </c>
      <c r="F65" s="78">
        <v>0</v>
      </c>
      <c r="G65" s="78">
        <f t="shared" si="8"/>
        <v>0</v>
      </c>
      <c r="H65" s="78">
        <f t="shared" si="9"/>
        <v>0</v>
      </c>
      <c r="I65" s="78">
        <v>0</v>
      </c>
      <c r="J65" s="78">
        <v>0</v>
      </c>
      <c r="K65" s="78">
        <f t="shared" si="10"/>
        <v>0</v>
      </c>
      <c r="L65" s="78">
        <f t="shared" si="11"/>
        <v>0</v>
      </c>
      <c r="M65" s="78">
        <f t="shared" si="12"/>
        <v>0</v>
      </c>
      <c r="N65" s="78">
        <f t="shared" si="13"/>
        <v>0</v>
      </c>
      <c r="O65" s="78">
        <f t="shared" si="14"/>
        <v>0</v>
      </c>
      <c r="P65" s="78">
        <f t="shared" si="15"/>
        <v>0</v>
      </c>
    </row>
    <row r="66" spans="1:16" ht="31.5">
      <c r="A66" s="50">
        <v>50</v>
      </c>
      <c r="B66" s="52"/>
      <c r="C66" s="58" t="s">
        <v>79</v>
      </c>
      <c r="D66" s="51" t="s">
        <v>64</v>
      </c>
      <c r="E66" s="53" t="s">
        <v>65</v>
      </c>
      <c r="F66" s="78">
        <v>0</v>
      </c>
      <c r="G66" s="78">
        <f t="shared" si="8"/>
        <v>0</v>
      </c>
      <c r="H66" s="78">
        <f t="shared" si="9"/>
        <v>0</v>
      </c>
      <c r="I66" s="78">
        <v>0</v>
      </c>
      <c r="J66" s="78">
        <v>0</v>
      </c>
      <c r="K66" s="78">
        <f t="shared" si="10"/>
        <v>0</v>
      </c>
      <c r="L66" s="78">
        <f t="shared" si="11"/>
        <v>0</v>
      </c>
      <c r="M66" s="78">
        <f t="shared" si="12"/>
        <v>0</v>
      </c>
      <c r="N66" s="78">
        <f t="shared" si="13"/>
        <v>0</v>
      </c>
      <c r="O66" s="78">
        <f t="shared" si="14"/>
        <v>0</v>
      </c>
      <c r="P66" s="78">
        <f t="shared" si="15"/>
        <v>0</v>
      </c>
    </row>
    <row r="67" spans="1:16">
      <c r="A67" s="50">
        <v>51</v>
      </c>
      <c r="B67" s="52"/>
      <c r="C67" s="58" t="s">
        <v>110</v>
      </c>
      <c r="D67" s="51" t="s">
        <v>67</v>
      </c>
      <c r="E67" s="53" t="s">
        <v>65</v>
      </c>
      <c r="F67" s="78">
        <v>0</v>
      </c>
      <c r="G67" s="78">
        <f t="shared" si="8"/>
        <v>0</v>
      </c>
      <c r="H67" s="78">
        <f t="shared" si="9"/>
        <v>0</v>
      </c>
      <c r="I67" s="78">
        <v>0</v>
      </c>
      <c r="J67" s="78">
        <v>0</v>
      </c>
      <c r="K67" s="78">
        <f t="shared" si="10"/>
        <v>0</v>
      </c>
      <c r="L67" s="78">
        <f t="shared" si="11"/>
        <v>0</v>
      </c>
      <c r="M67" s="78">
        <f t="shared" si="12"/>
        <v>0</v>
      </c>
      <c r="N67" s="78">
        <f t="shared" si="13"/>
        <v>0</v>
      </c>
      <c r="O67" s="78">
        <f t="shared" si="14"/>
        <v>0</v>
      </c>
      <c r="P67" s="78">
        <f t="shared" si="15"/>
        <v>0</v>
      </c>
    </row>
    <row r="68" spans="1:16" ht="47.25">
      <c r="A68" s="50">
        <v>52</v>
      </c>
      <c r="B68" s="52"/>
      <c r="C68" s="55" t="s">
        <v>111</v>
      </c>
      <c r="D68" s="51" t="s">
        <v>67</v>
      </c>
      <c r="E68" s="53" t="s">
        <v>65</v>
      </c>
      <c r="F68" s="78">
        <v>0</v>
      </c>
      <c r="G68" s="78">
        <f t="shared" si="8"/>
        <v>0</v>
      </c>
      <c r="H68" s="78">
        <f t="shared" si="9"/>
        <v>0</v>
      </c>
      <c r="I68" s="78">
        <v>0</v>
      </c>
      <c r="J68" s="78">
        <v>0</v>
      </c>
      <c r="K68" s="78">
        <f t="shared" si="10"/>
        <v>0</v>
      </c>
      <c r="L68" s="78">
        <f t="shared" si="11"/>
        <v>0</v>
      </c>
      <c r="M68" s="78">
        <f t="shared" si="12"/>
        <v>0</v>
      </c>
      <c r="N68" s="78">
        <f t="shared" si="13"/>
        <v>0</v>
      </c>
      <c r="O68" s="78">
        <f t="shared" si="14"/>
        <v>0</v>
      </c>
      <c r="P68" s="78">
        <f t="shared" si="15"/>
        <v>0</v>
      </c>
    </row>
    <row r="69" spans="1:16" ht="31.5">
      <c r="A69" s="50">
        <v>53</v>
      </c>
      <c r="B69" s="52"/>
      <c r="C69" s="59" t="s">
        <v>105</v>
      </c>
      <c r="D69" s="51" t="s">
        <v>64</v>
      </c>
      <c r="E69" s="53" t="s">
        <v>65</v>
      </c>
      <c r="F69" s="78">
        <v>0</v>
      </c>
      <c r="G69" s="78">
        <f t="shared" si="8"/>
        <v>0</v>
      </c>
      <c r="H69" s="78">
        <f t="shared" si="9"/>
        <v>0</v>
      </c>
      <c r="I69" s="78">
        <v>0</v>
      </c>
      <c r="J69" s="78">
        <v>0</v>
      </c>
      <c r="K69" s="78">
        <f t="shared" si="10"/>
        <v>0</v>
      </c>
      <c r="L69" s="78">
        <f t="shared" si="11"/>
        <v>0</v>
      </c>
      <c r="M69" s="78">
        <f t="shared" si="12"/>
        <v>0</v>
      </c>
      <c r="N69" s="78">
        <f t="shared" si="13"/>
        <v>0</v>
      </c>
      <c r="O69" s="78">
        <f t="shared" si="14"/>
        <v>0</v>
      </c>
      <c r="P69" s="78">
        <f t="shared" si="15"/>
        <v>0</v>
      </c>
    </row>
    <row r="70" spans="1:16" ht="31.5">
      <c r="A70" s="50">
        <v>54</v>
      </c>
      <c r="B70" s="52"/>
      <c r="C70" s="59" t="s">
        <v>112</v>
      </c>
      <c r="D70" s="51" t="s">
        <v>64</v>
      </c>
      <c r="E70" s="53" t="s">
        <v>65</v>
      </c>
      <c r="F70" s="78">
        <v>0</v>
      </c>
      <c r="G70" s="78">
        <f t="shared" si="8"/>
        <v>0</v>
      </c>
      <c r="H70" s="78">
        <f t="shared" si="9"/>
        <v>0</v>
      </c>
      <c r="I70" s="78">
        <v>0</v>
      </c>
      <c r="J70" s="78">
        <v>0</v>
      </c>
      <c r="K70" s="78">
        <f t="shared" si="10"/>
        <v>0</v>
      </c>
      <c r="L70" s="78">
        <f t="shared" si="11"/>
        <v>0</v>
      </c>
      <c r="M70" s="78">
        <f t="shared" si="12"/>
        <v>0</v>
      </c>
      <c r="N70" s="78">
        <f t="shared" si="13"/>
        <v>0</v>
      </c>
      <c r="O70" s="78">
        <f t="shared" si="14"/>
        <v>0</v>
      </c>
      <c r="P70" s="78">
        <f t="shared" si="15"/>
        <v>0</v>
      </c>
    </row>
    <row r="71" spans="1:16" ht="47.25">
      <c r="A71" s="50">
        <v>55</v>
      </c>
      <c r="B71" s="52"/>
      <c r="C71" s="59" t="s">
        <v>1580</v>
      </c>
      <c r="D71" s="51" t="s">
        <v>64</v>
      </c>
      <c r="E71" s="53" t="s">
        <v>65</v>
      </c>
      <c r="F71" s="78">
        <v>0</v>
      </c>
      <c r="G71" s="78">
        <f t="shared" ref="G71" si="22">IF(F71&gt;0,likme,0)</f>
        <v>0</v>
      </c>
      <c r="H71" s="78">
        <f t="shared" ref="H71" si="23">ROUND(F71*G71,2)</f>
        <v>0</v>
      </c>
      <c r="I71" s="78">
        <v>0</v>
      </c>
      <c r="J71" s="78">
        <v>0</v>
      </c>
      <c r="K71" s="78">
        <f t="shared" ref="K71" si="24">SUM(H71:J71)</f>
        <v>0</v>
      </c>
      <c r="L71" s="78">
        <f t="shared" ref="L71" si="25">ROUND(E71*F71,2)</f>
        <v>0</v>
      </c>
      <c r="M71" s="78">
        <f t="shared" ref="M71" si="26">ROUND(E71*H71,2)</f>
        <v>0</v>
      </c>
      <c r="N71" s="78">
        <f t="shared" ref="N71" si="27">ROUND(E71*I71,2)</f>
        <v>0</v>
      </c>
      <c r="O71" s="78">
        <f t="shared" ref="O71" si="28">ROUND(E71*J71,2)</f>
        <v>0</v>
      </c>
      <c r="P71" s="78">
        <f t="shared" ref="P71" si="29">SUM(M71:O71)</f>
        <v>0</v>
      </c>
    </row>
    <row r="72" spans="1:16" ht="47.25">
      <c r="A72" s="50">
        <v>56</v>
      </c>
      <c r="B72" s="52"/>
      <c r="C72" s="58" t="s">
        <v>113</v>
      </c>
      <c r="D72" s="51" t="s">
        <v>64</v>
      </c>
      <c r="E72" s="53" t="s">
        <v>77</v>
      </c>
      <c r="F72" s="78">
        <v>0</v>
      </c>
      <c r="G72" s="78">
        <f t="shared" si="8"/>
        <v>0</v>
      </c>
      <c r="H72" s="78">
        <f t="shared" si="9"/>
        <v>0</v>
      </c>
      <c r="I72" s="78">
        <v>0</v>
      </c>
      <c r="J72" s="78">
        <v>0</v>
      </c>
      <c r="K72" s="78">
        <f t="shared" si="10"/>
        <v>0</v>
      </c>
      <c r="L72" s="78">
        <f t="shared" si="11"/>
        <v>0</v>
      </c>
      <c r="M72" s="78">
        <f t="shared" si="12"/>
        <v>0</v>
      </c>
      <c r="N72" s="78">
        <f t="shared" si="13"/>
        <v>0</v>
      </c>
      <c r="O72" s="78">
        <f t="shared" si="14"/>
        <v>0</v>
      </c>
      <c r="P72" s="78">
        <f t="shared" si="15"/>
        <v>0</v>
      </c>
    </row>
    <row r="73" spans="1:16" ht="47.25">
      <c r="A73" s="50">
        <v>57</v>
      </c>
      <c r="B73" s="52"/>
      <c r="C73" s="58" t="s">
        <v>108</v>
      </c>
      <c r="D73" s="51" t="s">
        <v>64</v>
      </c>
      <c r="E73" s="53">
        <v>11</v>
      </c>
      <c r="F73" s="78">
        <v>0</v>
      </c>
      <c r="G73" s="78">
        <f t="shared" si="8"/>
        <v>0</v>
      </c>
      <c r="H73" s="78">
        <f t="shared" si="9"/>
        <v>0</v>
      </c>
      <c r="I73" s="78">
        <v>0</v>
      </c>
      <c r="J73" s="78">
        <v>0</v>
      </c>
      <c r="K73" s="78">
        <f t="shared" si="10"/>
        <v>0</v>
      </c>
      <c r="L73" s="78">
        <f t="shared" si="11"/>
        <v>0</v>
      </c>
      <c r="M73" s="78">
        <f t="shared" si="12"/>
        <v>0</v>
      </c>
      <c r="N73" s="78">
        <f t="shared" si="13"/>
        <v>0</v>
      </c>
      <c r="O73" s="78">
        <f t="shared" si="14"/>
        <v>0</v>
      </c>
      <c r="P73" s="78">
        <f t="shared" si="15"/>
        <v>0</v>
      </c>
    </row>
    <row r="74" spans="1:16" ht="31.5">
      <c r="A74" s="50">
        <v>58</v>
      </c>
      <c r="B74" s="52"/>
      <c r="C74" s="58" t="s">
        <v>78</v>
      </c>
      <c r="D74" s="51" t="s">
        <v>64</v>
      </c>
      <c r="E74" s="53" t="s">
        <v>65</v>
      </c>
      <c r="F74" s="78">
        <v>0</v>
      </c>
      <c r="G74" s="78">
        <f t="shared" si="8"/>
        <v>0</v>
      </c>
      <c r="H74" s="78">
        <f t="shared" si="9"/>
        <v>0</v>
      </c>
      <c r="I74" s="78">
        <v>0</v>
      </c>
      <c r="J74" s="78">
        <v>0</v>
      </c>
      <c r="K74" s="78">
        <f t="shared" si="10"/>
        <v>0</v>
      </c>
      <c r="L74" s="78">
        <f t="shared" si="11"/>
        <v>0</v>
      </c>
      <c r="M74" s="78">
        <f t="shared" si="12"/>
        <v>0</v>
      </c>
      <c r="N74" s="78">
        <f t="shared" si="13"/>
        <v>0</v>
      </c>
      <c r="O74" s="78">
        <f t="shared" si="14"/>
        <v>0</v>
      </c>
      <c r="P74" s="78">
        <f t="shared" si="15"/>
        <v>0</v>
      </c>
    </row>
    <row r="75" spans="1:16" ht="31.5">
      <c r="A75" s="50">
        <v>59</v>
      </c>
      <c r="B75" s="52"/>
      <c r="C75" s="58" t="s">
        <v>86</v>
      </c>
      <c r="D75" s="51" t="s">
        <v>64</v>
      </c>
      <c r="E75" s="53" t="s">
        <v>115</v>
      </c>
      <c r="F75" s="78">
        <v>0</v>
      </c>
      <c r="G75" s="78">
        <f t="shared" si="8"/>
        <v>0</v>
      </c>
      <c r="H75" s="78">
        <f t="shared" si="9"/>
        <v>0</v>
      </c>
      <c r="I75" s="78">
        <v>0</v>
      </c>
      <c r="J75" s="78">
        <v>0</v>
      </c>
      <c r="K75" s="78">
        <f t="shared" si="10"/>
        <v>0</v>
      </c>
      <c r="L75" s="78">
        <f t="shared" si="11"/>
        <v>0</v>
      </c>
      <c r="M75" s="78">
        <f t="shared" si="12"/>
        <v>0</v>
      </c>
      <c r="N75" s="78">
        <f t="shared" si="13"/>
        <v>0</v>
      </c>
      <c r="O75" s="78">
        <f t="shared" si="14"/>
        <v>0</v>
      </c>
      <c r="P75" s="78">
        <f t="shared" si="15"/>
        <v>0</v>
      </c>
    </row>
    <row r="76" spans="1:16" ht="31.5">
      <c r="A76" s="50">
        <v>60</v>
      </c>
      <c r="B76" s="52"/>
      <c r="C76" s="58" t="s">
        <v>116</v>
      </c>
      <c r="D76" s="51" t="s">
        <v>64</v>
      </c>
      <c r="E76" s="53" t="s">
        <v>65</v>
      </c>
      <c r="F76" s="78">
        <v>0</v>
      </c>
      <c r="G76" s="78">
        <f t="shared" si="8"/>
        <v>0</v>
      </c>
      <c r="H76" s="78">
        <f t="shared" si="9"/>
        <v>0</v>
      </c>
      <c r="I76" s="78">
        <v>0</v>
      </c>
      <c r="J76" s="78">
        <v>0</v>
      </c>
      <c r="K76" s="78">
        <f t="shared" si="10"/>
        <v>0</v>
      </c>
      <c r="L76" s="78">
        <f t="shared" si="11"/>
        <v>0</v>
      </c>
      <c r="M76" s="78">
        <f t="shared" si="12"/>
        <v>0</v>
      </c>
      <c r="N76" s="78">
        <f t="shared" si="13"/>
        <v>0</v>
      </c>
      <c r="O76" s="78">
        <f t="shared" si="14"/>
        <v>0</v>
      </c>
      <c r="P76" s="78">
        <f t="shared" si="15"/>
        <v>0</v>
      </c>
    </row>
    <row r="77" spans="1:16" ht="31.5">
      <c r="A77" s="50">
        <v>61</v>
      </c>
      <c r="B77" s="52"/>
      <c r="C77" s="58" t="s">
        <v>109</v>
      </c>
      <c r="D77" s="51" t="s">
        <v>64</v>
      </c>
      <c r="E77" s="53" t="s">
        <v>65</v>
      </c>
      <c r="F77" s="78">
        <v>0</v>
      </c>
      <c r="G77" s="78">
        <f t="shared" si="8"/>
        <v>0</v>
      </c>
      <c r="H77" s="78">
        <f t="shared" si="9"/>
        <v>0</v>
      </c>
      <c r="I77" s="78">
        <v>0</v>
      </c>
      <c r="J77" s="78">
        <v>0</v>
      </c>
      <c r="K77" s="78">
        <f t="shared" si="10"/>
        <v>0</v>
      </c>
      <c r="L77" s="78">
        <f t="shared" si="11"/>
        <v>0</v>
      </c>
      <c r="M77" s="78">
        <f t="shared" si="12"/>
        <v>0</v>
      </c>
      <c r="N77" s="78">
        <f t="shared" si="13"/>
        <v>0</v>
      </c>
      <c r="O77" s="78">
        <f t="shared" si="14"/>
        <v>0</v>
      </c>
      <c r="P77" s="78">
        <f t="shared" si="15"/>
        <v>0</v>
      </c>
    </row>
    <row r="78" spans="1:16" ht="31.5">
      <c r="A78" s="50">
        <v>62</v>
      </c>
      <c r="B78" s="52"/>
      <c r="C78" s="55" t="s">
        <v>117</v>
      </c>
      <c r="D78" s="51" t="s">
        <v>67</v>
      </c>
      <c r="E78" s="53" t="s">
        <v>65</v>
      </c>
      <c r="F78" s="78">
        <v>0</v>
      </c>
      <c r="G78" s="78">
        <f t="shared" si="8"/>
        <v>0</v>
      </c>
      <c r="H78" s="78">
        <f t="shared" si="9"/>
        <v>0</v>
      </c>
      <c r="I78" s="78">
        <v>0</v>
      </c>
      <c r="J78" s="78">
        <v>0</v>
      </c>
      <c r="K78" s="78">
        <f t="shared" si="10"/>
        <v>0</v>
      </c>
      <c r="L78" s="78">
        <f t="shared" si="11"/>
        <v>0</v>
      </c>
      <c r="M78" s="78">
        <f t="shared" si="12"/>
        <v>0</v>
      </c>
      <c r="N78" s="78">
        <f t="shared" si="13"/>
        <v>0</v>
      </c>
      <c r="O78" s="78">
        <f t="shared" si="14"/>
        <v>0</v>
      </c>
      <c r="P78" s="78">
        <f t="shared" si="15"/>
        <v>0</v>
      </c>
    </row>
    <row r="79" spans="1:16" ht="31.5">
      <c r="A79" s="50">
        <v>63</v>
      </c>
      <c r="B79" s="52"/>
      <c r="C79" s="58" t="s">
        <v>83</v>
      </c>
      <c r="D79" s="51" t="s">
        <v>64</v>
      </c>
      <c r="E79" s="53" t="s">
        <v>65</v>
      </c>
      <c r="F79" s="78">
        <v>0</v>
      </c>
      <c r="G79" s="78">
        <f t="shared" ref="G79:G81" si="30">IF(F79&gt;0,likme,0)</f>
        <v>0</v>
      </c>
      <c r="H79" s="78">
        <f t="shared" ref="H79:H81" si="31">ROUND(F79*G79,2)</f>
        <v>0</v>
      </c>
      <c r="I79" s="78">
        <v>0</v>
      </c>
      <c r="J79" s="78">
        <v>0</v>
      </c>
      <c r="K79" s="78">
        <f t="shared" si="10"/>
        <v>0</v>
      </c>
      <c r="L79" s="78">
        <f t="shared" si="11"/>
        <v>0</v>
      </c>
      <c r="M79" s="78">
        <f t="shared" si="12"/>
        <v>0</v>
      </c>
      <c r="N79" s="78">
        <f t="shared" si="13"/>
        <v>0</v>
      </c>
      <c r="O79" s="78">
        <f t="shared" si="14"/>
        <v>0</v>
      </c>
      <c r="P79" s="78">
        <f t="shared" si="15"/>
        <v>0</v>
      </c>
    </row>
    <row r="80" spans="1:16" ht="47.25">
      <c r="A80" s="50">
        <v>64</v>
      </c>
      <c r="B80" s="52"/>
      <c r="C80" s="59" t="s">
        <v>84</v>
      </c>
      <c r="D80" s="51" t="s">
        <v>64</v>
      </c>
      <c r="E80" s="53">
        <v>5</v>
      </c>
      <c r="F80" s="78">
        <v>0</v>
      </c>
      <c r="G80" s="78">
        <f t="shared" si="30"/>
        <v>0</v>
      </c>
      <c r="H80" s="78">
        <f t="shared" si="31"/>
        <v>0</v>
      </c>
      <c r="I80" s="78">
        <v>0</v>
      </c>
      <c r="J80" s="78">
        <v>0</v>
      </c>
      <c r="K80" s="78">
        <f t="shared" ref="K80:K81" si="32">SUM(H80:J80)</f>
        <v>0</v>
      </c>
      <c r="L80" s="78">
        <f t="shared" ref="L80:L81" si="33">ROUND(E80*F80,2)</f>
        <v>0</v>
      </c>
      <c r="M80" s="78">
        <f t="shared" ref="M80:M81" si="34">ROUND(E80*H80,2)</f>
        <v>0</v>
      </c>
      <c r="N80" s="78">
        <f t="shared" ref="N80:N81" si="35">ROUND(E80*I80,2)</f>
        <v>0</v>
      </c>
      <c r="O80" s="78">
        <f t="shared" ref="O80:O81" si="36">ROUND(E80*J80,2)</f>
        <v>0</v>
      </c>
      <c r="P80" s="78">
        <f t="shared" ref="P80:P81" si="37">SUM(M80:O80)</f>
        <v>0</v>
      </c>
    </row>
    <row r="81" spans="1:16" ht="47.25">
      <c r="A81" s="50">
        <v>65</v>
      </c>
      <c r="B81" s="52"/>
      <c r="C81" s="59" t="s">
        <v>1581</v>
      </c>
      <c r="D81" s="51" t="s">
        <v>64</v>
      </c>
      <c r="E81" s="53">
        <v>3</v>
      </c>
      <c r="F81" s="78">
        <v>0</v>
      </c>
      <c r="G81" s="78">
        <f t="shared" si="30"/>
        <v>0</v>
      </c>
      <c r="H81" s="78">
        <f t="shared" si="31"/>
        <v>0</v>
      </c>
      <c r="I81" s="78">
        <v>0</v>
      </c>
      <c r="J81" s="78">
        <v>0</v>
      </c>
      <c r="K81" s="78">
        <f t="shared" si="32"/>
        <v>0</v>
      </c>
      <c r="L81" s="78">
        <f t="shared" si="33"/>
        <v>0</v>
      </c>
      <c r="M81" s="78">
        <f t="shared" si="34"/>
        <v>0</v>
      </c>
      <c r="N81" s="78">
        <f t="shared" si="35"/>
        <v>0</v>
      </c>
      <c r="O81" s="78">
        <f t="shared" si="36"/>
        <v>0</v>
      </c>
      <c r="P81" s="78">
        <f t="shared" si="37"/>
        <v>0</v>
      </c>
    </row>
    <row r="82" spans="1:16" ht="31.5">
      <c r="A82" s="50">
        <v>66</v>
      </c>
      <c r="B82" s="52"/>
      <c r="C82" s="58" t="s">
        <v>86</v>
      </c>
      <c r="D82" s="51" t="s">
        <v>64</v>
      </c>
      <c r="E82" s="53">
        <v>2</v>
      </c>
      <c r="F82" s="78">
        <v>0</v>
      </c>
      <c r="G82" s="78">
        <f t="shared" ref="G82:G85" si="38">IF(F82&gt;0,likme,0)</f>
        <v>0</v>
      </c>
      <c r="H82" s="78">
        <f t="shared" ref="H82:H85" si="39">ROUND(F82*G82,2)</f>
        <v>0</v>
      </c>
      <c r="I82" s="78">
        <v>0</v>
      </c>
      <c r="J82" s="78">
        <v>0</v>
      </c>
      <c r="K82" s="78">
        <f t="shared" si="10"/>
        <v>0</v>
      </c>
      <c r="L82" s="78">
        <f t="shared" si="11"/>
        <v>0</v>
      </c>
      <c r="M82" s="78">
        <f t="shared" si="12"/>
        <v>0</v>
      </c>
      <c r="N82" s="78">
        <f t="shared" si="13"/>
        <v>0</v>
      </c>
      <c r="O82" s="78">
        <f t="shared" si="14"/>
        <v>0</v>
      </c>
      <c r="P82" s="78">
        <f t="shared" si="15"/>
        <v>0</v>
      </c>
    </row>
    <row r="83" spans="1:16" ht="31.5">
      <c r="A83" s="50">
        <v>67</v>
      </c>
      <c r="B83" s="52"/>
      <c r="C83" s="58" t="s">
        <v>88</v>
      </c>
      <c r="D83" s="51" t="s">
        <v>64</v>
      </c>
      <c r="E83" s="53" t="s">
        <v>73</v>
      </c>
      <c r="F83" s="78">
        <v>0</v>
      </c>
      <c r="G83" s="78">
        <f t="shared" si="38"/>
        <v>0</v>
      </c>
      <c r="H83" s="78">
        <f t="shared" si="39"/>
        <v>0</v>
      </c>
      <c r="I83" s="78">
        <v>0</v>
      </c>
      <c r="J83" s="78">
        <v>0</v>
      </c>
      <c r="K83" s="78">
        <f t="shared" si="10"/>
        <v>0</v>
      </c>
      <c r="L83" s="78">
        <f t="shared" si="11"/>
        <v>0</v>
      </c>
      <c r="M83" s="78">
        <f t="shared" si="12"/>
        <v>0</v>
      </c>
      <c r="N83" s="78">
        <f t="shared" si="13"/>
        <v>0</v>
      </c>
      <c r="O83" s="78">
        <f t="shared" si="14"/>
        <v>0</v>
      </c>
      <c r="P83" s="78">
        <f t="shared" si="15"/>
        <v>0</v>
      </c>
    </row>
    <row r="84" spans="1:16" ht="31.5">
      <c r="A84" s="50">
        <v>68</v>
      </c>
      <c r="B84" s="52"/>
      <c r="C84" s="58" t="s">
        <v>116</v>
      </c>
      <c r="D84" s="51" t="s">
        <v>64</v>
      </c>
      <c r="E84" s="53" t="s">
        <v>65</v>
      </c>
      <c r="F84" s="78">
        <v>0</v>
      </c>
      <c r="G84" s="78">
        <f t="shared" si="38"/>
        <v>0</v>
      </c>
      <c r="H84" s="78">
        <f t="shared" si="39"/>
        <v>0</v>
      </c>
      <c r="I84" s="78">
        <v>0</v>
      </c>
      <c r="J84" s="78">
        <v>0</v>
      </c>
      <c r="K84" s="78">
        <f t="shared" si="10"/>
        <v>0</v>
      </c>
      <c r="L84" s="78">
        <f t="shared" si="11"/>
        <v>0</v>
      </c>
      <c r="M84" s="78">
        <f t="shared" si="12"/>
        <v>0</v>
      </c>
      <c r="N84" s="78">
        <f t="shared" si="13"/>
        <v>0</v>
      </c>
      <c r="O84" s="78">
        <f t="shared" si="14"/>
        <v>0</v>
      </c>
      <c r="P84" s="78">
        <f t="shared" si="15"/>
        <v>0</v>
      </c>
    </row>
    <row r="85" spans="1:16" ht="31.5">
      <c r="A85" s="50">
        <v>69</v>
      </c>
      <c r="B85" s="52"/>
      <c r="C85" s="55" t="s">
        <v>118</v>
      </c>
      <c r="D85" s="51" t="s">
        <v>67</v>
      </c>
      <c r="E85" s="53" t="s">
        <v>65</v>
      </c>
      <c r="F85" s="78">
        <v>0</v>
      </c>
      <c r="G85" s="78">
        <f t="shared" si="38"/>
        <v>0</v>
      </c>
      <c r="H85" s="78">
        <f t="shared" si="39"/>
        <v>0</v>
      </c>
      <c r="I85" s="78">
        <v>0</v>
      </c>
      <c r="J85" s="78">
        <v>0</v>
      </c>
      <c r="K85" s="78">
        <f t="shared" ref="K85:K151" si="40">SUM(H85:J85)</f>
        <v>0</v>
      </c>
      <c r="L85" s="78">
        <f t="shared" ref="L85:L151" si="41">ROUND(E85*F85,2)</f>
        <v>0</v>
      </c>
      <c r="M85" s="78">
        <f t="shared" ref="M85:M151" si="42">ROUND(E85*H85,2)</f>
        <v>0</v>
      </c>
      <c r="N85" s="78">
        <f t="shared" ref="N85:N151" si="43">ROUND(E85*I85,2)</f>
        <v>0</v>
      </c>
      <c r="O85" s="78">
        <f t="shared" ref="O85:O151" si="44">ROUND(E85*J85,2)</f>
        <v>0</v>
      </c>
      <c r="P85" s="78">
        <f t="shared" ref="P85:P151" si="45">SUM(M85:O85)</f>
        <v>0</v>
      </c>
    </row>
    <row r="86" spans="1:16" ht="31.5">
      <c r="A86" s="50">
        <v>70</v>
      </c>
      <c r="B86" s="52"/>
      <c r="C86" s="58" t="s">
        <v>83</v>
      </c>
      <c r="D86" s="51" t="s">
        <v>64</v>
      </c>
      <c r="E86" s="53" t="s">
        <v>65</v>
      </c>
      <c r="F86" s="78">
        <v>0</v>
      </c>
      <c r="G86" s="78">
        <f t="shared" ref="G86:G151" si="46">IF(F86&gt;0,likme,0)</f>
        <v>0</v>
      </c>
      <c r="H86" s="78">
        <f t="shared" ref="H86:H151" si="47">ROUND(F86*G86,2)</f>
        <v>0</v>
      </c>
      <c r="I86" s="78">
        <v>0</v>
      </c>
      <c r="J86" s="78">
        <v>0</v>
      </c>
      <c r="K86" s="78">
        <f t="shared" si="40"/>
        <v>0</v>
      </c>
      <c r="L86" s="78">
        <f t="shared" si="41"/>
        <v>0</v>
      </c>
      <c r="M86" s="78">
        <f t="shared" si="42"/>
        <v>0</v>
      </c>
      <c r="N86" s="78">
        <f t="shared" si="43"/>
        <v>0</v>
      </c>
      <c r="O86" s="78">
        <f t="shared" si="44"/>
        <v>0</v>
      </c>
      <c r="P86" s="78">
        <f t="shared" si="45"/>
        <v>0</v>
      </c>
    </row>
    <row r="87" spans="1:16" ht="47.25">
      <c r="A87" s="50">
        <v>71</v>
      </c>
      <c r="B87" s="52"/>
      <c r="C87" s="58" t="s">
        <v>84</v>
      </c>
      <c r="D87" s="51" t="s">
        <v>64</v>
      </c>
      <c r="E87" s="53">
        <v>10</v>
      </c>
      <c r="F87" s="78">
        <v>0</v>
      </c>
      <c r="G87" s="78">
        <f t="shared" si="46"/>
        <v>0</v>
      </c>
      <c r="H87" s="78">
        <f t="shared" si="47"/>
        <v>0</v>
      </c>
      <c r="I87" s="78">
        <v>0</v>
      </c>
      <c r="J87" s="78">
        <v>0</v>
      </c>
      <c r="K87" s="78">
        <f t="shared" si="40"/>
        <v>0</v>
      </c>
      <c r="L87" s="78">
        <f t="shared" si="41"/>
        <v>0</v>
      </c>
      <c r="M87" s="78">
        <f t="shared" si="42"/>
        <v>0</v>
      </c>
      <c r="N87" s="78">
        <f t="shared" si="43"/>
        <v>0</v>
      </c>
      <c r="O87" s="78">
        <f t="shared" si="44"/>
        <v>0</v>
      </c>
      <c r="P87" s="78">
        <f t="shared" si="45"/>
        <v>0</v>
      </c>
    </row>
    <row r="88" spans="1:16" ht="47.25">
      <c r="A88" s="50">
        <v>72</v>
      </c>
      <c r="B88" s="52"/>
      <c r="C88" s="58" t="s">
        <v>1583</v>
      </c>
      <c r="D88" s="51" t="s">
        <v>64</v>
      </c>
      <c r="E88" s="53">
        <v>4</v>
      </c>
      <c r="F88" s="78">
        <v>0</v>
      </c>
      <c r="G88" s="78">
        <f t="shared" ref="G88" si="48">IF(F88&gt;0,likme,0)</f>
        <v>0</v>
      </c>
      <c r="H88" s="78">
        <f t="shared" ref="H88" si="49">ROUND(F88*G88,2)</f>
        <v>0</v>
      </c>
      <c r="I88" s="78">
        <v>0</v>
      </c>
      <c r="J88" s="78">
        <v>0</v>
      </c>
      <c r="K88" s="78">
        <f t="shared" ref="K88" si="50">SUM(H88:J88)</f>
        <v>0</v>
      </c>
      <c r="L88" s="78">
        <f t="shared" ref="L88" si="51">ROUND(E88*F88,2)</f>
        <v>0</v>
      </c>
      <c r="M88" s="78">
        <f t="shared" ref="M88" si="52">ROUND(E88*H88,2)</f>
        <v>0</v>
      </c>
      <c r="N88" s="78">
        <f t="shared" ref="N88" si="53">ROUND(E88*I88,2)</f>
        <v>0</v>
      </c>
      <c r="O88" s="78">
        <f t="shared" ref="O88" si="54">ROUND(E88*J88,2)</f>
        <v>0</v>
      </c>
      <c r="P88" s="78">
        <f t="shared" ref="P88" si="55">SUM(M88:O88)</f>
        <v>0</v>
      </c>
    </row>
    <row r="89" spans="1:16" ht="31.5">
      <c r="A89" s="50">
        <v>73</v>
      </c>
      <c r="B89" s="52"/>
      <c r="C89" s="58" t="s">
        <v>86</v>
      </c>
      <c r="D89" s="51" t="s">
        <v>64</v>
      </c>
      <c r="E89" s="53">
        <v>2</v>
      </c>
      <c r="F89" s="78">
        <v>0</v>
      </c>
      <c r="G89" s="78">
        <f t="shared" si="46"/>
        <v>0</v>
      </c>
      <c r="H89" s="78">
        <f t="shared" si="47"/>
        <v>0</v>
      </c>
      <c r="I89" s="78">
        <v>0</v>
      </c>
      <c r="J89" s="78">
        <v>0</v>
      </c>
      <c r="K89" s="78">
        <f t="shared" si="40"/>
        <v>0</v>
      </c>
      <c r="L89" s="78">
        <f t="shared" si="41"/>
        <v>0</v>
      </c>
      <c r="M89" s="78">
        <f t="shared" si="42"/>
        <v>0</v>
      </c>
      <c r="N89" s="78">
        <f t="shared" si="43"/>
        <v>0</v>
      </c>
      <c r="O89" s="78">
        <f t="shared" si="44"/>
        <v>0</v>
      </c>
      <c r="P89" s="78">
        <f t="shared" si="45"/>
        <v>0</v>
      </c>
    </row>
    <row r="90" spans="1:16" ht="31.5">
      <c r="A90" s="50">
        <v>74</v>
      </c>
      <c r="B90" s="52"/>
      <c r="C90" s="54" t="s">
        <v>119</v>
      </c>
      <c r="D90" s="51" t="s">
        <v>67</v>
      </c>
      <c r="E90" s="53" t="s">
        <v>65</v>
      </c>
      <c r="F90" s="78">
        <v>0</v>
      </c>
      <c r="G90" s="78">
        <f t="shared" ref="G90" si="56">IF(F90&gt;0,likme,0)</f>
        <v>0</v>
      </c>
      <c r="H90" s="78">
        <f t="shared" ref="H90" si="57">ROUND(F90*G90,2)</f>
        <v>0</v>
      </c>
      <c r="I90" s="78">
        <v>0</v>
      </c>
      <c r="J90" s="78">
        <v>0</v>
      </c>
      <c r="K90" s="78">
        <f t="shared" si="40"/>
        <v>0</v>
      </c>
      <c r="L90" s="78">
        <f t="shared" si="41"/>
        <v>0</v>
      </c>
      <c r="M90" s="78">
        <f t="shared" si="42"/>
        <v>0</v>
      </c>
      <c r="N90" s="78">
        <f t="shared" si="43"/>
        <v>0</v>
      </c>
      <c r="O90" s="78">
        <f t="shared" si="44"/>
        <v>0</v>
      </c>
      <c r="P90" s="78">
        <f t="shared" si="45"/>
        <v>0</v>
      </c>
    </row>
    <row r="91" spans="1:16" ht="31.5">
      <c r="A91" s="50">
        <v>75</v>
      </c>
      <c r="B91" s="52"/>
      <c r="C91" s="59" t="s">
        <v>83</v>
      </c>
      <c r="D91" s="51" t="s">
        <v>64</v>
      </c>
      <c r="E91" s="53" t="s">
        <v>65</v>
      </c>
      <c r="F91" s="78">
        <v>0</v>
      </c>
      <c r="G91" s="78">
        <f t="shared" si="46"/>
        <v>0</v>
      </c>
      <c r="H91" s="78">
        <f t="shared" si="47"/>
        <v>0</v>
      </c>
      <c r="I91" s="78">
        <v>0</v>
      </c>
      <c r="J91" s="78">
        <v>0</v>
      </c>
      <c r="K91" s="78">
        <f t="shared" si="40"/>
        <v>0</v>
      </c>
      <c r="L91" s="78">
        <f t="shared" si="41"/>
        <v>0</v>
      </c>
      <c r="M91" s="78">
        <f t="shared" si="42"/>
        <v>0</v>
      </c>
      <c r="N91" s="78">
        <f t="shared" si="43"/>
        <v>0</v>
      </c>
      <c r="O91" s="78">
        <f t="shared" si="44"/>
        <v>0</v>
      </c>
      <c r="P91" s="78">
        <f t="shared" si="45"/>
        <v>0</v>
      </c>
    </row>
    <row r="92" spans="1:16" ht="47.25">
      <c r="A92" s="50">
        <v>76</v>
      </c>
      <c r="B92" s="52"/>
      <c r="C92" s="58" t="s">
        <v>84</v>
      </c>
      <c r="D92" s="51" t="s">
        <v>64</v>
      </c>
      <c r="E92" s="53">
        <v>4</v>
      </c>
      <c r="F92" s="78">
        <v>0</v>
      </c>
      <c r="G92" s="78">
        <f t="shared" ref="G92:G93" si="58">IF(F92&gt;0,likme,0)</f>
        <v>0</v>
      </c>
      <c r="H92" s="78">
        <f t="shared" ref="H92:H93" si="59">ROUND(F92*G92,2)</f>
        <v>0</v>
      </c>
      <c r="I92" s="78">
        <v>0</v>
      </c>
      <c r="J92" s="78">
        <v>0</v>
      </c>
      <c r="K92" s="78">
        <f t="shared" ref="K92:K93" si="60">SUM(H92:J92)</f>
        <v>0</v>
      </c>
      <c r="L92" s="78">
        <f t="shared" ref="L92:L93" si="61">ROUND(E92*F92,2)</f>
        <v>0</v>
      </c>
      <c r="M92" s="78">
        <f t="shared" ref="M92:M93" si="62">ROUND(E92*H92,2)</f>
        <v>0</v>
      </c>
      <c r="N92" s="78">
        <f t="shared" ref="N92:N93" si="63">ROUND(E92*I92,2)</f>
        <v>0</v>
      </c>
      <c r="O92" s="78">
        <f t="shared" ref="O92:O93" si="64">ROUND(E92*J92,2)</f>
        <v>0</v>
      </c>
      <c r="P92" s="78">
        <f t="shared" ref="P92:P93" si="65">SUM(M92:O92)</f>
        <v>0</v>
      </c>
    </row>
    <row r="93" spans="1:16" ht="47.25">
      <c r="A93" s="50">
        <v>77</v>
      </c>
      <c r="B93" s="52"/>
      <c r="C93" s="58" t="s">
        <v>1581</v>
      </c>
      <c r="D93" s="51" t="s">
        <v>64</v>
      </c>
      <c r="E93" s="53">
        <v>3</v>
      </c>
      <c r="F93" s="78">
        <v>0</v>
      </c>
      <c r="G93" s="78">
        <f t="shared" si="58"/>
        <v>0</v>
      </c>
      <c r="H93" s="78">
        <f t="shared" si="59"/>
        <v>0</v>
      </c>
      <c r="I93" s="78">
        <v>0</v>
      </c>
      <c r="J93" s="78">
        <v>0</v>
      </c>
      <c r="K93" s="78">
        <f t="shared" si="60"/>
        <v>0</v>
      </c>
      <c r="L93" s="78">
        <f t="shared" si="61"/>
        <v>0</v>
      </c>
      <c r="M93" s="78">
        <f t="shared" si="62"/>
        <v>0</v>
      </c>
      <c r="N93" s="78">
        <f t="shared" si="63"/>
        <v>0</v>
      </c>
      <c r="O93" s="78">
        <f t="shared" si="64"/>
        <v>0</v>
      </c>
      <c r="P93" s="78">
        <f t="shared" si="65"/>
        <v>0</v>
      </c>
    </row>
    <row r="94" spans="1:16" ht="31.5">
      <c r="A94" s="50">
        <v>78</v>
      </c>
      <c r="B94" s="52"/>
      <c r="C94" s="58" t="s">
        <v>86</v>
      </c>
      <c r="D94" s="51" t="s">
        <v>64</v>
      </c>
      <c r="E94" s="53">
        <v>1</v>
      </c>
      <c r="F94" s="78">
        <v>0</v>
      </c>
      <c r="G94" s="78">
        <f t="shared" si="46"/>
        <v>0</v>
      </c>
      <c r="H94" s="78">
        <f t="shared" si="47"/>
        <v>0</v>
      </c>
      <c r="I94" s="78">
        <v>0</v>
      </c>
      <c r="J94" s="78">
        <v>0</v>
      </c>
      <c r="K94" s="78">
        <f t="shared" si="40"/>
        <v>0</v>
      </c>
      <c r="L94" s="78">
        <f t="shared" si="41"/>
        <v>0</v>
      </c>
      <c r="M94" s="78">
        <f t="shared" si="42"/>
        <v>0</v>
      </c>
      <c r="N94" s="78">
        <f t="shared" si="43"/>
        <v>0</v>
      </c>
      <c r="O94" s="78">
        <f t="shared" si="44"/>
        <v>0</v>
      </c>
      <c r="P94" s="78">
        <f t="shared" si="45"/>
        <v>0</v>
      </c>
    </row>
    <row r="95" spans="1:16" ht="31.5">
      <c r="A95" s="50">
        <v>79</v>
      </c>
      <c r="B95" s="52"/>
      <c r="C95" s="58" t="s">
        <v>1582</v>
      </c>
      <c r="D95" s="51" t="s">
        <v>64</v>
      </c>
      <c r="E95" s="53">
        <v>1</v>
      </c>
      <c r="F95" s="78">
        <v>0</v>
      </c>
      <c r="G95" s="78">
        <f t="shared" ref="G95:G96" si="66">IF(F95&gt;0,likme,0)</f>
        <v>0</v>
      </c>
      <c r="H95" s="78">
        <f t="shared" ref="H95:H96" si="67">ROUND(F95*G95,2)</f>
        <v>0</v>
      </c>
      <c r="I95" s="78">
        <v>0</v>
      </c>
      <c r="J95" s="78">
        <v>0</v>
      </c>
      <c r="K95" s="78">
        <f t="shared" ref="K95:K96" si="68">SUM(H95:J95)</f>
        <v>0</v>
      </c>
      <c r="L95" s="78">
        <f t="shared" ref="L95:L96" si="69">ROUND(E95*F95,2)</f>
        <v>0</v>
      </c>
      <c r="M95" s="78">
        <f t="shared" ref="M95:M96" si="70">ROUND(E95*H95,2)</f>
        <v>0</v>
      </c>
      <c r="N95" s="78">
        <f t="shared" ref="N95:N96" si="71">ROUND(E95*I95,2)</f>
        <v>0</v>
      </c>
      <c r="O95" s="78">
        <f t="shared" ref="O95:O96" si="72">ROUND(E95*J95,2)</f>
        <v>0</v>
      </c>
      <c r="P95" s="78">
        <f t="shared" ref="P95:P96" si="73">SUM(M95:O95)</f>
        <v>0</v>
      </c>
    </row>
    <row r="96" spans="1:16" ht="31.5">
      <c r="A96" s="50">
        <v>80</v>
      </c>
      <c r="B96" s="52"/>
      <c r="C96" s="58" t="s">
        <v>116</v>
      </c>
      <c r="D96" s="51" t="s">
        <v>64</v>
      </c>
      <c r="E96" s="53">
        <v>1</v>
      </c>
      <c r="F96" s="78">
        <v>0</v>
      </c>
      <c r="G96" s="78">
        <f t="shared" si="66"/>
        <v>0</v>
      </c>
      <c r="H96" s="78">
        <f t="shared" si="67"/>
        <v>0</v>
      </c>
      <c r="I96" s="78">
        <v>0</v>
      </c>
      <c r="J96" s="78">
        <v>0</v>
      </c>
      <c r="K96" s="78">
        <f t="shared" si="68"/>
        <v>0</v>
      </c>
      <c r="L96" s="78">
        <f t="shared" si="69"/>
        <v>0</v>
      </c>
      <c r="M96" s="78">
        <f t="shared" si="70"/>
        <v>0</v>
      </c>
      <c r="N96" s="78">
        <f t="shared" si="71"/>
        <v>0</v>
      </c>
      <c r="O96" s="78">
        <f t="shared" si="72"/>
        <v>0</v>
      </c>
      <c r="P96" s="78">
        <f t="shared" si="73"/>
        <v>0</v>
      </c>
    </row>
    <row r="97" spans="1:16" ht="31.5">
      <c r="A97" s="50">
        <v>81</v>
      </c>
      <c r="B97" s="52"/>
      <c r="C97" s="55" t="s">
        <v>121</v>
      </c>
      <c r="D97" s="51" t="s">
        <v>67</v>
      </c>
      <c r="E97" s="53" t="s">
        <v>65</v>
      </c>
      <c r="F97" s="78">
        <v>0</v>
      </c>
      <c r="G97" s="78">
        <f t="shared" ref="G97" si="74">IF(F97&gt;0,likme,0)</f>
        <v>0</v>
      </c>
      <c r="H97" s="78">
        <f t="shared" ref="H97" si="75">ROUND(F97*G97,2)</f>
        <v>0</v>
      </c>
      <c r="I97" s="78">
        <v>0</v>
      </c>
      <c r="J97" s="78">
        <v>0</v>
      </c>
      <c r="K97" s="78">
        <f t="shared" si="40"/>
        <v>0</v>
      </c>
      <c r="L97" s="78">
        <f t="shared" si="41"/>
        <v>0</v>
      </c>
      <c r="M97" s="78">
        <f t="shared" si="42"/>
        <v>0</v>
      </c>
      <c r="N97" s="78">
        <f t="shared" si="43"/>
        <v>0</v>
      </c>
      <c r="O97" s="78">
        <f t="shared" si="44"/>
        <v>0</v>
      </c>
      <c r="P97" s="78">
        <f t="shared" si="45"/>
        <v>0</v>
      </c>
    </row>
    <row r="98" spans="1:16" ht="31.5">
      <c r="A98" s="50">
        <v>82</v>
      </c>
      <c r="B98" s="52"/>
      <c r="C98" s="58" t="s">
        <v>83</v>
      </c>
      <c r="D98" s="51" t="s">
        <v>64</v>
      </c>
      <c r="E98" s="53" t="s">
        <v>65</v>
      </c>
      <c r="F98" s="78">
        <v>0</v>
      </c>
      <c r="G98" s="78">
        <f t="shared" si="46"/>
        <v>0</v>
      </c>
      <c r="H98" s="78">
        <f t="shared" si="47"/>
        <v>0</v>
      </c>
      <c r="I98" s="78">
        <v>0</v>
      </c>
      <c r="J98" s="78">
        <v>0</v>
      </c>
      <c r="K98" s="78">
        <f t="shared" si="40"/>
        <v>0</v>
      </c>
      <c r="L98" s="78">
        <f t="shared" si="41"/>
        <v>0</v>
      </c>
      <c r="M98" s="78">
        <f t="shared" si="42"/>
        <v>0</v>
      </c>
      <c r="N98" s="78">
        <f t="shared" si="43"/>
        <v>0</v>
      </c>
      <c r="O98" s="78">
        <f t="shared" si="44"/>
        <v>0</v>
      </c>
      <c r="P98" s="78">
        <f t="shared" si="45"/>
        <v>0</v>
      </c>
    </row>
    <row r="99" spans="1:16" ht="47.25">
      <c r="A99" s="50">
        <v>83</v>
      </c>
      <c r="B99" s="52"/>
      <c r="C99" s="59" t="s">
        <v>84</v>
      </c>
      <c r="D99" s="51" t="s">
        <v>64</v>
      </c>
      <c r="E99" s="53" t="s">
        <v>87</v>
      </c>
      <c r="F99" s="78">
        <v>0</v>
      </c>
      <c r="G99" s="78">
        <f t="shared" si="46"/>
        <v>0</v>
      </c>
      <c r="H99" s="78">
        <f t="shared" si="47"/>
        <v>0</v>
      </c>
      <c r="I99" s="78">
        <v>0</v>
      </c>
      <c r="J99" s="78">
        <v>0</v>
      </c>
      <c r="K99" s="78">
        <f t="shared" si="40"/>
        <v>0</v>
      </c>
      <c r="L99" s="78">
        <f t="shared" si="41"/>
        <v>0</v>
      </c>
      <c r="M99" s="78">
        <f t="shared" si="42"/>
        <v>0</v>
      </c>
      <c r="N99" s="78">
        <f t="shared" si="43"/>
        <v>0</v>
      </c>
      <c r="O99" s="78">
        <f t="shared" si="44"/>
        <v>0</v>
      </c>
      <c r="P99" s="78">
        <f t="shared" si="45"/>
        <v>0</v>
      </c>
    </row>
    <row r="100" spans="1:16" ht="31.5">
      <c r="A100" s="50">
        <v>84</v>
      </c>
      <c r="B100" s="52"/>
      <c r="C100" s="58" t="s">
        <v>86</v>
      </c>
      <c r="D100" s="51" t="s">
        <v>64</v>
      </c>
      <c r="E100" s="53" t="s">
        <v>120</v>
      </c>
      <c r="F100" s="78">
        <v>0</v>
      </c>
      <c r="G100" s="78">
        <f t="shared" si="46"/>
        <v>0</v>
      </c>
      <c r="H100" s="78">
        <f t="shared" si="47"/>
        <v>0</v>
      </c>
      <c r="I100" s="78">
        <v>0</v>
      </c>
      <c r="J100" s="78">
        <v>0</v>
      </c>
      <c r="K100" s="78">
        <f t="shared" si="40"/>
        <v>0</v>
      </c>
      <c r="L100" s="78">
        <f t="shared" si="41"/>
        <v>0</v>
      </c>
      <c r="M100" s="78">
        <f t="shared" si="42"/>
        <v>0</v>
      </c>
      <c r="N100" s="78">
        <f t="shared" si="43"/>
        <v>0</v>
      </c>
      <c r="O100" s="78">
        <f t="shared" si="44"/>
        <v>0</v>
      </c>
      <c r="P100" s="78">
        <f t="shared" si="45"/>
        <v>0</v>
      </c>
    </row>
    <row r="101" spans="1:16" ht="31.5">
      <c r="A101" s="50">
        <v>85</v>
      </c>
      <c r="B101" s="52"/>
      <c r="C101" s="58" t="s">
        <v>88</v>
      </c>
      <c r="D101" s="51" t="s">
        <v>64</v>
      </c>
      <c r="E101" s="53" t="s">
        <v>73</v>
      </c>
      <c r="F101" s="78">
        <v>0</v>
      </c>
      <c r="G101" s="78">
        <f t="shared" si="46"/>
        <v>0</v>
      </c>
      <c r="H101" s="78">
        <f t="shared" si="47"/>
        <v>0</v>
      </c>
      <c r="I101" s="78">
        <v>0</v>
      </c>
      <c r="J101" s="78">
        <v>0</v>
      </c>
      <c r="K101" s="78">
        <f t="shared" si="40"/>
        <v>0</v>
      </c>
      <c r="L101" s="78">
        <f t="shared" si="41"/>
        <v>0</v>
      </c>
      <c r="M101" s="78">
        <f t="shared" si="42"/>
        <v>0</v>
      </c>
      <c r="N101" s="78">
        <f t="shared" si="43"/>
        <v>0</v>
      </c>
      <c r="O101" s="78">
        <f t="shared" si="44"/>
        <v>0</v>
      </c>
      <c r="P101" s="78">
        <f t="shared" si="45"/>
        <v>0</v>
      </c>
    </row>
    <row r="102" spans="1:16" ht="31.5">
      <c r="A102" s="50">
        <v>86</v>
      </c>
      <c r="B102" s="52"/>
      <c r="C102" s="58" t="s">
        <v>116</v>
      </c>
      <c r="D102" s="51" t="s">
        <v>64</v>
      </c>
      <c r="E102" s="53" t="s">
        <v>65</v>
      </c>
      <c r="F102" s="78">
        <v>0</v>
      </c>
      <c r="G102" s="78">
        <f t="shared" si="46"/>
        <v>0</v>
      </c>
      <c r="H102" s="78">
        <f t="shared" si="47"/>
        <v>0</v>
      </c>
      <c r="I102" s="78">
        <v>0</v>
      </c>
      <c r="J102" s="78">
        <v>0</v>
      </c>
      <c r="K102" s="78">
        <f t="shared" si="40"/>
        <v>0</v>
      </c>
      <c r="L102" s="78">
        <f t="shared" si="41"/>
        <v>0</v>
      </c>
      <c r="M102" s="78">
        <f t="shared" si="42"/>
        <v>0</v>
      </c>
      <c r="N102" s="78">
        <f t="shared" si="43"/>
        <v>0</v>
      </c>
      <c r="O102" s="78">
        <f t="shared" si="44"/>
        <v>0</v>
      </c>
      <c r="P102" s="78">
        <f t="shared" si="45"/>
        <v>0</v>
      </c>
    </row>
    <row r="103" spans="1:16" ht="31.5">
      <c r="A103" s="50">
        <v>87</v>
      </c>
      <c r="B103" s="52"/>
      <c r="C103" s="55" t="s">
        <v>122</v>
      </c>
      <c r="D103" s="51" t="s">
        <v>67</v>
      </c>
      <c r="E103" s="53" t="s">
        <v>65</v>
      </c>
      <c r="F103" s="78">
        <v>0</v>
      </c>
      <c r="G103" s="78">
        <f t="shared" ref="G103" si="76">IF(F103&gt;0,likme,0)</f>
        <v>0</v>
      </c>
      <c r="H103" s="78">
        <f t="shared" ref="H103" si="77">ROUND(F103*G103,2)</f>
        <v>0</v>
      </c>
      <c r="I103" s="78">
        <v>0</v>
      </c>
      <c r="J103" s="78">
        <v>0</v>
      </c>
      <c r="K103" s="78">
        <f t="shared" si="40"/>
        <v>0</v>
      </c>
      <c r="L103" s="78">
        <f t="shared" si="41"/>
        <v>0</v>
      </c>
      <c r="M103" s="78">
        <f t="shared" si="42"/>
        <v>0</v>
      </c>
      <c r="N103" s="78">
        <f t="shared" si="43"/>
        <v>0</v>
      </c>
      <c r="O103" s="78">
        <f t="shared" si="44"/>
        <v>0</v>
      </c>
      <c r="P103" s="78">
        <f t="shared" si="45"/>
        <v>0</v>
      </c>
    </row>
    <row r="104" spans="1:16" ht="31.5">
      <c r="A104" s="50">
        <v>88</v>
      </c>
      <c r="B104" s="52"/>
      <c r="C104" s="59" t="s">
        <v>83</v>
      </c>
      <c r="D104" s="51" t="s">
        <v>64</v>
      </c>
      <c r="E104" s="53" t="s">
        <v>65</v>
      </c>
      <c r="F104" s="78">
        <v>0</v>
      </c>
      <c r="G104" s="78">
        <f t="shared" si="46"/>
        <v>0</v>
      </c>
      <c r="H104" s="78">
        <f t="shared" si="47"/>
        <v>0</v>
      </c>
      <c r="I104" s="78">
        <v>0</v>
      </c>
      <c r="J104" s="78">
        <v>0</v>
      </c>
      <c r="K104" s="78">
        <f t="shared" si="40"/>
        <v>0</v>
      </c>
      <c r="L104" s="78">
        <f t="shared" si="41"/>
        <v>0</v>
      </c>
      <c r="M104" s="78">
        <f t="shared" si="42"/>
        <v>0</v>
      </c>
      <c r="N104" s="78">
        <f t="shared" si="43"/>
        <v>0</v>
      </c>
      <c r="O104" s="78">
        <f t="shared" si="44"/>
        <v>0</v>
      </c>
      <c r="P104" s="78">
        <f t="shared" si="45"/>
        <v>0</v>
      </c>
    </row>
    <row r="105" spans="1:16" ht="47.25">
      <c r="A105" s="50">
        <v>89</v>
      </c>
      <c r="B105" s="52"/>
      <c r="C105" s="58" t="s">
        <v>84</v>
      </c>
      <c r="D105" s="51" t="s">
        <v>64</v>
      </c>
      <c r="E105" s="53" t="s">
        <v>77</v>
      </c>
      <c r="F105" s="78">
        <v>0</v>
      </c>
      <c r="G105" s="78">
        <f t="shared" si="46"/>
        <v>0</v>
      </c>
      <c r="H105" s="78">
        <f t="shared" si="47"/>
        <v>0</v>
      </c>
      <c r="I105" s="78">
        <v>0</v>
      </c>
      <c r="J105" s="78">
        <v>0</v>
      </c>
      <c r="K105" s="78">
        <f t="shared" si="40"/>
        <v>0</v>
      </c>
      <c r="L105" s="78">
        <f t="shared" si="41"/>
        <v>0</v>
      </c>
      <c r="M105" s="78">
        <f t="shared" si="42"/>
        <v>0</v>
      </c>
      <c r="N105" s="78">
        <f t="shared" si="43"/>
        <v>0</v>
      </c>
      <c r="O105" s="78">
        <f t="shared" si="44"/>
        <v>0</v>
      </c>
      <c r="P105" s="78">
        <f t="shared" si="45"/>
        <v>0</v>
      </c>
    </row>
    <row r="106" spans="1:16" ht="31.5">
      <c r="A106" s="50">
        <v>90</v>
      </c>
      <c r="B106" s="52"/>
      <c r="C106" s="58" t="s">
        <v>78</v>
      </c>
      <c r="D106" s="51" t="s">
        <v>64</v>
      </c>
      <c r="E106" s="53" t="s">
        <v>73</v>
      </c>
      <c r="F106" s="78">
        <v>0</v>
      </c>
      <c r="G106" s="78">
        <f t="shared" si="46"/>
        <v>0</v>
      </c>
      <c r="H106" s="78">
        <f t="shared" si="47"/>
        <v>0</v>
      </c>
      <c r="I106" s="78">
        <v>0</v>
      </c>
      <c r="J106" s="78">
        <v>0</v>
      </c>
      <c r="K106" s="78">
        <f t="shared" si="40"/>
        <v>0</v>
      </c>
      <c r="L106" s="78">
        <f t="shared" si="41"/>
        <v>0</v>
      </c>
      <c r="M106" s="78">
        <f t="shared" si="42"/>
        <v>0</v>
      </c>
      <c r="N106" s="78">
        <f t="shared" si="43"/>
        <v>0</v>
      </c>
      <c r="O106" s="78">
        <f t="shared" si="44"/>
        <v>0</v>
      </c>
      <c r="P106" s="78">
        <f t="shared" si="45"/>
        <v>0</v>
      </c>
    </row>
    <row r="107" spans="1:16" ht="31.5">
      <c r="A107" s="50">
        <v>91</v>
      </c>
      <c r="B107" s="52"/>
      <c r="C107" s="58" t="s">
        <v>86</v>
      </c>
      <c r="D107" s="51" t="s">
        <v>64</v>
      </c>
      <c r="E107" s="53" t="s">
        <v>77</v>
      </c>
      <c r="F107" s="78">
        <v>0</v>
      </c>
      <c r="G107" s="78">
        <f t="shared" si="46"/>
        <v>0</v>
      </c>
      <c r="H107" s="78">
        <f t="shared" si="47"/>
        <v>0</v>
      </c>
      <c r="I107" s="78">
        <v>0</v>
      </c>
      <c r="J107" s="78">
        <v>0</v>
      </c>
      <c r="K107" s="78">
        <f t="shared" si="40"/>
        <v>0</v>
      </c>
      <c r="L107" s="78">
        <f t="shared" si="41"/>
        <v>0</v>
      </c>
      <c r="M107" s="78">
        <f t="shared" si="42"/>
        <v>0</v>
      </c>
      <c r="N107" s="78">
        <f t="shared" si="43"/>
        <v>0</v>
      </c>
      <c r="O107" s="78">
        <f t="shared" si="44"/>
        <v>0</v>
      </c>
      <c r="P107" s="78">
        <f t="shared" si="45"/>
        <v>0</v>
      </c>
    </row>
    <row r="108" spans="1:16" ht="31.5">
      <c r="A108" s="50">
        <v>92</v>
      </c>
      <c r="B108" s="52"/>
      <c r="C108" s="55" t="s">
        <v>123</v>
      </c>
      <c r="D108" s="51" t="s">
        <v>67</v>
      </c>
      <c r="E108" s="53" t="s">
        <v>65</v>
      </c>
      <c r="F108" s="78">
        <v>0</v>
      </c>
      <c r="G108" s="78">
        <f t="shared" ref="G108" si="78">IF(F108&gt;0,likme,0)</f>
        <v>0</v>
      </c>
      <c r="H108" s="78">
        <f t="shared" ref="H108" si="79">ROUND(F108*G108,2)</f>
        <v>0</v>
      </c>
      <c r="I108" s="78">
        <v>0</v>
      </c>
      <c r="J108" s="78">
        <v>0</v>
      </c>
      <c r="K108" s="78">
        <f t="shared" si="40"/>
        <v>0</v>
      </c>
      <c r="L108" s="78">
        <f t="shared" si="41"/>
        <v>0</v>
      </c>
      <c r="M108" s="78">
        <f t="shared" si="42"/>
        <v>0</v>
      </c>
      <c r="N108" s="78">
        <f t="shared" si="43"/>
        <v>0</v>
      </c>
      <c r="O108" s="78">
        <f t="shared" si="44"/>
        <v>0</v>
      </c>
      <c r="P108" s="78">
        <f t="shared" si="45"/>
        <v>0</v>
      </c>
    </row>
    <row r="109" spans="1:16" ht="31.5">
      <c r="A109" s="50">
        <v>93</v>
      </c>
      <c r="B109" s="52"/>
      <c r="C109" s="59" t="s">
        <v>83</v>
      </c>
      <c r="D109" s="51" t="s">
        <v>64</v>
      </c>
      <c r="E109" s="53" t="s">
        <v>65</v>
      </c>
      <c r="F109" s="78">
        <v>0</v>
      </c>
      <c r="G109" s="78">
        <f t="shared" si="46"/>
        <v>0</v>
      </c>
      <c r="H109" s="78">
        <f t="shared" si="47"/>
        <v>0</v>
      </c>
      <c r="I109" s="78">
        <v>0</v>
      </c>
      <c r="J109" s="78">
        <v>0</v>
      </c>
      <c r="K109" s="78">
        <f t="shared" si="40"/>
        <v>0</v>
      </c>
      <c r="L109" s="78">
        <f t="shared" si="41"/>
        <v>0</v>
      </c>
      <c r="M109" s="78">
        <f t="shared" si="42"/>
        <v>0</v>
      </c>
      <c r="N109" s="78">
        <f t="shared" si="43"/>
        <v>0</v>
      </c>
      <c r="O109" s="78">
        <f t="shared" si="44"/>
        <v>0</v>
      </c>
      <c r="P109" s="78">
        <f t="shared" si="45"/>
        <v>0</v>
      </c>
    </row>
    <row r="110" spans="1:16" ht="47.25">
      <c r="A110" s="50">
        <v>94</v>
      </c>
      <c r="B110" s="52"/>
      <c r="C110" s="58" t="s">
        <v>113</v>
      </c>
      <c r="D110" s="51" t="s">
        <v>64</v>
      </c>
      <c r="E110" s="53" t="s">
        <v>81</v>
      </c>
      <c r="F110" s="78">
        <v>0</v>
      </c>
      <c r="G110" s="78">
        <f t="shared" si="46"/>
        <v>0</v>
      </c>
      <c r="H110" s="78">
        <f t="shared" si="47"/>
        <v>0</v>
      </c>
      <c r="I110" s="78">
        <v>0</v>
      </c>
      <c r="J110" s="78">
        <v>0</v>
      </c>
      <c r="K110" s="78">
        <f t="shared" si="40"/>
        <v>0</v>
      </c>
      <c r="L110" s="78">
        <f t="shared" si="41"/>
        <v>0</v>
      </c>
      <c r="M110" s="78">
        <f t="shared" si="42"/>
        <v>0</v>
      </c>
      <c r="N110" s="78">
        <f t="shared" si="43"/>
        <v>0</v>
      </c>
      <c r="O110" s="78">
        <f t="shared" si="44"/>
        <v>0</v>
      </c>
      <c r="P110" s="78">
        <f t="shared" si="45"/>
        <v>0</v>
      </c>
    </row>
    <row r="111" spans="1:16" ht="47.25">
      <c r="A111" s="50">
        <v>95</v>
      </c>
      <c r="B111" s="52"/>
      <c r="C111" s="58" t="s">
        <v>108</v>
      </c>
      <c r="D111" s="51" t="s">
        <v>64</v>
      </c>
      <c r="E111" s="53" t="s">
        <v>93</v>
      </c>
      <c r="F111" s="78">
        <v>0</v>
      </c>
      <c r="G111" s="78">
        <f t="shared" si="46"/>
        <v>0</v>
      </c>
      <c r="H111" s="78">
        <f t="shared" si="47"/>
        <v>0</v>
      </c>
      <c r="I111" s="78">
        <v>0</v>
      </c>
      <c r="J111" s="78">
        <v>0</v>
      </c>
      <c r="K111" s="78">
        <f t="shared" si="40"/>
        <v>0</v>
      </c>
      <c r="L111" s="78">
        <f t="shared" si="41"/>
        <v>0</v>
      </c>
      <c r="M111" s="78">
        <f t="shared" si="42"/>
        <v>0</v>
      </c>
      <c r="N111" s="78">
        <f t="shared" si="43"/>
        <v>0</v>
      </c>
      <c r="O111" s="78">
        <f t="shared" si="44"/>
        <v>0</v>
      </c>
      <c r="P111" s="78">
        <f t="shared" si="45"/>
        <v>0</v>
      </c>
    </row>
    <row r="112" spans="1:16" ht="31.5">
      <c r="A112" s="50">
        <v>96</v>
      </c>
      <c r="B112" s="52"/>
      <c r="C112" s="58" t="s">
        <v>86</v>
      </c>
      <c r="D112" s="51" t="s">
        <v>64</v>
      </c>
      <c r="E112" s="53" t="s">
        <v>77</v>
      </c>
      <c r="F112" s="78">
        <v>0</v>
      </c>
      <c r="G112" s="78">
        <f t="shared" si="46"/>
        <v>0</v>
      </c>
      <c r="H112" s="78">
        <f t="shared" si="47"/>
        <v>0</v>
      </c>
      <c r="I112" s="78">
        <v>0</v>
      </c>
      <c r="J112" s="78">
        <v>0</v>
      </c>
      <c r="K112" s="78">
        <f t="shared" si="40"/>
        <v>0</v>
      </c>
      <c r="L112" s="78">
        <f t="shared" si="41"/>
        <v>0</v>
      </c>
      <c r="M112" s="78">
        <f t="shared" si="42"/>
        <v>0</v>
      </c>
      <c r="N112" s="78">
        <f t="shared" si="43"/>
        <v>0</v>
      </c>
      <c r="O112" s="78">
        <f t="shared" si="44"/>
        <v>0</v>
      </c>
      <c r="P112" s="78">
        <f t="shared" si="45"/>
        <v>0</v>
      </c>
    </row>
    <row r="113" spans="1:16" ht="31.5">
      <c r="A113" s="50">
        <v>97</v>
      </c>
      <c r="B113" s="52"/>
      <c r="C113" s="58" t="s">
        <v>88</v>
      </c>
      <c r="D113" s="51" t="s">
        <v>64</v>
      </c>
      <c r="E113" s="53" t="s">
        <v>65</v>
      </c>
      <c r="F113" s="78">
        <v>0</v>
      </c>
      <c r="G113" s="78">
        <f t="shared" si="46"/>
        <v>0</v>
      </c>
      <c r="H113" s="78">
        <f t="shared" si="47"/>
        <v>0</v>
      </c>
      <c r="I113" s="78">
        <v>0</v>
      </c>
      <c r="J113" s="78">
        <v>0</v>
      </c>
      <c r="K113" s="78">
        <f t="shared" si="40"/>
        <v>0</v>
      </c>
      <c r="L113" s="78">
        <f t="shared" si="41"/>
        <v>0</v>
      </c>
      <c r="M113" s="78">
        <f t="shared" si="42"/>
        <v>0</v>
      </c>
      <c r="N113" s="78">
        <f t="shared" si="43"/>
        <v>0</v>
      </c>
      <c r="O113" s="78">
        <f t="shared" si="44"/>
        <v>0</v>
      </c>
      <c r="P113" s="78">
        <f t="shared" si="45"/>
        <v>0</v>
      </c>
    </row>
    <row r="114" spans="1:16" ht="31.5">
      <c r="A114" s="50">
        <v>98</v>
      </c>
      <c r="B114" s="52"/>
      <c r="C114" s="59" t="s">
        <v>116</v>
      </c>
      <c r="D114" s="51" t="s">
        <v>64</v>
      </c>
      <c r="E114" s="53" t="s">
        <v>65</v>
      </c>
      <c r="F114" s="78">
        <v>0</v>
      </c>
      <c r="G114" s="78">
        <f t="shared" si="46"/>
        <v>0</v>
      </c>
      <c r="H114" s="78">
        <f t="shared" si="47"/>
        <v>0</v>
      </c>
      <c r="I114" s="78">
        <v>0</v>
      </c>
      <c r="J114" s="78">
        <v>0</v>
      </c>
      <c r="K114" s="78">
        <f t="shared" si="40"/>
        <v>0</v>
      </c>
      <c r="L114" s="78">
        <f t="shared" si="41"/>
        <v>0</v>
      </c>
      <c r="M114" s="78">
        <f t="shared" si="42"/>
        <v>0</v>
      </c>
      <c r="N114" s="78">
        <f t="shared" si="43"/>
        <v>0</v>
      </c>
      <c r="O114" s="78">
        <f t="shared" si="44"/>
        <v>0</v>
      </c>
      <c r="P114" s="78">
        <f t="shared" si="45"/>
        <v>0</v>
      </c>
    </row>
    <row r="115" spans="1:16" ht="31.5">
      <c r="A115" s="50">
        <v>99</v>
      </c>
      <c r="B115" s="52"/>
      <c r="C115" s="54" t="s">
        <v>124</v>
      </c>
      <c r="D115" s="51" t="s">
        <v>67</v>
      </c>
      <c r="E115" s="53" t="s">
        <v>65</v>
      </c>
      <c r="F115" s="78">
        <v>0</v>
      </c>
      <c r="G115" s="78">
        <f t="shared" si="46"/>
        <v>0</v>
      </c>
      <c r="H115" s="78">
        <f t="shared" si="47"/>
        <v>0</v>
      </c>
      <c r="I115" s="78">
        <v>0</v>
      </c>
      <c r="J115" s="78">
        <v>0</v>
      </c>
      <c r="K115" s="78">
        <f t="shared" si="40"/>
        <v>0</v>
      </c>
      <c r="L115" s="78">
        <f t="shared" si="41"/>
        <v>0</v>
      </c>
      <c r="M115" s="78">
        <f t="shared" si="42"/>
        <v>0</v>
      </c>
      <c r="N115" s="78">
        <f t="shared" si="43"/>
        <v>0</v>
      </c>
      <c r="O115" s="78">
        <f t="shared" si="44"/>
        <v>0</v>
      </c>
      <c r="P115" s="78">
        <f t="shared" si="45"/>
        <v>0</v>
      </c>
    </row>
    <row r="116" spans="1:16" ht="31.5">
      <c r="A116" s="50">
        <v>100</v>
      </c>
      <c r="B116" s="52"/>
      <c r="C116" s="59" t="s">
        <v>83</v>
      </c>
      <c r="D116" s="51" t="s">
        <v>64</v>
      </c>
      <c r="E116" s="53" t="s">
        <v>65</v>
      </c>
      <c r="F116" s="78">
        <v>0</v>
      </c>
      <c r="G116" s="78">
        <f t="shared" si="46"/>
        <v>0</v>
      </c>
      <c r="H116" s="78">
        <f t="shared" si="47"/>
        <v>0</v>
      </c>
      <c r="I116" s="78">
        <v>0</v>
      </c>
      <c r="J116" s="78">
        <v>0</v>
      </c>
      <c r="K116" s="78">
        <f t="shared" si="40"/>
        <v>0</v>
      </c>
      <c r="L116" s="78">
        <f t="shared" si="41"/>
        <v>0</v>
      </c>
      <c r="M116" s="78">
        <f t="shared" si="42"/>
        <v>0</v>
      </c>
      <c r="N116" s="78">
        <f t="shared" si="43"/>
        <v>0</v>
      </c>
      <c r="O116" s="78">
        <f t="shared" si="44"/>
        <v>0</v>
      </c>
      <c r="P116" s="78">
        <f t="shared" si="45"/>
        <v>0</v>
      </c>
    </row>
    <row r="117" spans="1:16" ht="47.25">
      <c r="A117" s="50">
        <v>101</v>
      </c>
      <c r="B117" s="52"/>
      <c r="C117" s="59" t="s">
        <v>84</v>
      </c>
      <c r="D117" s="51" t="s">
        <v>64</v>
      </c>
      <c r="E117" s="53" t="s">
        <v>125</v>
      </c>
      <c r="F117" s="78">
        <v>0</v>
      </c>
      <c r="G117" s="78">
        <f t="shared" si="46"/>
        <v>0</v>
      </c>
      <c r="H117" s="78">
        <f t="shared" si="47"/>
        <v>0</v>
      </c>
      <c r="I117" s="78">
        <v>0</v>
      </c>
      <c r="J117" s="78">
        <v>0</v>
      </c>
      <c r="K117" s="78">
        <f t="shared" si="40"/>
        <v>0</v>
      </c>
      <c r="L117" s="78">
        <f t="shared" si="41"/>
        <v>0</v>
      </c>
      <c r="M117" s="78">
        <f t="shared" si="42"/>
        <v>0</v>
      </c>
      <c r="N117" s="78">
        <f t="shared" si="43"/>
        <v>0</v>
      </c>
      <c r="O117" s="78">
        <f t="shared" si="44"/>
        <v>0</v>
      </c>
      <c r="P117" s="78">
        <f t="shared" si="45"/>
        <v>0</v>
      </c>
    </row>
    <row r="118" spans="1:16" ht="31.5">
      <c r="A118" s="50">
        <v>102</v>
      </c>
      <c r="B118" s="52"/>
      <c r="C118" s="59" t="s">
        <v>86</v>
      </c>
      <c r="D118" s="51" t="s">
        <v>64</v>
      </c>
      <c r="E118" s="53" t="s">
        <v>114</v>
      </c>
      <c r="F118" s="78">
        <v>0</v>
      </c>
      <c r="G118" s="78">
        <f t="shared" si="46"/>
        <v>0</v>
      </c>
      <c r="H118" s="78">
        <f t="shared" si="47"/>
        <v>0</v>
      </c>
      <c r="I118" s="78">
        <v>0</v>
      </c>
      <c r="J118" s="78">
        <v>0</v>
      </c>
      <c r="K118" s="78">
        <f t="shared" si="40"/>
        <v>0</v>
      </c>
      <c r="L118" s="78">
        <f t="shared" si="41"/>
        <v>0</v>
      </c>
      <c r="M118" s="78">
        <f t="shared" si="42"/>
        <v>0</v>
      </c>
      <c r="N118" s="78">
        <f t="shared" si="43"/>
        <v>0</v>
      </c>
      <c r="O118" s="78">
        <f t="shared" si="44"/>
        <v>0</v>
      </c>
      <c r="P118" s="78">
        <f t="shared" si="45"/>
        <v>0</v>
      </c>
    </row>
    <row r="119" spans="1:16" ht="31.5">
      <c r="A119" s="50">
        <v>103</v>
      </c>
      <c r="B119" s="52"/>
      <c r="C119" s="59" t="s">
        <v>88</v>
      </c>
      <c r="D119" s="51" t="s">
        <v>64</v>
      </c>
      <c r="E119" s="53" t="s">
        <v>73</v>
      </c>
      <c r="F119" s="78">
        <v>0</v>
      </c>
      <c r="G119" s="78">
        <f t="shared" si="46"/>
        <v>0</v>
      </c>
      <c r="H119" s="78">
        <f t="shared" si="47"/>
        <v>0</v>
      </c>
      <c r="I119" s="78">
        <v>0</v>
      </c>
      <c r="J119" s="78">
        <v>0</v>
      </c>
      <c r="K119" s="78">
        <f t="shared" si="40"/>
        <v>0</v>
      </c>
      <c r="L119" s="78">
        <f t="shared" si="41"/>
        <v>0</v>
      </c>
      <c r="M119" s="78">
        <f t="shared" si="42"/>
        <v>0</v>
      </c>
      <c r="N119" s="78">
        <f t="shared" si="43"/>
        <v>0</v>
      </c>
      <c r="O119" s="78">
        <f t="shared" si="44"/>
        <v>0</v>
      </c>
      <c r="P119" s="78">
        <f t="shared" si="45"/>
        <v>0</v>
      </c>
    </row>
    <row r="120" spans="1:16" ht="31.5">
      <c r="A120" s="50">
        <v>104</v>
      </c>
      <c r="B120" s="52"/>
      <c r="C120" s="59" t="s">
        <v>116</v>
      </c>
      <c r="D120" s="51" t="s">
        <v>64</v>
      </c>
      <c r="E120" s="53" t="s">
        <v>65</v>
      </c>
      <c r="F120" s="78">
        <v>0</v>
      </c>
      <c r="G120" s="78">
        <f t="shared" si="46"/>
        <v>0</v>
      </c>
      <c r="H120" s="78">
        <f t="shared" si="47"/>
        <v>0</v>
      </c>
      <c r="I120" s="78">
        <v>0</v>
      </c>
      <c r="J120" s="78">
        <v>0</v>
      </c>
      <c r="K120" s="78">
        <f t="shared" si="40"/>
        <v>0</v>
      </c>
      <c r="L120" s="78">
        <f t="shared" si="41"/>
        <v>0</v>
      </c>
      <c r="M120" s="78">
        <f t="shared" si="42"/>
        <v>0</v>
      </c>
      <c r="N120" s="78">
        <f t="shared" si="43"/>
        <v>0</v>
      </c>
      <c r="O120" s="78">
        <f t="shared" si="44"/>
        <v>0</v>
      </c>
      <c r="P120" s="78">
        <f t="shared" si="45"/>
        <v>0</v>
      </c>
    </row>
    <row r="121" spans="1:16" ht="31.5">
      <c r="A121" s="50">
        <v>105</v>
      </c>
      <c r="B121" s="52"/>
      <c r="C121" s="54" t="s">
        <v>126</v>
      </c>
      <c r="D121" s="51" t="s">
        <v>67</v>
      </c>
      <c r="E121" s="53" t="s">
        <v>65</v>
      </c>
      <c r="F121" s="78">
        <v>0</v>
      </c>
      <c r="G121" s="78">
        <f t="shared" ref="G121" si="80">IF(F121&gt;0,likme,0)</f>
        <v>0</v>
      </c>
      <c r="H121" s="78">
        <f t="shared" ref="H121" si="81">ROUND(F121*G121,2)</f>
        <v>0</v>
      </c>
      <c r="I121" s="78">
        <v>0</v>
      </c>
      <c r="J121" s="78">
        <v>0</v>
      </c>
      <c r="K121" s="78">
        <f t="shared" si="40"/>
        <v>0</v>
      </c>
      <c r="L121" s="78">
        <f t="shared" si="41"/>
        <v>0</v>
      </c>
      <c r="M121" s="78">
        <f t="shared" si="42"/>
        <v>0</v>
      </c>
      <c r="N121" s="78">
        <f t="shared" si="43"/>
        <v>0</v>
      </c>
      <c r="O121" s="78">
        <f t="shared" si="44"/>
        <v>0</v>
      </c>
      <c r="P121" s="78">
        <f t="shared" si="45"/>
        <v>0</v>
      </c>
    </row>
    <row r="122" spans="1:16" ht="31.5">
      <c r="A122" s="50">
        <v>106</v>
      </c>
      <c r="B122" s="52"/>
      <c r="C122" s="59" t="s">
        <v>83</v>
      </c>
      <c r="D122" s="51" t="s">
        <v>64</v>
      </c>
      <c r="E122" s="53" t="s">
        <v>65</v>
      </c>
      <c r="F122" s="78">
        <v>0</v>
      </c>
      <c r="G122" s="78">
        <f t="shared" si="46"/>
        <v>0</v>
      </c>
      <c r="H122" s="78">
        <f t="shared" si="47"/>
        <v>0</v>
      </c>
      <c r="I122" s="78">
        <v>0</v>
      </c>
      <c r="J122" s="78">
        <v>0</v>
      </c>
      <c r="K122" s="78">
        <f t="shared" si="40"/>
        <v>0</v>
      </c>
      <c r="L122" s="78">
        <f t="shared" si="41"/>
        <v>0</v>
      </c>
      <c r="M122" s="78">
        <f t="shared" si="42"/>
        <v>0</v>
      </c>
      <c r="N122" s="78">
        <f t="shared" si="43"/>
        <v>0</v>
      </c>
      <c r="O122" s="78">
        <f t="shared" si="44"/>
        <v>0</v>
      </c>
      <c r="P122" s="78">
        <f t="shared" si="45"/>
        <v>0</v>
      </c>
    </row>
    <row r="123" spans="1:16" ht="47.25">
      <c r="A123" s="50">
        <v>107</v>
      </c>
      <c r="B123" s="52"/>
      <c r="C123" s="59" t="s">
        <v>84</v>
      </c>
      <c r="D123" s="51" t="s">
        <v>64</v>
      </c>
      <c r="E123" s="53" t="s">
        <v>77</v>
      </c>
      <c r="F123" s="78">
        <v>0</v>
      </c>
      <c r="G123" s="78">
        <f t="shared" si="46"/>
        <v>0</v>
      </c>
      <c r="H123" s="78">
        <f t="shared" si="47"/>
        <v>0</v>
      </c>
      <c r="I123" s="78">
        <v>0</v>
      </c>
      <c r="J123" s="78">
        <v>0</v>
      </c>
      <c r="K123" s="78">
        <f t="shared" si="40"/>
        <v>0</v>
      </c>
      <c r="L123" s="78">
        <f t="shared" si="41"/>
        <v>0</v>
      </c>
      <c r="M123" s="78">
        <f t="shared" si="42"/>
        <v>0</v>
      </c>
      <c r="N123" s="78">
        <f t="shared" si="43"/>
        <v>0</v>
      </c>
      <c r="O123" s="78">
        <f t="shared" si="44"/>
        <v>0</v>
      </c>
      <c r="P123" s="78">
        <f t="shared" si="45"/>
        <v>0</v>
      </c>
    </row>
    <row r="124" spans="1:16" ht="31.5">
      <c r="A124" s="50">
        <v>108</v>
      </c>
      <c r="B124" s="52"/>
      <c r="C124" s="59" t="s">
        <v>78</v>
      </c>
      <c r="D124" s="51" t="s">
        <v>64</v>
      </c>
      <c r="E124" s="53" t="s">
        <v>73</v>
      </c>
      <c r="F124" s="78">
        <v>0</v>
      </c>
      <c r="G124" s="78">
        <f t="shared" si="46"/>
        <v>0</v>
      </c>
      <c r="H124" s="78">
        <f t="shared" si="47"/>
        <v>0</v>
      </c>
      <c r="I124" s="78">
        <v>0</v>
      </c>
      <c r="J124" s="78">
        <v>0</v>
      </c>
      <c r="K124" s="78">
        <f t="shared" si="40"/>
        <v>0</v>
      </c>
      <c r="L124" s="78">
        <f t="shared" si="41"/>
        <v>0</v>
      </c>
      <c r="M124" s="78">
        <f t="shared" si="42"/>
        <v>0</v>
      </c>
      <c r="N124" s="78">
        <f t="shared" si="43"/>
        <v>0</v>
      </c>
      <c r="O124" s="78">
        <f t="shared" si="44"/>
        <v>0</v>
      </c>
      <c r="P124" s="78">
        <f t="shared" si="45"/>
        <v>0</v>
      </c>
    </row>
    <row r="125" spans="1:16" ht="31.5">
      <c r="A125" s="50">
        <v>109</v>
      </c>
      <c r="B125" s="52"/>
      <c r="C125" s="59" t="s">
        <v>86</v>
      </c>
      <c r="D125" s="51" t="s">
        <v>64</v>
      </c>
      <c r="E125" s="53" t="s">
        <v>77</v>
      </c>
      <c r="F125" s="78">
        <v>0</v>
      </c>
      <c r="G125" s="78">
        <f t="shared" si="46"/>
        <v>0</v>
      </c>
      <c r="H125" s="78">
        <f t="shared" si="47"/>
        <v>0</v>
      </c>
      <c r="I125" s="78">
        <v>0</v>
      </c>
      <c r="J125" s="78">
        <v>0</v>
      </c>
      <c r="K125" s="78">
        <f t="shared" si="40"/>
        <v>0</v>
      </c>
      <c r="L125" s="78">
        <f t="shared" si="41"/>
        <v>0</v>
      </c>
      <c r="M125" s="78">
        <f t="shared" si="42"/>
        <v>0</v>
      </c>
      <c r="N125" s="78">
        <f t="shared" si="43"/>
        <v>0</v>
      </c>
      <c r="O125" s="78">
        <f t="shared" si="44"/>
        <v>0</v>
      </c>
      <c r="P125" s="78">
        <f t="shared" si="45"/>
        <v>0</v>
      </c>
    </row>
    <row r="126" spans="1:16" ht="31.5">
      <c r="A126" s="50">
        <v>110</v>
      </c>
      <c r="B126" s="52"/>
      <c r="C126" s="54" t="s">
        <v>127</v>
      </c>
      <c r="D126" s="51" t="s">
        <v>67</v>
      </c>
      <c r="E126" s="53" t="s">
        <v>65</v>
      </c>
      <c r="F126" s="78">
        <v>0</v>
      </c>
      <c r="G126" s="78">
        <f t="shared" ref="G126" si="82">IF(F126&gt;0,likme,0)</f>
        <v>0</v>
      </c>
      <c r="H126" s="78">
        <f t="shared" ref="H126" si="83">ROUND(F126*G126,2)</f>
        <v>0</v>
      </c>
      <c r="I126" s="78">
        <v>0</v>
      </c>
      <c r="J126" s="78">
        <v>0</v>
      </c>
      <c r="K126" s="78">
        <f t="shared" si="40"/>
        <v>0</v>
      </c>
      <c r="L126" s="78">
        <f t="shared" si="41"/>
        <v>0</v>
      </c>
      <c r="M126" s="78">
        <f t="shared" si="42"/>
        <v>0</v>
      </c>
      <c r="N126" s="78">
        <f t="shared" si="43"/>
        <v>0</v>
      </c>
      <c r="O126" s="78">
        <f t="shared" si="44"/>
        <v>0</v>
      </c>
      <c r="P126" s="78">
        <f t="shared" si="45"/>
        <v>0</v>
      </c>
    </row>
    <row r="127" spans="1:16" ht="31.5">
      <c r="A127" s="50">
        <v>111</v>
      </c>
      <c r="B127" s="52"/>
      <c r="C127" s="59" t="s">
        <v>83</v>
      </c>
      <c r="D127" s="51" t="s">
        <v>64</v>
      </c>
      <c r="E127" s="53" t="s">
        <v>65</v>
      </c>
      <c r="F127" s="78">
        <v>0</v>
      </c>
      <c r="G127" s="78">
        <f t="shared" si="46"/>
        <v>0</v>
      </c>
      <c r="H127" s="78">
        <f t="shared" si="47"/>
        <v>0</v>
      </c>
      <c r="I127" s="78">
        <v>0</v>
      </c>
      <c r="J127" s="78">
        <v>0</v>
      </c>
      <c r="K127" s="78">
        <f t="shared" si="40"/>
        <v>0</v>
      </c>
      <c r="L127" s="78">
        <f t="shared" si="41"/>
        <v>0</v>
      </c>
      <c r="M127" s="78">
        <f t="shared" si="42"/>
        <v>0</v>
      </c>
      <c r="N127" s="78">
        <f t="shared" si="43"/>
        <v>0</v>
      </c>
      <c r="O127" s="78">
        <f t="shared" si="44"/>
        <v>0</v>
      </c>
      <c r="P127" s="78">
        <f t="shared" si="45"/>
        <v>0</v>
      </c>
    </row>
    <row r="128" spans="1:16" ht="47.25">
      <c r="A128" s="50">
        <v>112</v>
      </c>
      <c r="B128" s="52"/>
      <c r="C128" s="59" t="s">
        <v>84</v>
      </c>
      <c r="D128" s="51" t="s">
        <v>64</v>
      </c>
      <c r="E128" s="53" t="s">
        <v>115</v>
      </c>
      <c r="F128" s="78">
        <v>0</v>
      </c>
      <c r="G128" s="78">
        <f t="shared" si="46"/>
        <v>0</v>
      </c>
      <c r="H128" s="78">
        <f t="shared" si="47"/>
        <v>0</v>
      </c>
      <c r="I128" s="78">
        <v>0</v>
      </c>
      <c r="J128" s="78">
        <v>0</v>
      </c>
      <c r="K128" s="78">
        <f t="shared" si="40"/>
        <v>0</v>
      </c>
      <c r="L128" s="78">
        <f t="shared" si="41"/>
        <v>0</v>
      </c>
      <c r="M128" s="78">
        <f t="shared" si="42"/>
        <v>0</v>
      </c>
      <c r="N128" s="78">
        <f t="shared" si="43"/>
        <v>0</v>
      </c>
      <c r="O128" s="78">
        <f t="shared" si="44"/>
        <v>0</v>
      </c>
      <c r="P128" s="78">
        <f t="shared" si="45"/>
        <v>0</v>
      </c>
    </row>
    <row r="129" spans="1:16" ht="31.5">
      <c r="A129" s="50">
        <v>113</v>
      </c>
      <c r="B129" s="52"/>
      <c r="C129" s="59" t="s">
        <v>86</v>
      </c>
      <c r="D129" s="51" t="s">
        <v>64</v>
      </c>
      <c r="E129" s="53" t="s">
        <v>81</v>
      </c>
      <c r="F129" s="78">
        <v>0</v>
      </c>
      <c r="G129" s="78">
        <f t="shared" si="46"/>
        <v>0</v>
      </c>
      <c r="H129" s="78">
        <f t="shared" si="47"/>
        <v>0</v>
      </c>
      <c r="I129" s="78">
        <v>0</v>
      </c>
      <c r="J129" s="78">
        <v>0</v>
      </c>
      <c r="K129" s="78">
        <f t="shared" si="40"/>
        <v>0</v>
      </c>
      <c r="L129" s="78">
        <f t="shared" si="41"/>
        <v>0</v>
      </c>
      <c r="M129" s="78">
        <f t="shared" si="42"/>
        <v>0</v>
      </c>
      <c r="N129" s="78">
        <f t="shared" si="43"/>
        <v>0</v>
      </c>
      <c r="O129" s="78">
        <f t="shared" si="44"/>
        <v>0</v>
      </c>
      <c r="P129" s="78">
        <f t="shared" si="45"/>
        <v>0</v>
      </c>
    </row>
    <row r="130" spans="1:16" ht="31.5">
      <c r="A130" s="50">
        <v>114</v>
      </c>
      <c r="B130" s="52"/>
      <c r="C130" s="54" t="s">
        <v>128</v>
      </c>
      <c r="D130" s="51" t="s">
        <v>67</v>
      </c>
      <c r="E130" s="53" t="s">
        <v>65</v>
      </c>
      <c r="F130" s="78">
        <v>0</v>
      </c>
      <c r="G130" s="78">
        <f t="shared" si="46"/>
        <v>0</v>
      </c>
      <c r="H130" s="78">
        <f t="shared" si="47"/>
        <v>0</v>
      </c>
      <c r="I130" s="78">
        <v>0</v>
      </c>
      <c r="J130" s="78">
        <v>0</v>
      </c>
      <c r="K130" s="78">
        <f t="shared" si="40"/>
        <v>0</v>
      </c>
      <c r="L130" s="78">
        <f t="shared" si="41"/>
        <v>0</v>
      </c>
      <c r="M130" s="78">
        <f t="shared" si="42"/>
        <v>0</v>
      </c>
      <c r="N130" s="78">
        <f t="shared" si="43"/>
        <v>0</v>
      </c>
      <c r="O130" s="78">
        <f t="shared" si="44"/>
        <v>0</v>
      </c>
      <c r="P130" s="78">
        <f t="shared" si="45"/>
        <v>0</v>
      </c>
    </row>
    <row r="131" spans="1:16" ht="31.5">
      <c r="A131" s="50">
        <v>115</v>
      </c>
      <c r="B131" s="52"/>
      <c r="C131" s="57" t="s">
        <v>129</v>
      </c>
      <c r="D131" s="51"/>
      <c r="E131" s="53"/>
      <c r="F131" s="78">
        <v>0</v>
      </c>
      <c r="G131" s="78">
        <f t="shared" si="46"/>
        <v>0</v>
      </c>
      <c r="H131" s="78">
        <f t="shared" si="47"/>
        <v>0</v>
      </c>
      <c r="I131" s="78">
        <v>0</v>
      </c>
      <c r="J131" s="78">
        <v>0</v>
      </c>
      <c r="K131" s="78">
        <f t="shared" si="40"/>
        <v>0</v>
      </c>
      <c r="L131" s="78">
        <f t="shared" si="41"/>
        <v>0</v>
      </c>
      <c r="M131" s="78">
        <f t="shared" si="42"/>
        <v>0</v>
      </c>
      <c r="N131" s="78">
        <f t="shared" si="43"/>
        <v>0</v>
      </c>
      <c r="O131" s="78">
        <f t="shared" si="44"/>
        <v>0</v>
      </c>
      <c r="P131" s="78">
        <f t="shared" si="45"/>
        <v>0</v>
      </c>
    </row>
    <row r="132" spans="1:16" ht="78.75">
      <c r="A132" s="50">
        <v>116</v>
      </c>
      <c r="B132" s="52"/>
      <c r="C132" s="54" t="s">
        <v>130</v>
      </c>
      <c r="D132" s="51" t="s">
        <v>64</v>
      </c>
      <c r="E132" s="53">
        <v>99</v>
      </c>
      <c r="F132" s="78">
        <v>0</v>
      </c>
      <c r="G132" s="78">
        <f t="shared" si="46"/>
        <v>0</v>
      </c>
      <c r="H132" s="78">
        <f t="shared" si="47"/>
        <v>0</v>
      </c>
      <c r="I132" s="78">
        <v>0</v>
      </c>
      <c r="J132" s="78">
        <v>0</v>
      </c>
      <c r="K132" s="78">
        <f t="shared" si="40"/>
        <v>0</v>
      </c>
      <c r="L132" s="78">
        <f t="shared" si="41"/>
        <v>0</v>
      </c>
      <c r="M132" s="78">
        <f t="shared" si="42"/>
        <v>0</v>
      </c>
      <c r="N132" s="78">
        <f t="shared" si="43"/>
        <v>0</v>
      </c>
      <c r="O132" s="78">
        <f t="shared" si="44"/>
        <v>0</v>
      </c>
      <c r="P132" s="78">
        <f t="shared" si="45"/>
        <v>0</v>
      </c>
    </row>
    <row r="133" spans="1:16" ht="78.75">
      <c r="A133" s="50">
        <v>117</v>
      </c>
      <c r="B133" s="52"/>
      <c r="C133" s="54" t="s">
        <v>132</v>
      </c>
      <c r="D133" s="51" t="s">
        <v>64</v>
      </c>
      <c r="E133" s="53">
        <v>72</v>
      </c>
      <c r="F133" s="78">
        <v>0</v>
      </c>
      <c r="G133" s="78">
        <f t="shared" si="46"/>
        <v>0</v>
      </c>
      <c r="H133" s="78">
        <f t="shared" si="47"/>
        <v>0</v>
      </c>
      <c r="I133" s="78">
        <v>0</v>
      </c>
      <c r="J133" s="78">
        <v>0</v>
      </c>
      <c r="K133" s="78">
        <f t="shared" si="40"/>
        <v>0</v>
      </c>
      <c r="L133" s="78">
        <f t="shared" si="41"/>
        <v>0</v>
      </c>
      <c r="M133" s="78">
        <f t="shared" si="42"/>
        <v>0</v>
      </c>
      <c r="N133" s="78">
        <f t="shared" si="43"/>
        <v>0</v>
      </c>
      <c r="O133" s="78">
        <f t="shared" si="44"/>
        <v>0</v>
      </c>
      <c r="P133" s="78">
        <f t="shared" si="45"/>
        <v>0</v>
      </c>
    </row>
    <row r="134" spans="1:16" ht="78.75">
      <c r="A134" s="50">
        <v>118</v>
      </c>
      <c r="B134" s="52"/>
      <c r="C134" s="54" t="s">
        <v>134</v>
      </c>
      <c r="D134" s="51" t="s">
        <v>64</v>
      </c>
      <c r="E134" s="53">
        <v>149</v>
      </c>
      <c r="F134" s="78">
        <v>0</v>
      </c>
      <c r="G134" s="78">
        <f t="shared" si="46"/>
        <v>0</v>
      </c>
      <c r="H134" s="78">
        <f t="shared" si="47"/>
        <v>0</v>
      </c>
      <c r="I134" s="78">
        <v>0</v>
      </c>
      <c r="J134" s="78">
        <v>0</v>
      </c>
      <c r="K134" s="78">
        <f t="shared" si="40"/>
        <v>0</v>
      </c>
      <c r="L134" s="78">
        <f t="shared" si="41"/>
        <v>0</v>
      </c>
      <c r="M134" s="78">
        <f t="shared" si="42"/>
        <v>0</v>
      </c>
      <c r="N134" s="78">
        <f t="shared" si="43"/>
        <v>0</v>
      </c>
      <c r="O134" s="78">
        <f t="shared" si="44"/>
        <v>0</v>
      </c>
      <c r="P134" s="78">
        <f t="shared" si="45"/>
        <v>0</v>
      </c>
    </row>
    <row r="135" spans="1:16" ht="78.75">
      <c r="A135" s="50">
        <v>119</v>
      </c>
      <c r="B135" s="52"/>
      <c r="C135" s="54" t="s">
        <v>135</v>
      </c>
      <c r="D135" s="51" t="s">
        <v>64</v>
      </c>
      <c r="E135" s="53" t="s">
        <v>120</v>
      </c>
      <c r="F135" s="78">
        <v>0</v>
      </c>
      <c r="G135" s="78">
        <f t="shared" si="46"/>
        <v>0</v>
      </c>
      <c r="H135" s="78">
        <f t="shared" si="47"/>
        <v>0</v>
      </c>
      <c r="I135" s="78">
        <v>0</v>
      </c>
      <c r="J135" s="78">
        <v>0</v>
      </c>
      <c r="K135" s="78">
        <f t="shared" si="40"/>
        <v>0</v>
      </c>
      <c r="L135" s="78">
        <f t="shared" si="41"/>
        <v>0</v>
      </c>
      <c r="M135" s="78">
        <f t="shared" si="42"/>
        <v>0</v>
      </c>
      <c r="N135" s="78">
        <f t="shared" si="43"/>
        <v>0</v>
      </c>
      <c r="O135" s="78">
        <f t="shared" si="44"/>
        <v>0</v>
      </c>
      <c r="P135" s="78">
        <f t="shared" si="45"/>
        <v>0</v>
      </c>
    </row>
    <row r="136" spans="1:16" ht="78.75">
      <c r="A136" s="50">
        <v>120</v>
      </c>
      <c r="B136" s="52"/>
      <c r="C136" s="54" t="s">
        <v>136</v>
      </c>
      <c r="D136" s="51" t="s">
        <v>64</v>
      </c>
      <c r="E136" s="53" t="s">
        <v>125</v>
      </c>
      <c r="F136" s="78">
        <v>0</v>
      </c>
      <c r="G136" s="78">
        <f t="shared" si="46"/>
        <v>0</v>
      </c>
      <c r="H136" s="78">
        <f t="shared" si="47"/>
        <v>0</v>
      </c>
      <c r="I136" s="78">
        <v>0</v>
      </c>
      <c r="J136" s="78">
        <v>0</v>
      </c>
      <c r="K136" s="78">
        <f t="shared" si="40"/>
        <v>0</v>
      </c>
      <c r="L136" s="78">
        <f t="shared" si="41"/>
        <v>0</v>
      </c>
      <c r="M136" s="78">
        <f t="shared" si="42"/>
        <v>0</v>
      </c>
      <c r="N136" s="78">
        <f t="shared" si="43"/>
        <v>0</v>
      </c>
      <c r="O136" s="78">
        <f t="shared" si="44"/>
        <v>0</v>
      </c>
      <c r="P136" s="78">
        <f t="shared" si="45"/>
        <v>0</v>
      </c>
    </row>
    <row r="137" spans="1:16" ht="47.25" customHeight="1">
      <c r="A137" s="50">
        <v>121</v>
      </c>
      <c r="B137" s="52"/>
      <c r="C137" s="54" t="s">
        <v>137</v>
      </c>
      <c r="D137" s="51" t="s">
        <v>64</v>
      </c>
      <c r="E137" s="53" t="s">
        <v>81</v>
      </c>
      <c r="F137" s="78">
        <v>0</v>
      </c>
      <c r="G137" s="78">
        <f t="shared" si="46"/>
        <v>0</v>
      </c>
      <c r="H137" s="78">
        <f t="shared" si="47"/>
        <v>0</v>
      </c>
      <c r="I137" s="78">
        <v>0</v>
      </c>
      <c r="J137" s="78">
        <v>0</v>
      </c>
      <c r="K137" s="78">
        <f t="shared" si="40"/>
        <v>0</v>
      </c>
      <c r="L137" s="78">
        <f t="shared" si="41"/>
        <v>0</v>
      </c>
      <c r="M137" s="78">
        <f t="shared" si="42"/>
        <v>0</v>
      </c>
      <c r="N137" s="78">
        <f t="shared" si="43"/>
        <v>0</v>
      </c>
      <c r="O137" s="78">
        <f t="shared" si="44"/>
        <v>0</v>
      </c>
      <c r="P137" s="78">
        <f t="shared" si="45"/>
        <v>0</v>
      </c>
    </row>
    <row r="138" spans="1:16" ht="63">
      <c r="A138" s="50">
        <v>122</v>
      </c>
      <c r="B138" s="52"/>
      <c r="C138" s="54" t="s">
        <v>138</v>
      </c>
      <c r="D138" s="51" t="s">
        <v>64</v>
      </c>
      <c r="E138" s="53" t="s">
        <v>73</v>
      </c>
      <c r="F138" s="78">
        <v>0</v>
      </c>
      <c r="G138" s="78">
        <f t="shared" si="46"/>
        <v>0</v>
      </c>
      <c r="H138" s="78">
        <f t="shared" si="47"/>
        <v>0</v>
      </c>
      <c r="I138" s="78">
        <v>0</v>
      </c>
      <c r="J138" s="78">
        <v>0</v>
      </c>
      <c r="K138" s="78">
        <f t="shared" si="40"/>
        <v>0</v>
      </c>
      <c r="L138" s="78">
        <f t="shared" si="41"/>
        <v>0</v>
      </c>
      <c r="M138" s="78">
        <f t="shared" si="42"/>
        <v>0</v>
      </c>
      <c r="N138" s="78">
        <f t="shared" si="43"/>
        <v>0</v>
      </c>
      <c r="O138" s="78">
        <f t="shared" si="44"/>
        <v>0</v>
      </c>
      <c r="P138" s="78">
        <f t="shared" si="45"/>
        <v>0</v>
      </c>
    </row>
    <row r="139" spans="1:16" ht="78.75">
      <c r="A139" s="50">
        <v>123</v>
      </c>
      <c r="B139" s="52"/>
      <c r="C139" s="54" t="s">
        <v>139</v>
      </c>
      <c r="D139" s="51" t="s">
        <v>64</v>
      </c>
      <c r="E139" s="53" t="s">
        <v>120</v>
      </c>
      <c r="F139" s="78">
        <v>0</v>
      </c>
      <c r="G139" s="78">
        <f t="shared" si="46"/>
        <v>0</v>
      </c>
      <c r="H139" s="78">
        <f t="shared" si="47"/>
        <v>0</v>
      </c>
      <c r="I139" s="78">
        <v>0</v>
      </c>
      <c r="J139" s="78">
        <v>0</v>
      </c>
      <c r="K139" s="78">
        <f t="shared" si="40"/>
        <v>0</v>
      </c>
      <c r="L139" s="78">
        <f t="shared" si="41"/>
        <v>0</v>
      </c>
      <c r="M139" s="78">
        <f t="shared" si="42"/>
        <v>0</v>
      </c>
      <c r="N139" s="78">
        <f t="shared" si="43"/>
        <v>0</v>
      </c>
      <c r="O139" s="78">
        <f t="shared" si="44"/>
        <v>0</v>
      </c>
      <c r="P139" s="78">
        <f t="shared" si="45"/>
        <v>0</v>
      </c>
    </row>
    <row r="140" spans="1:16" ht="63">
      <c r="A140" s="50">
        <v>124</v>
      </c>
      <c r="B140" s="52"/>
      <c r="C140" s="54" t="s">
        <v>140</v>
      </c>
      <c r="D140" s="51" t="s">
        <v>64</v>
      </c>
      <c r="E140" s="53" t="s">
        <v>120</v>
      </c>
      <c r="F140" s="78">
        <v>0</v>
      </c>
      <c r="G140" s="78">
        <f t="shared" si="46"/>
        <v>0</v>
      </c>
      <c r="H140" s="78">
        <f t="shared" si="47"/>
        <v>0</v>
      </c>
      <c r="I140" s="78">
        <v>0</v>
      </c>
      <c r="J140" s="78">
        <v>0</v>
      </c>
      <c r="K140" s="78">
        <f t="shared" si="40"/>
        <v>0</v>
      </c>
      <c r="L140" s="78">
        <f t="shared" si="41"/>
        <v>0</v>
      </c>
      <c r="M140" s="78">
        <f t="shared" si="42"/>
        <v>0</v>
      </c>
      <c r="N140" s="78">
        <f t="shared" si="43"/>
        <v>0</v>
      </c>
      <c r="O140" s="78">
        <f t="shared" si="44"/>
        <v>0</v>
      </c>
      <c r="P140" s="78">
        <f t="shared" si="45"/>
        <v>0</v>
      </c>
    </row>
    <row r="141" spans="1:16" ht="63">
      <c r="A141" s="50">
        <v>125</v>
      </c>
      <c r="B141" s="52"/>
      <c r="C141" s="54" t="s">
        <v>141</v>
      </c>
      <c r="D141" s="51" t="s">
        <v>64</v>
      </c>
      <c r="E141" s="53">
        <v>30</v>
      </c>
      <c r="F141" s="78">
        <v>0</v>
      </c>
      <c r="G141" s="78">
        <f t="shared" si="46"/>
        <v>0</v>
      </c>
      <c r="H141" s="78">
        <f t="shared" si="47"/>
        <v>0</v>
      </c>
      <c r="I141" s="78">
        <v>0</v>
      </c>
      <c r="J141" s="78">
        <v>0</v>
      </c>
      <c r="K141" s="78">
        <f t="shared" si="40"/>
        <v>0</v>
      </c>
      <c r="L141" s="78">
        <f t="shared" si="41"/>
        <v>0</v>
      </c>
      <c r="M141" s="78">
        <f t="shared" si="42"/>
        <v>0</v>
      </c>
      <c r="N141" s="78">
        <f t="shared" si="43"/>
        <v>0</v>
      </c>
      <c r="O141" s="78">
        <f t="shared" si="44"/>
        <v>0</v>
      </c>
      <c r="P141" s="78">
        <f t="shared" si="45"/>
        <v>0</v>
      </c>
    </row>
    <row r="142" spans="1:16" ht="63">
      <c r="A142" s="50">
        <v>126</v>
      </c>
      <c r="B142" s="52"/>
      <c r="C142" s="54" t="s">
        <v>143</v>
      </c>
      <c r="D142" s="51" t="s">
        <v>64</v>
      </c>
      <c r="E142" s="53" t="s">
        <v>81</v>
      </c>
      <c r="F142" s="78">
        <v>0</v>
      </c>
      <c r="G142" s="78">
        <f t="shared" si="46"/>
        <v>0</v>
      </c>
      <c r="H142" s="78">
        <f t="shared" si="47"/>
        <v>0</v>
      </c>
      <c r="I142" s="78">
        <v>0</v>
      </c>
      <c r="J142" s="78">
        <v>0</v>
      </c>
      <c r="K142" s="78">
        <f t="shared" si="40"/>
        <v>0</v>
      </c>
      <c r="L142" s="78">
        <f t="shared" si="41"/>
        <v>0</v>
      </c>
      <c r="M142" s="78">
        <f t="shared" si="42"/>
        <v>0</v>
      </c>
      <c r="N142" s="78">
        <f t="shared" si="43"/>
        <v>0</v>
      </c>
      <c r="O142" s="78">
        <f t="shared" si="44"/>
        <v>0</v>
      </c>
      <c r="P142" s="78">
        <f t="shared" si="45"/>
        <v>0</v>
      </c>
    </row>
    <row r="143" spans="1:16" ht="47.25">
      <c r="A143" s="50">
        <v>127</v>
      </c>
      <c r="B143" s="52"/>
      <c r="C143" s="54" t="s">
        <v>144</v>
      </c>
      <c r="D143" s="51" t="s">
        <v>64</v>
      </c>
      <c r="E143" s="53" t="s">
        <v>145</v>
      </c>
      <c r="F143" s="78">
        <v>0</v>
      </c>
      <c r="G143" s="78">
        <f t="shared" si="46"/>
        <v>0</v>
      </c>
      <c r="H143" s="78">
        <f t="shared" si="47"/>
        <v>0</v>
      </c>
      <c r="I143" s="78">
        <v>0</v>
      </c>
      <c r="J143" s="78">
        <v>0</v>
      </c>
      <c r="K143" s="78">
        <f t="shared" si="40"/>
        <v>0</v>
      </c>
      <c r="L143" s="78">
        <f t="shared" si="41"/>
        <v>0</v>
      </c>
      <c r="M143" s="78">
        <f t="shared" si="42"/>
        <v>0</v>
      </c>
      <c r="N143" s="78">
        <f t="shared" si="43"/>
        <v>0</v>
      </c>
      <c r="O143" s="78">
        <f t="shared" si="44"/>
        <v>0</v>
      </c>
      <c r="P143" s="78">
        <f t="shared" si="45"/>
        <v>0</v>
      </c>
    </row>
    <row r="144" spans="1:16" ht="63">
      <c r="A144" s="50">
        <v>128</v>
      </c>
      <c r="B144" s="52"/>
      <c r="C144" s="54" t="s">
        <v>146</v>
      </c>
      <c r="D144" s="51" t="s">
        <v>64</v>
      </c>
      <c r="E144" s="53">
        <v>4</v>
      </c>
      <c r="F144" s="78">
        <v>0</v>
      </c>
      <c r="G144" s="78">
        <f t="shared" si="46"/>
        <v>0</v>
      </c>
      <c r="H144" s="78">
        <f t="shared" si="47"/>
        <v>0</v>
      </c>
      <c r="I144" s="78">
        <v>0</v>
      </c>
      <c r="J144" s="78">
        <v>0</v>
      </c>
      <c r="K144" s="78">
        <f t="shared" si="40"/>
        <v>0</v>
      </c>
      <c r="L144" s="78">
        <f t="shared" si="41"/>
        <v>0</v>
      </c>
      <c r="M144" s="78">
        <f t="shared" si="42"/>
        <v>0</v>
      </c>
      <c r="N144" s="78">
        <f t="shared" si="43"/>
        <v>0</v>
      </c>
      <c r="O144" s="78">
        <f t="shared" si="44"/>
        <v>0</v>
      </c>
      <c r="P144" s="78">
        <f t="shared" si="45"/>
        <v>0</v>
      </c>
    </row>
    <row r="145" spans="1:16" ht="63">
      <c r="A145" s="50">
        <v>129</v>
      </c>
      <c r="B145" s="52"/>
      <c r="C145" s="54" t="s">
        <v>148</v>
      </c>
      <c r="D145" s="51" t="s">
        <v>64</v>
      </c>
      <c r="E145" s="53" t="s">
        <v>145</v>
      </c>
      <c r="F145" s="78">
        <v>0</v>
      </c>
      <c r="G145" s="78">
        <f t="shared" si="46"/>
        <v>0</v>
      </c>
      <c r="H145" s="78">
        <f t="shared" si="47"/>
        <v>0</v>
      </c>
      <c r="I145" s="78">
        <v>0</v>
      </c>
      <c r="J145" s="78">
        <v>0</v>
      </c>
      <c r="K145" s="78">
        <f t="shared" si="40"/>
        <v>0</v>
      </c>
      <c r="L145" s="78">
        <f t="shared" si="41"/>
        <v>0</v>
      </c>
      <c r="M145" s="78">
        <f t="shared" si="42"/>
        <v>0</v>
      </c>
      <c r="N145" s="78">
        <f t="shared" si="43"/>
        <v>0</v>
      </c>
      <c r="O145" s="78">
        <f t="shared" si="44"/>
        <v>0</v>
      </c>
      <c r="P145" s="78">
        <f t="shared" si="45"/>
        <v>0</v>
      </c>
    </row>
    <row r="146" spans="1:16" ht="78.75">
      <c r="A146" s="50">
        <v>130</v>
      </c>
      <c r="B146" s="52"/>
      <c r="C146" s="54" t="s">
        <v>149</v>
      </c>
      <c r="D146" s="51" t="s">
        <v>64</v>
      </c>
      <c r="E146" s="53" t="s">
        <v>150</v>
      </c>
      <c r="F146" s="78">
        <v>0</v>
      </c>
      <c r="G146" s="78">
        <f t="shared" si="46"/>
        <v>0</v>
      </c>
      <c r="H146" s="78">
        <f t="shared" si="47"/>
        <v>0</v>
      </c>
      <c r="I146" s="78">
        <v>0</v>
      </c>
      <c r="J146" s="78">
        <v>0</v>
      </c>
      <c r="K146" s="78">
        <f t="shared" si="40"/>
        <v>0</v>
      </c>
      <c r="L146" s="78">
        <f t="shared" si="41"/>
        <v>0</v>
      </c>
      <c r="M146" s="78">
        <f t="shared" si="42"/>
        <v>0</v>
      </c>
      <c r="N146" s="78">
        <f t="shared" si="43"/>
        <v>0</v>
      </c>
      <c r="O146" s="78">
        <f t="shared" si="44"/>
        <v>0</v>
      </c>
      <c r="P146" s="78">
        <f t="shared" si="45"/>
        <v>0</v>
      </c>
    </row>
    <row r="147" spans="1:16" ht="47.25">
      <c r="A147" s="50">
        <v>131</v>
      </c>
      <c r="B147" s="52"/>
      <c r="C147" s="54" t="s">
        <v>151</v>
      </c>
      <c r="D147" s="51" t="s">
        <v>64</v>
      </c>
      <c r="E147" s="53" t="s">
        <v>81</v>
      </c>
      <c r="F147" s="78">
        <v>0</v>
      </c>
      <c r="G147" s="78">
        <f t="shared" si="46"/>
        <v>0</v>
      </c>
      <c r="H147" s="78">
        <f t="shared" si="47"/>
        <v>0</v>
      </c>
      <c r="I147" s="78">
        <v>0</v>
      </c>
      <c r="J147" s="78">
        <v>0</v>
      </c>
      <c r="K147" s="78">
        <f t="shared" si="40"/>
        <v>0</v>
      </c>
      <c r="L147" s="78">
        <f t="shared" si="41"/>
        <v>0</v>
      </c>
      <c r="M147" s="78">
        <f t="shared" si="42"/>
        <v>0</v>
      </c>
      <c r="N147" s="78">
        <f t="shared" si="43"/>
        <v>0</v>
      </c>
      <c r="O147" s="78">
        <f t="shared" si="44"/>
        <v>0</v>
      </c>
      <c r="P147" s="78">
        <f t="shared" si="45"/>
        <v>0</v>
      </c>
    </row>
    <row r="148" spans="1:16" ht="63">
      <c r="A148" s="50">
        <v>132</v>
      </c>
      <c r="B148" s="52"/>
      <c r="C148" s="54" t="s">
        <v>152</v>
      </c>
      <c r="D148" s="51" t="s">
        <v>64</v>
      </c>
      <c r="E148" s="53" t="s">
        <v>125</v>
      </c>
      <c r="F148" s="78">
        <v>0</v>
      </c>
      <c r="G148" s="78">
        <f t="shared" si="46"/>
        <v>0</v>
      </c>
      <c r="H148" s="78">
        <f t="shared" si="47"/>
        <v>0</v>
      </c>
      <c r="I148" s="78">
        <v>0</v>
      </c>
      <c r="J148" s="78">
        <v>0</v>
      </c>
      <c r="K148" s="78">
        <f t="shared" si="40"/>
        <v>0</v>
      </c>
      <c r="L148" s="78">
        <f t="shared" si="41"/>
        <v>0</v>
      </c>
      <c r="M148" s="78">
        <f t="shared" si="42"/>
        <v>0</v>
      </c>
      <c r="N148" s="78">
        <f t="shared" si="43"/>
        <v>0</v>
      </c>
      <c r="O148" s="78">
        <f t="shared" si="44"/>
        <v>0</v>
      </c>
      <c r="P148" s="78">
        <f t="shared" si="45"/>
        <v>0</v>
      </c>
    </row>
    <row r="149" spans="1:16" ht="63">
      <c r="A149" s="50">
        <v>133</v>
      </c>
      <c r="B149" s="52"/>
      <c r="C149" s="54" t="s">
        <v>153</v>
      </c>
      <c r="D149" s="51" t="s">
        <v>64</v>
      </c>
      <c r="E149" s="53" t="s">
        <v>154</v>
      </c>
      <c r="F149" s="78">
        <v>0</v>
      </c>
      <c r="G149" s="78">
        <f t="shared" si="46"/>
        <v>0</v>
      </c>
      <c r="H149" s="78">
        <f t="shared" si="47"/>
        <v>0</v>
      </c>
      <c r="I149" s="78">
        <v>0</v>
      </c>
      <c r="J149" s="78">
        <v>0</v>
      </c>
      <c r="K149" s="78">
        <f t="shared" si="40"/>
        <v>0</v>
      </c>
      <c r="L149" s="78">
        <f t="shared" si="41"/>
        <v>0</v>
      </c>
      <c r="M149" s="78">
        <f t="shared" si="42"/>
        <v>0</v>
      </c>
      <c r="N149" s="78">
        <f t="shared" si="43"/>
        <v>0</v>
      </c>
      <c r="O149" s="78">
        <f t="shared" si="44"/>
        <v>0</v>
      </c>
      <c r="P149" s="78">
        <f t="shared" si="45"/>
        <v>0</v>
      </c>
    </row>
    <row r="150" spans="1:16" ht="63">
      <c r="A150" s="50">
        <v>134</v>
      </c>
      <c r="B150" s="52"/>
      <c r="C150" s="54" t="s">
        <v>155</v>
      </c>
      <c r="D150" s="51" t="s">
        <v>64</v>
      </c>
      <c r="E150" s="53" t="s">
        <v>75</v>
      </c>
      <c r="F150" s="78">
        <v>0</v>
      </c>
      <c r="G150" s="78">
        <f t="shared" si="46"/>
        <v>0</v>
      </c>
      <c r="H150" s="78">
        <f t="shared" si="47"/>
        <v>0</v>
      </c>
      <c r="I150" s="78">
        <v>0</v>
      </c>
      <c r="J150" s="78">
        <v>0</v>
      </c>
      <c r="K150" s="78">
        <f t="shared" si="40"/>
        <v>0</v>
      </c>
      <c r="L150" s="78">
        <f t="shared" si="41"/>
        <v>0</v>
      </c>
      <c r="M150" s="78">
        <f t="shared" si="42"/>
        <v>0</v>
      </c>
      <c r="N150" s="78">
        <f t="shared" si="43"/>
        <v>0</v>
      </c>
      <c r="O150" s="78">
        <f t="shared" si="44"/>
        <v>0</v>
      </c>
      <c r="P150" s="78">
        <f t="shared" si="45"/>
        <v>0</v>
      </c>
    </row>
    <row r="151" spans="1:16" ht="78.75">
      <c r="A151" s="50">
        <v>135</v>
      </c>
      <c r="B151" s="52"/>
      <c r="C151" s="54" t="s">
        <v>156</v>
      </c>
      <c r="D151" s="51" t="s">
        <v>64</v>
      </c>
      <c r="E151" s="53">
        <v>37</v>
      </c>
      <c r="F151" s="78">
        <v>0</v>
      </c>
      <c r="G151" s="78">
        <f t="shared" si="46"/>
        <v>0</v>
      </c>
      <c r="H151" s="78">
        <f t="shared" si="47"/>
        <v>0</v>
      </c>
      <c r="I151" s="78">
        <v>0</v>
      </c>
      <c r="J151" s="78">
        <v>0</v>
      </c>
      <c r="K151" s="78">
        <f t="shared" si="40"/>
        <v>0</v>
      </c>
      <c r="L151" s="78">
        <f t="shared" si="41"/>
        <v>0</v>
      </c>
      <c r="M151" s="78">
        <f t="shared" si="42"/>
        <v>0</v>
      </c>
      <c r="N151" s="78">
        <f t="shared" si="43"/>
        <v>0</v>
      </c>
      <c r="O151" s="78">
        <f t="shared" si="44"/>
        <v>0</v>
      </c>
      <c r="P151" s="78">
        <f t="shared" si="45"/>
        <v>0</v>
      </c>
    </row>
    <row r="152" spans="1:16" ht="78.75">
      <c r="A152" s="50">
        <v>136</v>
      </c>
      <c r="B152" s="52"/>
      <c r="C152" s="54" t="s">
        <v>157</v>
      </c>
      <c r="D152" s="51" t="s">
        <v>64</v>
      </c>
      <c r="E152" s="53" t="s">
        <v>73</v>
      </c>
      <c r="F152" s="78">
        <v>0</v>
      </c>
      <c r="G152" s="78">
        <f t="shared" ref="G152:G218" si="84">IF(F152&gt;0,likme,0)</f>
        <v>0</v>
      </c>
      <c r="H152" s="78">
        <f t="shared" ref="H152:H218" si="85">ROUND(F152*G152,2)</f>
        <v>0</v>
      </c>
      <c r="I152" s="78">
        <v>0</v>
      </c>
      <c r="J152" s="78">
        <v>0</v>
      </c>
      <c r="K152" s="78">
        <f t="shared" ref="K152:K218" si="86">SUM(H152:J152)</f>
        <v>0</v>
      </c>
      <c r="L152" s="78">
        <f t="shared" ref="L152:L218" si="87">ROUND(E152*F152,2)</f>
        <v>0</v>
      </c>
      <c r="M152" s="78">
        <f t="shared" ref="M152:M218" si="88">ROUND(E152*H152,2)</f>
        <v>0</v>
      </c>
      <c r="N152" s="78">
        <f t="shared" ref="N152:N218" si="89">ROUND(E152*I152,2)</f>
        <v>0</v>
      </c>
      <c r="O152" s="78">
        <f t="shared" ref="O152:O218" si="90">ROUND(E152*J152,2)</f>
        <v>0</v>
      </c>
      <c r="P152" s="78">
        <f t="shared" ref="P152:P218" si="91">SUM(M152:O152)</f>
        <v>0</v>
      </c>
    </row>
    <row r="153" spans="1:16" ht="78.75">
      <c r="A153" s="50">
        <v>137</v>
      </c>
      <c r="B153" s="52"/>
      <c r="C153" s="54" t="s">
        <v>158</v>
      </c>
      <c r="D153" s="51" t="s">
        <v>64</v>
      </c>
      <c r="E153" s="53" t="s">
        <v>159</v>
      </c>
      <c r="F153" s="78">
        <v>0</v>
      </c>
      <c r="G153" s="78">
        <f t="shared" si="84"/>
        <v>0</v>
      </c>
      <c r="H153" s="78">
        <f t="shared" si="85"/>
        <v>0</v>
      </c>
      <c r="I153" s="78">
        <v>0</v>
      </c>
      <c r="J153" s="78">
        <v>0</v>
      </c>
      <c r="K153" s="78">
        <f t="shared" si="86"/>
        <v>0</v>
      </c>
      <c r="L153" s="78">
        <f t="shared" si="87"/>
        <v>0</v>
      </c>
      <c r="M153" s="78">
        <f t="shared" si="88"/>
        <v>0</v>
      </c>
      <c r="N153" s="78">
        <f t="shared" si="89"/>
        <v>0</v>
      </c>
      <c r="O153" s="78">
        <f t="shared" si="90"/>
        <v>0</v>
      </c>
      <c r="P153" s="78">
        <f t="shared" si="91"/>
        <v>0</v>
      </c>
    </row>
    <row r="154" spans="1:16" ht="78.75">
      <c r="A154" s="50">
        <v>138</v>
      </c>
      <c r="B154" s="52"/>
      <c r="C154" s="54" t="s">
        <v>160</v>
      </c>
      <c r="D154" s="51" t="s">
        <v>64</v>
      </c>
      <c r="E154" s="53" t="s">
        <v>161</v>
      </c>
      <c r="F154" s="78">
        <v>0</v>
      </c>
      <c r="G154" s="78">
        <f t="shared" si="84"/>
        <v>0</v>
      </c>
      <c r="H154" s="78">
        <f t="shared" si="85"/>
        <v>0</v>
      </c>
      <c r="I154" s="78">
        <v>0</v>
      </c>
      <c r="J154" s="78">
        <v>0</v>
      </c>
      <c r="K154" s="78">
        <f t="shared" si="86"/>
        <v>0</v>
      </c>
      <c r="L154" s="78">
        <f t="shared" si="87"/>
        <v>0</v>
      </c>
      <c r="M154" s="78">
        <f t="shared" si="88"/>
        <v>0</v>
      </c>
      <c r="N154" s="78">
        <f t="shared" si="89"/>
        <v>0</v>
      </c>
      <c r="O154" s="78">
        <f t="shared" si="90"/>
        <v>0</v>
      </c>
      <c r="P154" s="78">
        <f t="shared" si="91"/>
        <v>0</v>
      </c>
    </row>
    <row r="155" spans="1:16" ht="63">
      <c r="A155" s="50">
        <v>139</v>
      </c>
      <c r="B155" s="52"/>
      <c r="C155" s="54" t="s">
        <v>162</v>
      </c>
      <c r="D155" s="51" t="s">
        <v>64</v>
      </c>
      <c r="E155" s="53">
        <v>22</v>
      </c>
      <c r="F155" s="78">
        <v>0</v>
      </c>
      <c r="G155" s="78">
        <f t="shared" si="84"/>
        <v>0</v>
      </c>
      <c r="H155" s="78">
        <f t="shared" si="85"/>
        <v>0</v>
      </c>
      <c r="I155" s="78">
        <v>0</v>
      </c>
      <c r="J155" s="78">
        <v>0</v>
      </c>
      <c r="K155" s="78">
        <f t="shared" si="86"/>
        <v>0</v>
      </c>
      <c r="L155" s="78">
        <f t="shared" si="87"/>
        <v>0</v>
      </c>
      <c r="M155" s="78">
        <f t="shared" si="88"/>
        <v>0</v>
      </c>
      <c r="N155" s="78">
        <f t="shared" si="89"/>
        <v>0</v>
      </c>
      <c r="O155" s="78">
        <f t="shared" si="90"/>
        <v>0</v>
      </c>
      <c r="P155" s="78">
        <f t="shared" si="91"/>
        <v>0</v>
      </c>
    </row>
    <row r="156" spans="1:16" ht="47.25">
      <c r="A156" s="50">
        <v>140</v>
      </c>
      <c r="B156" s="52"/>
      <c r="C156" s="54" t="s">
        <v>164</v>
      </c>
      <c r="D156" s="51" t="s">
        <v>64</v>
      </c>
      <c r="E156" s="53" t="s">
        <v>163</v>
      </c>
      <c r="F156" s="78">
        <v>0</v>
      </c>
      <c r="G156" s="78">
        <f t="shared" si="84"/>
        <v>0</v>
      </c>
      <c r="H156" s="78">
        <f t="shared" si="85"/>
        <v>0</v>
      </c>
      <c r="I156" s="78">
        <v>0</v>
      </c>
      <c r="J156" s="78">
        <v>0</v>
      </c>
      <c r="K156" s="78">
        <f t="shared" si="86"/>
        <v>0</v>
      </c>
      <c r="L156" s="78">
        <f t="shared" si="87"/>
        <v>0</v>
      </c>
      <c r="M156" s="78">
        <f t="shared" si="88"/>
        <v>0</v>
      </c>
      <c r="N156" s="78">
        <f t="shared" si="89"/>
        <v>0</v>
      </c>
      <c r="O156" s="78">
        <f t="shared" si="90"/>
        <v>0</v>
      </c>
      <c r="P156" s="78">
        <f t="shared" si="91"/>
        <v>0</v>
      </c>
    </row>
    <row r="157" spans="1:16" ht="47.25">
      <c r="A157" s="50">
        <v>141</v>
      </c>
      <c r="B157" s="52"/>
      <c r="C157" s="54" t="s">
        <v>165</v>
      </c>
      <c r="D157" s="51" t="s">
        <v>64</v>
      </c>
      <c r="E157" s="53" t="s">
        <v>150</v>
      </c>
      <c r="F157" s="78">
        <v>0</v>
      </c>
      <c r="G157" s="78">
        <f t="shared" si="84"/>
        <v>0</v>
      </c>
      <c r="H157" s="78">
        <f t="shared" si="85"/>
        <v>0</v>
      </c>
      <c r="I157" s="78">
        <v>0</v>
      </c>
      <c r="J157" s="78">
        <v>0</v>
      </c>
      <c r="K157" s="78">
        <f t="shared" si="86"/>
        <v>0</v>
      </c>
      <c r="L157" s="78">
        <f t="shared" si="87"/>
        <v>0</v>
      </c>
      <c r="M157" s="78">
        <f t="shared" si="88"/>
        <v>0</v>
      </c>
      <c r="N157" s="78">
        <f t="shared" si="89"/>
        <v>0</v>
      </c>
      <c r="O157" s="78">
        <f t="shared" si="90"/>
        <v>0</v>
      </c>
      <c r="P157" s="78">
        <f t="shared" si="91"/>
        <v>0</v>
      </c>
    </row>
    <row r="158" spans="1:16">
      <c r="A158" s="50">
        <v>142</v>
      </c>
      <c r="B158" s="52"/>
      <c r="C158" s="54" t="s">
        <v>166</v>
      </c>
      <c r="D158" s="51" t="s">
        <v>64</v>
      </c>
      <c r="E158" s="53">
        <v>31</v>
      </c>
      <c r="F158" s="78">
        <v>0</v>
      </c>
      <c r="G158" s="78">
        <f t="shared" si="84"/>
        <v>0</v>
      </c>
      <c r="H158" s="78">
        <f t="shared" si="85"/>
        <v>0</v>
      </c>
      <c r="I158" s="78">
        <v>0</v>
      </c>
      <c r="J158" s="78">
        <v>0</v>
      </c>
      <c r="K158" s="78">
        <f t="shared" si="86"/>
        <v>0</v>
      </c>
      <c r="L158" s="78">
        <f t="shared" si="87"/>
        <v>0</v>
      </c>
      <c r="M158" s="78">
        <f t="shared" si="88"/>
        <v>0</v>
      </c>
      <c r="N158" s="78">
        <f t="shared" si="89"/>
        <v>0</v>
      </c>
      <c r="O158" s="78">
        <f t="shared" si="90"/>
        <v>0</v>
      </c>
      <c r="P158" s="78">
        <f t="shared" si="91"/>
        <v>0</v>
      </c>
    </row>
    <row r="159" spans="1:16">
      <c r="A159" s="50">
        <v>143</v>
      </c>
      <c r="B159" s="52"/>
      <c r="C159" s="54" t="s">
        <v>167</v>
      </c>
      <c r="D159" s="51" t="s">
        <v>64</v>
      </c>
      <c r="E159" s="53">
        <v>25</v>
      </c>
      <c r="F159" s="78">
        <v>0</v>
      </c>
      <c r="G159" s="78">
        <f t="shared" si="84"/>
        <v>0</v>
      </c>
      <c r="H159" s="78">
        <f t="shared" si="85"/>
        <v>0</v>
      </c>
      <c r="I159" s="78">
        <v>0</v>
      </c>
      <c r="J159" s="78">
        <v>0</v>
      </c>
      <c r="K159" s="78">
        <f t="shared" si="86"/>
        <v>0</v>
      </c>
      <c r="L159" s="78">
        <f t="shared" si="87"/>
        <v>0</v>
      </c>
      <c r="M159" s="78">
        <f t="shared" si="88"/>
        <v>0</v>
      </c>
      <c r="N159" s="78">
        <f t="shared" si="89"/>
        <v>0</v>
      </c>
      <c r="O159" s="78">
        <f t="shared" si="90"/>
        <v>0</v>
      </c>
      <c r="P159" s="78">
        <f t="shared" si="91"/>
        <v>0</v>
      </c>
    </row>
    <row r="160" spans="1:16">
      <c r="A160" s="50">
        <v>144</v>
      </c>
      <c r="B160" s="52"/>
      <c r="C160" s="54" t="s">
        <v>168</v>
      </c>
      <c r="D160" s="51" t="s">
        <v>64</v>
      </c>
      <c r="E160" s="53">
        <v>6</v>
      </c>
      <c r="F160" s="78">
        <v>0</v>
      </c>
      <c r="G160" s="78">
        <f t="shared" si="84"/>
        <v>0</v>
      </c>
      <c r="H160" s="78">
        <f t="shared" si="85"/>
        <v>0</v>
      </c>
      <c r="I160" s="78">
        <v>0</v>
      </c>
      <c r="J160" s="78">
        <v>0</v>
      </c>
      <c r="K160" s="78">
        <f t="shared" si="86"/>
        <v>0</v>
      </c>
      <c r="L160" s="78">
        <f t="shared" si="87"/>
        <v>0</v>
      </c>
      <c r="M160" s="78">
        <f t="shared" si="88"/>
        <v>0</v>
      </c>
      <c r="N160" s="78">
        <f t="shared" si="89"/>
        <v>0</v>
      </c>
      <c r="O160" s="78">
        <f t="shared" si="90"/>
        <v>0</v>
      </c>
      <c r="P160" s="78">
        <f t="shared" si="91"/>
        <v>0</v>
      </c>
    </row>
    <row r="161" spans="1:16" ht="31.5">
      <c r="A161" s="50">
        <v>145</v>
      </c>
      <c r="B161" s="52"/>
      <c r="C161" s="54" t="s">
        <v>1584</v>
      </c>
      <c r="D161" s="51" t="s">
        <v>64</v>
      </c>
      <c r="E161" s="53">
        <v>4</v>
      </c>
      <c r="F161" s="78">
        <v>0</v>
      </c>
      <c r="G161" s="78">
        <f t="shared" ref="G161" si="92">IF(F161&gt;0,likme,0)</f>
        <v>0</v>
      </c>
      <c r="H161" s="78">
        <f t="shared" ref="H161" si="93">ROUND(F161*G161,2)</f>
        <v>0</v>
      </c>
      <c r="I161" s="78">
        <v>0</v>
      </c>
      <c r="J161" s="78">
        <v>0</v>
      </c>
      <c r="K161" s="78">
        <f t="shared" ref="K161" si="94">SUM(H161:J161)</f>
        <v>0</v>
      </c>
      <c r="L161" s="78">
        <f t="shared" ref="L161" si="95">ROUND(E161*F161,2)</f>
        <v>0</v>
      </c>
      <c r="M161" s="78">
        <f t="shared" ref="M161" si="96">ROUND(E161*H161,2)</f>
        <v>0</v>
      </c>
      <c r="N161" s="78">
        <f t="shared" ref="N161" si="97">ROUND(E161*I161,2)</f>
        <v>0</v>
      </c>
      <c r="O161" s="78">
        <f t="shared" ref="O161" si="98">ROUND(E161*J161,2)</f>
        <v>0</v>
      </c>
      <c r="P161" s="78">
        <f t="shared" ref="P161" si="99">SUM(M161:O161)</f>
        <v>0</v>
      </c>
    </row>
    <row r="162" spans="1:16">
      <c r="A162" s="50">
        <v>146</v>
      </c>
      <c r="B162" s="52"/>
      <c r="C162" s="54" t="s">
        <v>169</v>
      </c>
      <c r="D162" s="51" t="s">
        <v>64</v>
      </c>
      <c r="E162" s="53">
        <v>18</v>
      </c>
      <c r="F162" s="78">
        <v>0</v>
      </c>
      <c r="G162" s="78">
        <f t="shared" si="84"/>
        <v>0</v>
      </c>
      <c r="H162" s="78">
        <f t="shared" si="85"/>
        <v>0</v>
      </c>
      <c r="I162" s="78">
        <v>0</v>
      </c>
      <c r="J162" s="78">
        <v>0</v>
      </c>
      <c r="K162" s="78">
        <f t="shared" si="86"/>
        <v>0</v>
      </c>
      <c r="L162" s="78">
        <f t="shared" si="87"/>
        <v>0</v>
      </c>
      <c r="M162" s="78">
        <f t="shared" si="88"/>
        <v>0</v>
      </c>
      <c r="N162" s="78">
        <f t="shared" si="89"/>
        <v>0</v>
      </c>
      <c r="O162" s="78">
        <f t="shared" si="90"/>
        <v>0</v>
      </c>
      <c r="P162" s="78">
        <f t="shared" si="91"/>
        <v>0</v>
      </c>
    </row>
    <row r="163" spans="1:16" ht="31.5">
      <c r="A163" s="50">
        <v>147</v>
      </c>
      <c r="B163" s="52"/>
      <c r="C163" s="54" t="s">
        <v>170</v>
      </c>
      <c r="D163" s="51" t="s">
        <v>64</v>
      </c>
      <c r="E163" s="53" t="s">
        <v>125</v>
      </c>
      <c r="F163" s="78">
        <v>0</v>
      </c>
      <c r="G163" s="78">
        <f t="shared" si="84"/>
        <v>0</v>
      </c>
      <c r="H163" s="78">
        <f t="shared" si="85"/>
        <v>0</v>
      </c>
      <c r="I163" s="78">
        <v>0</v>
      </c>
      <c r="J163" s="78">
        <v>0</v>
      </c>
      <c r="K163" s="78">
        <f t="shared" si="86"/>
        <v>0</v>
      </c>
      <c r="L163" s="78">
        <f t="shared" si="87"/>
        <v>0</v>
      </c>
      <c r="M163" s="78">
        <f t="shared" si="88"/>
        <v>0</v>
      </c>
      <c r="N163" s="78">
        <f t="shared" si="89"/>
        <v>0</v>
      </c>
      <c r="O163" s="78">
        <f t="shared" si="90"/>
        <v>0</v>
      </c>
      <c r="P163" s="78">
        <f t="shared" si="91"/>
        <v>0</v>
      </c>
    </row>
    <row r="164" spans="1:16">
      <c r="A164" s="50">
        <v>148</v>
      </c>
      <c r="B164" s="52"/>
      <c r="C164" s="54" t="s">
        <v>171</v>
      </c>
      <c r="D164" s="51" t="s">
        <v>64</v>
      </c>
      <c r="E164" s="53" t="s">
        <v>125</v>
      </c>
      <c r="F164" s="78">
        <v>0</v>
      </c>
      <c r="G164" s="78">
        <f t="shared" si="84"/>
        <v>0</v>
      </c>
      <c r="H164" s="78">
        <f t="shared" si="85"/>
        <v>0</v>
      </c>
      <c r="I164" s="78">
        <v>0</v>
      </c>
      <c r="J164" s="78">
        <v>0</v>
      </c>
      <c r="K164" s="78">
        <f t="shared" si="86"/>
        <v>0</v>
      </c>
      <c r="L164" s="78">
        <f t="shared" si="87"/>
        <v>0</v>
      </c>
      <c r="M164" s="78">
        <f t="shared" si="88"/>
        <v>0</v>
      </c>
      <c r="N164" s="78">
        <f t="shared" si="89"/>
        <v>0</v>
      </c>
      <c r="O164" s="78">
        <f t="shared" si="90"/>
        <v>0</v>
      </c>
      <c r="P164" s="78">
        <f t="shared" si="91"/>
        <v>0</v>
      </c>
    </row>
    <row r="165" spans="1:16" ht="31.5">
      <c r="A165" s="50">
        <v>149</v>
      </c>
      <c r="B165" s="52"/>
      <c r="C165" s="54" t="s">
        <v>172</v>
      </c>
      <c r="D165" s="51" t="s">
        <v>64</v>
      </c>
      <c r="E165" s="53">
        <v>68</v>
      </c>
      <c r="F165" s="78">
        <v>0</v>
      </c>
      <c r="G165" s="78">
        <f t="shared" si="84"/>
        <v>0</v>
      </c>
      <c r="H165" s="78">
        <f t="shared" si="85"/>
        <v>0</v>
      </c>
      <c r="I165" s="78">
        <v>0</v>
      </c>
      <c r="J165" s="78">
        <v>0</v>
      </c>
      <c r="K165" s="78">
        <f t="shared" si="86"/>
        <v>0</v>
      </c>
      <c r="L165" s="78">
        <f t="shared" si="87"/>
        <v>0</v>
      </c>
      <c r="M165" s="78">
        <f t="shared" si="88"/>
        <v>0</v>
      </c>
      <c r="N165" s="78">
        <f t="shared" si="89"/>
        <v>0</v>
      </c>
      <c r="O165" s="78">
        <f t="shared" si="90"/>
        <v>0</v>
      </c>
      <c r="P165" s="78">
        <f t="shared" si="91"/>
        <v>0</v>
      </c>
    </row>
    <row r="166" spans="1:16" ht="31.5">
      <c r="A166" s="50">
        <v>150</v>
      </c>
      <c r="B166" s="52"/>
      <c r="C166" s="54" t="s">
        <v>173</v>
      </c>
      <c r="D166" s="51" t="s">
        <v>64</v>
      </c>
      <c r="E166" s="53">
        <v>214</v>
      </c>
      <c r="F166" s="78">
        <v>0</v>
      </c>
      <c r="G166" s="78">
        <f t="shared" si="84"/>
        <v>0</v>
      </c>
      <c r="H166" s="78">
        <f t="shared" si="85"/>
        <v>0</v>
      </c>
      <c r="I166" s="78">
        <v>0</v>
      </c>
      <c r="J166" s="78">
        <v>0</v>
      </c>
      <c r="K166" s="78">
        <f t="shared" si="86"/>
        <v>0</v>
      </c>
      <c r="L166" s="78">
        <f t="shared" si="87"/>
        <v>0</v>
      </c>
      <c r="M166" s="78">
        <f t="shared" si="88"/>
        <v>0</v>
      </c>
      <c r="N166" s="78">
        <f t="shared" si="89"/>
        <v>0</v>
      </c>
      <c r="O166" s="78">
        <f t="shared" si="90"/>
        <v>0</v>
      </c>
      <c r="P166" s="78">
        <f t="shared" si="91"/>
        <v>0</v>
      </c>
    </row>
    <row r="167" spans="1:16" ht="31.5">
      <c r="A167" s="50">
        <v>151</v>
      </c>
      <c r="B167" s="52"/>
      <c r="C167" s="54" t="s">
        <v>1585</v>
      </c>
      <c r="D167" s="51" t="s">
        <v>64</v>
      </c>
      <c r="E167" s="53">
        <v>46</v>
      </c>
      <c r="F167" s="78">
        <v>0</v>
      </c>
      <c r="G167" s="78">
        <f t="shared" ref="G167" si="100">IF(F167&gt;0,likme,0)</f>
        <v>0</v>
      </c>
      <c r="H167" s="78">
        <f t="shared" ref="H167" si="101">ROUND(F167*G167,2)</f>
        <v>0</v>
      </c>
      <c r="I167" s="78">
        <v>0</v>
      </c>
      <c r="J167" s="78">
        <v>0</v>
      </c>
      <c r="K167" s="78">
        <f t="shared" ref="K167" si="102">SUM(H167:J167)</f>
        <v>0</v>
      </c>
      <c r="L167" s="78">
        <f t="shared" ref="L167" si="103">ROUND(E167*F167,2)</f>
        <v>0</v>
      </c>
      <c r="M167" s="78">
        <f t="shared" ref="M167" si="104">ROUND(E167*H167,2)</f>
        <v>0</v>
      </c>
      <c r="N167" s="78">
        <f t="shared" ref="N167" si="105">ROUND(E167*I167,2)</f>
        <v>0</v>
      </c>
      <c r="O167" s="78">
        <f t="shared" ref="O167" si="106">ROUND(E167*J167,2)</f>
        <v>0</v>
      </c>
      <c r="P167" s="78">
        <f t="shared" ref="P167" si="107">SUM(M167:O167)</f>
        <v>0</v>
      </c>
    </row>
    <row r="168" spans="1:16" ht="31.5">
      <c r="A168" s="50">
        <v>152</v>
      </c>
      <c r="B168" s="52"/>
      <c r="C168" s="54" t="s">
        <v>174</v>
      </c>
      <c r="D168" s="51" t="s">
        <v>64</v>
      </c>
      <c r="E168" s="53" t="s">
        <v>93</v>
      </c>
      <c r="F168" s="78">
        <v>0</v>
      </c>
      <c r="G168" s="78">
        <f t="shared" si="84"/>
        <v>0</v>
      </c>
      <c r="H168" s="78">
        <f t="shared" si="85"/>
        <v>0</v>
      </c>
      <c r="I168" s="78">
        <v>0</v>
      </c>
      <c r="J168" s="78">
        <v>0</v>
      </c>
      <c r="K168" s="78">
        <f t="shared" si="86"/>
        <v>0</v>
      </c>
      <c r="L168" s="78">
        <f t="shared" si="87"/>
        <v>0</v>
      </c>
      <c r="M168" s="78">
        <f t="shared" si="88"/>
        <v>0</v>
      </c>
      <c r="N168" s="78">
        <f t="shared" si="89"/>
        <v>0</v>
      </c>
      <c r="O168" s="78">
        <f t="shared" si="90"/>
        <v>0</v>
      </c>
      <c r="P168" s="78">
        <f t="shared" si="91"/>
        <v>0</v>
      </c>
    </row>
    <row r="169" spans="1:16" ht="31.5">
      <c r="A169" s="50">
        <v>153</v>
      </c>
      <c r="B169" s="52"/>
      <c r="C169" s="54" t="s">
        <v>175</v>
      </c>
      <c r="D169" s="51" t="s">
        <v>64</v>
      </c>
      <c r="E169" s="53" t="s">
        <v>176</v>
      </c>
      <c r="F169" s="78">
        <v>0</v>
      </c>
      <c r="G169" s="78">
        <f t="shared" si="84"/>
        <v>0</v>
      </c>
      <c r="H169" s="78">
        <f t="shared" si="85"/>
        <v>0</v>
      </c>
      <c r="I169" s="78">
        <v>0</v>
      </c>
      <c r="J169" s="78">
        <v>0</v>
      </c>
      <c r="K169" s="78">
        <f t="shared" si="86"/>
        <v>0</v>
      </c>
      <c r="L169" s="78">
        <f t="shared" si="87"/>
        <v>0</v>
      </c>
      <c r="M169" s="78">
        <f t="shared" si="88"/>
        <v>0</v>
      </c>
      <c r="N169" s="78">
        <f t="shared" si="89"/>
        <v>0</v>
      </c>
      <c r="O169" s="78">
        <f t="shared" si="90"/>
        <v>0</v>
      </c>
      <c r="P169" s="78">
        <f t="shared" si="91"/>
        <v>0</v>
      </c>
    </row>
    <row r="170" spans="1:16" ht="31.5">
      <c r="A170" s="50">
        <v>154</v>
      </c>
      <c r="B170" s="52"/>
      <c r="C170" s="54" t="s">
        <v>177</v>
      </c>
      <c r="D170" s="51" t="s">
        <v>64</v>
      </c>
      <c r="E170" s="53">
        <v>51</v>
      </c>
      <c r="F170" s="78">
        <v>0</v>
      </c>
      <c r="G170" s="78">
        <f t="shared" si="84"/>
        <v>0</v>
      </c>
      <c r="H170" s="78">
        <f t="shared" si="85"/>
        <v>0</v>
      </c>
      <c r="I170" s="78">
        <v>0</v>
      </c>
      <c r="J170" s="78">
        <v>0</v>
      </c>
      <c r="K170" s="78">
        <f t="shared" si="86"/>
        <v>0</v>
      </c>
      <c r="L170" s="78">
        <f t="shared" si="87"/>
        <v>0</v>
      </c>
      <c r="M170" s="78">
        <f t="shared" si="88"/>
        <v>0</v>
      </c>
      <c r="N170" s="78">
        <f t="shared" si="89"/>
        <v>0</v>
      </c>
      <c r="O170" s="78">
        <f t="shared" si="90"/>
        <v>0</v>
      </c>
      <c r="P170" s="78">
        <f t="shared" si="91"/>
        <v>0</v>
      </c>
    </row>
    <row r="171" spans="1:16" ht="31.5">
      <c r="A171" s="50">
        <v>155</v>
      </c>
      <c r="B171" s="52"/>
      <c r="C171" s="54" t="s">
        <v>178</v>
      </c>
      <c r="D171" s="51" t="s">
        <v>64</v>
      </c>
      <c r="E171" s="53" t="s">
        <v>145</v>
      </c>
      <c r="F171" s="78">
        <v>0</v>
      </c>
      <c r="G171" s="78">
        <f t="shared" si="84"/>
        <v>0</v>
      </c>
      <c r="H171" s="78">
        <f t="shared" si="85"/>
        <v>0</v>
      </c>
      <c r="I171" s="78">
        <v>0</v>
      </c>
      <c r="J171" s="78">
        <v>0</v>
      </c>
      <c r="K171" s="78">
        <f t="shared" si="86"/>
        <v>0</v>
      </c>
      <c r="L171" s="78">
        <f t="shared" si="87"/>
        <v>0</v>
      </c>
      <c r="M171" s="78">
        <f t="shared" si="88"/>
        <v>0</v>
      </c>
      <c r="N171" s="78">
        <f t="shared" si="89"/>
        <v>0</v>
      </c>
      <c r="O171" s="78">
        <f t="shared" si="90"/>
        <v>0</v>
      </c>
      <c r="P171" s="78">
        <f t="shared" si="91"/>
        <v>0</v>
      </c>
    </row>
    <row r="172" spans="1:16" ht="31.5">
      <c r="A172" s="50">
        <v>156</v>
      </c>
      <c r="B172" s="52"/>
      <c r="C172" s="54" t="s">
        <v>179</v>
      </c>
      <c r="D172" s="51" t="s">
        <v>64</v>
      </c>
      <c r="E172" s="53" t="s">
        <v>93</v>
      </c>
      <c r="F172" s="78">
        <v>0</v>
      </c>
      <c r="G172" s="78">
        <f t="shared" si="84"/>
        <v>0</v>
      </c>
      <c r="H172" s="78">
        <f t="shared" si="85"/>
        <v>0</v>
      </c>
      <c r="I172" s="78">
        <v>0</v>
      </c>
      <c r="J172" s="78">
        <v>0</v>
      </c>
      <c r="K172" s="78">
        <f t="shared" si="86"/>
        <v>0</v>
      </c>
      <c r="L172" s="78">
        <f t="shared" si="87"/>
        <v>0</v>
      </c>
      <c r="M172" s="78">
        <f t="shared" si="88"/>
        <v>0</v>
      </c>
      <c r="N172" s="78">
        <f t="shared" si="89"/>
        <v>0</v>
      </c>
      <c r="O172" s="78">
        <f t="shared" si="90"/>
        <v>0</v>
      </c>
      <c r="P172" s="78">
        <f t="shared" si="91"/>
        <v>0</v>
      </c>
    </row>
    <row r="173" spans="1:16" ht="31.5">
      <c r="A173" s="50">
        <v>157</v>
      </c>
      <c r="B173" s="52"/>
      <c r="C173" s="54" t="s">
        <v>180</v>
      </c>
      <c r="D173" s="51" t="s">
        <v>64</v>
      </c>
      <c r="E173" s="53" t="s">
        <v>114</v>
      </c>
      <c r="F173" s="78">
        <v>0</v>
      </c>
      <c r="G173" s="78">
        <f t="shared" si="84"/>
        <v>0</v>
      </c>
      <c r="H173" s="78">
        <f t="shared" si="85"/>
        <v>0</v>
      </c>
      <c r="I173" s="78">
        <v>0</v>
      </c>
      <c r="J173" s="78">
        <v>0</v>
      </c>
      <c r="K173" s="78">
        <f t="shared" si="86"/>
        <v>0</v>
      </c>
      <c r="L173" s="78">
        <f t="shared" si="87"/>
        <v>0</v>
      </c>
      <c r="M173" s="78">
        <f t="shared" si="88"/>
        <v>0</v>
      </c>
      <c r="N173" s="78">
        <f t="shared" si="89"/>
        <v>0</v>
      </c>
      <c r="O173" s="78">
        <f t="shared" si="90"/>
        <v>0</v>
      </c>
      <c r="P173" s="78">
        <f t="shared" si="91"/>
        <v>0</v>
      </c>
    </row>
    <row r="174" spans="1:16" ht="31.5">
      <c r="A174" s="50">
        <v>158</v>
      </c>
      <c r="B174" s="52"/>
      <c r="C174" s="54" t="s">
        <v>1586</v>
      </c>
      <c r="D174" s="51" t="s">
        <v>64</v>
      </c>
      <c r="E174" s="53">
        <v>1</v>
      </c>
      <c r="F174" s="78">
        <v>0</v>
      </c>
      <c r="G174" s="78">
        <f t="shared" ref="G174" si="108">IF(F174&gt;0,likme,0)</f>
        <v>0</v>
      </c>
      <c r="H174" s="78">
        <f t="shared" ref="H174" si="109">ROUND(F174*G174,2)</f>
        <v>0</v>
      </c>
      <c r="I174" s="78">
        <v>0</v>
      </c>
      <c r="J174" s="78">
        <v>0</v>
      </c>
      <c r="K174" s="78">
        <f t="shared" ref="K174" si="110">SUM(H174:J174)</f>
        <v>0</v>
      </c>
      <c r="L174" s="78">
        <f t="shared" ref="L174" si="111">ROUND(E174*F174,2)</f>
        <v>0</v>
      </c>
      <c r="M174" s="78">
        <f t="shared" ref="M174" si="112">ROUND(E174*H174,2)</f>
        <v>0</v>
      </c>
      <c r="N174" s="78">
        <f t="shared" ref="N174" si="113">ROUND(E174*I174,2)</f>
        <v>0</v>
      </c>
      <c r="O174" s="78">
        <f t="shared" ref="O174" si="114">ROUND(E174*J174,2)</f>
        <v>0</v>
      </c>
      <c r="P174" s="78">
        <f t="shared" ref="P174" si="115">SUM(M174:O174)</f>
        <v>0</v>
      </c>
    </row>
    <row r="175" spans="1:16">
      <c r="A175" s="50">
        <v>159</v>
      </c>
      <c r="B175" s="52"/>
      <c r="C175" s="57" t="s">
        <v>181</v>
      </c>
      <c r="D175" s="51"/>
      <c r="E175" s="53"/>
      <c r="F175" s="78">
        <v>0</v>
      </c>
      <c r="G175" s="78">
        <f t="shared" si="84"/>
        <v>0</v>
      </c>
      <c r="H175" s="78">
        <f t="shared" si="85"/>
        <v>0</v>
      </c>
      <c r="I175" s="78">
        <v>0</v>
      </c>
      <c r="J175" s="78">
        <v>0</v>
      </c>
      <c r="K175" s="78">
        <f t="shared" si="86"/>
        <v>0</v>
      </c>
      <c r="L175" s="78">
        <f t="shared" si="87"/>
        <v>0</v>
      </c>
      <c r="M175" s="78">
        <f t="shared" si="88"/>
        <v>0</v>
      </c>
      <c r="N175" s="78">
        <f t="shared" si="89"/>
        <v>0</v>
      </c>
      <c r="O175" s="78">
        <f t="shared" si="90"/>
        <v>0</v>
      </c>
      <c r="P175" s="78">
        <f t="shared" si="91"/>
        <v>0</v>
      </c>
    </row>
    <row r="176" spans="1:16" ht="47.25">
      <c r="A176" s="50">
        <v>160</v>
      </c>
      <c r="B176" s="52"/>
      <c r="C176" s="54" t="s">
        <v>182</v>
      </c>
      <c r="D176" s="51" t="s">
        <v>183</v>
      </c>
      <c r="E176" s="53" t="s">
        <v>184</v>
      </c>
      <c r="F176" s="78">
        <v>0</v>
      </c>
      <c r="G176" s="78">
        <f t="shared" si="84"/>
        <v>0</v>
      </c>
      <c r="H176" s="78">
        <f t="shared" si="85"/>
        <v>0</v>
      </c>
      <c r="I176" s="78">
        <v>0</v>
      </c>
      <c r="J176" s="78">
        <v>0</v>
      </c>
      <c r="K176" s="78">
        <f t="shared" si="86"/>
        <v>0</v>
      </c>
      <c r="L176" s="78">
        <f t="shared" si="87"/>
        <v>0</v>
      </c>
      <c r="M176" s="78">
        <f t="shared" si="88"/>
        <v>0</v>
      </c>
      <c r="N176" s="78">
        <f t="shared" si="89"/>
        <v>0</v>
      </c>
      <c r="O176" s="78">
        <f t="shared" si="90"/>
        <v>0</v>
      </c>
      <c r="P176" s="78">
        <f t="shared" si="91"/>
        <v>0</v>
      </c>
    </row>
    <row r="177" spans="1:16" ht="47.25">
      <c r="A177" s="50">
        <v>161</v>
      </c>
      <c r="B177" s="52"/>
      <c r="C177" s="54" t="s">
        <v>185</v>
      </c>
      <c r="D177" s="51" t="s">
        <v>183</v>
      </c>
      <c r="E177" s="53" t="s">
        <v>186</v>
      </c>
      <c r="F177" s="78">
        <v>0</v>
      </c>
      <c r="G177" s="78">
        <f t="shared" si="84"/>
        <v>0</v>
      </c>
      <c r="H177" s="78">
        <f t="shared" si="85"/>
        <v>0</v>
      </c>
      <c r="I177" s="78">
        <v>0</v>
      </c>
      <c r="J177" s="78">
        <v>0</v>
      </c>
      <c r="K177" s="78">
        <f t="shared" si="86"/>
        <v>0</v>
      </c>
      <c r="L177" s="78">
        <f t="shared" si="87"/>
        <v>0</v>
      </c>
      <c r="M177" s="78">
        <f t="shared" si="88"/>
        <v>0</v>
      </c>
      <c r="N177" s="78">
        <f t="shared" si="89"/>
        <v>0</v>
      </c>
      <c r="O177" s="78">
        <f t="shared" si="90"/>
        <v>0</v>
      </c>
      <c r="P177" s="78">
        <f t="shared" si="91"/>
        <v>0</v>
      </c>
    </row>
    <row r="178" spans="1:16" ht="47.25">
      <c r="A178" s="50">
        <v>162</v>
      </c>
      <c r="B178" s="52"/>
      <c r="C178" s="54" t="s">
        <v>187</v>
      </c>
      <c r="D178" s="51" t="s">
        <v>183</v>
      </c>
      <c r="E178" s="53" t="s">
        <v>188</v>
      </c>
      <c r="F178" s="78">
        <v>0</v>
      </c>
      <c r="G178" s="78">
        <f t="shared" si="84"/>
        <v>0</v>
      </c>
      <c r="H178" s="78">
        <f t="shared" si="85"/>
        <v>0</v>
      </c>
      <c r="I178" s="78">
        <v>0</v>
      </c>
      <c r="J178" s="78">
        <v>0</v>
      </c>
      <c r="K178" s="78">
        <f t="shared" si="86"/>
        <v>0</v>
      </c>
      <c r="L178" s="78">
        <f t="shared" si="87"/>
        <v>0</v>
      </c>
      <c r="M178" s="78">
        <f t="shared" si="88"/>
        <v>0</v>
      </c>
      <c r="N178" s="78">
        <f t="shared" si="89"/>
        <v>0</v>
      </c>
      <c r="O178" s="78">
        <f t="shared" si="90"/>
        <v>0</v>
      </c>
      <c r="P178" s="78">
        <f t="shared" si="91"/>
        <v>0</v>
      </c>
    </row>
    <row r="179" spans="1:16" ht="47.25">
      <c r="A179" s="50">
        <v>163</v>
      </c>
      <c r="B179" s="52"/>
      <c r="C179" s="54" t="s">
        <v>189</v>
      </c>
      <c r="D179" s="51" t="s">
        <v>183</v>
      </c>
      <c r="E179" s="53" t="s">
        <v>190</v>
      </c>
      <c r="F179" s="78">
        <v>0</v>
      </c>
      <c r="G179" s="78">
        <f t="shared" si="84"/>
        <v>0</v>
      </c>
      <c r="H179" s="78">
        <f t="shared" si="85"/>
        <v>0</v>
      </c>
      <c r="I179" s="78">
        <v>0</v>
      </c>
      <c r="J179" s="78">
        <v>0</v>
      </c>
      <c r="K179" s="78">
        <f t="shared" si="86"/>
        <v>0</v>
      </c>
      <c r="L179" s="78">
        <f t="shared" si="87"/>
        <v>0</v>
      </c>
      <c r="M179" s="78">
        <f t="shared" si="88"/>
        <v>0</v>
      </c>
      <c r="N179" s="78">
        <f t="shared" si="89"/>
        <v>0</v>
      </c>
      <c r="O179" s="78">
        <f t="shared" si="90"/>
        <v>0</v>
      </c>
      <c r="P179" s="78">
        <f t="shared" si="91"/>
        <v>0</v>
      </c>
    </row>
    <row r="180" spans="1:16" ht="47.25">
      <c r="A180" s="50">
        <v>164</v>
      </c>
      <c r="B180" s="52"/>
      <c r="C180" s="54" t="s">
        <v>191</v>
      </c>
      <c r="D180" s="51" t="s">
        <v>183</v>
      </c>
      <c r="E180" s="53" t="s">
        <v>192</v>
      </c>
      <c r="F180" s="78">
        <v>0</v>
      </c>
      <c r="G180" s="78">
        <f t="shared" si="84"/>
        <v>0</v>
      </c>
      <c r="H180" s="78">
        <f t="shared" si="85"/>
        <v>0</v>
      </c>
      <c r="I180" s="78">
        <v>0</v>
      </c>
      <c r="J180" s="78">
        <v>0</v>
      </c>
      <c r="K180" s="78">
        <f t="shared" si="86"/>
        <v>0</v>
      </c>
      <c r="L180" s="78">
        <f t="shared" si="87"/>
        <v>0</v>
      </c>
      <c r="M180" s="78">
        <f t="shared" si="88"/>
        <v>0</v>
      </c>
      <c r="N180" s="78">
        <f t="shared" si="89"/>
        <v>0</v>
      </c>
      <c r="O180" s="78">
        <f t="shared" si="90"/>
        <v>0</v>
      </c>
      <c r="P180" s="78">
        <f t="shared" si="91"/>
        <v>0</v>
      </c>
    </row>
    <row r="181" spans="1:16" ht="47.25">
      <c r="A181" s="50">
        <v>165</v>
      </c>
      <c r="B181" s="52"/>
      <c r="C181" s="54" t="s">
        <v>193</v>
      </c>
      <c r="D181" s="51" t="s">
        <v>183</v>
      </c>
      <c r="E181" s="53" t="s">
        <v>147</v>
      </c>
      <c r="F181" s="78">
        <v>0</v>
      </c>
      <c r="G181" s="78">
        <f t="shared" si="84"/>
        <v>0</v>
      </c>
      <c r="H181" s="78">
        <f t="shared" si="85"/>
        <v>0</v>
      </c>
      <c r="I181" s="78">
        <v>0</v>
      </c>
      <c r="J181" s="78">
        <v>0</v>
      </c>
      <c r="K181" s="78">
        <f t="shared" si="86"/>
        <v>0</v>
      </c>
      <c r="L181" s="78">
        <f t="shared" si="87"/>
        <v>0</v>
      </c>
      <c r="M181" s="78">
        <f t="shared" si="88"/>
        <v>0</v>
      </c>
      <c r="N181" s="78">
        <f t="shared" si="89"/>
        <v>0</v>
      </c>
      <c r="O181" s="78">
        <f t="shared" si="90"/>
        <v>0</v>
      </c>
      <c r="P181" s="78">
        <f t="shared" si="91"/>
        <v>0</v>
      </c>
    </row>
    <row r="182" spans="1:16" ht="47.25">
      <c r="A182" s="50">
        <v>166</v>
      </c>
      <c r="B182" s="52"/>
      <c r="C182" s="54" t="s">
        <v>194</v>
      </c>
      <c r="D182" s="51" t="s">
        <v>183</v>
      </c>
      <c r="E182" s="53" t="s">
        <v>195</v>
      </c>
      <c r="F182" s="78">
        <v>0</v>
      </c>
      <c r="G182" s="78">
        <f t="shared" si="84"/>
        <v>0</v>
      </c>
      <c r="H182" s="78">
        <f t="shared" si="85"/>
        <v>0</v>
      </c>
      <c r="I182" s="78">
        <v>0</v>
      </c>
      <c r="J182" s="78">
        <v>0</v>
      </c>
      <c r="K182" s="78">
        <f t="shared" si="86"/>
        <v>0</v>
      </c>
      <c r="L182" s="78">
        <f t="shared" si="87"/>
        <v>0</v>
      </c>
      <c r="M182" s="78">
        <f t="shared" si="88"/>
        <v>0</v>
      </c>
      <c r="N182" s="78">
        <f t="shared" si="89"/>
        <v>0</v>
      </c>
      <c r="O182" s="78">
        <f t="shared" si="90"/>
        <v>0</v>
      </c>
      <c r="P182" s="78">
        <f t="shared" si="91"/>
        <v>0</v>
      </c>
    </row>
    <row r="183" spans="1:16" ht="47.25">
      <c r="A183" s="50">
        <v>167</v>
      </c>
      <c r="B183" s="52"/>
      <c r="C183" s="54" t="s">
        <v>196</v>
      </c>
      <c r="D183" s="51" t="s">
        <v>183</v>
      </c>
      <c r="E183" s="53">
        <v>250</v>
      </c>
      <c r="F183" s="78">
        <v>0</v>
      </c>
      <c r="G183" s="78">
        <f t="shared" si="84"/>
        <v>0</v>
      </c>
      <c r="H183" s="78">
        <f t="shared" si="85"/>
        <v>0</v>
      </c>
      <c r="I183" s="78">
        <v>0</v>
      </c>
      <c r="J183" s="78">
        <v>0</v>
      </c>
      <c r="K183" s="78">
        <f t="shared" si="86"/>
        <v>0</v>
      </c>
      <c r="L183" s="78">
        <f t="shared" si="87"/>
        <v>0</v>
      </c>
      <c r="M183" s="78">
        <f t="shared" si="88"/>
        <v>0</v>
      </c>
      <c r="N183" s="78">
        <f t="shared" si="89"/>
        <v>0</v>
      </c>
      <c r="O183" s="78">
        <f t="shared" si="90"/>
        <v>0</v>
      </c>
      <c r="P183" s="78">
        <f t="shared" si="91"/>
        <v>0</v>
      </c>
    </row>
    <row r="184" spans="1:16" ht="47.25">
      <c r="A184" s="50">
        <v>168</v>
      </c>
      <c r="B184" s="52"/>
      <c r="C184" s="54" t="s">
        <v>197</v>
      </c>
      <c r="D184" s="51" t="s">
        <v>183</v>
      </c>
      <c r="E184" s="53" t="s">
        <v>190</v>
      </c>
      <c r="F184" s="78">
        <v>0</v>
      </c>
      <c r="G184" s="78">
        <f t="shared" si="84"/>
        <v>0</v>
      </c>
      <c r="H184" s="78">
        <f t="shared" si="85"/>
        <v>0</v>
      </c>
      <c r="I184" s="78">
        <v>0</v>
      </c>
      <c r="J184" s="78">
        <v>0</v>
      </c>
      <c r="K184" s="78">
        <f t="shared" si="86"/>
        <v>0</v>
      </c>
      <c r="L184" s="78">
        <f t="shared" si="87"/>
        <v>0</v>
      </c>
      <c r="M184" s="78">
        <f t="shared" si="88"/>
        <v>0</v>
      </c>
      <c r="N184" s="78">
        <f t="shared" si="89"/>
        <v>0</v>
      </c>
      <c r="O184" s="78">
        <f t="shared" si="90"/>
        <v>0</v>
      </c>
      <c r="P184" s="78">
        <f t="shared" si="91"/>
        <v>0</v>
      </c>
    </row>
    <row r="185" spans="1:16" ht="47.25">
      <c r="A185" s="50">
        <v>169</v>
      </c>
      <c r="B185" s="52"/>
      <c r="C185" s="54" t="s">
        <v>198</v>
      </c>
      <c r="D185" s="51" t="s">
        <v>183</v>
      </c>
      <c r="E185" s="53" t="s">
        <v>199</v>
      </c>
      <c r="F185" s="78">
        <v>0</v>
      </c>
      <c r="G185" s="78">
        <f t="shared" si="84"/>
        <v>0</v>
      </c>
      <c r="H185" s="78">
        <f t="shared" si="85"/>
        <v>0</v>
      </c>
      <c r="I185" s="78">
        <v>0</v>
      </c>
      <c r="J185" s="78">
        <v>0</v>
      </c>
      <c r="K185" s="78">
        <f t="shared" si="86"/>
        <v>0</v>
      </c>
      <c r="L185" s="78">
        <f t="shared" si="87"/>
        <v>0</v>
      </c>
      <c r="M185" s="78">
        <f t="shared" si="88"/>
        <v>0</v>
      </c>
      <c r="N185" s="78">
        <f t="shared" si="89"/>
        <v>0</v>
      </c>
      <c r="O185" s="78">
        <f t="shared" si="90"/>
        <v>0</v>
      </c>
      <c r="P185" s="78">
        <f t="shared" si="91"/>
        <v>0</v>
      </c>
    </row>
    <row r="186" spans="1:16" ht="47.25">
      <c r="A186" s="50">
        <v>170</v>
      </c>
      <c r="B186" s="52"/>
      <c r="C186" s="54" t="s">
        <v>200</v>
      </c>
      <c r="D186" s="51" t="s">
        <v>183</v>
      </c>
      <c r="E186" s="53" t="s">
        <v>201</v>
      </c>
      <c r="F186" s="78">
        <v>0</v>
      </c>
      <c r="G186" s="78">
        <f t="shared" si="84"/>
        <v>0</v>
      </c>
      <c r="H186" s="78">
        <f t="shared" si="85"/>
        <v>0</v>
      </c>
      <c r="I186" s="78">
        <v>0</v>
      </c>
      <c r="J186" s="78">
        <v>0</v>
      </c>
      <c r="K186" s="78">
        <f t="shared" si="86"/>
        <v>0</v>
      </c>
      <c r="L186" s="78">
        <f t="shared" si="87"/>
        <v>0</v>
      </c>
      <c r="M186" s="78">
        <f t="shared" si="88"/>
        <v>0</v>
      </c>
      <c r="N186" s="78">
        <f t="shared" si="89"/>
        <v>0</v>
      </c>
      <c r="O186" s="78">
        <f t="shared" si="90"/>
        <v>0</v>
      </c>
      <c r="P186" s="78">
        <f t="shared" si="91"/>
        <v>0</v>
      </c>
    </row>
    <row r="187" spans="1:16" ht="47.25">
      <c r="A187" s="50">
        <v>171</v>
      </c>
      <c r="B187" s="52"/>
      <c r="C187" s="54" t="s">
        <v>202</v>
      </c>
      <c r="D187" s="51" t="s">
        <v>183</v>
      </c>
      <c r="E187" s="53" t="s">
        <v>203</v>
      </c>
      <c r="F187" s="78">
        <v>0</v>
      </c>
      <c r="G187" s="78">
        <f t="shared" si="84"/>
        <v>0</v>
      </c>
      <c r="H187" s="78">
        <f t="shared" si="85"/>
        <v>0</v>
      </c>
      <c r="I187" s="78">
        <v>0</v>
      </c>
      <c r="J187" s="78">
        <v>0</v>
      </c>
      <c r="K187" s="78">
        <f t="shared" si="86"/>
        <v>0</v>
      </c>
      <c r="L187" s="78">
        <f t="shared" si="87"/>
        <v>0</v>
      </c>
      <c r="M187" s="78">
        <f t="shared" si="88"/>
        <v>0</v>
      </c>
      <c r="N187" s="78">
        <f t="shared" si="89"/>
        <v>0</v>
      </c>
      <c r="O187" s="78">
        <f t="shared" si="90"/>
        <v>0</v>
      </c>
      <c r="P187" s="78">
        <f t="shared" si="91"/>
        <v>0</v>
      </c>
    </row>
    <row r="188" spans="1:16" ht="47.25">
      <c r="A188" s="50">
        <v>172</v>
      </c>
      <c r="B188" s="52"/>
      <c r="C188" s="54" t="s">
        <v>204</v>
      </c>
      <c r="D188" s="51" t="s">
        <v>183</v>
      </c>
      <c r="E188" s="53" t="s">
        <v>205</v>
      </c>
      <c r="F188" s="78">
        <v>0</v>
      </c>
      <c r="G188" s="78">
        <f t="shared" si="84"/>
        <v>0</v>
      </c>
      <c r="H188" s="78">
        <f t="shared" si="85"/>
        <v>0</v>
      </c>
      <c r="I188" s="78">
        <v>0</v>
      </c>
      <c r="J188" s="78">
        <v>0</v>
      </c>
      <c r="K188" s="78">
        <f t="shared" si="86"/>
        <v>0</v>
      </c>
      <c r="L188" s="78">
        <f t="shared" si="87"/>
        <v>0</v>
      </c>
      <c r="M188" s="78">
        <f t="shared" si="88"/>
        <v>0</v>
      </c>
      <c r="N188" s="78">
        <f t="shared" si="89"/>
        <v>0</v>
      </c>
      <c r="O188" s="78">
        <f t="shared" si="90"/>
        <v>0</v>
      </c>
      <c r="P188" s="78">
        <f t="shared" si="91"/>
        <v>0</v>
      </c>
    </row>
    <row r="189" spans="1:16" ht="47.25">
      <c r="A189" s="50">
        <v>173</v>
      </c>
      <c r="B189" s="52"/>
      <c r="C189" s="54" t="s">
        <v>206</v>
      </c>
      <c r="D189" s="51" t="s">
        <v>183</v>
      </c>
      <c r="E189" s="53" t="s">
        <v>207</v>
      </c>
      <c r="F189" s="78">
        <v>0</v>
      </c>
      <c r="G189" s="78">
        <f t="shared" si="84"/>
        <v>0</v>
      </c>
      <c r="H189" s="78">
        <f t="shared" si="85"/>
        <v>0</v>
      </c>
      <c r="I189" s="78">
        <v>0</v>
      </c>
      <c r="J189" s="78">
        <v>0</v>
      </c>
      <c r="K189" s="78">
        <f t="shared" si="86"/>
        <v>0</v>
      </c>
      <c r="L189" s="78">
        <f t="shared" si="87"/>
        <v>0</v>
      </c>
      <c r="M189" s="78">
        <f t="shared" si="88"/>
        <v>0</v>
      </c>
      <c r="N189" s="78">
        <f t="shared" si="89"/>
        <v>0</v>
      </c>
      <c r="O189" s="78">
        <f t="shared" si="90"/>
        <v>0</v>
      </c>
      <c r="P189" s="78">
        <f t="shared" si="91"/>
        <v>0</v>
      </c>
    </row>
    <row r="190" spans="1:16" ht="47.25">
      <c r="A190" s="50">
        <v>174</v>
      </c>
      <c r="B190" s="52"/>
      <c r="C190" s="54" t="s">
        <v>208</v>
      </c>
      <c r="D190" s="51" t="s">
        <v>183</v>
      </c>
      <c r="E190" s="53" t="s">
        <v>209</v>
      </c>
      <c r="F190" s="78">
        <v>0</v>
      </c>
      <c r="G190" s="78">
        <f t="shared" si="84"/>
        <v>0</v>
      </c>
      <c r="H190" s="78">
        <f t="shared" si="85"/>
        <v>0</v>
      </c>
      <c r="I190" s="78">
        <v>0</v>
      </c>
      <c r="J190" s="78">
        <v>0</v>
      </c>
      <c r="K190" s="78">
        <f t="shared" si="86"/>
        <v>0</v>
      </c>
      <c r="L190" s="78">
        <f t="shared" si="87"/>
        <v>0</v>
      </c>
      <c r="M190" s="78">
        <f t="shared" si="88"/>
        <v>0</v>
      </c>
      <c r="N190" s="78">
        <f t="shared" si="89"/>
        <v>0</v>
      </c>
      <c r="O190" s="78">
        <f t="shared" si="90"/>
        <v>0</v>
      </c>
      <c r="P190" s="78">
        <f t="shared" si="91"/>
        <v>0</v>
      </c>
    </row>
    <row r="191" spans="1:16" ht="47.25">
      <c r="A191" s="50">
        <v>175</v>
      </c>
      <c r="B191" s="52"/>
      <c r="C191" s="54" t="s">
        <v>210</v>
      </c>
      <c r="D191" s="51" t="s">
        <v>183</v>
      </c>
      <c r="E191" s="53" t="s">
        <v>211</v>
      </c>
      <c r="F191" s="78">
        <v>0</v>
      </c>
      <c r="G191" s="78">
        <f t="shared" si="84"/>
        <v>0</v>
      </c>
      <c r="H191" s="78">
        <f t="shared" si="85"/>
        <v>0</v>
      </c>
      <c r="I191" s="78">
        <v>0</v>
      </c>
      <c r="J191" s="78">
        <v>0</v>
      </c>
      <c r="K191" s="78">
        <f t="shared" si="86"/>
        <v>0</v>
      </c>
      <c r="L191" s="78">
        <f t="shared" si="87"/>
        <v>0</v>
      </c>
      <c r="M191" s="78">
        <f t="shared" si="88"/>
        <v>0</v>
      </c>
      <c r="N191" s="78">
        <f t="shared" si="89"/>
        <v>0</v>
      </c>
      <c r="O191" s="78">
        <f t="shared" si="90"/>
        <v>0</v>
      </c>
      <c r="P191" s="78">
        <f t="shared" si="91"/>
        <v>0</v>
      </c>
    </row>
    <row r="192" spans="1:16" ht="47.25">
      <c r="A192" s="50">
        <v>176</v>
      </c>
      <c r="B192" s="52"/>
      <c r="C192" s="54" t="s">
        <v>212</v>
      </c>
      <c r="D192" s="51" t="s">
        <v>183</v>
      </c>
      <c r="E192" s="53" t="s">
        <v>213</v>
      </c>
      <c r="F192" s="78">
        <v>0</v>
      </c>
      <c r="G192" s="78">
        <f t="shared" si="84"/>
        <v>0</v>
      </c>
      <c r="H192" s="78">
        <f t="shared" si="85"/>
        <v>0</v>
      </c>
      <c r="I192" s="78">
        <v>0</v>
      </c>
      <c r="J192" s="78">
        <v>0</v>
      </c>
      <c r="K192" s="78">
        <f t="shared" si="86"/>
        <v>0</v>
      </c>
      <c r="L192" s="78">
        <f t="shared" si="87"/>
        <v>0</v>
      </c>
      <c r="M192" s="78">
        <f t="shared" si="88"/>
        <v>0</v>
      </c>
      <c r="N192" s="78">
        <f t="shared" si="89"/>
        <v>0</v>
      </c>
      <c r="O192" s="78">
        <f t="shared" si="90"/>
        <v>0</v>
      </c>
      <c r="P192" s="78">
        <f t="shared" si="91"/>
        <v>0</v>
      </c>
    </row>
    <row r="193" spans="1:16" ht="31.5">
      <c r="A193" s="50">
        <v>177</v>
      </c>
      <c r="B193" s="52"/>
      <c r="C193" s="54" t="s">
        <v>214</v>
      </c>
      <c r="D193" s="51" t="s">
        <v>183</v>
      </c>
      <c r="E193" s="53" t="s">
        <v>125</v>
      </c>
      <c r="F193" s="78">
        <v>0</v>
      </c>
      <c r="G193" s="78">
        <f t="shared" si="84"/>
        <v>0</v>
      </c>
      <c r="H193" s="78">
        <f t="shared" si="85"/>
        <v>0</v>
      </c>
      <c r="I193" s="78">
        <v>0</v>
      </c>
      <c r="J193" s="78">
        <v>0</v>
      </c>
      <c r="K193" s="78">
        <f t="shared" si="86"/>
        <v>0</v>
      </c>
      <c r="L193" s="78">
        <f t="shared" si="87"/>
        <v>0</v>
      </c>
      <c r="M193" s="78">
        <f t="shared" si="88"/>
        <v>0</v>
      </c>
      <c r="N193" s="78">
        <f t="shared" si="89"/>
        <v>0</v>
      </c>
      <c r="O193" s="78">
        <f t="shared" si="90"/>
        <v>0</v>
      </c>
      <c r="P193" s="78">
        <f t="shared" si="91"/>
        <v>0</v>
      </c>
    </row>
    <row r="194" spans="1:16" ht="31.5">
      <c r="A194" s="50">
        <v>178</v>
      </c>
      <c r="B194" s="52"/>
      <c r="C194" s="54" t="s">
        <v>215</v>
      </c>
      <c r="D194" s="51" t="s">
        <v>183</v>
      </c>
      <c r="E194" s="53" t="s">
        <v>216</v>
      </c>
      <c r="F194" s="78">
        <v>0</v>
      </c>
      <c r="G194" s="78">
        <f t="shared" si="84"/>
        <v>0</v>
      </c>
      <c r="H194" s="78">
        <f t="shared" si="85"/>
        <v>0</v>
      </c>
      <c r="I194" s="78">
        <v>0</v>
      </c>
      <c r="J194" s="78">
        <v>0</v>
      </c>
      <c r="K194" s="78">
        <f t="shared" si="86"/>
        <v>0</v>
      </c>
      <c r="L194" s="78">
        <f t="shared" si="87"/>
        <v>0</v>
      </c>
      <c r="M194" s="78">
        <f t="shared" si="88"/>
        <v>0</v>
      </c>
      <c r="N194" s="78">
        <f t="shared" si="89"/>
        <v>0</v>
      </c>
      <c r="O194" s="78">
        <f t="shared" si="90"/>
        <v>0</v>
      </c>
      <c r="P194" s="78">
        <f t="shared" si="91"/>
        <v>0</v>
      </c>
    </row>
    <row r="195" spans="1:16" ht="31.5">
      <c r="A195" s="50">
        <v>179</v>
      </c>
      <c r="B195" s="52"/>
      <c r="C195" s="54" t="s">
        <v>217</v>
      </c>
      <c r="D195" s="51" t="s">
        <v>183</v>
      </c>
      <c r="E195" s="53" t="s">
        <v>218</v>
      </c>
      <c r="F195" s="78">
        <v>0</v>
      </c>
      <c r="G195" s="78">
        <f t="shared" si="84"/>
        <v>0</v>
      </c>
      <c r="H195" s="78">
        <f t="shared" si="85"/>
        <v>0</v>
      </c>
      <c r="I195" s="78">
        <v>0</v>
      </c>
      <c r="J195" s="78">
        <v>0</v>
      </c>
      <c r="K195" s="78">
        <f t="shared" si="86"/>
        <v>0</v>
      </c>
      <c r="L195" s="78">
        <f t="shared" si="87"/>
        <v>0</v>
      </c>
      <c r="M195" s="78">
        <f t="shared" si="88"/>
        <v>0</v>
      </c>
      <c r="N195" s="78">
        <f t="shared" si="89"/>
        <v>0</v>
      </c>
      <c r="O195" s="78">
        <f t="shared" si="90"/>
        <v>0</v>
      </c>
      <c r="P195" s="78">
        <f t="shared" si="91"/>
        <v>0</v>
      </c>
    </row>
    <row r="196" spans="1:16" ht="31.5">
      <c r="A196" s="50">
        <v>180</v>
      </c>
      <c r="B196" s="52"/>
      <c r="C196" s="54" t="s">
        <v>219</v>
      </c>
      <c r="D196" s="51" t="s">
        <v>183</v>
      </c>
      <c r="E196" s="53">
        <v>855</v>
      </c>
      <c r="F196" s="78">
        <v>0</v>
      </c>
      <c r="G196" s="78">
        <f t="shared" si="84"/>
        <v>0</v>
      </c>
      <c r="H196" s="78">
        <f t="shared" si="85"/>
        <v>0</v>
      </c>
      <c r="I196" s="78">
        <v>0</v>
      </c>
      <c r="J196" s="78">
        <v>0</v>
      </c>
      <c r="K196" s="78">
        <f t="shared" si="86"/>
        <v>0</v>
      </c>
      <c r="L196" s="78">
        <f t="shared" si="87"/>
        <v>0</v>
      </c>
      <c r="M196" s="78">
        <f t="shared" si="88"/>
        <v>0</v>
      </c>
      <c r="N196" s="78">
        <f t="shared" si="89"/>
        <v>0</v>
      </c>
      <c r="O196" s="78">
        <f t="shared" si="90"/>
        <v>0</v>
      </c>
      <c r="P196" s="78">
        <f t="shared" si="91"/>
        <v>0</v>
      </c>
    </row>
    <row r="197" spans="1:16" ht="31.5">
      <c r="A197" s="50">
        <v>181</v>
      </c>
      <c r="B197" s="52"/>
      <c r="C197" s="54" t="s">
        <v>220</v>
      </c>
      <c r="D197" s="51" t="s">
        <v>183</v>
      </c>
      <c r="E197" s="53" t="s">
        <v>221</v>
      </c>
      <c r="F197" s="78">
        <v>0</v>
      </c>
      <c r="G197" s="78">
        <f t="shared" si="84"/>
        <v>0</v>
      </c>
      <c r="H197" s="78">
        <f t="shared" si="85"/>
        <v>0</v>
      </c>
      <c r="I197" s="78">
        <v>0</v>
      </c>
      <c r="J197" s="78">
        <v>0</v>
      </c>
      <c r="K197" s="78">
        <f t="shared" si="86"/>
        <v>0</v>
      </c>
      <c r="L197" s="78">
        <f t="shared" si="87"/>
        <v>0</v>
      </c>
      <c r="M197" s="78">
        <f t="shared" si="88"/>
        <v>0</v>
      </c>
      <c r="N197" s="78">
        <f t="shared" si="89"/>
        <v>0</v>
      </c>
      <c r="O197" s="78">
        <f t="shared" si="90"/>
        <v>0</v>
      </c>
      <c r="P197" s="78">
        <f t="shared" si="91"/>
        <v>0</v>
      </c>
    </row>
    <row r="198" spans="1:16">
      <c r="A198" s="50">
        <v>182</v>
      </c>
      <c r="B198" s="52"/>
      <c r="C198" s="54" t="s">
        <v>222</v>
      </c>
      <c r="D198" s="51" t="s">
        <v>64</v>
      </c>
      <c r="E198" s="53" t="s">
        <v>223</v>
      </c>
      <c r="F198" s="78">
        <v>0</v>
      </c>
      <c r="G198" s="78">
        <f t="shared" si="84"/>
        <v>0</v>
      </c>
      <c r="H198" s="78">
        <f t="shared" si="85"/>
        <v>0</v>
      </c>
      <c r="I198" s="78">
        <v>0</v>
      </c>
      <c r="J198" s="78">
        <v>0</v>
      </c>
      <c r="K198" s="78">
        <f t="shared" si="86"/>
        <v>0</v>
      </c>
      <c r="L198" s="78">
        <f t="shared" si="87"/>
        <v>0</v>
      </c>
      <c r="M198" s="78">
        <f t="shared" si="88"/>
        <v>0</v>
      </c>
      <c r="N198" s="78">
        <f t="shared" si="89"/>
        <v>0</v>
      </c>
      <c r="O198" s="78">
        <f t="shared" si="90"/>
        <v>0</v>
      </c>
      <c r="P198" s="78">
        <f t="shared" si="91"/>
        <v>0</v>
      </c>
    </row>
    <row r="199" spans="1:16" ht="31.5">
      <c r="A199" s="50">
        <v>183</v>
      </c>
      <c r="B199" s="52"/>
      <c r="C199" s="54" t="s">
        <v>224</v>
      </c>
      <c r="D199" s="51" t="s">
        <v>64</v>
      </c>
      <c r="E199" s="53" t="s">
        <v>223</v>
      </c>
      <c r="F199" s="78">
        <v>0</v>
      </c>
      <c r="G199" s="78">
        <f t="shared" si="84"/>
        <v>0</v>
      </c>
      <c r="H199" s="78">
        <f t="shared" si="85"/>
        <v>0</v>
      </c>
      <c r="I199" s="78">
        <v>0</v>
      </c>
      <c r="J199" s="78">
        <v>0</v>
      </c>
      <c r="K199" s="78">
        <f t="shared" si="86"/>
        <v>0</v>
      </c>
      <c r="L199" s="78">
        <f t="shared" si="87"/>
        <v>0</v>
      </c>
      <c r="M199" s="78">
        <f t="shared" si="88"/>
        <v>0</v>
      </c>
      <c r="N199" s="78">
        <f t="shared" si="89"/>
        <v>0</v>
      </c>
      <c r="O199" s="78">
        <f t="shared" si="90"/>
        <v>0</v>
      </c>
      <c r="P199" s="78">
        <f t="shared" si="91"/>
        <v>0</v>
      </c>
    </row>
    <row r="200" spans="1:16">
      <c r="A200" s="50">
        <v>184</v>
      </c>
      <c r="B200" s="52"/>
      <c r="C200" s="57" t="s">
        <v>225</v>
      </c>
      <c r="D200" s="51"/>
      <c r="E200" s="53"/>
      <c r="F200" s="78">
        <v>0</v>
      </c>
      <c r="G200" s="78">
        <f t="shared" si="84"/>
        <v>0</v>
      </c>
      <c r="H200" s="78">
        <f t="shared" si="85"/>
        <v>0</v>
      </c>
      <c r="I200" s="78">
        <v>0</v>
      </c>
      <c r="J200" s="78">
        <v>0</v>
      </c>
      <c r="K200" s="78">
        <f t="shared" si="86"/>
        <v>0</v>
      </c>
      <c r="L200" s="78">
        <f t="shared" si="87"/>
        <v>0</v>
      </c>
      <c r="M200" s="78">
        <f t="shared" si="88"/>
        <v>0</v>
      </c>
      <c r="N200" s="78">
        <f t="shared" si="89"/>
        <v>0</v>
      </c>
      <c r="O200" s="78">
        <f t="shared" si="90"/>
        <v>0</v>
      </c>
      <c r="P200" s="78">
        <f t="shared" si="91"/>
        <v>0</v>
      </c>
    </row>
    <row r="201" spans="1:16">
      <c r="A201" s="50">
        <v>185</v>
      </c>
      <c r="B201" s="52"/>
      <c r="C201" s="54" t="s">
        <v>226</v>
      </c>
      <c r="D201" s="51" t="s">
        <v>183</v>
      </c>
      <c r="E201" s="53" t="s">
        <v>227</v>
      </c>
      <c r="F201" s="78">
        <v>0</v>
      </c>
      <c r="G201" s="78">
        <f t="shared" si="84"/>
        <v>0</v>
      </c>
      <c r="H201" s="78">
        <f t="shared" si="85"/>
        <v>0</v>
      </c>
      <c r="I201" s="78">
        <v>0</v>
      </c>
      <c r="J201" s="78">
        <v>0</v>
      </c>
      <c r="K201" s="78">
        <f t="shared" si="86"/>
        <v>0</v>
      </c>
      <c r="L201" s="78">
        <f t="shared" si="87"/>
        <v>0</v>
      </c>
      <c r="M201" s="78">
        <f t="shared" si="88"/>
        <v>0</v>
      </c>
      <c r="N201" s="78">
        <f t="shared" si="89"/>
        <v>0</v>
      </c>
      <c r="O201" s="78">
        <f t="shared" si="90"/>
        <v>0</v>
      </c>
      <c r="P201" s="78">
        <f t="shared" si="91"/>
        <v>0</v>
      </c>
    </row>
    <row r="202" spans="1:16">
      <c r="A202" s="50">
        <v>186</v>
      </c>
      <c r="B202" s="52"/>
      <c r="C202" s="54" t="s">
        <v>228</v>
      </c>
      <c r="D202" s="51" t="s">
        <v>183</v>
      </c>
      <c r="E202" s="53" t="s">
        <v>229</v>
      </c>
      <c r="F202" s="78">
        <v>0</v>
      </c>
      <c r="G202" s="78">
        <f t="shared" si="84"/>
        <v>0</v>
      </c>
      <c r="H202" s="78">
        <f t="shared" si="85"/>
        <v>0</v>
      </c>
      <c r="I202" s="78">
        <v>0</v>
      </c>
      <c r="J202" s="78">
        <v>0</v>
      </c>
      <c r="K202" s="78">
        <f t="shared" si="86"/>
        <v>0</v>
      </c>
      <c r="L202" s="78">
        <f t="shared" si="87"/>
        <v>0</v>
      </c>
      <c r="M202" s="78">
        <f t="shared" si="88"/>
        <v>0</v>
      </c>
      <c r="N202" s="78">
        <f t="shared" si="89"/>
        <v>0</v>
      </c>
      <c r="O202" s="78">
        <f t="shared" si="90"/>
        <v>0</v>
      </c>
      <c r="P202" s="78">
        <f t="shared" si="91"/>
        <v>0</v>
      </c>
    </row>
    <row r="203" spans="1:16">
      <c r="A203" s="50">
        <v>187</v>
      </c>
      <c r="B203" s="52"/>
      <c r="C203" s="54" t="s">
        <v>230</v>
      </c>
      <c r="D203" s="51" t="s">
        <v>64</v>
      </c>
      <c r="E203" s="53" t="s">
        <v>227</v>
      </c>
      <c r="F203" s="78">
        <v>0</v>
      </c>
      <c r="G203" s="78">
        <f t="shared" si="84"/>
        <v>0</v>
      </c>
      <c r="H203" s="78">
        <f t="shared" si="85"/>
        <v>0</v>
      </c>
      <c r="I203" s="78">
        <v>0</v>
      </c>
      <c r="J203" s="78">
        <v>0</v>
      </c>
      <c r="K203" s="78">
        <f t="shared" si="86"/>
        <v>0</v>
      </c>
      <c r="L203" s="78">
        <f t="shared" si="87"/>
        <v>0</v>
      </c>
      <c r="M203" s="78">
        <f t="shared" si="88"/>
        <v>0</v>
      </c>
      <c r="N203" s="78">
        <f t="shared" si="89"/>
        <v>0</v>
      </c>
      <c r="O203" s="78">
        <f t="shared" si="90"/>
        <v>0</v>
      </c>
      <c r="P203" s="78">
        <f t="shared" si="91"/>
        <v>0</v>
      </c>
    </row>
    <row r="204" spans="1:16">
      <c r="A204" s="50">
        <v>188</v>
      </c>
      <c r="B204" s="52"/>
      <c r="C204" s="54" t="s">
        <v>231</v>
      </c>
      <c r="D204" s="51" t="s">
        <v>64</v>
      </c>
      <c r="E204" s="53" t="s">
        <v>232</v>
      </c>
      <c r="F204" s="78">
        <v>0</v>
      </c>
      <c r="G204" s="78">
        <f t="shared" si="84"/>
        <v>0</v>
      </c>
      <c r="H204" s="78">
        <f t="shared" si="85"/>
        <v>0</v>
      </c>
      <c r="I204" s="78">
        <v>0</v>
      </c>
      <c r="J204" s="78">
        <v>0</v>
      </c>
      <c r="K204" s="78">
        <f t="shared" si="86"/>
        <v>0</v>
      </c>
      <c r="L204" s="78">
        <f t="shared" si="87"/>
        <v>0</v>
      </c>
      <c r="M204" s="78">
        <f t="shared" si="88"/>
        <v>0</v>
      </c>
      <c r="N204" s="78">
        <f t="shared" si="89"/>
        <v>0</v>
      </c>
      <c r="O204" s="78">
        <f t="shared" si="90"/>
        <v>0</v>
      </c>
      <c r="P204" s="78">
        <f t="shared" si="91"/>
        <v>0</v>
      </c>
    </row>
    <row r="205" spans="1:16">
      <c r="A205" s="50">
        <v>189</v>
      </c>
      <c r="B205" s="52"/>
      <c r="C205" s="54" t="s">
        <v>233</v>
      </c>
      <c r="D205" s="51" t="s">
        <v>64</v>
      </c>
      <c r="E205" s="53" t="s">
        <v>229</v>
      </c>
      <c r="F205" s="78">
        <v>0</v>
      </c>
      <c r="G205" s="78">
        <f t="shared" si="84"/>
        <v>0</v>
      </c>
      <c r="H205" s="78">
        <f t="shared" si="85"/>
        <v>0</v>
      </c>
      <c r="I205" s="78">
        <v>0</v>
      </c>
      <c r="J205" s="78">
        <v>0</v>
      </c>
      <c r="K205" s="78">
        <f t="shared" si="86"/>
        <v>0</v>
      </c>
      <c r="L205" s="78">
        <f t="shared" si="87"/>
        <v>0</v>
      </c>
      <c r="M205" s="78">
        <f t="shared" si="88"/>
        <v>0</v>
      </c>
      <c r="N205" s="78">
        <f t="shared" si="89"/>
        <v>0</v>
      </c>
      <c r="O205" s="78">
        <f t="shared" si="90"/>
        <v>0</v>
      </c>
      <c r="P205" s="78">
        <f t="shared" si="91"/>
        <v>0</v>
      </c>
    </row>
    <row r="206" spans="1:16">
      <c r="A206" s="50">
        <v>190</v>
      </c>
      <c r="B206" s="52"/>
      <c r="C206" s="54" t="s">
        <v>234</v>
      </c>
      <c r="D206" s="51" t="s">
        <v>64</v>
      </c>
      <c r="E206" s="53" t="s">
        <v>75</v>
      </c>
      <c r="F206" s="78">
        <v>0</v>
      </c>
      <c r="G206" s="78">
        <f t="shared" si="84"/>
        <v>0</v>
      </c>
      <c r="H206" s="78">
        <f t="shared" si="85"/>
        <v>0</v>
      </c>
      <c r="I206" s="78">
        <v>0</v>
      </c>
      <c r="J206" s="78">
        <v>0</v>
      </c>
      <c r="K206" s="78">
        <f t="shared" si="86"/>
        <v>0</v>
      </c>
      <c r="L206" s="78">
        <f t="shared" si="87"/>
        <v>0</v>
      </c>
      <c r="M206" s="78">
        <f t="shared" si="88"/>
        <v>0</v>
      </c>
      <c r="N206" s="78">
        <f t="shared" si="89"/>
        <v>0</v>
      </c>
      <c r="O206" s="78">
        <f t="shared" si="90"/>
        <v>0</v>
      </c>
      <c r="P206" s="78">
        <f t="shared" si="91"/>
        <v>0</v>
      </c>
    </row>
    <row r="207" spans="1:16">
      <c r="A207" s="50">
        <v>191</v>
      </c>
      <c r="B207" s="52"/>
      <c r="C207" s="54" t="s">
        <v>235</v>
      </c>
      <c r="D207" s="51" t="s">
        <v>64</v>
      </c>
      <c r="E207" s="53" t="s">
        <v>176</v>
      </c>
      <c r="F207" s="78">
        <v>0</v>
      </c>
      <c r="G207" s="78">
        <f t="shared" si="84"/>
        <v>0</v>
      </c>
      <c r="H207" s="78">
        <f t="shared" si="85"/>
        <v>0</v>
      </c>
      <c r="I207" s="78">
        <v>0</v>
      </c>
      <c r="J207" s="78">
        <v>0</v>
      </c>
      <c r="K207" s="78">
        <f t="shared" si="86"/>
        <v>0</v>
      </c>
      <c r="L207" s="78">
        <f t="shared" si="87"/>
        <v>0</v>
      </c>
      <c r="M207" s="78">
        <f t="shared" si="88"/>
        <v>0</v>
      </c>
      <c r="N207" s="78">
        <f t="shared" si="89"/>
        <v>0</v>
      </c>
      <c r="O207" s="78">
        <f t="shared" si="90"/>
        <v>0</v>
      </c>
      <c r="P207" s="78">
        <f t="shared" si="91"/>
        <v>0</v>
      </c>
    </row>
    <row r="208" spans="1:16" ht="31.5">
      <c r="A208" s="50">
        <v>192</v>
      </c>
      <c r="B208" s="52"/>
      <c r="C208" s="54" t="s">
        <v>236</v>
      </c>
      <c r="D208" s="51" t="s">
        <v>64</v>
      </c>
      <c r="E208" s="53" t="s">
        <v>81</v>
      </c>
      <c r="F208" s="78">
        <v>0</v>
      </c>
      <c r="G208" s="78">
        <f t="shared" si="84"/>
        <v>0</v>
      </c>
      <c r="H208" s="78">
        <f t="shared" si="85"/>
        <v>0</v>
      </c>
      <c r="I208" s="78">
        <v>0</v>
      </c>
      <c r="J208" s="78">
        <v>0</v>
      </c>
      <c r="K208" s="78">
        <f t="shared" si="86"/>
        <v>0</v>
      </c>
      <c r="L208" s="78">
        <f t="shared" si="87"/>
        <v>0</v>
      </c>
      <c r="M208" s="78">
        <f t="shared" si="88"/>
        <v>0</v>
      </c>
      <c r="N208" s="78">
        <f t="shared" si="89"/>
        <v>0</v>
      </c>
      <c r="O208" s="78">
        <f t="shared" si="90"/>
        <v>0</v>
      </c>
      <c r="P208" s="78">
        <f t="shared" si="91"/>
        <v>0</v>
      </c>
    </row>
    <row r="209" spans="1:16">
      <c r="A209" s="50">
        <v>193</v>
      </c>
      <c r="B209" s="52"/>
      <c r="C209" s="57" t="s">
        <v>237</v>
      </c>
      <c r="D209" s="51"/>
      <c r="E209" s="53"/>
      <c r="F209" s="78">
        <v>0</v>
      </c>
      <c r="G209" s="78">
        <f t="shared" si="84"/>
        <v>0</v>
      </c>
      <c r="H209" s="78">
        <f t="shared" si="85"/>
        <v>0</v>
      </c>
      <c r="I209" s="78">
        <v>0</v>
      </c>
      <c r="J209" s="78">
        <v>0</v>
      </c>
      <c r="K209" s="78">
        <f t="shared" si="86"/>
        <v>0</v>
      </c>
      <c r="L209" s="78">
        <f t="shared" si="87"/>
        <v>0</v>
      </c>
      <c r="M209" s="78">
        <f t="shared" si="88"/>
        <v>0</v>
      </c>
      <c r="N209" s="78">
        <f t="shared" si="89"/>
        <v>0</v>
      </c>
      <c r="O209" s="78">
        <f t="shared" si="90"/>
        <v>0</v>
      </c>
      <c r="P209" s="78">
        <f t="shared" si="91"/>
        <v>0</v>
      </c>
    </row>
    <row r="210" spans="1:16">
      <c r="A210" s="50">
        <v>194</v>
      </c>
      <c r="B210" s="52"/>
      <c r="C210" s="54" t="s">
        <v>238</v>
      </c>
      <c r="D210" s="51" t="s">
        <v>64</v>
      </c>
      <c r="E210" s="53" t="s">
        <v>65</v>
      </c>
      <c r="F210" s="78">
        <v>0</v>
      </c>
      <c r="G210" s="78">
        <f t="shared" si="84"/>
        <v>0</v>
      </c>
      <c r="H210" s="78">
        <f t="shared" si="85"/>
        <v>0</v>
      </c>
      <c r="I210" s="78">
        <v>0</v>
      </c>
      <c r="J210" s="78">
        <v>0</v>
      </c>
      <c r="K210" s="78">
        <f t="shared" si="86"/>
        <v>0</v>
      </c>
      <c r="L210" s="78">
        <f t="shared" si="87"/>
        <v>0</v>
      </c>
      <c r="M210" s="78">
        <f t="shared" si="88"/>
        <v>0</v>
      </c>
      <c r="N210" s="78">
        <f t="shared" si="89"/>
        <v>0</v>
      </c>
      <c r="O210" s="78">
        <f t="shared" si="90"/>
        <v>0</v>
      </c>
      <c r="P210" s="78">
        <f t="shared" si="91"/>
        <v>0</v>
      </c>
    </row>
    <row r="211" spans="1:16" ht="31.5">
      <c r="A211" s="50">
        <v>195</v>
      </c>
      <c r="B211" s="52"/>
      <c r="C211" s="54" t="s">
        <v>239</v>
      </c>
      <c r="D211" s="51" t="s">
        <v>183</v>
      </c>
      <c r="E211" s="53" t="s">
        <v>240</v>
      </c>
      <c r="F211" s="78">
        <v>0</v>
      </c>
      <c r="G211" s="78">
        <f t="shared" si="84"/>
        <v>0</v>
      </c>
      <c r="H211" s="78">
        <f t="shared" si="85"/>
        <v>0</v>
      </c>
      <c r="I211" s="78">
        <v>0</v>
      </c>
      <c r="J211" s="78">
        <v>0</v>
      </c>
      <c r="K211" s="78">
        <f t="shared" si="86"/>
        <v>0</v>
      </c>
      <c r="L211" s="78">
        <f t="shared" si="87"/>
        <v>0</v>
      </c>
      <c r="M211" s="78">
        <f t="shared" si="88"/>
        <v>0</v>
      </c>
      <c r="N211" s="78">
        <f t="shared" si="89"/>
        <v>0</v>
      </c>
      <c r="O211" s="78">
        <f t="shared" si="90"/>
        <v>0</v>
      </c>
      <c r="P211" s="78">
        <f t="shared" si="91"/>
        <v>0</v>
      </c>
    </row>
    <row r="212" spans="1:16" ht="31.5">
      <c r="A212" s="50">
        <v>196</v>
      </c>
      <c r="B212" s="52"/>
      <c r="C212" s="54" t="s">
        <v>241</v>
      </c>
      <c r="D212" s="51" t="s">
        <v>183</v>
      </c>
      <c r="E212" s="53" t="s">
        <v>242</v>
      </c>
      <c r="F212" s="78">
        <v>0</v>
      </c>
      <c r="G212" s="78">
        <f t="shared" si="84"/>
        <v>0</v>
      </c>
      <c r="H212" s="78">
        <f t="shared" si="85"/>
        <v>0</v>
      </c>
      <c r="I212" s="78">
        <v>0</v>
      </c>
      <c r="J212" s="78">
        <v>0</v>
      </c>
      <c r="K212" s="78">
        <f t="shared" si="86"/>
        <v>0</v>
      </c>
      <c r="L212" s="78">
        <f t="shared" si="87"/>
        <v>0</v>
      </c>
      <c r="M212" s="78">
        <f t="shared" si="88"/>
        <v>0</v>
      </c>
      <c r="N212" s="78">
        <f t="shared" si="89"/>
        <v>0</v>
      </c>
      <c r="O212" s="78">
        <f t="shared" si="90"/>
        <v>0</v>
      </c>
      <c r="P212" s="78">
        <f t="shared" si="91"/>
        <v>0</v>
      </c>
    </row>
    <row r="213" spans="1:16">
      <c r="A213" s="50">
        <v>197</v>
      </c>
      <c r="B213" s="52"/>
      <c r="C213" s="57" t="s">
        <v>243</v>
      </c>
      <c r="D213" s="51"/>
      <c r="E213" s="53"/>
      <c r="F213" s="78">
        <v>0</v>
      </c>
      <c r="G213" s="78">
        <f t="shared" si="84"/>
        <v>0</v>
      </c>
      <c r="H213" s="78">
        <f t="shared" si="85"/>
        <v>0</v>
      </c>
      <c r="I213" s="78">
        <v>0</v>
      </c>
      <c r="J213" s="78">
        <v>0</v>
      </c>
      <c r="K213" s="78">
        <f t="shared" si="86"/>
        <v>0</v>
      </c>
      <c r="L213" s="78">
        <f t="shared" si="87"/>
        <v>0</v>
      </c>
      <c r="M213" s="78">
        <f t="shared" si="88"/>
        <v>0</v>
      </c>
      <c r="N213" s="78">
        <f t="shared" si="89"/>
        <v>0</v>
      </c>
      <c r="O213" s="78">
        <f t="shared" si="90"/>
        <v>0</v>
      </c>
      <c r="P213" s="78">
        <f t="shared" si="91"/>
        <v>0</v>
      </c>
    </row>
    <row r="214" spans="1:16" ht="31.5">
      <c r="A214" s="50">
        <v>198</v>
      </c>
      <c r="B214" s="52"/>
      <c r="C214" s="54" t="s">
        <v>244</v>
      </c>
      <c r="D214" s="51" t="s">
        <v>64</v>
      </c>
      <c r="E214" s="53" t="s">
        <v>77</v>
      </c>
      <c r="F214" s="78">
        <v>0</v>
      </c>
      <c r="G214" s="78">
        <f t="shared" si="84"/>
        <v>0</v>
      </c>
      <c r="H214" s="78">
        <f t="shared" si="85"/>
        <v>0</v>
      </c>
      <c r="I214" s="78">
        <v>0</v>
      </c>
      <c r="J214" s="78">
        <v>0</v>
      </c>
      <c r="K214" s="78">
        <f t="shared" si="86"/>
        <v>0</v>
      </c>
      <c r="L214" s="78">
        <f t="shared" si="87"/>
        <v>0</v>
      </c>
      <c r="M214" s="78">
        <f t="shared" si="88"/>
        <v>0</v>
      </c>
      <c r="N214" s="78">
        <f t="shared" si="89"/>
        <v>0</v>
      </c>
      <c r="O214" s="78">
        <f t="shared" si="90"/>
        <v>0</v>
      </c>
      <c r="P214" s="78">
        <f t="shared" si="91"/>
        <v>0</v>
      </c>
    </row>
    <row r="215" spans="1:16">
      <c r="A215" s="50">
        <v>199</v>
      </c>
      <c r="B215" s="52"/>
      <c r="C215" s="54" t="s">
        <v>1570</v>
      </c>
      <c r="D215" s="51" t="s">
        <v>67</v>
      </c>
      <c r="E215" s="53" t="s">
        <v>120</v>
      </c>
      <c r="F215" s="78">
        <v>0</v>
      </c>
      <c r="G215" s="78">
        <f t="shared" si="84"/>
        <v>0</v>
      </c>
      <c r="H215" s="78">
        <f t="shared" si="85"/>
        <v>0</v>
      </c>
      <c r="I215" s="78">
        <v>0</v>
      </c>
      <c r="J215" s="78">
        <v>0</v>
      </c>
      <c r="K215" s="78">
        <f t="shared" si="86"/>
        <v>0</v>
      </c>
      <c r="L215" s="78">
        <f t="shared" si="87"/>
        <v>0</v>
      </c>
      <c r="M215" s="78">
        <f t="shared" si="88"/>
        <v>0</v>
      </c>
      <c r="N215" s="78">
        <f t="shared" si="89"/>
        <v>0</v>
      </c>
      <c r="O215" s="78">
        <f t="shared" si="90"/>
        <v>0</v>
      </c>
      <c r="P215" s="78">
        <f t="shared" si="91"/>
        <v>0</v>
      </c>
    </row>
    <row r="216" spans="1:16" ht="31.5">
      <c r="A216" s="50">
        <v>200</v>
      </c>
      <c r="B216" s="52"/>
      <c r="C216" s="54" t="s">
        <v>245</v>
      </c>
      <c r="D216" s="51" t="s">
        <v>64</v>
      </c>
      <c r="E216" s="53" t="s">
        <v>246</v>
      </c>
      <c r="F216" s="78">
        <v>0</v>
      </c>
      <c r="G216" s="78">
        <f t="shared" si="84"/>
        <v>0</v>
      </c>
      <c r="H216" s="78">
        <f t="shared" si="85"/>
        <v>0</v>
      </c>
      <c r="I216" s="78">
        <v>0</v>
      </c>
      <c r="J216" s="78">
        <v>0</v>
      </c>
      <c r="K216" s="78">
        <f t="shared" si="86"/>
        <v>0</v>
      </c>
      <c r="L216" s="78">
        <f t="shared" si="87"/>
        <v>0</v>
      </c>
      <c r="M216" s="78">
        <f t="shared" si="88"/>
        <v>0</v>
      </c>
      <c r="N216" s="78">
        <f t="shared" si="89"/>
        <v>0</v>
      </c>
      <c r="O216" s="78">
        <f t="shared" si="90"/>
        <v>0</v>
      </c>
      <c r="P216" s="78">
        <f t="shared" si="91"/>
        <v>0</v>
      </c>
    </row>
    <row r="217" spans="1:16">
      <c r="A217" s="50">
        <v>201</v>
      </c>
      <c r="B217" s="52"/>
      <c r="C217" s="54" t="s">
        <v>1571</v>
      </c>
      <c r="D217" s="51" t="s">
        <v>67</v>
      </c>
      <c r="E217" s="53" t="s">
        <v>247</v>
      </c>
      <c r="F217" s="78">
        <v>0</v>
      </c>
      <c r="G217" s="78">
        <f t="shared" si="84"/>
        <v>0</v>
      </c>
      <c r="H217" s="78">
        <f t="shared" si="85"/>
        <v>0</v>
      </c>
      <c r="I217" s="78">
        <v>0</v>
      </c>
      <c r="J217" s="78">
        <v>0</v>
      </c>
      <c r="K217" s="78">
        <f t="shared" si="86"/>
        <v>0</v>
      </c>
      <c r="L217" s="78">
        <f t="shared" si="87"/>
        <v>0</v>
      </c>
      <c r="M217" s="78">
        <f t="shared" si="88"/>
        <v>0</v>
      </c>
      <c r="N217" s="78">
        <f t="shared" si="89"/>
        <v>0</v>
      </c>
      <c r="O217" s="78">
        <f t="shared" si="90"/>
        <v>0</v>
      </c>
      <c r="P217" s="78">
        <f t="shared" si="91"/>
        <v>0</v>
      </c>
    </row>
    <row r="218" spans="1:16" ht="31.5">
      <c r="A218" s="50">
        <v>202</v>
      </c>
      <c r="B218" s="52"/>
      <c r="C218" s="54" t="s">
        <v>248</v>
      </c>
      <c r="D218" s="51" t="s">
        <v>64</v>
      </c>
      <c r="E218" s="53" t="s">
        <v>240</v>
      </c>
      <c r="F218" s="78">
        <v>0</v>
      </c>
      <c r="G218" s="78">
        <f t="shared" si="84"/>
        <v>0</v>
      </c>
      <c r="H218" s="78">
        <f t="shared" si="85"/>
        <v>0</v>
      </c>
      <c r="I218" s="78">
        <v>0</v>
      </c>
      <c r="J218" s="78">
        <v>0</v>
      </c>
      <c r="K218" s="78">
        <f t="shared" si="86"/>
        <v>0</v>
      </c>
      <c r="L218" s="78">
        <f t="shared" si="87"/>
        <v>0</v>
      </c>
      <c r="M218" s="78">
        <f t="shared" si="88"/>
        <v>0</v>
      </c>
      <c r="N218" s="78">
        <f t="shared" si="89"/>
        <v>0</v>
      </c>
      <c r="O218" s="78">
        <f t="shared" si="90"/>
        <v>0</v>
      </c>
      <c r="P218" s="78">
        <f t="shared" si="91"/>
        <v>0</v>
      </c>
    </row>
    <row r="219" spans="1:16">
      <c r="A219" s="50">
        <v>203</v>
      </c>
      <c r="B219" s="52"/>
      <c r="C219" s="54" t="s">
        <v>1572</v>
      </c>
      <c r="D219" s="51" t="s">
        <v>67</v>
      </c>
      <c r="E219" s="53" t="s">
        <v>190</v>
      </c>
      <c r="F219" s="78">
        <v>0</v>
      </c>
      <c r="G219" s="78">
        <f t="shared" ref="G219:G224" si="116">IF(F219&gt;0,likme,0)</f>
        <v>0</v>
      </c>
      <c r="H219" s="78">
        <f t="shared" ref="H219:H224" si="117">ROUND(F219*G219,2)</f>
        <v>0</v>
      </c>
      <c r="I219" s="78">
        <v>0</v>
      </c>
      <c r="J219" s="78">
        <v>0</v>
      </c>
      <c r="K219" s="78">
        <f t="shared" ref="K219:K224" si="118">SUM(H219:J219)</f>
        <v>0</v>
      </c>
      <c r="L219" s="78">
        <f t="shared" ref="L219:L224" si="119">ROUND(E219*F219,2)</f>
        <v>0</v>
      </c>
      <c r="M219" s="78">
        <f t="shared" ref="M219:M224" si="120">ROUND(E219*H219,2)</f>
        <v>0</v>
      </c>
      <c r="N219" s="78">
        <f t="shared" ref="N219:N224" si="121">ROUND(E219*I219,2)</f>
        <v>0</v>
      </c>
      <c r="O219" s="78">
        <f t="shared" ref="O219:O224" si="122">ROUND(E219*J219,2)</f>
        <v>0</v>
      </c>
      <c r="P219" s="78">
        <f t="shared" ref="P219:P224" si="123">SUM(M219:O219)</f>
        <v>0</v>
      </c>
    </row>
    <row r="220" spans="1:16">
      <c r="A220" s="50">
        <v>204</v>
      </c>
      <c r="B220" s="52"/>
      <c r="C220" s="57" t="s">
        <v>249</v>
      </c>
      <c r="D220" s="51"/>
      <c r="E220" s="53"/>
      <c r="F220" s="78">
        <v>0</v>
      </c>
      <c r="G220" s="78">
        <f t="shared" si="116"/>
        <v>0</v>
      </c>
      <c r="H220" s="78">
        <f t="shared" si="117"/>
        <v>0</v>
      </c>
      <c r="I220" s="78">
        <v>0</v>
      </c>
      <c r="J220" s="78">
        <v>0</v>
      </c>
      <c r="K220" s="78">
        <f t="shared" si="118"/>
        <v>0</v>
      </c>
      <c r="L220" s="78">
        <f t="shared" si="119"/>
        <v>0</v>
      </c>
      <c r="M220" s="78">
        <f t="shared" si="120"/>
        <v>0</v>
      </c>
      <c r="N220" s="78">
        <f t="shared" si="121"/>
        <v>0</v>
      </c>
      <c r="O220" s="78">
        <f t="shared" si="122"/>
        <v>0</v>
      </c>
      <c r="P220" s="78">
        <f t="shared" si="123"/>
        <v>0</v>
      </c>
    </row>
    <row r="221" spans="1:16" ht="47.25">
      <c r="A221" s="50">
        <v>205</v>
      </c>
      <c r="B221" s="52"/>
      <c r="C221" s="54" t="s">
        <v>250</v>
      </c>
      <c r="D221" s="51" t="s">
        <v>183</v>
      </c>
      <c r="E221" s="53" t="s">
        <v>251</v>
      </c>
      <c r="F221" s="78">
        <v>0</v>
      </c>
      <c r="G221" s="78">
        <f t="shared" si="116"/>
        <v>0</v>
      </c>
      <c r="H221" s="78">
        <f t="shared" si="117"/>
        <v>0</v>
      </c>
      <c r="I221" s="78">
        <v>0</v>
      </c>
      <c r="J221" s="78">
        <v>0</v>
      </c>
      <c r="K221" s="78">
        <f t="shared" si="118"/>
        <v>0</v>
      </c>
      <c r="L221" s="78">
        <f t="shared" si="119"/>
        <v>0</v>
      </c>
      <c r="M221" s="78">
        <f t="shared" si="120"/>
        <v>0</v>
      </c>
      <c r="N221" s="78">
        <f t="shared" si="121"/>
        <v>0</v>
      </c>
      <c r="O221" s="78">
        <f t="shared" si="122"/>
        <v>0</v>
      </c>
      <c r="P221" s="78">
        <f t="shared" si="123"/>
        <v>0</v>
      </c>
    </row>
    <row r="222" spans="1:16" ht="47.25">
      <c r="A222" s="50">
        <v>206</v>
      </c>
      <c r="B222" s="52"/>
      <c r="C222" s="54" t="s">
        <v>252</v>
      </c>
      <c r="D222" s="51" t="s">
        <v>183</v>
      </c>
      <c r="E222" s="53" t="s">
        <v>253</v>
      </c>
      <c r="F222" s="78">
        <v>0</v>
      </c>
      <c r="G222" s="78">
        <f t="shared" si="116"/>
        <v>0</v>
      </c>
      <c r="H222" s="78">
        <f t="shared" si="117"/>
        <v>0</v>
      </c>
      <c r="I222" s="78">
        <v>0</v>
      </c>
      <c r="J222" s="78">
        <v>0</v>
      </c>
      <c r="K222" s="78">
        <f t="shared" si="118"/>
        <v>0</v>
      </c>
      <c r="L222" s="78">
        <f t="shared" si="119"/>
        <v>0</v>
      </c>
      <c r="M222" s="78">
        <f t="shared" si="120"/>
        <v>0</v>
      </c>
      <c r="N222" s="78">
        <f t="shared" si="121"/>
        <v>0</v>
      </c>
      <c r="O222" s="78">
        <f t="shared" si="122"/>
        <v>0</v>
      </c>
      <c r="P222" s="78">
        <f t="shared" si="123"/>
        <v>0</v>
      </c>
    </row>
    <row r="223" spans="1:16" ht="31.5">
      <c r="A223" s="50">
        <v>207</v>
      </c>
      <c r="B223" s="52"/>
      <c r="C223" s="54" t="s">
        <v>254</v>
      </c>
      <c r="D223" s="51" t="s">
        <v>64</v>
      </c>
      <c r="E223" s="53" t="s">
        <v>190</v>
      </c>
      <c r="F223" s="78">
        <v>0</v>
      </c>
      <c r="G223" s="78">
        <f t="shared" si="116"/>
        <v>0</v>
      </c>
      <c r="H223" s="78">
        <f t="shared" si="117"/>
        <v>0</v>
      </c>
      <c r="I223" s="78">
        <v>0</v>
      </c>
      <c r="J223" s="78">
        <v>0</v>
      </c>
      <c r="K223" s="78">
        <f t="shared" si="118"/>
        <v>0</v>
      </c>
      <c r="L223" s="78">
        <f t="shared" si="119"/>
        <v>0</v>
      </c>
      <c r="M223" s="78">
        <f t="shared" si="120"/>
        <v>0</v>
      </c>
      <c r="N223" s="78">
        <f t="shared" si="121"/>
        <v>0</v>
      </c>
      <c r="O223" s="78">
        <f t="shared" si="122"/>
        <v>0</v>
      </c>
      <c r="P223" s="78">
        <f t="shared" si="123"/>
        <v>0</v>
      </c>
    </row>
    <row r="224" spans="1:16" ht="31.5">
      <c r="A224" s="50">
        <v>208</v>
      </c>
      <c r="B224" s="52"/>
      <c r="C224" s="54" t="s">
        <v>255</v>
      </c>
      <c r="D224" s="51" t="s">
        <v>64</v>
      </c>
      <c r="E224" s="53" t="s">
        <v>154</v>
      </c>
      <c r="F224" s="78">
        <v>0</v>
      </c>
      <c r="G224" s="78">
        <f t="shared" si="116"/>
        <v>0</v>
      </c>
      <c r="H224" s="78">
        <f t="shared" si="117"/>
        <v>0</v>
      </c>
      <c r="I224" s="78">
        <v>0</v>
      </c>
      <c r="J224" s="78">
        <v>0</v>
      </c>
      <c r="K224" s="78">
        <f t="shared" si="118"/>
        <v>0</v>
      </c>
      <c r="L224" s="78">
        <f t="shared" si="119"/>
        <v>0</v>
      </c>
      <c r="M224" s="78">
        <f t="shared" si="120"/>
        <v>0</v>
      </c>
      <c r="N224" s="78">
        <f t="shared" si="121"/>
        <v>0</v>
      </c>
      <c r="O224" s="78">
        <f t="shared" si="122"/>
        <v>0</v>
      </c>
      <c r="P224" s="78">
        <f t="shared" si="123"/>
        <v>0</v>
      </c>
    </row>
    <row r="225" spans="1:16">
      <c r="A225" s="157"/>
      <c r="B225" s="157"/>
      <c r="C225" s="157"/>
      <c r="D225" s="157"/>
      <c r="E225" s="157"/>
      <c r="F225" s="157"/>
      <c r="G225" s="157"/>
      <c r="H225" s="157"/>
      <c r="I225" s="157"/>
      <c r="J225" s="157"/>
      <c r="K225" s="157"/>
      <c r="L225" s="157"/>
      <c r="M225" s="157"/>
      <c r="N225" s="157"/>
      <c r="O225" s="157"/>
      <c r="P225" s="157"/>
    </row>
    <row r="226" spans="1:16">
      <c r="A226" s="158" t="s">
        <v>47</v>
      </c>
      <c r="B226" s="158"/>
      <c r="C226" s="158"/>
      <c r="D226" s="158"/>
      <c r="E226" s="158"/>
      <c r="F226" s="158"/>
      <c r="G226" s="158"/>
      <c r="H226" s="158"/>
      <c r="I226" s="158"/>
      <c r="J226" s="158"/>
      <c r="K226" s="81"/>
      <c r="L226" s="82">
        <f>SUM(L17:L225)</f>
        <v>0</v>
      </c>
      <c r="M226" s="82">
        <f>SUM(M17:M225)</f>
        <v>0</v>
      </c>
      <c r="N226" s="82">
        <f>SUM(N17:N225)</f>
        <v>0</v>
      </c>
      <c r="O226" s="82">
        <f>SUM(O17:O225)</f>
        <v>0</v>
      </c>
      <c r="P226" s="82">
        <f>SUM(P17:P225)</f>
        <v>0</v>
      </c>
    </row>
    <row r="227" spans="1:16">
      <c r="A227" s="83"/>
      <c r="B227" s="83"/>
      <c r="C227" s="83"/>
      <c r="D227" s="83"/>
      <c r="E227" s="83"/>
      <c r="F227" s="83"/>
      <c r="G227" s="83"/>
      <c r="H227" s="83"/>
      <c r="I227" s="83"/>
      <c r="J227" s="83"/>
      <c r="K227" s="84"/>
      <c r="L227" s="85"/>
      <c r="M227" s="85"/>
      <c r="N227" s="85"/>
      <c r="O227" s="85"/>
      <c r="P227" s="86"/>
    </row>
    <row r="228" spans="1:16">
      <c r="A228" s="87">
        <f>KT!A23</f>
        <v>0</v>
      </c>
      <c r="C228" s="88"/>
      <c r="D228" s="88">
        <f>KT!C27</f>
        <v>0</v>
      </c>
      <c r="E228" s="88"/>
      <c r="F228" s="88"/>
      <c r="G228" s="88"/>
      <c r="H228" s="88"/>
    </row>
    <row r="229" spans="1:16">
      <c r="A229" s="87" t="s">
        <v>39</v>
      </c>
      <c r="C229" s="88"/>
      <c r="D229" s="88"/>
      <c r="E229" s="88"/>
      <c r="F229" s="88"/>
      <c r="G229" s="88"/>
      <c r="H229" s="88"/>
    </row>
    <row r="230" spans="1:16">
      <c r="A230" s="87">
        <f>KT!A25</f>
        <v>0</v>
      </c>
      <c r="C230" s="88"/>
      <c r="D230" s="88"/>
      <c r="E230" s="88"/>
      <c r="F230" s="88"/>
      <c r="G230" s="88"/>
      <c r="H230" s="88"/>
    </row>
    <row r="231" spans="1:16">
      <c r="A231" s="89"/>
      <c r="C231" s="88"/>
      <c r="D231" s="88"/>
      <c r="E231" s="88"/>
      <c r="F231" s="88"/>
      <c r="G231" s="88"/>
      <c r="H231" s="88"/>
    </row>
    <row r="232" spans="1:16">
      <c r="A232" s="87">
        <f>KT!A27</f>
        <v>0</v>
      </c>
      <c r="C232" s="88"/>
      <c r="D232" s="88">
        <f>KT!C27</f>
        <v>0</v>
      </c>
      <c r="E232" s="88"/>
      <c r="F232" s="88"/>
      <c r="G232" s="88"/>
      <c r="H232" s="88"/>
    </row>
    <row r="233" spans="1:16">
      <c r="A233" s="87" t="s">
        <v>40</v>
      </c>
      <c r="C233" s="88"/>
      <c r="D233" s="88"/>
      <c r="E233" s="88"/>
      <c r="F233" s="88"/>
      <c r="G233" s="88"/>
      <c r="H233" s="88"/>
    </row>
    <row r="234" spans="1:16">
      <c r="A234" s="87">
        <f>KT!A29</f>
        <v>0</v>
      </c>
      <c r="C234" s="88"/>
      <c r="D234" s="88"/>
      <c r="E234" s="88"/>
      <c r="F234" s="88"/>
      <c r="G234" s="88"/>
      <c r="H234" s="88"/>
    </row>
    <row r="235" spans="1:16">
      <c r="B235" s="90"/>
      <c r="C235" s="88"/>
      <c r="D235" s="88"/>
      <c r="E235" s="88"/>
      <c r="F235" s="88"/>
      <c r="G235" s="88"/>
      <c r="H235" s="88"/>
    </row>
    <row r="236" spans="1:16">
      <c r="B236" s="91"/>
      <c r="C236" s="92"/>
      <c r="D236" s="91"/>
      <c r="F236" s="92"/>
      <c r="H236" s="88"/>
    </row>
  </sheetData>
  <mergeCells count="14">
    <mergeCell ref="L14:P14"/>
    <mergeCell ref="A16:P16"/>
    <mergeCell ref="A225:P225"/>
    <mergeCell ref="A226:J22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D1556-74D3-455E-9070-709BE1E7F8B0}">
  <sheetPr>
    <tabColor rgb="FFFFC000"/>
    <pageSetUpPr fitToPage="1"/>
  </sheetPr>
  <dimension ref="A2:R151"/>
  <sheetViews>
    <sheetView view="pageBreakPreview" topLeftCell="A54" zoomScale="85" zoomScaleNormal="85" zoomScaleSheetLayoutView="85" workbookViewId="0">
      <selection activeCell="E75" sqref="E75:E77"/>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7" width="10.7109375" style="16" bestFit="1" customWidth="1"/>
    <col min="18" max="18" width="12.42578125" style="16" bestFit="1" customWidth="1"/>
    <col min="19" max="16384" width="9.140625" style="16"/>
  </cols>
  <sheetData>
    <row r="2" spans="1:16">
      <c r="A2" s="6" t="s">
        <v>256</v>
      </c>
      <c r="B2" s="6"/>
      <c r="C2" s="6"/>
      <c r="D2" s="6"/>
      <c r="E2" s="6"/>
      <c r="F2" s="6"/>
      <c r="G2" s="6"/>
      <c r="H2" s="6"/>
      <c r="I2" s="6"/>
      <c r="J2" s="6"/>
      <c r="K2" s="6"/>
      <c r="L2" s="6"/>
      <c r="M2" s="6"/>
      <c r="N2" s="6"/>
      <c r="O2" s="6"/>
      <c r="P2" s="6"/>
    </row>
    <row r="3" spans="1:16">
      <c r="A3" s="7" t="str">
        <f>KA!C31</f>
        <v>Iekšējās apkures sistēmas</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P141</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60" t="s">
        <v>607</v>
      </c>
      <c r="D17" s="51"/>
      <c r="E17" s="53"/>
      <c r="F17" s="20">
        <v>0</v>
      </c>
      <c r="G17" s="20">
        <f t="shared" ref="G17:G81"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ht="31.5">
      <c r="A18" s="50">
        <v>2</v>
      </c>
      <c r="B18" s="52"/>
      <c r="C18" s="54" t="s">
        <v>527</v>
      </c>
      <c r="D18" s="51" t="s">
        <v>183</v>
      </c>
      <c r="E18" s="53" t="s">
        <v>242</v>
      </c>
      <c r="F18" s="20">
        <v>0</v>
      </c>
      <c r="G18" s="20">
        <f t="shared" si="0"/>
        <v>0</v>
      </c>
      <c r="H18" s="20">
        <f t="shared" ref="H18:H82" si="1">ROUND(F18*G18,2)</f>
        <v>0</v>
      </c>
      <c r="I18" s="20">
        <v>0</v>
      </c>
      <c r="J18" s="20">
        <v>0</v>
      </c>
      <c r="K18" s="20">
        <f t="shared" ref="K18:K82" si="2">SUM(H18:J18)</f>
        <v>0</v>
      </c>
      <c r="L18" s="20">
        <f t="shared" ref="L18:L82" si="3">ROUND(E18*F18,2)</f>
        <v>0</v>
      </c>
      <c r="M18" s="20">
        <f t="shared" ref="M18:M82" si="4">ROUND(E18*H18,2)</f>
        <v>0</v>
      </c>
      <c r="N18" s="20">
        <f t="shared" ref="N18:N82" si="5">ROUND(E18*I18,2)</f>
        <v>0</v>
      </c>
      <c r="O18" s="20">
        <f t="shared" ref="O18:O82" si="6">ROUND(E18*J18,2)</f>
        <v>0</v>
      </c>
      <c r="P18" s="20">
        <f t="shared" ref="P18:P82" si="7">SUM(M18:O18)</f>
        <v>0</v>
      </c>
    </row>
    <row r="19" spans="1:16" ht="31.5">
      <c r="A19" s="50">
        <v>3</v>
      </c>
      <c r="B19" s="52"/>
      <c r="C19" s="55" t="s">
        <v>528</v>
      </c>
      <c r="D19" s="51" t="s">
        <v>183</v>
      </c>
      <c r="E19" s="131">
        <v>150</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ht="31.5">
      <c r="A20" s="50">
        <v>4</v>
      </c>
      <c r="B20" s="52"/>
      <c r="C20" s="55" t="s">
        <v>529</v>
      </c>
      <c r="D20" s="51" t="s">
        <v>183</v>
      </c>
      <c r="E20" s="131">
        <v>80</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ht="31.5">
      <c r="A21" s="50">
        <v>5</v>
      </c>
      <c r="B21" s="52"/>
      <c r="C21" s="55" t="s">
        <v>530</v>
      </c>
      <c r="D21" s="51" t="s">
        <v>183</v>
      </c>
      <c r="E21" s="131">
        <v>30</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ht="31.5">
      <c r="A22" s="50">
        <v>6</v>
      </c>
      <c r="B22" s="52"/>
      <c r="C22" s="55" t="s">
        <v>532</v>
      </c>
      <c r="D22" s="51" t="s">
        <v>183</v>
      </c>
      <c r="E22" s="53" t="s">
        <v>531</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ht="31.5">
      <c r="A23" s="50">
        <v>7</v>
      </c>
      <c r="B23" s="52"/>
      <c r="C23" s="55" t="s">
        <v>533</v>
      </c>
      <c r="D23" s="51" t="s">
        <v>183</v>
      </c>
      <c r="E23" s="53" t="s">
        <v>190</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ht="31.5">
      <c r="A24" s="50">
        <v>8</v>
      </c>
      <c r="B24" s="52"/>
      <c r="C24" s="54" t="s">
        <v>534</v>
      </c>
      <c r="D24" s="51" t="s">
        <v>64</v>
      </c>
      <c r="E24" s="131">
        <v>427</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ht="31.5">
      <c r="A25" s="50">
        <v>9</v>
      </c>
      <c r="B25" s="52"/>
      <c r="C25" s="55" t="s">
        <v>535</v>
      </c>
      <c r="D25" s="51" t="s">
        <v>64</v>
      </c>
      <c r="E25" s="131">
        <v>23</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ht="31.5">
      <c r="A26" s="50">
        <v>10</v>
      </c>
      <c r="B26" s="52"/>
      <c r="C26" s="55" t="s">
        <v>536</v>
      </c>
      <c r="D26" s="51" t="s">
        <v>64</v>
      </c>
      <c r="E26" s="131">
        <v>6</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ht="31.5">
      <c r="A27" s="50">
        <v>11</v>
      </c>
      <c r="B27" s="52"/>
      <c r="C27" s="55" t="s">
        <v>537</v>
      </c>
      <c r="D27" s="51" t="s">
        <v>64</v>
      </c>
      <c r="E27" s="53" t="s">
        <v>81</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ht="31.5">
      <c r="A28" s="50">
        <v>12</v>
      </c>
      <c r="B28" s="52"/>
      <c r="C28" s="55" t="s">
        <v>538</v>
      </c>
      <c r="D28" s="51" t="s">
        <v>64</v>
      </c>
      <c r="E28" s="53" t="s">
        <v>73</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ht="31.5">
      <c r="A29" s="50">
        <v>13</v>
      </c>
      <c r="B29" s="52"/>
      <c r="C29" s="55" t="s">
        <v>539</v>
      </c>
      <c r="D29" s="51" t="s">
        <v>64</v>
      </c>
      <c r="E29" s="131">
        <v>118</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16" ht="31.5">
      <c r="A30" s="50">
        <v>14</v>
      </c>
      <c r="B30" s="52"/>
      <c r="C30" s="54" t="s">
        <v>540</v>
      </c>
      <c r="D30" s="51" t="s">
        <v>64</v>
      </c>
      <c r="E30" s="131">
        <v>2</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16" ht="31.5">
      <c r="A31" s="50">
        <v>15</v>
      </c>
      <c r="B31" s="52"/>
      <c r="C31" s="54" t="s">
        <v>541</v>
      </c>
      <c r="D31" s="51" t="s">
        <v>64</v>
      </c>
      <c r="E31" s="131">
        <v>18</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16" ht="31.5">
      <c r="A32" s="50">
        <v>16</v>
      </c>
      <c r="B32" s="52"/>
      <c r="C32" s="55" t="s">
        <v>542</v>
      </c>
      <c r="D32" s="51" t="s">
        <v>64</v>
      </c>
      <c r="E32" s="131">
        <v>6</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ht="31.5">
      <c r="A33" s="50">
        <v>17</v>
      </c>
      <c r="B33" s="52"/>
      <c r="C33" s="55" t="s">
        <v>543</v>
      </c>
      <c r="D33" s="51" t="s">
        <v>64</v>
      </c>
      <c r="E33" s="53" t="s">
        <v>120</v>
      </c>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ht="31.5">
      <c r="A34" s="50">
        <v>18</v>
      </c>
      <c r="B34" s="52"/>
      <c r="C34" s="55" t="s">
        <v>544</v>
      </c>
      <c r="D34" s="51" t="s">
        <v>64</v>
      </c>
      <c r="E34" s="131">
        <v>2</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ht="31.5">
      <c r="A35" s="50">
        <v>19</v>
      </c>
      <c r="B35" s="52"/>
      <c r="C35" s="55" t="s">
        <v>545</v>
      </c>
      <c r="D35" s="51" t="s">
        <v>64</v>
      </c>
      <c r="E35" s="53" t="s">
        <v>73</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ht="31.5">
      <c r="A36" s="50">
        <v>20</v>
      </c>
      <c r="B36" s="52"/>
      <c r="C36" s="55" t="s">
        <v>546</v>
      </c>
      <c r="D36" s="51" t="s">
        <v>64</v>
      </c>
      <c r="E36" s="131">
        <v>2</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ht="31.5">
      <c r="A37" s="50">
        <v>21</v>
      </c>
      <c r="B37" s="52"/>
      <c r="C37" s="54" t="s">
        <v>547</v>
      </c>
      <c r="D37" s="51" t="s">
        <v>64</v>
      </c>
      <c r="E37" s="53" t="s">
        <v>73</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ht="31.5">
      <c r="A38" s="50">
        <v>22</v>
      </c>
      <c r="B38" s="52"/>
      <c r="C38" s="55" t="s">
        <v>548</v>
      </c>
      <c r="D38" s="51" t="s">
        <v>64</v>
      </c>
      <c r="E38" s="131">
        <v>4</v>
      </c>
      <c r="F38" s="20">
        <v>0</v>
      </c>
      <c r="G38" s="20">
        <f t="shared" si="0"/>
        <v>0</v>
      </c>
      <c r="H38" s="20">
        <f t="shared" si="1"/>
        <v>0</v>
      </c>
      <c r="I38" s="20">
        <v>0</v>
      </c>
      <c r="J38" s="20">
        <v>0</v>
      </c>
      <c r="K38" s="20">
        <f t="shared" si="2"/>
        <v>0</v>
      </c>
      <c r="L38" s="20">
        <f t="shared" si="3"/>
        <v>0</v>
      </c>
      <c r="M38" s="20">
        <f t="shared" si="4"/>
        <v>0</v>
      </c>
      <c r="N38" s="20">
        <f t="shared" si="5"/>
        <v>0</v>
      </c>
      <c r="O38" s="20">
        <f t="shared" si="6"/>
        <v>0</v>
      </c>
      <c r="P38" s="20">
        <f t="shared" si="7"/>
        <v>0</v>
      </c>
    </row>
    <row r="39" spans="1:16" ht="31.5">
      <c r="A39" s="50">
        <v>23</v>
      </c>
      <c r="B39" s="52"/>
      <c r="C39" s="55" t="s">
        <v>549</v>
      </c>
      <c r="D39" s="51" t="s">
        <v>64</v>
      </c>
      <c r="E39" s="131">
        <v>2</v>
      </c>
      <c r="F39" s="20">
        <v>0</v>
      </c>
      <c r="G39" s="20">
        <f t="shared" si="0"/>
        <v>0</v>
      </c>
      <c r="H39" s="20">
        <f t="shared" si="1"/>
        <v>0</v>
      </c>
      <c r="I39" s="20">
        <v>0</v>
      </c>
      <c r="J39" s="20">
        <v>0</v>
      </c>
      <c r="K39" s="20">
        <f t="shared" si="2"/>
        <v>0</v>
      </c>
      <c r="L39" s="20">
        <f t="shared" si="3"/>
        <v>0</v>
      </c>
      <c r="M39" s="20">
        <f t="shared" si="4"/>
        <v>0</v>
      </c>
      <c r="N39" s="20">
        <f t="shared" si="5"/>
        <v>0</v>
      </c>
      <c r="O39" s="20">
        <f t="shared" si="6"/>
        <v>0</v>
      </c>
      <c r="P39" s="20">
        <f t="shared" si="7"/>
        <v>0</v>
      </c>
    </row>
    <row r="40" spans="1:16" ht="31.5">
      <c r="A40" s="50">
        <v>24</v>
      </c>
      <c r="B40" s="52"/>
      <c r="C40" s="55" t="s">
        <v>550</v>
      </c>
      <c r="D40" s="51" t="s">
        <v>64</v>
      </c>
      <c r="E40" s="53" t="s">
        <v>73</v>
      </c>
      <c r="F40" s="20">
        <v>0</v>
      </c>
      <c r="G40" s="20">
        <f t="shared" si="0"/>
        <v>0</v>
      </c>
      <c r="H40" s="20">
        <f t="shared" si="1"/>
        <v>0</v>
      </c>
      <c r="I40" s="20">
        <v>0</v>
      </c>
      <c r="J40" s="20">
        <v>0</v>
      </c>
      <c r="K40" s="20">
        <f t="shared" si="2"/>
        <v>0</v>
      </c>
      <c r="L40" s="20">
        <f t="shared" si="3"/>
        <v>0</v>
      </c>
      <c r="M40" s="20">
        <f t="shared" si="4"/>
        <v>0</v>
      </c>
      <c r="N40" s="20">
        <f t="shared" si="5"/>
        <v>0</v>
      </c>
      <c r="O40" s="20">
        <f t="shared" si="6"/>
        <v>0</v>
      </c>
      <c r="P40" s="20">
        <f t="shared" si="7"/>
        <v>0</v>
      </c>
    </row>
    <row r="41" spans="1:16" ht="31.5">
      <c r="A41" s="50">
        <v>25</v>
      </c>
      <c r="B41" s="52"/>
      <c r="C41" s="55" t="s">
        <v>551</v>
      </c>
      <c r="D41" s="51" t="s">
        <v>64</v>
      </c>
      <c r="E41" s="53" t="s">
        <v>73</v>
      </c>
      <c r="F41" s="20">
        <v>0</v>
      </c>
      <c r="G41" s="20">
        <f t="shared" si="0"/>
        <v>0</v>
      </c>
      <c r="H41" s="20">
        <f t="shared" si="1"/>
        <v>0</v>
      </c>
      <c r="I41" s="20">
        <v>0</v>
      </c>
      <c r="J41" s="20">
        <v>0</v>
      </c>
      <c r="K41" s="20">
        <f t="shared" si="2"/>
        <v>0</v>
      </c>
      <c r="L41" s="20">
        <f t="shared" si="3"/>
        <v>0</v>
      </c>
      <c r="M41" s="20">
        <f t="shared" si="4"/>
        <v>0</v>
      </c>
      <c r="N41" s="20">
        <f t="shared" si="5"/>
        <v>0</v>
      </c>
      <c r="O41" s="20">
        <f t="shared" si="6"/>
        <v>0</v>
      </c>
      <c r="P41" s="20">
        <f t="shared" si="7"/>
        <v>0</v>
      </c>
    </row>
    <row r="42" spans="1:16" ht="31.5">
      <c r="A42" s="50">
        <v>26</v>
      </c>
      <c r="B42" s="52"/>
      <c r="C42" s="55" t="s">
        <v>552</v>
      </c>
      <c r="D42" s="51" t="s">
        <v>64</v>
      </c>
      <c r="E42" s="53" t="s">
        <v>73</v>
      </c>
      <c r="F42" s="20">
        <v>0</v>
      </c>
      <c r="G42" s="20">
        <f t="shared" si="0"/>
        <v>0</v>
      </c>
      <c r="H42" s="20">
        <f t="shared" si="1"/>
        <v>0</v>
      </c>
      <c r="I42" s="20">
        <v>0</v>
      </c>
      <c r="J42" s="20">
        <v>0</v>
      </c>
      <c r="K42" s="20">
        <f t="shared" si="2"/>
        <v>0</v>
      </c>
      <c r="L42" s="20">
        <f t="shared" si="3"/>
        <v>0</v>
      </c>
      <c r="M42" s="20">
        <f t="shared" si="4"/>
        <v>0</v>
      </c>
      <c r="N42" s="20">
        <f t="shared" si="5"/>
        <v>0</v>
      </c>
      <c r="O42" s="20">
        <f t="shared" si="6"/>
        <v>0</v>
      </c>
      <c r="P42" s="20">
        <f t="shared" si="7"/>
        <v>0</v>
      </c>
    </row>
    <row r="43" spans="1:16" ht="31.5">
      <c r="A43" s="50">
        <v>27</v>
      </c>
      <c r="B43" s="52"/>
      <c r="C43" s="54" t="s">
        <v>553</v>
      </c>
      <c r="D43" s="51" t="s">
        <v>64</v>
      </c>
      <c r="E43" s="131">
        <v>4</v>
      </c>
      <c r="F43" s="20">
        <v>0</v>
      </c>
      <c r="G43" s="20">
        <f t="shared" si="0"/>
        <v>0</v>
      </c>
      <c r="H43" s="20">
        <f t="shared" si="1"/>
        <v>0</v>
      </c>
      <c r="I43" s="20">
        <v>0</v>
      </c>
      <c r="J43" s="20">
        <v>0</v>
      </c>
      <c r="K43" s="20">
        <f t="shared" si="2"/>
        <v>0</v>
      </c>
      <c r="L43" s="20">
        <f t="shared" si="3"/>
        <v>0</v>
      </c>
      <c r="M43" s="20">
        <f t="shared" si="4"/>
        <v>0</v>
      </c>
      <c r="N43" s="20">
        <f t="shared" si="5"/>
        <v>0</v>
      </c>
      <c r="O43" s="20">
        <f t="shared" si="6"/>
        <v>0</v>
      </c>
      <c r="P43" s="20">
        <f t="shared" si="7"/>
        <v>0</v>
      </c>
    </row>
    <row r="44" spans="1:16" ht="31.5">
      <c r="A44" s="50">
        <v>28</v>
      </c>
      <c r="B44" s="52"/>
      <c r="C44" s="55" t="s">
        <v>554</v>
      </c>
      <c r="D44" s="51" t="s">
        <v>64</v>
      </c>
      <c r="E44" s="131">
        <v>14</v>
      </c>
      <c r="F44" s="20">
        <v>0</v>
      </c>
      <c r="G44" s="20">
        <f t="shared" si="0"/>
        <v>0</v>
      </c>
      <c r="H44" s="20">
        <f t="shared" si="1"/>
        <v>0</v>
      </c>
      <c r="I44" s="20">
        <v>0</v>
      </c>
      <c r="J44" s="20">
        <v>0</v>
      </c>
      <c r="K44" s="20">
        <f t="shared" si="2"/>
        <v>0</v>
      </c>
      <c r="L44" s="20">
        <f t="shared" si="3"/>
        <v>0</v>
      </c>
      <c r="M44" s="20">
        <f t="shared" si="4"/>
        <v>0</v>
      </c>
      <c r="N44" s="20">
        <f t="shared" si="5"/>
        <v>0</v>
      </c>
      <c r="O44" s="20">
        <f t="shared" si="6"/>
        <v>0</v>
      </c>
      <c r="P44" s="20">
        <f t="shared" si="7"/>
        <v>0</v>
      </c>
    </row>
    <row r="45" spans="1:16" ht="31.5">
      <c r="A45" s="50">
        <v>29</v>
      </c>
      <c r="B45" s="52"/>
      <c r="C45" s="126" t="s">
        <v>1693</v>
      </c>
      <c r="D45" s="130" t="s">
        <v>64</v>
      </c>
      <c r="E45" s="131">
        <v>0</v>
      </c>
      <c r="F45" s="20">
        <v>0</v>
      </c>
      <c r="G45" s="20">
        <f t="shared" si="0"/>
        <v>0</v>
      </c>
      <c r="H45" s="20">
        <f t="shared" si="1"/>
        <v>0</v>
      </c>
      <c r="I45" s="20">
        <v>0</v>
      </c>
      <c r="J45" s="20">
        <v>0</v>
      </c>
      <c r="K45" s="20">
        <f t="shared" si="2"/>
        <v>0</v>
      </c>
      <c r="L45" s="20">
        <f t="shared" si="3"/>
        <v>0</v>
      </c>
      <c r="M45" s="20">
        <f t="shared" si="4"/>
        <v>0</v>
      </c>
      <c r="N45" s="20">
        <f t="shared" si="5"/>
        <v>0</v>
      </c>
      <c r="O45" s="20">
        <f t="shared" si="6"/>
        <v>0</v>
      </c>
      <c r="P45" s="20">
        <f t="shared" si="7"/>
        <v>0</v>
      </c>
    </row>
    <row r="46" spans="1:16" ht="31.5">
      <c r="A46" s="50">
        <v>30</v>
      </c>
      <c r="B46" s="52"/>
      <c r="C46" s="55" t="s">
        <v>555</v>
      </c>
      <c r="D46" s="51" t="s">
        <v>64</v>
      </c>
      <c r="E46" s="131">
        <v>6</v>
      </c>
      <c r="F46" s="20">
        <v>0</v>
      </c>
      <c r="G46" s="20">
        <f t="shared" si="0"/>
        <v>0</v>
      </c>
      <c r="H46" s="20">
        <f t="shared" si="1"/>
        <v>0</v>
      </c>
      <c r="I46" s="20">
        <v>0</v>
      </c>
      <c r="J46" s="20">
        <v>0</v>
      </c>
      <c r="K46" s="20">
        <f t="shared" si="2"/>
        <v>0</v>
      </c>
      <c r="L46" s="20">
        <f t="shared" si="3"/>
        <v>0</v>
      </c>
      <c r="M46" s="20">
        <f t="shared" si="4"/>
        <v>0</v>
      </c>
      <c r="N46" s="20">
        <f t="shared" si="5"/>
        <v>0</v>
      </c>
      <c r="O46" s="20">
        <f t="shared" si="6"/>
        <v>0</v>
      </c>
      <c r="P46" s="20">
        <f t="shared" si="7"/>
        <v>0</v>
      </c>
    </row>
    <row r="47" spans="1:16" ht="31.5">
      <c r="A47" s="50">
        <v>31</v>
      </c>
      <c r="B47" s="52"/>
      <c r="C47" s="55" t="s">
        <v>556</v>
      </c>
      <c r="D47" s="51" t="s">
        <v>64</v>
      </c>
      <c r="E47" s="53" t="s">
        <v>73</v>
      </c>
      <c r="F47" s="20">
        <v>0</v>
      </c>
      <c r="G47" s="20">
        <f t="shared" si="0"/>
        <v>0</v>
      </c>
      <c r="H47" s="20">
        <f t="shared" si="1"/>
        <v>0</v>
      </c>
      <c r="I47" s="20">
        <v>0</v>
      </c>
      <c r="J47" s="20">
        <v>0</v>
      </c>
      <c r="K47" s="20">
        <f t="shared" si="2"/>
        <v>0</v>
      </c>
      <c r="L47" s="20">
        <f t="shared" si="3"/>
        <v>0</v>
      </c>
      <c r="M47" s="20">
        <f t="shared" si="4"/>
        <v>0</v>
      </c>
      <c r="N47" s="20">
        <f t="shared" si="5"/>
        <v>0</v>
      </c>
      <c r="O47" s="20">
        <f t="shared" si="6"/>
        <v>0</v>
      </c>
      <c r="P47" s="20">
        <f t="shared" si="7"/>
        <v>0</v>
      </c>
    </row>
    <row r="48" spans="1:16" ht="31.5">
      <c r="A48" s="50">
        <v>32</v>
      </c>
      <c r="B48" s="52"/>
      <c r="C48" s="126" t="s">
        <v>1694</v>
      </c>
      <c r="D48" s="130" t="s">
        <v>64</v>
      </c>
      <c r="E48" s="131">
        <v>0</v>
      </c>
      <c r="F48" s="20">
        <v>0</v>
      </c>
      <c r="G48" s="20">
        <f t="shared" si="0"/>
        <v>0</v>
      </c>
      <c r="H48" s="20">
        <f t="shared" si="1"/>
        <v>0</v>
      </c>
      <c r="I48" s="20">
        <v>0</v>
      </c>
      <c r="J48" s="20">
        <v>0</v>
      </c>
      <c r="K48" s="20">
        <f t="shared" si="2"/>
        <v>0</v>
      </c>
      <c r="L48" s="20">
        <f t="shared" si="3"/>
        <v>0</v>
      </c>
      <c r="M48" s="20">
        <f t="shared" si="4"/>
        <v>0</v>
      </c>
      <c r="N48" s="20">
        <f t="shared" si="5"/>
        <v>0</v>
      </c>
      <c r="O48" s="20">
        <f t="shared" si="6"/>
        <v>0</v>
      </c>
      <c r="P48" s="20">
        <f t="shared" si="7"/>
        <v>0</v>
      </c>
    </row>
    <row r="49" spans="1:16" ht="31.5">
      <c r="A49" s="50">
        <v>33</v>
      </c>
      <c r="B49" s="52"/>
      <c r="C49" s="54" t="s">
        <v>557</v>
      </c>
      <c r="D49" s="51" t="s">
        <v>64</v>
      </c>
      <c r="E49" s="131">
        <v>4</v>
      </c>
      <c r="F49" s="20">
        <v>0</v>
      </c>
      <c r="G49" s="20">
        <f t="shared" si="0"/>
        <v>0</v>
      </c>
      <c r="H49" s="20">
        <f t="shared" si="1"/>
        <v>0</v>
      </c>
      <c r="I49" s="20">
        <v>0</v>
      </c>
      <c r="J49" s="20">
        <v>0</v>
      </c>
      <c r="K49" s="20">
        <f t="shared" si="2"/>
        <v>0</v>
      </c>
      <c r="L49" s="20">
        <f t="shared" si="3"/>
        <v>0</v>
      </c>
      <c r="M49" s="20">
        <f t="shared" si="4"/>
        <v>0</v>
      </c>
      <c r="N49" s="20">
        <f t="shared" si="5"/>
        <v>0</v>
      </c>
      <c r="O49" s="20">
        <f t="shared" si="6"/>
        <v>0</v>
      </c>
      <c r="P49" s="20">
        <f t="shared" si="7"/>
        <v>0</v>
      </c>
    </row>
    <row r="50" spans="1:16" ht="31.5">
      <c r="A50" s="50">
        <v>34</v>
      </c>
      <c r="B50" s="52"/>
      <c r="C50" s="54" t="s">
        <v>558</v>
      </c>
      <c r="D50" s="51" t="s">
        <v>64</v>
      </c>
      <c r="E50" s="53" t="s">
        <v>73</v>
      </c>
      <c r="F50" s="20">
        <v>0</v>
      </c>
      <c r="G50" s="20">
        <f t="shared" si="0"/>
        <v>0</v>
      </c>
      <c r="H50" s="20">
        <f t="shared" si="1"/>
        <v>0</v>
      </c>
      <c r="I50" s="20">
        <v>0</v>
      </c>
      <c r="J50" s="20">
        <v>0</v>
      </c>
      <c r="K50" s="20">
        <f t="shared" si="2"/>
        <v>0</v>
      </c>
      <c r="L50" s="20">
        <f t="shared" si="3"/>
        <v>0</v>
      </c>
      <c r="M50" s="20">
        <f t="shared" si="4"/>
        <v>0</v>
      </c>
      <c r="N50" s="20">
        <f t="shared" si="5"/>
        <v>0</v>
      </c>
      <c r="O50" s="20">
        <f t="shared" si="6"/>
        <v>0</v>
      </c>
      <c r="P50" s="20">
        <f t="shared" si="7"/>
        <v>0</v>
      </c>
    </row>
    <row r="51" spans="1:16" ht="31.5">
      <c r="A51" s="50">
        <v>35</v>
      </c>
      <c r="B51" s="52"/>
      <c r="C51" s="55" t="s">
        <v>559</v>
      </c>
      <c r="D51" s="51" t="s">
        <v>64</v>
      </c>
      <c r="E51" s="53" t="s">
        <v>73</v>
      </c>
      <c r="F51" s="20">
        <v>0</v>
      </c>
      <c r="G51" s="20">
        <f t="shared" si="0"/>
        <v>0</v>
      </c>
      <c r="H51" s="20">
        <f t="shared" si="1"/>
        <v>0</v>
      </c>
      <c r="I51" s="20">
        <v>0</v>
      </c>
      <c r="J51" s="20">
        <v>0</v>
      </c>
      <c r="K51" s="20">
        <f t="shared" si="2"/>
        <v>0</v>
      </c>
      <c r="L51" s="20">
        <f t="shared" si="3"/>
        <v>0</v>
      </c>
      <c r="M51" s="20">
        <f t="shared" si="4"/>
        <v>0</v>
      </c>
      <c r="N51" s="20">
        <f t="shared" si="5"/>
        <v>0</v>
      </c>
      <c r="O51" s="20">
        <f t="shared" si="6"/>
        <v>0</v>
      </c>
      <c r="P51" s="20">
        <f t="shared" si="7"/>
        <v>0</v>
      </c>
    </row>
    <row r="52" spans="1:16" ht="31.5">
      <c r="A52" s="50">
        <v>36</v>
      </c>
      <c r="B52" s="52"/>
      <c r="C52" s="55" t="s">
        <v>560</v>
      </c>
      <c r="D52" s="51" t="s">
        <v>64</v>
      </c>
      <c r="E52" s="53" t="s">
        <v>73</v>
      </c>
      <c r="F52" s="20">
        <v>0</v>
      </c>
      <c r="G52" s="20">
        <f t="shared" si="0"/>
        <v>0</v>
      </c>
      <c r="H52" s="20">
        <f t="shared" si="1"/>
        <v>0</v>
      </c>
      <c r="I52" s="20">
        <v>0</v>
      </c>
      <c r="J52" s="20">
        <v>0</v>
      </c>
      <c r="K52" s="20">
        <f t="shared" si="2"/>
        <v>0</v>
      </c>
      <c r="L52" s="20">
        <f t="shared" si="3"/>
        <v>0</v>
      </c>
      <c r="M52" s="20">
        <f t="shared" si="4"/>
        <v>0</v>
      </c>
      <c r="N52" s="20">
        <f t="shared" si="5"/>
        <v>0</v>
      </c>
      <c r="O52" s="20">
        <f t="shared" si="6"/>
        <v>0</v>
      </c>
      <c r="P52" s="20">
        <f t="shared" si="7"/>
        <v>0</v>
      </c>
    </row>
    <row r="53" spans="1:16" ht="31.5">
      <c r="A53" s="50">
        <v>37</v>
      </c>
      <c r="B53" s="52"/>
      <c r="C53" s="55" t="s">
        <v>561</v>
      </c>
      <c r="D53" s="51" t="s">
        <v>67</v>
      </c>
      <c r="E53" s="53" t="s">
        <v>85</v>
      </c>
      <c r="F53" s="20">
        <v>0</v>
      </c>
      <c r="G53" s="20">
        <f t="shared" si="0"/>
        <v>0</v>
      </c>
      <c r="H53" s="20">
        <f t="shared" si="1"/>
        <v>0</v>
      </c>
      <c r="I53" s="20">
        <v>0</v>
      </c>
      <c r="J53" s="20">
        <v>0</v>
      </c>
      <c r="K53" s="20">
        <f t="shared" si="2"/>
        <v>0</v>
      </c>
      <c r="L53" s="20">
        <f t="shared" si="3"/>
        <v>0</v>
      </c>
      <c r="M53" s="20">
        <f t="shared" si="4"/>
        <v>0</v>
      </c>
      <c r="N53" s="20">
        <f t="shared" si="5"/>
        <v>0</v>
      </c>
      <c r="O53" s="20">
        <f t="shared" si="6"/>
        <v>0</v>
      </c>
      <c r="P53" s="20">
        <f t="shared" si="7"/>
        <v>0</v>
      </c>
    </row>
    <row r="54" spans="1:16" ht="31.5">
      <c r="A54" s="50">
        <v>38</v>
      </c>
      <c r="B54" s="52"/>
      <c r="C54" s="54" t="s">
        <v>562</v>
      </c>
      <c r="D54" s="51" t="s">
        <v>67</v>
      </c>
      <c r="E54" s="131">
        <v>2</v>
      </c>
      <c r="F54" s="20">
        <v>0</v>
      </c>
      <c r="G54" s="20">
        <f t="shared" si="0"/>
        <v>0</v>
      </c>
      <c r="H54" s="20">
        <f t="shared" si="1"/>
        <v>0</v>
      </c>
      <c r="I54" s="20">
        <v>0</v>
      </c>
      <c r="J54" s="20">
        <v>0</v>
      </c>
      <c r="K54" s="20">
        <f t="shared" si="2"/>
        <v>0</v>
      </c>
      <c r="L54" s="20">
        <f t="shared" si="3"/>
        <v>0</v>
      </c>
      <c r="M54" s="20">
        <f t="shared" si="4"/>
        <v>0</v>
      </c>
      <c r="N54" s="20">
        <f t="shared" si="5"/>
        <v>0</v>
      </c>
      <c r="O54" s="20">
        <f t="shared" si="6"/>
        <v>0</v>
      </c>
      <c r="P54" s="20">
        <f t="shared" si="7"/>
        <v>0</v>
      </c>
    </row>
    <row r="55" spans="1:16" ht="31.5">
      <c r="A55" s="50">
        <v>39</v>
      </c>
      <c r="B55" s="52"/>
      <c r="C55" s="55" t="s">
        <v>563</v>
      </c>
      <c r="D55" s="51" t="s">
        <v>67</v>
      </c>
      <c r="E55" s="131">
        <v>7</v>
      </c>
      <c r="F55" s="20">
        <v>0</v>
      </c>
      <c r="G55" s="20">
        <f t="shared" si="0"/>
        <v>0</v>
      </c>
      <c r="H55" s="20">
        <f t="shared" si="1"/>
        <v>0</v>
      </c>
      <c r="I55" s="20">
        <v>0</v>
      </c>
      <c r="J55" s="20">
        <v>0</v>
      </c>
      <c r="K55" s="20">
        <f t="shared" si="2"/>
        <v>0</v>
      </c>
      <c r="L55" s="20">
        <f t="shared" si="3"/>
        <v>0</v>
      </c>
      <c r="M55" s="20">
        <f t="shared" si="4"/>
        <v>0</v>
      </c>
      <c r="N55" s="20">
        <f t="shared" si="5"/>
        <v>0</v>
      </c>
      <c r="O55" s="20">
        <f t="shared" si="6"/>
        <v>0</v>
      </c>
      <c r="P55" s="20">
        <f t="shared" si="7"/>
        <v>0</v>
      </c>
    </row>
    <row r="56" spans="1:16" ht="31.5">
      <c r="A56" s="50">
        <v>40</v>
      </c>
      <c r="B56" s="52"/>
      <c r="C56" s="55" t="s">
        <v>564</v>
      </c>
      <c r="D56" s="51" t="s">
        <v>67</v>
      </c>
      <c r="E56" s="131">
        <v>8</v>
      </c>
      <c r="F56" s="20">
        <v>0</v>
      </c>
      <c r="G56" s="20">
        <f t="shared" si="0"/>
        <v>0</v>
      </c>
      <c r="H56" s="20">
        <f t="shared" si="1"/>
        <v>0</v>
      </c>
      <c r="I56" s="20">
        <v>0</v>
      </c>
      <c r="J56" s="20">
        <v>0</v>
      </c>
      <c r="K56" s="20">
        <f t="shared" si="2"/>
        <v>0</v>
      </c>
      <c r="L56" s="20">
        <f t="shared" si="3"/>
        <v>0</v>
      </c>
      <c r="M56" s="20">
        <f t="shared" si="4"/>
        <v>0</v>
      </c>
      <c r="N56" s="20">
        <f t="shared" si="5"/>
        <v>0</v>
      </c>
      <c r="O56" s="20">
        <f t="shared" si="6"/>
        <v>0</v>
      </c>
      <c r="P56" s="20">
        <f t="shared" si="7"/>
        <v>0</v>
      </c>
    </row>
    <row r="57" spans="1:16" ht="31.5">
      <c r="A57" s="50">
        <v>41</v>
      </c>
      <c r="B57" s="52"/>
      <c r="C57" s="55" t="s">
        <v>565</v>
      </c>
      <c r="D57" s="51" t="s">
        <v>67</v>
      </c>
      <c r="E57" s="53" t="s">
        <v>77</v>
      </c>
      <c r="F57" s="20">
        <v>0</v>
      </c>
      <c r="G57" s="20">
        <f t="shared" si="0"/>
        <v>0</v>
      </c>
      <c r="H57" s="20">
        <f t="shared" si="1"/>
        <v>0</v>
      </c>
      <c r="I57" s="20">
        <v>0</v>
      </c>
      <c r="J57" s="20">
        <v>0</v>
      </c>
      <c r="K57" s="20">
        <f t="shared" si="2"/>
        <v>0</v>
      </c>
      <c r="L57" s="20">
        <f t="shared" si="3"/>
        <v>0</v>
      </c>
      <c r="M57" s="20">
        <f t="shared" si="4"/>
        <v>0</v>
      </c>
      <c r="N57" s="20">
        <f t="shared" si="5"/>
        <v>0</v>
      </c>
      <c r="O57" s="20">
        <f t="shared" si="6"/>
        <v>0</v>
      </c>
      <c r="P57" s="20">
        <f t="shared" si="7"/>
        <v>0</v>
      </c>
    </row>
    <row r="58" spans="1:16" ht="31.5">
      <c r="A58" s="50">
        <v>42</v>
      </c>
      <c r="B58" s="52"/>
      <c r="C58" s="55" t="s">
        <v>566</v>
      </c>
      <c r="D58" s="51" t="s">
        <v>67</v>
      </c>
      <c r="E58" s="53" t="s">
        <v>93</v>
      </c>
      <c r="F58" s="20">
        <v>0</v>
      </c>
      <c r="G58" s="20">
        <f t="shared" si="0"/>
        <v>0</v>
      </c>
      <c r="H58" s="20">
        <f t="shared" si="1"/>
        <v>0</v>
      </c>
      <c r="I58" s="20">
        <v>0</v>
      </c>
      <c r="J58" s="20">
        <v>0</v>
      </c>
      <c r="K58" s="20">
        <f t="shared" si="2"/>
        <v>0</v>
      </c>
      <c r="L58" s="20">
        <f t="shared" si="3"/>
        <v>0</v>
      </c>
      <c r="M58" s="20">
        <f t="shared" si="4"/>
        <v>0</v>
      </c>
      <c r="N58" s="20">
        <f t="shared" si="5"/>
        <v>0</v>
      </c>
      <c r="O58" s="20">
        <f t="shared" si="6"/>
        <v>0</v>
      </c>
      <c r="P58" s="20">
        <f t="shared" si="7"/>
        <v>0</v>
      </c>
    </row>
    <row r="59" spans="1:16">
      <c r="A59" s="50">
        <v>43</v>
      </c>
      <c r="B59" s="52"/>
      <c r="C59" s="55" t="s">
        <v>567</v>
      </c>
      <c r="D59" s="51" t="s">
        <v>67</v>
      </c>
      <c r="E59" s="131">
        <v>15</v>
      </c>
      <c r="F59" s="20">
        <v>0</v>
      </c>
      <c r="G59" s="20">
        <f t="shared" si="0"/>
        <v>0</v>
      </c>
      <c r="H59" s="20">
        <f t="shared" si="1"/>
        <v>0</v>
      </c>
      <c r="I59" s="20">
        <v>0</v>
      </c>
      <c r="J59" s="20">
        <v>0</v>
      </c>
      <c r="K59" s="20">
        <f t="shared" si="2"/>
        <v>0</v>
      </c>
      <c r="L59" s="20">
        <f t="shared" si="3"/>
        <v>0</v>
      </c>
      <c r="M59" s="20">
        <f t="shared" si="4"/>
        <v>0</v>
      </c>
      <c r="N59" s="20">
        <f t="shared" si="5"/>
        <v>0</v>
      </c>
      <c r="O59" s="20">
        <f t="shared" si="6"/>
        <v>0</v>
      </c>
      <c r="P59" s="20">
        <f t="shared" si="7"/>
        <v>0</v>
      </c>
    </row>
    <row r="60" spans="1:16" ht="31.5">
      <c r="A60" s="50">
        <v>44</v>
      </c>
      <c r="B60" s="52"/>
      <c r="C60" s="55" t="s">
        <v>568</v>
      </c>
      <c r="D60" s="51" t="s">
        <v>67</v>
      </c>
      <c r="E60" s="131">
        <v>5</v>
      </c>
      <c r="F60" s="20">
        <v>0</v>
      </c>
      <c r="G60" s="20">
        <f t="shared" si="0"/>
        <v>0</v>
      </c>
      <c r="H60" s="20">
        <f t="shared" si="1"/>
        <v>0</v>
      </c>
      <c r="I60" s="20">
        <v>0</v>
      </c>
      <c r="J60" s="20">
        <v>0</v>
      </c>
      <c r="K60" s="20">
        <f t="shared" si="2"/>
        <v>0</v>
      </c>
      <c r="L60" s="20">
        <f t="shared" si="3"/>
        <v>0</v>
      </c>
      <c r="M60" s="20">
        <f t="shared" si="4"/>
        <v>0</v>
      </c>
      <c r="N60" s="20">
        <f t="shared" si="5"/>
        <v>0</v>
      </c>
      <c r="O60" s="20">
        <f t="shared" si="6"/>
        <v>0</v>
      </c>
      <c r="P60" s="20">
        <f t="shared" si="7"/>
        <v>0</v>
      </c>
    </row>
    <row r="61" spans="1:16" ht="31.5">
      <c r="A61" s="50">
        <v>45</v>
      </c>
      <c r="B61" s="52"/>
      <c r="C61" s="55" t="s">
        <v>569</v>
      </c>
      <c r="D61" s="51" t="s">
        <v>67</v>
      </c>
      <c r="E61" s="131">
        <v>4</v>
      </c>
      <c r="F61" s="20">
        <v>0</v>
      </c>
      <c r="G61" s="20">
        <f t="shared" si="0"/>
        <v>0</v>
      </c>
      <c r="H61" s="20">
        <f t="shared" si="1"/>
        <v>0</v>
      </c>
      <c r="I61" s="20">
        <v>0</v>
      </c>
      <c r="J61" s="20">
        <v>0</v>
      </c>
      <c r="K61" s="20">
        <f t="shared" si="2"/>
        <v>0</v>
      </c>
      <c r="L61" s="20">
        <f t="shared" si="3"/>
        <v>0</v>
      </c>
      <c r="M61" s="20">
        <f t="shared" si="4"/>
        <v>0</v>
      </c>
      <c r="N61" s="20">
        <f t="shared" si="5"/>
        <v>0</v>
      </c>
      <c r="O61" s="20">
        <f t="shared" si="6"/>
        <v>0</v>
      </c>
      <c r="P61" s="20">
        <f t="shared" si="7"/>
        <v>0</v>
      </c>
    </row>
    <row r="62" spans="1:16" ht="31.5">
      <c r="A62" s="50">
        <v>46</v>
      </c>
      <c r="B62" s="52"/>
      <c r="C62" s="55" t="s">
        <v>570</v>
      </c>
      <c r="D62" s="51" t="s">
        <v>67</v>
      </c>
      <c r="E62" s="131">
        <v>3</v>
      </c>
      <c r="F62" s="20">
        <v>0</v>
      </c>
      <c r="G62" s="20">
        <f t="shared" si="0"/>
        <v>0</v>
      </c>
      <c r="H62" s="20">
        <f t="shared" si="1"/>
        <v>0</v>
      </c>
      <c r="I62" s="20">
        <v>0</v>
      </c>
      <c r="J62" s="20">
        <v>0</v>
      </c>
      <c r="K62" s="20">
        <f t="shared" si="2"/>
        <v>0</v>
      </c>
      <c r="L62" s="20">
        <f t="shared" si="3"/>
        <v>0</v>
      </c>
      <c r="M62" s="20">
        <f t="shared" si="4"/>
        <v>0</v>
      </c>
      <c r="N62" s="20">
        <f t="shared" si="5"/>
        <v>0</v>
      </c>
      <c r="O62" s="20">
        <f t="shared" si="6"/>
        <v>0</v>
      </c>
      <c r="P62" s="20">
        <f t="shared" si="7"/>
        <v>0</v>
      </c>
    </row>
    <row r="63" spans="1:16" ht="31.5">
      <c r="A63" s="50">
        <v>47</v>
      </c>
      <c r="B63" s="52"/>
      <c r="C63" s="55" t="s">
        <v>571</v>
      </c>
      <c r="D63" s="51" t="s">
        <v>67</v>
      </c>
      <c r="E63" s="131">
        <v>5</v>
      </c>
      <c r="F63" s="20">
        <v>0</v>
      </c>
      <c r="G63" s="20">
        <f t="shared" si="0"/>
        <v>0</v>
      </c>
      <c r="H63" s="20">
        <f t="shared" si="1"/>
        <v>0</v>
      </c>
      <c r="I63" s="20">
        <v>0</v>
      </c>
      <c r="J63" s="20">
        <v>0</v>
      </c>
      <c r="K63" s="20">
        <f t="shared" si="2"/>
        <v>0</v>
      </c>
      <c r="L63" s="20">
        <f t="shared" si="3"/>
        <v>0</v>
      </c>
      <c r="M63" s="20">
        <f t="shared" si="4"/>
        <v>0</v>
      </c>
      <c r="N63" s="20">
        <f t="shared" si="5"/>
        <v>0</v>
      </c>
      <c r="O63" s="20">
        <f t="shared" si="6"/>
        <v>0</v>
      </c>
      <c r="P63" s="20">
        <f t="shared" si="7"/>
        <v>0</v>
      </c>
    </row>
    <row r="64" spans="1:16" ht="31.5">
      <c r="A64" s="50">
        <v>48</v>
      </c>
      <c r="B64" s="52"/>
      <c r="C64" s="54" t="s">
        <v>572</v>
      </c>
      <c r="D64" s="51" t="s">
        <v>67</v>
      </c>
      <c r="E64" s="131">
        <v>3</v>
      </c>
      <c r="F64" s="20">
        <v>0</v>
      </c>
      <c r="G64" s="20">
        <f t="shared" si="0"/>
        <v>0</v>
      </c>
      <c r="H64" s="20">
        <f t="shared" si="1"/>
        <v>0</v>
      </c>
      <c r="I64" s="20">
        <v>0</v>
      </c>
      <c r="J64" s="20">
        <v>0</v>
      </c>
      <c r="K64" s="20">
        <f t="shared" si="2"/>
        <v>0</v>
      </c>
      <c r="L64" s="20">
        <f t="shared" si="3"/>
        <v>0</v>
      </c>
      <c r="M64" s="20">
        <f t="shared" si="4"/>
        <v>0</v>
      </c>
      <c r="N64" s="20">
        <f t="shared" si="5"/>
        <v>0</v>
      </c>
      <c r="O64" s="20">
        <f t="shared" si="6"/>
        <v>0</v>
      </c>
      <c r="P64" s="20">
        <f t="shared" si="7"/>
        <v>0</v>
      </c>
    </row>
    <row r="65" spans="1:16" ht="31.5">
      <c r="A65" s="50"/>
      <c r="B65" s="52"/>
      <c r="C65" s="134" t="s">
        <v>1695</v>
      </c>
      <c r="D65" s="135" t="s">
        <v>67</v>
      </c>
      <c r="E65" s="136">
        <v>1</v>
      </c>
      <c r="F65" s="20">
        <v>0</v>
      </c>
      <c r="G65" s="20">
        <f t="shared" ref="G65" si="8">IF(F65&gt;0,likme,0)</f>
        <v>0</v>
      </c>
      <c r="H65" s="20">
        <f t="shared" ref="H65" si="9">ROUND(F65*G65,2)</f>
        <v>0</v>
      </c>
      <c r="I65" s="20">
        <v>0</v>
      </c>
      <c r="J65" s="20">
        <v>0</v>
      </c>
      <c r="K65" s="20">
        <f t="shared" ref="K65" si="10">SUM(H65:J65)</f>
        <v>0</v>
      </c>
      <c r="L65" s="20">
        <f t="shared" ref="L65" si="11">ROUND(E65*F65,2)</f>
        <v>0</v>
      </c>
      <c r="M65" s="20">
        <f t="shared" ref="M65" si="12">ROUND(E65*H65,2)</f>
        <v>0</v>
      </c>
      <c r="N65" s="20">
        <f t="shared" ref="N65" si="13">ROUND(E65*I65,2)</f>
        <v>0</v>
      </c>
      <c r="O65" s="20">
        <f t="shared" ref="O65" si="14">ROUND(E65*J65,2)</f>
        <v>0</v>
      </c>
      <c r="P65" s="20">
        <f t="shared" ref="P65" si="15">SUM(M65:O65)</f>
        <v>0</v>
      </c>
    </row>
    <row r="66" spans="1:16" ht="31.5">
      <c r="A66" s="50">
        <v>49</v>
      </c>
      <c r="B66" s="52"/>
      <c r="C66" s="55" t="s">
        <v>573</v>
      </c>
      <c r="D66" s="51" t="s">
        <v>67</v>
      </c>
      <c r="E66" s="53" t="s">
        <v>85</v>
      </c>
      <c r="F66" s="20">
        <v>0</v>
      </c>
      <c r="G66" s="20">
        <f t="shared" si="0"/>
        <v>0</v>
      </c>
      <c r="H66" s="20">
        <f t="shared" si="1"/>
        <v>0</v>
      </c>
      <c r="I66" s="20">
        <v>0</v>
      </c>
      <c r="J66" s="20">
        <v>0</v>
      </c>
      <c r="K66" s="20">
        <f t="shared" si="2"/>
        <v>0</v>
      </c>
      <c r="L66" s="20">
        <f t="shared" si="3"/>
        <v>0</v>
      </c>
      <c r="M66" s="20">
        <f t="shared" si="4"/>
        <v>0</v>
      </c>
      <c r="N66" s="20">
        <f t="shared" si="5"/>
        <v>0</v>
      </c>
      <c r="O66" s="20">
        <f t="shared" si="6"/>
        <v>0</v>
      </c>
      <c r="P66" s="20">
        <f t="shared" si="7"/>
        <v>0</v>
      </c>
    </row>
    <row r="67" spans="1:16" ht="31.5">
      <c r="A67" s="50">
        <v>50</v>
      </c>
      <c r="B67" s="52"/>
      <c r="C67" s="55" t="s">
        <v>574</v>
      </c>
      <c r="D67" s="51" t="s">
        <v>67</v>
      </c>
      <c r="E67" s="53" t="s">
        <v>65</v>
      </c>
      <c r="F67" s="20">
        <v>0</v>
      </c>
      <c r="G67" s="20">
        <f t="shared" si="0"/>
        <v>0</v>
      </c>
      <c r="H67" s="20">
        <f t="shared" si="1"/>
        <v>0</v>
      </c>
      <c r="I67" s="20">
        <v>0</v>
      </c>
      <c r="J67" s="20">
        <v>0</v>
      </c>
      <c r="K67" s="20">
        <f t="shared" si="2"/>
        <v>0</v>
      </c>
      <c r="L67" s="20">
        <f t="shared" si="3"/>
        <v>0</v>
      </c>
      <c r="M67" s="20">
        <f t="shared" si="4"/>
        <v>0</v>
      </c>
      <c r="N67" s="20">
        <f t="shared" si="5"/>
        <v>0</v>
      </c>
      <c r="O67" s="20">
        <f t="shared" si="6"/>
        <v>0</v>
      </c>
      <c r="P67" s="20">
        <f t="shared" si="7"/>
        <v>0</v>
      </c>
    </row>
    <row r="68" spans="1:16" ht="31.5">
      <c r="A68" s="50">
        <v>51</v>
      </c>
      <c r="B68" s="52"/>
      <c r="C68" s="126" t="s">
        <v>1696</v>
      </c>
      <c r="D68" s="130" t="s">
        <v>67</v>
      </c>
      <c r="E68" s="131">
        <v>0</v>
      </c>
      <c r="F68" s="20">
        <v>0</v>
      </c>
      <c r="G68" s="20">
        <f t="shared" si="0"/>
        <v>0</v>
      </c>
      <c r="H68" s="20">
        <f t="shared" si="1"/>
        <v>0</v>
      </c>
      <c r="I68" s="20">
        <v>0</v>
      </c>
      <c r="J68" s="20">
        <v>0</v>
      </c>
      <c r="K68" s="20">
        <f t="shared" si="2"/>
        <v>0</v>
      </c>
      <c r="L68" s="20">
        <f t="shared" si="3"/>
        <v>0</v>
      </c>
      <c r="M68" s="20">
        <f t="shared" si="4"/>
        <v>0</v>
      </c>
      <c r="N68" s="20">
        <f t="shared" si="5"/>
        <v>0</v>
      </c>
      <c r="O68" s="20">
        <f t="shared" si="6"/>
        <v>0</v>
      </c>
      <c r="P68" s="20">
        <f t="shared" si="7"/>
        <v>0</v>
      </c>
    </row>
    <row r="69" spans="1:16" ht="31.5">
      <c r="A69" s="50">
        <v>52</v>
      </c>
      <c r="B69" s="52"/>
      <c r="C69" s="55" t="s">
        <v>575</v>
      </c>
      <c r="D69" s="51" t="s">
        <v>67</v>
      </c>
      <c r="E69" s="131">
        <v>4</v>
      </c>
      <c r="F69" s="20">
        <v>0</v>
      </c>
      <c r="G69" s="20">
        <f t="shared" si="0"/>
        <v>0</v>
      </c>
      <c r="H69" s="20">
        <f t="shared" si="1"/>
        <v>0</v>
      </c>
      <c r="I69" s="20">
        <v>0</v>
      </c>
      <c r="J69" s="20">
        <v>0</v>
      </c>
      <c r="K69" s="20">
        <f t="shared" si="2"/>
        <v>0</v>
      </c>
      <c r="L69" s="20">
        <f t="shared" si="3"/>
        <v>0</v>
      </c>
      <c r="M69" s="20">
        <f t="shared" si="4"/>
        <v>0</v>
      </c>
      <c r="N69" s="20">
        <f t="shared" si="5"/>
        <v>0</v>
      </c>
      <c r="O69" s="20">
        <f t="shared" si="6"/>
        <v>0</v>
      </c>
      <c r="P69" s="20">
        <f t="shared" si="7"/>
        <v>0</v>
      </c>
    </row>
    <row r="70" spans="1:16" ht="31.5">
      <c r="A70" s="50">
        <v>53</v>
      </c>
      <c r="B70" s="52"/>
      <c r="C70" s="54" t="s">
        <v>576</v>
      </c>
      <c r="D70" s="51" t="s">
        <v>67</v>
      </c>
      <c r="E70" s="131">
        <v>6</v>
      </c>
      <c r="F70" s="20">
        <v>0</v>
      </c>
      <c r="G70" s="20">
        <f t="shared" si="0"/>
        <v>0</v>
      </c>
      <c r="H70" s="20">
        <f t="shared" si="1"/>
        <v>0</v>
      </c>
      <c r="I70" s="20">
        <v>0</v>
      </c>
      <c r="J70" s="20">
        <v>0</v>
      </c>
      <c r="K70" s="20">
        <f t="shared" si="2"/>
        <v>0</v>
      </c>
      <c r="L70" s="20">
        <f t="shared" si="3"/>
        <v>0</v>
      </c>
      <c r="M70" s="20">
        <f t="shared" si="4"/>
        <v>0</v>
      </c>
      <c r="N70" s="20">
        <f t="shared" si="5"/>
        <v>0</v>
      </c>
      <c r="O70" s="20">
        <f t="shared" si="6"/>
        <v>0</v>
      </c>
      <c r="P70" s="20">
        <f t="shared" si="7"/>
        <v>0</v>
      </c>
    </row>
    <row r="71" spans="1:16" ht="31.5">
      <c r="A71" s="50">
        <v>54</v>
      </c>
      <c r="B71" s="52"/>
      <c r="C71" s="54" t="s">
        <v>577</v>
      </c>
      <c r="D71" s="51" t="s">
        <v>67</v>
      </c>
      <c r="E71" s="53" t="s">
        <v>93</v>
      </c>
      <c r="F71" s="20">
        <v>0</v>
      </c>
      <c r="G71" s="20">
        <f t="shared" si="0"/>
        <v>0</v>
      </c>
      <c r="H71" s="20">
        <f t="shared" si="1"/>
        <v>0</v>
      </c>
      <c r="I71" s="20">
        <v>0</v>
      </c>
      <c r="J71" s="20">
        <v>0</v>
      </c>
      <c r="K71" s="20">
        <f t="shared" si="2"/>
        <v>0</v>
      </c>
      <c r="L71" s="20">
        <f t="shared" si="3"/>
        <v>0</v>
      </c>
      <c r="M71" s="20">
        <f t="shared" si="4"/>
        <v>0</v>
      </c>
      <c r="N71" s="20">
        <f t="shared" si="5"/>
        <v>0</v>
      </c>
      <c r="O71" s="20">
        <f t="shared" si="6"/>
        <v>0</v>
      </c>
      <c r="P71" s="20">
        <f t="shared" si="7"/>
        <v>0</v>
      </c>
    </row>
    <row r="72" spans="1:16" ht="31.5">
      <c r="A72" s="50">
        <v>55</v>
      </c>
      <c r="B72" s="52"/>
      <c r="C72" s="55" t="s">
        <v>578</v>
      </c>
      <c r="D72" s="51" t="s">
        <v>67</v>
      </c>
      <c r="E72" s="53" t="s">
        <v>77</v>
      </c>
      <c r="F72" s="20">
        <v>0</v>
      </c>
      <c r="G72" s="20">
        <f t="shared" si="0"/>
        <v>0</v>
      </c>
      <c r="H72" s="20">
        <f t="shared" si="1"/>
        <v>0</v>
      </c>
      <c r="I72" s="20">
        <v>0</v>
      </c>
      <c r="J72" s="20">
        <v>0</v>
      </c>
      <c r="K72" s="20">
        <f t="shared" si="2"/>
        <v>0</v>
      </c>
      <c r="L72" s="20">
        <f t="shared" si="3"/>
        <v>0</v>
      </c>
      <c r="M72" s="20">
        <f t="shared" si="4"/>
        <v>0</v>
      </c>
      <c r="N72" s="20">
        <f t="shared" si="5"/>
        <v>0</v>
      </c>
      <c r="O72" s="20">
        <f t="shared" si="6"/>
        <v>0</v>
      </c>
      <c r="P72" s="20">
        <f t="shared" si="7"/>
        <v>0</v>
      </c>
    </row>
    <row r="73" spans="1:16" ht="31.5">
      <c r="A73" s="50">
        <v>56</v>
      </c>
      <c r="B73" s="52"/>
      <c r="C73" s="55" t="s">
        <v>579</v>
      </c>
      <c r="D73" s="51" t="s">
        <v>67</v>
      </c>
      <c r="E73" s="131">
        <v>94</v>
      </c>
      <c r="F73" s="20">
        <v>0</v>
      </c>
      <c r="G73" s="20">
        <f t="shared" si="0"/>
        <v>0</v>
      </c>
      <c r="H73" s="20">
        <f t="shared" si="1"/>
        <v>0</v>
      </c>
      <c r="I73" s="20">
        <v>0</v>
      </c>
      <c r="J73" s="20">
        <v>0</v>
      </c>
      <c r="K73" s="20">
        <f t="shared" si="2"/>
        <v>0</v>
      </c>
      <c r="L73" s="20">
        <f t="shared" si="3"/>
        <v>0</v>
      </c>
      <c r="M73" s="20">
        <f t="shared" si="4"/>
        <v>0</v>
      </c>
      <c r="N73" s="20">
        <f t="shared" si="5"/>
        <v>0</v>
      </c>
      <c r="O73" s="20">
        <f t="shared" si="6"/>
        <v>0</v>
      </c>
      <c r="P73" s="20">
        <f t="shared" si="7"/>
        <v>0</v>
      </c>
    </row>
    <row r="74" spans="1:16">
      <c r="A74" s="50">
        <v>57</v>
      </c>
      <c r="B74" s="52"/>
      <c r="C74" s="55" t="s">
        <v>580</v>
      </c>
      <c r="D74" s="51" t="s">
        <v>64</v>
      </c>
      <c r="E74" s="131">
        <v>94</v>
      </c>
      <c r="F74" s="20">
        <v>0</v>
      </c>
      <c r="G74" s="20">
        <f t="shared" si="0"/>
        <v>0</v>
      </c>
      <c r="H74" s="20">
        <f t="shared" si="1"/>
        <v>0</v>
      </c>
      <c r="I74" s="20">
        <v>0</v>
      </c>
      <c r="J74" s="20">
        <v>0</v>
      </c>
      <c r="K74" s="20">
        <f t="shared" si="2"/>
        <v>0</v>
      </c>
      <c r="L74" s="20">
        <f t="shared" si="3"/>
        <v>0</v>
      </c>
      <c r="M74" s="20">
        <f t="shared" si="4"/>
        <v>0</v>
      </c>
      <c r="N74" s="20">
        <f t="shared" si="5"/>
        <v>0</v>
      </c>
      <c r="O74" s="20">
        <f t="shared" si="6"/>
        <v>0</v>
      </c>
      <c r="P74" s="20">
        <f t="shared" si="7"/>
        <v>0</v>
      </c>
    </row>
    <row r="75" spans="1:16">
      <c r="A75" s="50">
        <v>58</v>
      </c>
      <c r="B75" s="52"/>
      <c r="C75" s="55" t="s">
        <v>581</v>
      </c>
      <c r="D75" s="51" t="s">
        <v>64</v>
      </c>
      <c r="E75" s="131">
        <v>74</v>
      </c>
      <c r="F75" s="20">
        <v>0</v>
      </c>
      <c r="G75" s="20">
        <f t="shared" si="0"/>
        <v>0</v>
      </c>
      <c r="H75" s="20">
        <f t="shared" si="1"/>
        <v>0</v>
      </c>
      <c r="I75" s="20">
        <v>0</v>
      </c>
      <c r="J75" s="20">
        <v>0</v>
      </c>
      <c r="K75" s="20">
        <f t="shared" si="2"/>
        <v>0</v>
      </c>
      <c r="L75" s="20">
        <f t="shared" si="3"/>
        <v>0</v>
      </c>
      <c r="M75" s="20">
        <f t="shared" si="4"/>
        <v>0</v>
      </c>
      <c r="N75" s="20">
        <f t="shared" si="5"/>
        <v>0</v>
      </c>
      <c r="O75" s="20">
        <f t="shared" si="6"/>
        <v>0</v>
      </c>
      <c r="P75" s="20">
        <f t="shared" si="7"/>
        <v>0</v>
      </c>
    </row>
    <row r="76" spans="1:16">
      <c r="A76" s="50">
        <v>59</v>
      </c>
      <c r="B76" s="52"/>
      <c r="C76" s="55" t="s">
        <v>582</v>
      </c>
      <c r="D76" s="51" t="s">
        <v>64</v>
      </c>
      <c r="E76" s="131">
        <v>4</v>
      </c>
      <c r="F76" s="20">
        <v>0</v>
      </c>
      <c r="G76" s="20">
        <f t="shared" si="0"/>
        <v>0</v>
      </c>
      <c r="H76" s="20">
        <f t="shared" si="1"/>
        <v>0</v>
      </c>
      <c r="I76" s="20">
        <v>0</v>
      </c>
      <c r="J76" s="20">
        <v>0</v>
      </c>
      <c r="K76" s="20">
        <f t="shared" si="2"/>
        <v>0</v>
      </c>
      <c r="L76" s="20">
        <f t="shared" si="3"/>
        <v>0</v>
      </c>
      <c r="M76" s="20">
        <f t="shared" si="4"/>
        <v>0</v>
      </c>
      <c r="N76" s="20">
        <f t="shared" si="5"/>
        <v>0</v>
      </c>
      <c r="O76" s="20">
        <f t="shared" si="6"/>
        <v>0</v>
      </c>
      <c r="P76" s="20">
        <f t="shared" si="7"/>
        <v>0</v>
      </c>
    </row>
    <row r="77" spans="1:16">
      <c r="A77" s="50">
        <v>60</v>
      </c>
      <c r="B77" s="52"/>
      <c r="C77" s="55" t="s">
        <v>583</v>
      </c>
      <c r="D77" s="51" t="s">
        <v>64</v>
      </c>
      <c r="E77" s="131">
        <v>2</v>
      </c>
      <c r="F77" s="20">
        <v>0</v>
      </c>
      <c r="G77" s="20">
        <f t="shared" si="0"/>
        <v>0</v>
      </c>
      <c r="H77" s="20">
        <f t="shared" si="1"/>
        <v>0</v>
      </c>
      <c r="I77" s="20">
        <v>0</v>
      </c>
      <c r="J77" s="20">
        <v>0</v>
      </c>
      <c r="K77" s="20">
        <f t="shared" si="2"/>
        <v>0</v>
      </c>
      <c r="L77" s="20">
        <f t="shared" si="3"/>
        <v>0</v>
      </c>
      <c r="M77" s="20">
        <f t="shared" si="4"/>
        <v>0</v>
      </c>
      <c r="N77" s="20">
        <f t="shared" si="5"/>
        <v>0</v>
      </c>
      <c r="O77" s="20">
        <f t="shared" si="6"/>
        <v>0</v>
      </c>
      <c r="P77" s="20">
        <f t="shared" si="7"/>
        <v>0</v>
      </c>
    </row>
    <row r="78" spans="1:16">
      <c r="A78" s="50">
        <v>61</v>
      </c>
      <c r="B78" s="52"/>
      <c r="C78" s="55" t="s">
        <v>584</v>
      </c>
      <c r="D78" s="51" t="s">
        <v>64</v>
      </c>
      <c r="E78" s="53" t="s">
        <v>73</v>
      </c>
      <c r="F78" s="20">
        <v>0</v>
      </c>
      <c r="G78" s="20">
        <f t="shared" si="0"/>
        <v>0</v>
      </c>
      <c r="H78" s="20">
        <f t="shared" si="1"/>
        <v>0</v>
      </c>
      <c r="I78" s="20">
        <v>0</v>
      </c>
      <c r="J78" s="20">
        <v>0</v>
      </c>
      <c r="K78" s="20">
        <f t="shared" si="2"/>
        <v>0</v>
      </c>
      <c r="L78" s="20">
        <f t="shared" si="3"/>
        <v>0</v>
      </c>
      <c r="M78" s="20">
        <f t="shared" si="4"/>
        <v>0</v>
      </c>
      <c r="N78" s="20">
        <f t="shared" si="5"/>
        <v>0</v>
      </c>
      <c r="O78" s="20">
        <f t="shared" si="6"/>
        <v>0</v>
      </c>
      <c r="P78" s="20">
        <f t="shared" si="7"/>
        <v>0</v>
      </c>
    </row>
    <row r="79" spans="1:16">
      <c r="A79" s="50">
        <v>62</v>
      </c>
      <c r="B79" s="52"/>
      <c r="C79" s="55" t="s">
        <v>585</v>
      </c>
      <c r="D79" s="51" t="s">
        <v>64</v>
      </c>
      <c r="E79" s="53" t="s">
        <v>73</v>
      </c>
      <c r="F79" s="20">
        <v>0</v>
      </c>
      <c r="G79" s="20">
        <f t="shared" si="0"/>
        <v>0</v>
      </c>
      <c r="H79" s="20">
        <f t="shared" si="1"/>
        <v>0</v>
      </c>
      <c r="I79" s="20">
        <v>0</v>
      </c>
      <c r="J79" s="20">
        <v>0</v>
      </c>
      <c r="K79" s="20">
        <f t="shared" si="2"/>
        <v>0</v>
      </c>
      <c r="L79" s="20">
        <f t="shared" si="3"/>
        <v>0</v>
      </c>
      <c r="M79" s="20">
        <f t="shared" si="4"/>
        <v>0</v>
      </c>
      <c r="N79" s="20">
        <f t="shared" si="5"/>
        <v>0</v>
      </c>
      <c r="O79" s="20">
        <f t="shared" si="6"/>
        <v>0</v>
      </c>
      <c r="P79" s="20">
        <f t="shared" si="7"/>
        <v>0</v>
      </c>
    </row>
    <row r="80" spans="1:16">
      <c r="A80" s="50">
        <v>63</v>
      </c>
      <c r="B80" s="52"/>
      <c r="C80" s="54" t="s">
        <v>586</v>
      </c>
      <c r="D80" s="51" t="s">
        <v>64</v>
      </c>
      <c r="E80" s="53" t="s">
        <v>240</v>
      </c>
      <c r="F80" s="20">
        <v>0</v>
      </c>
      <c r="G80" s="20">
        <f t="shared" si="0"/>
        <v>0</v>
      </c>
      <c r="H80" s="20">
        <f t="shared" si="1"/>
        <v>0</v>
      </c>
      <c r="I80" s="20">
        <v>0</v>
      </c>
      <c r="J80" s="20">
        <v>0</v>
      </c>
      <c r="K80" s="20">
        <f t="shared" si="2"/>
        <v>0</v>
      </c>
      <c r="L80" s="20">
        <f t="shared" si="3"/>
        <v>0</v>
      </c>
      <c r="M80" s="20">
        <f t="shared" si="4"/>
        <v>0</v>
      </c>
      <c r="N80" s="20">
        <f t="shared" si="5"/>
        <v>0</v>
      </c>
      <c r="O80" s="20">
        <f t="shared" si="6"/>
        <v>0</v>
      </c>
      <c r="P80" s="20">
        <f t="shared" si="7"/>
        <v>0</v>
      </c>
    </row>
    <row r="81" spans="1:18" ht="31.5">
      <c r="A81" s="50">
        <v>64</v>
      </c>
      <c r="B81" s="52"/>
      <c r="C81" s="55" t="s">
        <v>587</v>
      </c>
      <c r="D81" s="51" t="s">
        <v>183</v>
      </c>
      <c r="E81" s="53" t="s">
        <v>588</v>
      </c>
      <c r="F81" s="20">
        <v>0</v>
      </c>
      <c r="G81" s="20">
        <f t="shared" si="0"/>
        <v>0</v>
      </c>
      <c r="H81" s="20">
        <f t="shared" si="1"/>
        <v>0</v>
      </c>
      <c r="I81" s="20">
        <v>0</v>
      </c>
      <c r="J81" s="20">
        <v>0</v>
      </c>
      <c r="K81" s="20">
        <f t="shared" si="2"/>
        <v>0</v>
      </c>
      <c r="L81" s="20">
        <f t="shared" si="3"/>
        <v>0</v>
      </c>
      <c r="M81" s="20">
        <f t="shared" si="4"/>
        <v>0</v>
      </c>
      <c r="N81" s="20">
        <f t="shared" si="5"/>
        <v>0</v>
      </c>
      <c r="O81" s="20">
        <f t="shared" si="6"/>
        <v>0</v>
      </c>
      <c r="P81" s="20">
        <f t="shared" si="7"/>
        <v>0</v>
      </c>
    </row>
    <row r="82" spans="1:18" ht="31.5">
      <c r="A82" s="50">
        <v>65</v>
      </c>
      <c r="B82" s="52"/>
      <c r="C82" s="55" t="s">
        <v>589</v>
      </c>
      <c r="D82" s="51" t="s">
        <v>183</v>
      </c>
      <c r="E82" s="53" t="s">
        <v>184</v>
      </c>
      <c r="F82" s="20">
        <v>0</v>
      </c>
      <c r="G82" s="20">
        <f t="shared" ref="G82:G127" si="16">IF(F82&gt;0,likme,0)</f>
        <v>0</v>
      </c>
      <c r="H82" s="20">
        <f t="shared" si="1"/>
        <v>0</v>
      </c>
      <c r="I82" s="20">
        <v>0</v>
      </c>
      <c r="J82" s="20">
        <v>0</v>
      </c>
      <c r="K82" s="20">
        <f t="shared" si="2"/>
        <v>0</v>
      </c>
      <c r="L82" s="20">
        <f t="shared" si="3"/>
        <v>0</v>
      </c>
      <c r="M82" s="20">
        <f t="shared" si="4"/>
        <v>0</v>
      </c>
      <c r="N82" s="20">
        <f t="shared" si="5"/>
        <v>0</v>
      </c>
      <c r="O82" s="20">
        <f t="shared" si="6"/>
        <v>0</v>
      </c>
      <c r="P82" s="20">
        <f t="shared" si="7"/>
        <v>0</v>
      </c>
    </row>
    <row r="83" spans="1:18" ht="31.5">
      <c r="A83" s="50">
        <v>66</v>
      </c>
      <c r="B83" s="52"/>
      <c r="C83" s="55" t="s">
        <v>590</v>
      </c>
      <c r="D83" s="51" t="s">
        <v>183</v>
      </c>
      <c r="E83" s="53" t="s">
        <v>591</v>
      </c>
      <c r="F83" s="20">
        <v>0</v>
      </c>
      <c r="G83" s="20">
        <f t="shared" si="16"/>
        <v>0</v>
      </c>
      <c r="H83" s="20">
        <f t="shared" ref="H83:H127" si="17">ROUND(F83*G83,2)</f>
        <v>0</v>
      </c>
      <c r="I83" s="20">
        <v>0</v>
      </c>
      <c r="J83" s="20">
        <v>0</v>
      </c>
      <c r="K83" s="20">
        <f t="shared" ref="K83:K127" si="18">SUM(H83:J83)</f>
        <v>0</v>
      </c>
      <c r="L83" s="20">
        <f t="shared" ref="L83:L127" si="19">ROUND(E83*F83,2)</f>
        <v>0</v>
      </c>
      <c r="M83" s="20">
        <f t="shared" ref="M83:M127" si="20">ROUND(E83*H83,2)</f>
        <v>0</v>
      </c>
      <c r="N83" s="20">
        <f t="shared" ref="N83:N127" si="21">ROUND(E83*I83,2)</f>
        <v>0</v>
      </c>
      <c r="O83" s="20">
        <f t="shared" ref="O83:O127" si="22">ROUND(E83*J83,2)</f>
        <v>0</v>
      </c>
      <c r="P83" s="20">
        <f t="shared" ref="P83:P127" si="23">SUM(M83:O83)</f>
        <v>0</v>
      </c>
    </row>
    <row r="84" spans="1:18" ht="31.5">
      <c r="A84" s="50">
        <v>67</v>
      </c>
      <c r="B84" s="52"/>
      <c r="C84" s="55" t="s">
        <v>592</v>
      </c>
      <c r="D84" s="51" t="s">
        <v>183</v>
      </c>
      <c r="E84" s="53" t="s">
        <v>267</v>
      </c>
      <c r="F84" s="20">
        <v>0</v>
      </c>
      <c r="G84" s="20">
        <f t="shared" si="16"/>
        <v>0</v>
      </c>
      <c r="H84" s="20">
        <f t="shared" si="17"/>
        <v>0</v>
      </c>
      <c r="I84" s="20">
        <v>0</v>
      </c>
      <c r="J84" s="20">
        <v>0</v>
      </c>
      <c r="K84" s="20">
        <f t="shared" si="18"/>
        <v>0</v>
      </c>
      <c r="L84" s="20">
        <f t="shared" si="19"/>
        <v>0</v>
      </c>
      <c r="M84" s="20">
        <f t="shared" si="20"/>
        <v>0</v>
      </c>
      <c r="N84" s="20">
        <f t="shared" si="21"/>
        <v>0</v>
      </c>
      <c r="O84" s="20">
        <f t="shared" si="22"/>
        <v>0</v>
      </c>
      <c r="P84" s="20">
        <f t="shared" si="23"/>
        <v>0</v>
      </c>
    </row>
    <row r="85" spans="1:18" ht="31.5">
      <c r="A85" s="50">
        <v>68</v>
      </c>
      <c r="B85" s="52"/>
      <c r="C85" s="55" t="s">
        <v>593</v>
      </c>
      <c r="D85" s="51" t="s">
        <v>183</v>
      </c>
      <c r="E85" s="53" t="s">
        <v>267</v>
      </c>
      <c r="F85" s="20">
        <v>0</v>
      </c>
      <c r="G85" s="20">
        <f t="shared" si="16"/>
        <v>0</v>
      </c>
      <c r="H85" s="20">
        <f t="shared" si="17"/>
        <v>0</v>
      </c>
      <c r="I85" s="20">
        <v>0</v>
      </c>
      <c r="J85" s="20">
        <v>0</v>
      </c>
      <c r="K85" s="20">
        <f t="shared" si="18"/>
        <v>0</v>
      </c>
      <c r="L85" s="20">
        <f t="shared" si="19"/>
        <v>0</v>
      </c>
      <c r="M85" s="20">
        <f t="shared" si="20"/>
        <v>0</v>
      </c>
      <c r="N85" s="20">
        <f t="shared" si="21"/>
        <v>0</v>
      </c>
      <c r="O85" s="20">
        <f t="shared" si="22"/>
        <v>0</v>
      </c>
      <c r="P85" s="20">
        <f t="shared" si="23"/>
        <v>0</v>
      </c>
    </row>
    <row r="86" spans="1:18" ht="31.5">
      <c r="A86" s="50">
        <v>69</v>
      </c>
      <c r="B86" s="52"/>
      <c r="C86" s="55" t="s">
        <v>594</v>
      </c>
      <c r="D86" s="51" t="s">
        <v>183</v>
      </c>
      <c r="E86" s="53" t="s">
        <v>190</v>
      </c>
      <c r="F86" s="20">
        <v>0</v>
      </c>
      <c r="G86" s="20">
        <f t="shared" si="16"/>
        <v>0</v>
      </c>
      <c r="H86" s="20">
        <f t="shared" si="17"/>
        <v>0</v>
      </c>
      <c r="I86" s="20">
        <v>0</v>
      </c>
      <c r="J86" s="20">
        <v>0</v>
      </c>
      <c r="K86" s="20">
        <f t="shared" si="18"/>
        <v>0</v>
      </c>
      <c r="L86" s="20">
        <f t="shared" si="19"/>
        <v>0</v>
      </c>
      <c r="M86" s="20">
        <f t="shared" si="20"/>
        <v>0</v>
      </c>
      <c r="N86" s="20">
        <f t="shared" si="21"/>
        <v>0</v>
      </c>
      <c r="O86" s="20">
        <f t="shared" si="22"/>
        <v>0</v>
      </c>
      <c r="P86" s="20">
        <f t="shared" si="23"/>
        <v>0</v>
      </c>
    </row>
    <row r="87" spans="1:18">
      <c r="A87" s="50">
        <v>70</v>
      </c>
      <c r="B87" s="52"/>
      <c r="C87" s="55" t="s">
        <v>595</v>
      </c>
      <c r="D87" s="51" t="s">
        <v>67</v>
      </c>
      <c r="E87" s="53" t="s">
        <v>65</v>
      </c>
      <c r="F87" s="20">
        <v>0</v>
      </c>
      <c r="G87" s="20">
        <f t="shared" si="16"/>
        <v>0</v>
      </c>
      <c r="H87" s="20">
        <f t="shared" si="17"/>
        <v>0</v>
      </c>
      <c r="I87" s="20">
        <v>0</v>
      </c>
      <c r="J87" s="20">
        <v>0</v>
      </c>
      <c r="K87" s="20">
        <f t="shared" si="18"/>
        <v>0</v>
      </c>
      <c r="L87" s="20">
        <f t="shared" si="19"/>
        <v>0</v>
      </c>
      <c r="M87" s="20">
        <f t="shared" si="20"/>
        <v>0</v>
      </c>
      <c r="N87" s="20">
        <f t="shared" si="21"/>
        <v>0</v>
      </c>
      <c r="O87" s="20">
        <f t="shared" si="22"/>
        <v>0</v>
      </c>
      <c r="P87" s="20">
        <f t="shared" si="23"/>
        <v>0</v>
      </c>
    </row>
    <row r="88" spans="1:18">
      <c r="A88" s="50">
        <v>71</v>
      </c>
      <c r="B88" s="52"/>
      <c r="C88" s="55" t="s">
        <v>596</v>
      </c>
      <c r="D88" s="51" t="s">
        <v>67</v>
      </c>
      <c r="E88" s="53" t="s">
        <v>65</v>
      </c>
      <c r="F88" s="20">
        <v>0</v>
      </c>
      <c r="G88" s="20">
        <f t="shared" si="16"/>
        <v>0</v>
      </c>
      <c r="H88" s="20">
        <f t="shared" si="17"/>
        <v>0</v>
      </c>
      <c r="I88" s="20">
        <v>0</v>
      </c>
      <c r="J88" s="20">
        <v>0</v>
      </c>
      <c r="K88" s="20">
        <f t="shared" si="18"/>
        <v>0</v>
      </c>
      <c r="L88" s="20">
        <f t="shared" si="19"/>
        <v>0</v>
      </c>
      <c r="M88" s="20">
        <f t="shared" si="20"/>
        <v>0</v>
      </c>
      <c r="N88" s="20">
        <f t="shared" si="21"/>
        <v>0</v>
      </c>
      <c r="O88" s="20">
        <f t="shared" si="22"/>
        <v>0</v>
      </c>
      <c r="P88" s="20">
        <f t="shared" si="23"/>
        <v>0</v>
      </c>
      <c r="R88" s="70"/>
    </row>
    <row r="89" spans="1:18">
      <c r="A89" s="50">
        <v>72</v>
      </c>
      <c r="B89" s="52"/>
      <c r="C89" s="54" t="s">
        <v>597</v>
      </c>
      <c r="D89" s="51" t="s">
        <v>67</v>
      </c>
      <c r="E89" s="53" t="s">
        <v>65</v>
      </c>
      <c r="F89" s="20">
        <v>0</v>
      </c>
      <c r="G89" s="20">
        <f t="shared" si="16"/>
        <v>0</v>
      </c>
      <c r="H89" s="20">
        <f t="shared" si="17"/>
        <v>0</v>
      </c>
      <c r="I89" s="20">
        <v>0</v>
      </c>
      <c r="J89" s="20">
        <v>0</v>
      </c>
      <c r="K89" s="20">
        <f t="shared" si="18"/>
        <v>0</v>
      </c>
      <c r="L89" s="20">
        <f t="shared" si="19"/>
        <v>0</v>
      </c>
      <c r="M89" s="20">
        <f t="shared" si="20"/>
        <v>0</v>
      </c>
      <c r="N89" s="20">
        <f t="shared" si="21"/>
        <v>0</v>
      </c>
      <c r="O89" s="20">
        <f t="shared" si="22"/>
        <v>0</v>
      </c>
      <c r="P89" s="20">
        <f t="shared" si="23"/>
        <v>0</v>
      </c>
    </row>
    <row r="90" spans="1:18">
      <c r="A90" s="50">
        <v>73</v>
      </c>
      <c r="B90" s="52"/>
      <c r="C90" s="54" t="s">
        <v>598</v>
      </c>
      <c r="D90" s="51" t="s">
        <v>67</v>
      </c>
      <c r="E90" s="53" t="s">
        <v>65</v>
      </c>
      <c r="F90" s="20">
        <v>0</v>
      </c>
      <c r="G90" s="20">
        <f t="shared" si="16"/>
        <v>0</v>
      </c>
      <c r="H90" s="20">
        <f t="shared" si="17"/>
        <v>0</v>
      </c>
      <c r="I90" s="20">
        <v>0</v>
      </c>
      <c r="J90" s="20">
        <v>0</v>
      </c>
      <c r="K90" s="20">
        <f t="shared" si="18"/>
        <v>0</v>
      </c>
      <c r="L90" s="20">
        <f t="shared" si="19"/>
        <v>0</v>
      </c>
      <c r="M90" s="20">
        <f t="shared" si="20"/>
        <v>0</v>
      </c>
      <c r="N90" s="20">
        <f t="shared" si="21"/>
        <v>0</v>
      </c>
      <c r="O90" s="20">
        <f t="shared" si="22"/>
        <v>0</v>
      </c>
      <c r="P90" s="20">
        <f t="shared" si="23"/>
        <v>0</v>
      </c>
    </row>
    <row r="91" spans="1:18">
      <c r="A91" s="50">
        <v>74</v>
      </c>
      <c r="B91" s="52"/>
      <c r="C91" s="55" t="s">
        <v>599</v>
      </c>
      <c r="D91" s="51" t="s">
        <v>67</v>
      </c>
      <c r="E91" s="53" t="s">
        <v>65</v>
      </c>
      <c r="F91" s="20">
        <v>0</v>
      </c>
      <c r="G91" s="20">
        <f t="shared" si="16"/>
        <v>0</v>
      </c>
      <c r="H91" s="20">
        <f t="shared" si="17"/>
        <v>0</v>
      </c>
      <c r="I91" s="20">
        <v>0</v>
      </c>
      <c r="J91" s="20">
        <v>0</v>
      </c>
      <c r="K91" s="20">
        <f t="shared" si="18"/>
        <v>0</v>
      </c>
      <c r="L91" s="20">
        <f t="shared" si="19"/>
        <v>0</v>
      </c>
      <c r="M91" s="20">
        <f t="shared" si="20"/>
        <v>0</v>
      </c>
      <c r="N91" s="20">
        <f t="shared" si="21"/>
        <v>0</v>
      </c>
      <c r="O91" s="20">
        <f t="shared" si="22"/>
        <v>0</v>
      </c>
      <c r="P91" s="20">
        <f t="shared" si="23"/>
        <v>0</v>
      </c>
    </row>
    <row r="92" spans="1:18">
      <c r="A92" s="50">
        <v>75</v>
      </c>
      <c r="B92" s="52"/>
      <c r="C92" s="55" t="s">
        <v>600</v>
      </c>
      <c r="D92" s="51" t="s">
        <v>67</v>
      </c>
      <c r="E92" s="53" t="s">
        <v>65</v>
      </c>
      <c r="F92" s="20">
        <v>0</v>
      </c>
      <c r="G92" s="20">
        <f t="shared" si="16"/>
        <v>0</v>
      </c>
      <c r="H92" s="20">
        <f t="shared" si="17"/>
        <v>0</v>
      </c>
      <c r="I92" s="20">
        <v>0</v>
      </c>
      <c r="J92" s="20">
        <v>0</v>
      </c>
      <c r="K92" s="20">
        <f t="shared" si="18"/>
        <v>0</v>
      </c>
      <c r="L92" s="20">
        <f t="shared" si="19"/>
        <v>0</v>
      </c>
      <c r="M92" s="20">
        <f t="shared" si="20"/>
        <v>0</v>
      </c>
      <c r="N92" s="20">
        <f t="shared" si="21"/>
        <v>0</v>
      </c>
      <c r="O92" s="20">
        <f t="shared" si="22"/>
        <v>0</v>
      </c>
      <c r="P92" s="20">
        <f t="shared" si="23"/>
        <v>0</v>
      </c>
    </row>
    <row r="93" spans="1:18">
      <c r="A93" s="50">
        <v>76</v>
      </c>
      <c r="B93" s="52"/>
      <c r="C93" s="55" t="s">
        <v>601</v>
      </c>
      <c r="D93" s="51" t="s">
        <v>67</v>
      </c>
      <c r="E93" s="53" t="s">
        <v>65</v>
      </c>
      <c r="F93" s="20">
        <v>0</v>
      </c>
      <c r="G93" s="20">
        <f t="shared" si="16"/>
        <v>0</v>
      </c>
      <c r="H93" s="20">
        <f t="shared" si="17"/>
        <v>0</v>
      </c>
      <c r="I93" s="20">
        <v>0</v>
      </c>
      <c r="J93" s="20">
        <v>0</v>
      </c>
      <c r="K93" s="20">
        <f t="shared" si="18"/>
        <v>0</v>
      </c>
      <c r="L93" s="20">
        <f t="shared" si="19"/>
        <v>0</v>
      </c>
      <c r="M93" s="20">
        <f t="shared" si="20"/>
        <v>0</v>
      </c>
      <c r="N93" s="20">
        <f t="shared" si="21"/>
        <v>0</v>
      </c>
      <c r="O93" s="20">
        <f t="shared" si="22"/>
        <v>0</v>
      </c>
      <c r="P93" s="20">
        <f t="shared" si="23"/>
        <v>0</v>
      </c>
    </row>
    <row r="94" spans="1:18">
      <c r="A94" s="50">
        <v>77</v>
      </c>
      <c r="B94" s="52"/>
      <c r="C94" s="55" t="s">
        <v>602</v>
      </c>
      <c r="D94" s="51" t="s">
        <v>67</v>
      </c>
      <c r="E94" s="53" t="s">
        <v>65</v>
      </c>
      <c r="F94" s="20">
        <v>0</v>
      </c>
      <c r="G94" s="20">
        <f t="shared" si="16"/>
        <v>0</v>
      </c>
      <c r="H94" s="20">
        <f t="shared" si="17"/>
        <v>0</v>
      </c>
      <c r="I94" s="20">
        <v>0</v>
      </c>
      <c r="J94" s="20">
        <v>0</v>
      </c>
      <c r="K94" s="20">
        <f t="shared" si="18"/>
        <v>0</v>
      </c>
      <c r="L94" s="20">
        <f t="shared" si="19"/>
        <v>0</v>
      </c>
      <c r="M94" s="20">
        <f t="shared" si="20"/>
        <v>0</v>
      </c>
      <c r="N94" s="20">
        <f t="shared" si="21"/>
        <v>0</v>
      </c>
      <c r="O94" s="20">
        <f t="shared" si="22"/>
        <v>0</v>
      </c>
      <c r="P94" s="20">
        <f t="shared" si="23"/>
        <v>0</v>
      </c>
    </row>
    <row r="95" spans="1:18">
      <c r="A95" s="50">
        <v>78</v>
      </c>
      <c r="B95" s="52"/>
      <c r="C95" s="54" t="s">
        <v>603</v>
      </c>
      <c r="D95" s="51" t="s">
        <v>67</v>
      </c>
      <c r="E95" s="53" t="s">
        <v>65</v>
      </c>
      <c r="F95" s="20">
        <v>0</v>
      </c>
      <c r="G95" s="20">
        <f t="shared" si="16"/>
        <v>0</v>
      </c>
      <c r="H95" s="20">
        <f t="shared" si="17"/>
        <v>0</v>
      </c>
      <c r="I95" s="20">
        <v>0</v>
      </c>
      <c r="J95" s="20">
        <v>0</v>
      </c>
      <c r="K95" s="20">
        <f t="shared" si="18"/>
        <v>0</v>
      </c>
      <c r="L95" s="20">
        <f t="shared" si="19"/>
        <v>0</v>
      </c>
      <c r="M95" s="20">
        <f t="shared" si="20"/>
        <v>0</v>
      </c>
      <c r="N95" s="20">
        <f t="shared" si="21"/>
        <v>0</v>
      </c>
      <c r="O95" s="20">
        <f t="shared" si="22"/>
        <v>0</v>
      </c>
      <c r="P95" s="20">
        <f t="shared" si="23"/>
        <v>0</v>
      </c>
    </row>
    <row r="96" spans="1:18" ht="31.5">
      <c r="A96" s="50">
        <v>79</v>
      </c>
      <c r="B96" s="52"/>
      <c r="C96" s="55" t="s">
        <v>604</v>
      </c>
      <c r="D96" s="51" t="s">
        <v>67</v>
      </c>
      <c r="E96" s="53" t="s">
        <v>65</v>
      </c>
      <c r="F96" s="20">
        <v>0</v>
      </c>
      <c r="G96" s="20">
        <f t="shared" si="16"/>
        <v>0</v>
      </c>
      <c r="H96" s="20">
        <f t="shared" si="17"/>
        <v>0</v>
      </c>
      <c r="I96" s="20">
        <v>0</v>
      </c>
      <c r="J96" s="20">
        <v>0</v>
      </c>
      <c r="K96" s="20">
        <f t="shared" si="18"/>
        <v>0</v>
      </c>
      <c r="L96" s="20">
        <f t="shared" si="19"/>
        <v>0</v>
      </c>
      <c r="M96" s="20">
        <f t="shared" si="20"/>
        <v>0</v>
      </c>
      <c r="N96" s="20">
        <f t="shared" si="21"/>
        <v>0</v>
      </c>
      <c r="O96" s="20">
        <f t="shared" si="22"/>
        <v>0</v>
      </c>
      <c r="P96" s="20">
        <f t="shared" si="23"/>
        <v>0</v>
      </c>
    </row>
    <row r="97" spans="1:16">
      <c r="A97" s="50">
        <v>80</v>
      </c>
      <c r="B97" s="52"/>
      <c r="C97" s="55" t="s">
        <v>605</v>
      </c>
      <c r="D97" s="51" t="s">
        <v>67</v>
      </c>
      <c r="E97" s="53" t="s">
        <v>65</v>
      </c>
      <c r="F97" s="20">
        <v>0</v>
      </c>
      <c r="G97" s="20">
        <f t="shared" si="16"/>
        <v>0</v>
      </c>
      <c r="H97" s="20">
        <f t="shared" si="17"/>
        <v>0</v>
      </c>
      <c r="I97" s="20">
        <v>0</v>
      </c>
      <c r="J97" s="20">
        <v>0</v>
      </c>
      <c r="K97" s="20">
        <f t="shared" si="18"/>
        <v>0</v>
      </c>
      <c r="L97" s="20">
        <f t="shared" si="19"/>
        <v>0</v>
      </c>
      <c r="M97" s="20">
        <f t="shared" si="20"/>
        <v>0</v>
      </c>
      <c r="N97" s="20">
        <f t="shared" si="21"/>
        <v>0</v>
      </c>
      <c r="O97" s="20">
        <f t="shared" si="22"/>
        <v>0</v>
      </c>
      <c r="P97" s="20">
        <f t="shared" si="23"/>
        <v>0</v>
      </c>
    </row>
    <row r="98" spans="1:16">
      <c r="A98" s="50">
        <v>81</v>
      </c>
      <c r="B98" s="52"/>
      <c r="C98" s="55" t="s">
        <v>606</v>
      </c>
      <c r="D98" s="51" t="s">
        <v>67</v>
      </c>
      <c r="E98" s="53" t="s">
        <v>65</v>
      </c>
      <c r="F98" s="20">
        <v>0</v>
      </c>
      <c r="G98" s="20">
        <f t="shared" si="16"/>
        <v>0</v>
      </c>
      <c r="H98" s="20">
        <f t="shared" si="17"/>
        <v>0</v>
      </c>
      <c r="I98" s="20">
        <v>0</v>
      </c>
      <c r="J98" s="20">
        <v>0</v>
      </c>
      <c r="K98" s="20">
        <f t="shared" si="18"/>
        <v>0</v>
      </c>
      <c r="L98" s="20">
        <f t="shared" si="19"/>
        <v>0</v>
      </c>
      <c r="M98" s="20">
        <f t="shared" si="20"/>
        <v>0</v>
      </c>
      <c r="N98" s="20">
        <f t="shared" si="21"/>
        <v>0</v>
      </c>
      <c r="O98" s="20">
        <f t="shared" si="22"/>
        <v>0</v>
      </c>
      <c r="P98" s="20">
        <f t="shared" si="23"/>
        <v>0</v>
      </c>
    </row>
    <row r="99" spans="1:16">
      <c r="A99" s="50">
        <v>82</v>
      </c>
      <c r="B99" s="52"/>
      <c r="C99" s="62" t="s">
        <v>643</v>
      </c>
      <c r="D99" s="51"/>
      <c r="E99" s="53"/>
      <c r="F99" s="20">
        <v>0</v>
      </c>
      <c r="G99" s="20">
        <f t="shared" si="16"/>
        <v>0</v>
      </c>
      <c r="H99" s="20">
        <f t="shared" si="17"/>
        <v>0</v>
      </c>
      <c r="I99" s="20">
        <v>0</v>
      </c>
      <c r="J99" s="20">
        <v>0</v>
      </c>
      <c r="K99" s="20">
        <f t="shared" si="18"/>
        <v>0</v>
      </c>
      <c r="L99" s="20">
        <f t="shared" si="19"/>
        <v>0</v>
      </c>
      <c r="M99" s="20">
        <f t="shared" si="20"/>
        <v>0</v>
      </c>
      <c r="N99" s="20">
        <f t="shared" si="21"/>
        <v>0</v>
      </c>
      <c r="O99" s="20">
        <f t="shared" si="22"/>
        <v>0</v>
      </c>
      <c r="P99" s="20">
        <f t="shared" si="23"/>
        <v>0</v>
      </c>
    </row>
    <row r="100" spans="1:16" ht="31.5">
      <c r="A100" s="50">
        <v>83</v>
      </c>
      <c r="B100" s="52"/>
      <c r="C100" s="54" t="s">
        <v>608</v>
      </c>
      <c r="D100" s="51" t="s">
        <v>183</v>
      </c>
      <c r="E100" s="53" t="s">
        <v>85</v>
      </c>
      <c r="F100" s="20">
        <v>0</v>
      </c>
      <c r="G100" s="20">
        <f t="shared" si="16"/>
        <v>0</v>
      </c>
      <c r="H100" s="20">
        <f t="shared" si="17"/>
        <v>0</v>
      </c>
      <c r="I100" s="20">
        <v>0</v>
      </c>
      <c r="J100" s="20">
        <v>0</v>
      </c>
      <c r="K100" s="20">
        <f t="shared" si="18"/>
        <v>0</v>
      </c>
      <c r="L100" s="20">
        <f t="shared" si="19"/>
        <v>0</v>
      </c>
      <c r="M100" s="20">
        <f t="shared" si="20"/>
        <v>0</v>
      </c>
      <c r="N100" s="20">
        <f t="shared" si="21"/>
        <v>0</v>
      </c>
      <c r="O100" s="20">
        <f t="shared" si="22"/>
        <v>0</v>
      </c>
      <c r="P100" s="20">
        <f t="shared" si="23"/>
        <v>0</v>
      </c>
    </row>
    <row r="101" spans="1:16" ht="31.5">
      <c r="A101" s="50">
        <v>84</v>
      </c>
      <c r="B101" s="52"/>
      <c r="C101" s="55" t="s">
        <v>609</v>
      </c>
      <c r="D101" s="51" t="s">
        <v>183</v>
      </c>
      <c r="E101" s="53" t="s">
        <v>85</v>
      </c>
      <c r="F101" s="20">
        <v>0</v>
      </c>
      <c r="G101" s="20">
        <f t="shared" si="16"/>
        <v>0</v>
      </c>
      <c r="H101" s="20">
        <f t="shared" si="17"/>
        <v>0</v>
      </c>
      <c r="I101" s="20">
        <v>0</v>
      </c>
      <c r="J101" s="20">
        <v>0</v>
      </c>
      <c r="K101" s="20">
        <f t="shared" si="18"/>
        <v>0</v>
      </c>
      <c r="L101" s="20">
        <f t="shared" si="19"/>
        <v>0</v>
      </c>
      <c r="M101" s="20">
        <f t="shared" si="20"/>
        <v>0</v>
      </c>
      <c r="N101" s="20">
        <f t="shared" si="21"/>
        <v>0</v>
      </c>
      <c r="O101" s="20">
        <f t="shared" si="22"/>
        <v>0</v>
      </c>
      <c r="P101" s="20">
        <f t="shared" si="23"/>
        <v>0</v>
      </c>
    </row>
    <row r="102" spans="1:16" ht="31.5">
      <c r="A102" s="50">
        <v>85</v>
      </c>
      <c r="B102" s="52"/>
      <c r="C102" s="55" t="s">
        <v>610</v>
      </c>
      <c r="D102" s="51" t="s">
        <v>183</v>
      </c>
      <c r="E102" s="53" t="s">
        <v>85</v>
      </c>
      <c r="F102" s="20">
        <v>0</v>
      </c>
      <c r="G102" s="20">
        <f t="shared" si="16"/>
        <v>0</v>
      </c>
      <c r="H102" s="20">
        <f t="shared" si="17"/>
        <v>0</v>
      </c>
      <c r="I102" s="20">
        <v>0</v>
      </c>
      <c r="J102" s="20">
        <v>0</v>
      </c>
      <c r="K102" s="20">
        <f t="shared" si="18"/>
        <v>0</v>
      </c>
      <c r="L102" s="20">
        <f t="shared" si="19"/>
        <v>0</v>
      </c>
      <c r="M102" s="20">
        <f t="shared" si="20"/>
        <v>0</v>
      </c>
      <c r="N102" s="20">
        <f t="shared" si="21"/>
        <v>0</v>
      </c>
      <c r="O102" s="20">
        <f t="shared" si="22"/>
        <v>0</v>
      </c>
      <c r="P102" s="20">
        <f t="shared" si="23"/>
        <v>0</v>
      </c>
    </row>
    <row r="103" spans="1:16" ht="31.5">
      <c r="A103" s="50">
        <v>86</v>
      </c>
      <c r="B103" s="52"/>
      <c r="C103" s="55" t="s">
        <v>611</v>
      </c>
      <c r="D103" s="51" t="s">
        <v>183</v>
      </c>
      <c r="E103" s="53" t="s">
        <v>176</v>
      </c>
      <c r="F103" s="20">
        <v>0</v>
      </c>
      <c r="G103" s="20">
        <f t="shared" si="16"/>
        <v>0</v>
      </c>
      <c r="H103" s="20">
        <f t="shared" si="17"/>
        <v>0</v>
      </c>
      <c r="I103" s="20">
        <v>0</v>
      </c>
      <c r="J103" s="20">
        <v>0</v>
      </c>
      <c r="K103" s="20">
        <f t="shared" si="18"/>
        <v>0</v>
      </c>
      <c r="L103" s="20">
        <f t="shared" si="19"/>
        <v>0</v>
      </c>
      <c r="M103" s="20">
        <f t="shared" si="20"/>
        <v>0</v>
      </c>
      <c r="N103" s="20">
        <f t="shared" si="21"/>
        <v>0</v>
      </c>
      <c r="O103" s="20">
        <f t="shared" si="22"/>
        <v>0</v>
      </c>
      <c r="P103" s="20">
        <f t="shared" si="23"/>
        <v>0</v>
      </c>
    </row>
    <row r="104" spans="1:16">
      <c r="A104" s="50">
        <v>87</v>
      </c>
      <c r="B104" s="52"/>
      <c r="C104" s="55" t="s">
        <v>612</v>
      </c>
      <c r="D104" s="51" t="s">
        <v>67</v>
      </c>
      <c r="E104" s="53" t="s">
        <v>65</v>
      </c>
      <c r="F104" s="20">
        <v>0</v>
      </c>
      <c r="G104" s="20">
        <f t="shared" si="16"/>
        <v>0</v>
      </c>
      <c r="H104" s="20">
        <f t="shared" si="17"/>
        <v>0</v>
      </c>
      <c r="I104" s="20">
        <v>0</v>
      </c>
      <c r="J104" s="20">
        <v>0</v>
      </c>
      <c r="K104" s="20">
        <f t="shared" si="18"/>
        <v>0</v>
      </c>
      <c r="L104" s="20">
        <f t="shared" si="19"/>
        <v>0</v>
      </c>
      <c r="M104" s="20">
        <f t="shared" si="20"/>
        <v>0</v>
      </c>
      <c r="N104" s="20">
        <f t="shared" si="21"/>
        <v>0</v>
      </c>
      <c r="O104" s="20">
        <f t="shared" si="22"/>
        <v>0</v>
      </c>
      <c r="P104" s="20">
        <f t="shared" si="23"/>
        <v>0</v>
      </c>
    </row>
    <row r="105" spans="1:16">
      <c r="A105" s="50">
        <v>88</v>
      </c>
      <c r="B105" s="52"/>
      <c r="C105" s="54" t="s">
        <v>613</v>
      </c>
      <c r="D105" s="51" t="s">
        <v>64</v>
      </c>
      <c r="E105" s="53" t="s">
        <v>125</v>
      </c>
      <c r="F105" s="20">
        <v>0</v>
      </c>
      <c r="G105" s="20">
        <f t="shared" si="16"/>
        <v>0</v>
      </c>
      <c r="H105" s="20">
        <f t="shared" si="17"/>
        <v>0</v>
      </c>
      <c r="I105" s="20">
        <v>0</v>
      </c>
      <c r="J105" s="20">
        <v>0</v>
      </c>
      <c r="K105" s="20">
        <f t="shared" si="18"/>
        <v>0</v>
      </c>
      <c r="L105" s="20">
        <f t="shared" si="19"/>
        <v>0</v>
      </c>
      <c r="M105" s="20">
        <f t="shared" si="20"/>
        <v>0</v>
      </c>
      <c r="N105" s="20">
        <f t="shared" si="21"/>
        <v>0</v>
      </c>
      <c r="O105" s="20">
        <f t="shared" si="22"/>
        <v>0</v>
      </c>
      <c r="P105" s="20">
        <f t="shared" si="23"/>
        <v>0</v>
      </c>
    </row>
    <row r="106" spans="1:16">
      <c r="A106" s="50">
        <v>89</v>
      </c>
      <c r="B106" s="52"/>
      <c r="C106" s="55" t="s">
        <v>584</v>
      </c>
      <c r="D106" s="51" t="s">
        <v>64</v>
      </c>
      <c r="E106" s="53" t="s">
        <v>73</v>
      </c>
      <c r="F106" s="20">
        <v>0</v>
      </c>
      <c r="G106" s="20">
        <f t="shared" si="16"/>
        <v>0</v>
      </c>
      <c r="H106" s="20">
        <f t="shared" si="17"/>
        <v>0</v>
      </c>
      <c r="I106" s="20">
        <v>0</v>
      </c>
      <c r="J106" s="20">
        <v>0</v>
      </c>
      <c r="K106" s="20">
        <f t="shared" si="18"/>
        <v>0</v>
      </c>
      <c r="L106" s="20">
        <f t="shared" si="19"/>
        <v>0</v>
      </c>
      <c r="M106" s="20">
        <f t="shared" si="20"/>
        <v>0</v>
      </c>
      <c r="N106" s="20">
        <f t="shared" si="21"/>
        <v>0</v>
      </c>
      <c r="O106" s="20">
        <f t="shared" si="22"/>
        <v>0</v>
      </c>
      <c r="P106" s="20">
        <f t="shared" si="23"/>
        <v>0</v>
      </c>
    </row>
    <row r="107" spans="1:16">
      <c r="A107" s="50">
        <v>90</v>
      </c>
      <c r="B107" s="52"/>
      <c r="C107" s="55" t="s">
        <v>614</v>
      </c>
      <c r="D107" s="51" t="s">
        <v>64</v>
      </c>
      <c r="E107" s="53" t="s">
        <v>73</v>
      </c>
      <c r="F107" s="20">
        <v>0</v>
      </c>
      <c r="G107" s="20">
        <f t="shared" si="16"/>
        <v>0</v>
      </c>
      <c r="H107" s="20">
        <f t="shared" si="17"/>
        <v>0</v>
      </c>
      <c r="I107" s="20">
        <v>0</v>
      </c>
      <c r="J107" s="20">
        <v>0</v>
      </c>
      <c r="K107" s="20">
        <f t="shared" si="18"/>
        <v>0</v>
      </c>
      <c r="L107" s="20">
        <f t="shared" si="19"/>
        <v>0</v>
      </c>
      <c r="M107" s="20">
        <f t="shared" si="20"/>
        <v>0</v>
      </c>
      <c r="N107" s="20">
        <f t="shared" si="21"/>
        <v>0</v>
      </c>
      <c r="O107" s="20">
        <f t="shared" si="22"/>
        <v>0</v>
      </c>
      <c r="P107" s="20">
        <f t="shared" si="23"/>
        <v>0</v>
      </c>
    </row>
    <row r="108" spans="1:16">
      <c r="A108" s="50">
        <v>91</v>
      </c>
      <c r="B108" s="52"/>
      <c r="C108" s="55" t="s">
        <v>615</v>
      </c>
      <c r="D108" s="51" t="s">
        <v>64</v>
      </c>
      <c r="E108" s="53" t="s">
        <v>73</v>
      </c>
      <c r="F108" s="20">
        <v>0</v>
      </c>
      <c r="G108" s="20">
        <f t="shared" si="16"/>
        <v>0</v>
      </c>
      <c r="H108" s="20">
        <f t="shared" si="17"/>
        <v>0</v>
      </c>
      <c r="I108" s="20">
        <v>0</v>
      </c>
      <c r="J108" s="20">
        <v>0</v>
      </c>
      <c r="K108" s="20">
        <f t="shared" si="18"/>
        <v>0</v>
      </c>
      <c r="L108" s="20">
        <f t="shared" si="19"/>
        <v>0</v>
      </c>
      <c r="M108" s="20">
        <f t="shared" si="20"/>
        <v>0</v>
      </c>
      <c r="N108" s="20">
        <f t="shared" si="21"/>
        <v>0</v>
      </c>
      <c r="O108" s="20">
        <f t="shared" si="22"/>
        <v>0</v>
      </c>
      <c r="P108" s="20">
        <f t="shared" si="23"/>
        <v>0</v>
      </c>
    </row>
    <row r="109" spans="1:16" ht="31.5">
      <c r="A109" s="50">
        <v>92</v>
      </c>
      <c r="B109" s="52"/>
      <c r="C109" s="55" t="s">
        <v>616</v>
      </c>
      <c r="D109" s="51" t="s">
        <v>67</v>
      </c>
      <c r="E109" s="53" t="s">
        <v>65</v>
      </c>
      <c r="F109" s="20">
        <v>0</v>
      </c>
      <c r="G109" s="20">
        <f t="shared" si="16"/>
        <v>0</v>
      </c>
      <c r="H109" s="20">
        <f t="shared" si="17"/>
        <v>0</v>
      </c>
      <c r="I109" s="20">
        <v>0</v>
      </c>
      <c r="J109" s="20">
        <v>0</v>
      </c>
      <c r="K109" s="20">
        <f t="shared" si="18"/>
        <v>0</v>
      </c>
      <c r="L109" s="20">
        <f t="shared" si="19"/>
        <v>0</v>
      </c>
      <c r="M109" s="20">
        <f t="shared" si="20"/>
        <v>0</v>
      </c>
      <c r="N109" s="20">
        <f t="shared" si="21"/>
        <v>0</v>
      </c>
      <c r="O109" s="20">
        <f t="shared" si="22"/>
        <v>0</v>
      </c>
      <c r="P109" s="20">
        <f t="shared" si="23"/>
        <v>0</v>
      </c>
    </row>
    <row r="110" spans="1:16" ht="31.5">
      <c r="A110" s="50">
        <v>93</v>
      </c>
      <c r="B110" s="52"/>
      <c r="C110" s="54" t="s">
        <v>617</v>
      </c>
      <c r="D110" s="51" t="s">
        <v>67</v>
      </c>
      <c r="E110" s="53" t="s">
        <v>65</v>
      </c>
      <c r="F110" s="20">
        <v>0</v>
      </c>
      <c r="G110" s="20">
        <f t="shared" si="16"/>
        <v>0</v>
      </c>
      <c r="H110" s="20">
        <f t="shared" si="17"/>
        <v>0</v>
      </c>
      <c r="I110" s="20">
        <v>0</v>
      </c>
      <c r="J110" s="20">
        <v>0</v>
      </c>
      <c r="K110" s="20">
        <f t="shared" si="18"/>
        <v>0</v>
      </c>
      <c r="L110" s="20">
        <f t="shared" si="19"/>
        <v>0</v>
      </c>
      <c r="M110" s="20">
        <f t="shared" si="20"/>
        <v>0</v>
      </c>
      <c r="N110" s="20">
        <f t="shared" si="21"/>
        <v>0</v>
      </c>
      <c r="O110" s="20">
        <f t="shared" si="22"/>
        <v>0</v>
      </c>
      <c r="P110" s="20">
        <f t="shared" si="23"/>
        <v>0</v>
      </c>
    </row>
    <row r="111" spans="1:16">
      <c r="A111" s="50">
        <v>94</v>
      </c>
      <c r="B111" s="52"/>
      <c r="C111" s="54" t="s">
        <v>618</v>
      </c>
      <c r="D111" s="51" t="s">
        <v>64</v>
      </c>
      <c r="E111" s="53" t="s">
        <v>65</v>
      </c>
      <c r="F111" s="20">
        <v>0</v>
      </c>
      <c r="G111" s="20">
        <f t="shared" si="16"/>
        <v>0</v>
      </c>
      <c r="H111" s="20">
        <f t="shared" si="17"/>
        <v>0</v>
      </c>
      <c r="I111" s="20">
        <v>0</v>
      </c>
      <c r="J111" s="20">
        <v>0</v>
      </c>
      <c r="K111" s="20">
        <f t="shared" si="18"/>
        <v>0</v>
      </c>
      <c r="L111" s="20">
        <f t="shared" si="19"/>
        <v>0</v>
      </c>
      <c r="M111" s="20">
        <f t="shared" si="20"/>
        <v>0</v>
      </c>
      <c r="N111" s="20">
        <f t="shared" si="21"/>
        <v>0</v>
      </c>
      <c r="O111" s="20">
        <f t="shared" si="22"/>
        <v>0</v>
      </c>
      <c r="P111" s="20">
        <f t="shared" si="23"/>
        <v>0</v>
      </c>
    </row>
    <row r="112" spans="1:16">
      <c r="A112" s="50">
        <v>95</v>
      </c>
      <c r="B112" s="52"/>
      <c r="C112" s="54" t="s">
        <v>619</v>
      </c>
      <c r="D112" s="51" t="s">
        <v>64</v>
      </c>
      <c r="E112" s="53" t="s">
        <v>65</v>
      </c>
      <c r="F112" s="20">
        <v>0</v>
      </c>
      <c r="G112" s="20">
        <f t="shared" si="16"/>
        <v>0</v>
      </c>
      <c r="H112" s="20">
        <f t="shared" si="17"/>
        <v>0</v>
      </c>
      <c r="I112" s="20">
        <v>0</v>
      </c>
      <c r="J112" s="20">
        <v>0</v>
      </c>
      <c r="K112" s="20">
        <f t="shared" si="18"/>
        <v>0</v>
      </c>
      <c r="L112" s="20">
        <f t="shared" si="19"/>
        <v>0</v>
      </c>
      <c r="M112" s="20">
        <f t="shared" si="20"/>
        <v>0</v>
      </c>
      <c r="N112" s="20">
        <f t="shared" si="21"/>
        <v>0</v>
      </c>
      <c r="O112" s="20">
        <f t="shared" si="22"/>
        <v>0</v>
      </c>
      <c r="P112" s="20">
        <f t="shared" si="23"/>
        <v>0</v>
      </c>
    </row>
    <row r="113" spans="1:16">
      <c r="A113" s="50">
        <v>96</v>
      </c>
      <c r="B113" s="52"/>
      <c r="C113" s="54" t="s">
        <v>620</v>
      </c>
      <c r="D113" s="51" t="s">
        <v>64</v>
      </c>
      <c r="E113" s="53" t="s">
        <v>65</v>
      </c>
      <c r="F113" s="20">
        <v>0</v>
      </c>
      <c r="G113" s="20">
        <f t="shared" si="16"/>
        <v>0</v>
      </c>
      <c r="H113" s="20">
        <f t="shared" si="17"/>
        <v>0</v>
      </c>
      <c r="I113" s="20">
        <v>0</v>
      </c>
      <c r="J113" s="20">
        <v>0</v>
      </c>
      <c r="K113" s="20">
        <f t="shared" si="18"/>
        <v>0</v>
      </c>
      <c r="L113" s="20">
        <f t="shared" si="19"/>
        <v>0</v>
      </c>
      <c r="M113" s="20">
        <f t="shared" si="20"/>
        <v>0</v>
      </c>
      <c r="N113" s="20">
        <f t="shared" si="21"/>
        <v>0</v>
      </c>
      <c r="O113" s="20">
        <f t="shared" si="22"/>
        <v>0</v>
      </c>
      <c r="P113" s="20">
        <f t="shared" si="23"/>
        <v>0</v>
      </c>
    </row>
    <row r="114" spans="1:16">
      <c r="A114" s="50">
        <v>97</v>
      </c>
      <c r="B114" s="52"/>
      <c r="C114" s="54" t="s">
        <v>621</v>
      </c>
      <c r="D114" s="51" t="s">
        <v>64</v>
      </c>
      <c r="E114" s="53" t="s">
        <v>65</v>
      </c>
      <c r="F114" s="20">
        <v>0</v>
      </c>
      <c r="G114" s="20">
        <f t="shared" si="16"/>
        <v>0</v>
      </c>
      <c r="H114" s="20">
        <f t="shared" si="17"/>
        <v>0</v>
      </c>
      <c r="I114" s="20">
        <v>0</v>
      </c>
      <c r="J114" s="20">
        <v>0</v>
      </c>
      <c r="K114" s="20">
        <f t="shared" si="18"/>
        <v>0</v>
      </c>
      <c r="L114" s="20">
        <f t="shared" si="19"/>
        <v>0</v>
      </c>
      <c r="M114" s="20">
        <f t="shared" si="20"/>
        <v>0</v>
      </c>
      <c r="N114" s="20">
        <f t="shared" si="21"/>
        <v>0</v>
      </c>
      <c r="O114" s="20">
        <f t="shared" si="22"/>
        <v>0</v>
      </c>
      <c r="P114" s="20">
        <f t="shared" si="23"/>
        <v>0</v>
      </c>
    </row>
    <row r="115" spans="1:16">
      <c r="A115" s="50">
        <v>98</v>
      </c>
      <c r="B115" s="52"/>
      <c r="C115" s="54" t="s">
        <v>622</v>
      </c>
      <c r="D115" s="51" t="s">
        <v>64</v>
      </c>
      <c r="E115" s="53" t="s">
        <v>65</v>
      </c>
      <c r="F115" s="20">
        <v>0</v>
      </c>
      <c r="G115" s="20">
        <f t="shared" si="16"/>
        <v>0</v>
      </c>
      <c r="H115" s="20">
        <f t="shared" si="17"/>
        <v>0</v>
      </c>
      <c r="I115" s="20">
        <v>0</v>
      </c>
      <c r="J115" s="20">
        <v>0</v>
      </c>
      <c r="K115" s="20">
        <f t="shared" si="18"/>
        <v>0</v>
      </c>
      <c r="L115" s="20">
        <f t="shared" si="19"/>
        <v>0</v>
      </c>
      <c r="M115" s="20">
        <f t="shared" si="20"/>
        <v>0</v>
      </c>
      <c r="N115" s="20">
        <f t="shared" si="21"/>
        <v>0</v>
      </c>
      <c r="O115" s="20">
        <f t="shared" si="22"/>
        <v>0</v>
      </c>
      <c r="P115" s="20">
        <f t="shared" si="23"/>
        <v>0</v>
      </c>
    </row>
    <row r="116" spans="1:16" ht="31.5">
      <c r="A116" s="50">
        <v>99</v>
      </c>
      <c r="B116" s="52"/>
      <c r="C116" s="54" t="s">
        <v>623</v>
      </c>
      <c r="D116" s="51" t="s">
        <v>67</v>
      </c>
      <c r="E116" s="53" t="s">
        <v>65</v>
      </c>
      <c r="F116" s="20">
        <v>0</v>
      </c>
      <c r="G116" s="20">
        <f t="shared" si="16"/>
        <v>0</v>
      </c>
      <c r="H116" s="20">
        <f t="shared" si="17"/>
        <v>0</v>
      </c>
      <c r="I116" s="20">
        <v>0</v>
      </c>
      <c r="J116" s="20">
        <v>0</v>
      </c>
      <c r="K116" s="20">
        <f t="shared" si="18"/>
        <v>0</v>
      </c>
      <c r="L116" s="20">
        <f t="shared" si="19"/>
        <v>0</v>
      </c>
      <c r="M116" s="20">
        <f t="shared" si="20"/>
        <v>0</v>
      </c>
      <c r="N116" s="20">
        <f t="shared" si="21"/>
        <v>0</v>
      </c>
      <c r="O116" s="20">
        <f t="shared" si="22"/>
        <v>0</v>
      </c>
      <c r="P116" s="20">
        <f t="shared" si="23"/>
        <v>0</v>
      </c>
    </row>
    <row r="117" spans="1:16" ht="31.5">
      <c r="A117" s="50">
        <v>100</v>
      </c>
      <c r="B117" s="52"/>
      <c r="C117" s="54" t="s">
        <v>624</v>
      </c>
      <c r="D117" s="51" t="s">
        <v>67</v>
      </c>
      <c r="E117" s="53" t="s">
        <v>65</v>
      </c>
      <c r="F117" s="20">
        <v>0</v>
      </c>
      <c r="G117" s="20">
        <f t="shared" si="16"/>
        <v>0</v>
      </c>
      <c r="H117" s="20">
        <f t="shared" si="17"/>
        <v>0</v>
      </c>
      <c r="I117" s="20">
        <v>0</v>
      </c>
      <c r="J117" s="20">
        <v>0</v>
      </c>
      <c r="K117" s="20">
        <f t="shared" si="18"/>
        <v>0</v>
      </c>
      <c r="L117" s="20">
        <f t="shared" si="19"/>
        <v>0</v>
      </c>
      <c r="M117" s="20">
        <f t="shared" si="20"/>
        <v>0</v>
      </c>
      <c r="N117" s="20">
        <f t="shared" si="21"/>
        <v>0</v>
      </c>
      <c r="O117" s="20">
        <f t="shared" si="22"/>
        <v>0</v>
      </c>
      <c r="P117" s="20">
        <f t="shared" si="23"/>
        <v>0</v>
      </c>
    </row>
    <row r="118" spans="1:16" ht="31.5">
      <c r="A118" s="50">
        <v>101</v>
      </c>
      <c r="B118" s="52"/>
      <c r="C118" s="54" t="s">
        <v>625</v>
      </c>
      <c r="D118" s="51" t="s">
        <v>67</v>
      </c>
      <c r="E118" s="53" t="s">
        <v>65</v>
      </c>
      <c r="F118" s="20">
        <v>0</v>
      </c>
      <c r="G118" s="20">
        <f t="shared" si="16"/>
        <v>0</v>
      </c>
      <c r="H118" s="20">
        <f t="shared" si="17"/>
        <v>0</v>
      </c>
      <c r="I118" s="20">
        <v>0</v>
      </c>
      <c r="J118" s="20">
        <v>0</v>
      </c>
      <c r="K118" s="20">
        <f t="shared" si="18"/>
        <v>0</v>
      </c>
      <c r="L118" s="20">
        <f t="shared" si="19"/>
        <v>0</v>
      </c>
      <c r="M118" s="20">
        <f t="shared" si="20"/>
        <v>0</v>
      </c>
      <c r="N118" s="20">
        <f t="shared" si="21"/>
        <v>0</v>
      </c>
      <c r="O118" s="20">
        <f t="shared" si="22"/>
        <v>0</v>
      </c>
      <c r="P118" s="20">
        <f t="shared" si="23"/>
        <v>0</v>
      </c>
    </row>
    <row r="119" spans="1:16">
      <c r="A119" s="50">
        <v>102</v>
      </c>
      <c r="B119" s="52"/>
      <c r="C119" s="54" t="s">
        <v>626</v>
      </c>
      <c r="D119" s="51" t="s">
        <v>67</v>
      </c>
      <c r="E119" s="53" t="s">
        <v>65</v>
      </c>
      <c r="F119" s="20">
        <v>0</v>
      </c>
      <c r="G119" s="20">
        <f t="shared" si="16"/>
        <v>0</v>
      </c>
      <c r="H119" s="20">
        <f t="shared" si="17"/>
        <v>0</v>
      </c>
      <c r="I119" s="20">
        <v>0</v>
      </c>
      <c r="J119" s="20">
        <v>0</v>
      </c>
      <c r="K119" s="20">
        <f t="shared" si="18"/>
        <v>0</v>
      </c>
      <c r="L119" s="20">
        <f t="shared" si="19"/>
        <v>0</v>
      </c>
      <c r="M119" s="20">
        <f t="shared" si="20"/>
        <v>0</v>
      </c>
      <c r="N119" s="20">
        <f t="shared" si="21"/>
        <v>0</v>
      </c>
      <c r="O119" s="20">
        <f t="shared" si="22"/>
        <v>0</v>
      </c>
      <c r="P119" s="20">
        <f t="shared" si="23"/>
        <v>0</v>
      </c>
    </row>
    <row r="120" spans="1:16" ht="31.5">
      <c r="A120" s="50">
        <v>103</v>
      </c>
      <c r="B120" s="52"/>
      <c r="C120" s="54" t="s">
        <v>627</v>
      </c>
      <c r="D120" s="51" t="s">
        <v>67</v>
      </c>
      <c r="E120" s="53" t="s">
        <v>65</v>
      </c>
      <c r="F120" s="20">
        <v>0</v>
      </c>
      <c r="G120" s="20">
        <f t="shared" si="16"/>
        <v>0</v>
      </c>
      <c r="H120" s="20">
        <f t="shared" si="17"/>
        <v>0</v>
      </c>
      <c r="I120" s="20">
        <v>0</v>
      </c>
      <c r="J120" s="20">
        <v>0</v>
      </c>
      <c r="K120" s="20">
        <f t="shared" si="18"/>
        <v>0</v>
      </c>
      <c r="L120" s="20">
        <f t="shared" si="19"/>
        <v>0</v>
      </c>
      <c r="M120" s="20">
        <f t="shared" si="20"/>
        <v>0</v>
      </c>
      <c r="N120" s="20">
        <f t="shared" si="21"/>
        <v>0</v>
      </c>
      <c r="O120" s="20">
        <f t="shared" si="22"/>
        <v>0</v>
      </c>
      <c r="P120" s="20">
        <f t="shared" si="23"/>
        <v>0</v>
      </c>
    </row>
    <row r="121" spans="1:16" ht="31.5">
      <c r="A121" s="50">
        <v>104</v>
      </c>
      <c r="B121" s="52"/>
      <c r="C121" s="54" t="s">
        <v>628</v>
      </c>
      <c r="D121" s="51" t="s">
        <v>67</v>
      </c>
      <c r="E121" s="53" t="s">
        <v>65</v>
      </c>
      <c r="F121" s="20">
        <v>0</v>
      </c>
      <c r="G121" s="20">
        <f t="shared" si="16"/>
        <v>0</v>
      </c>
      <c r="H121" s="20">
        <f t="shared" si="17"/>
        <v>0</v>
      </c>
      <c r="I121" s="20">
        <v>0</v>
      </c>
      <c r="J121" s="20">
        <v>0</v>
      </c>
      <c r="K121" s="20">
        <f t="shared" si="18"/>
        <v>0</v>
      </c>
      <c r="L121" s="20">
        <f t="shared" si="19"/>
        <v>0</v>
      </c>
      <c r="M121" s="20">
        <f t="shared" si="20"/>
        <v>0</v>
      </c>
      <c r="N121" s="20">
        <f t="shared" si="21"/>
        <v>0</v>
      </c>
      <c r="O121" s="20">
        <f t="shared" si="22"/>
        <v>0</v>
      </c>
      <c r="P121" s="20">
        <f t="shared" si="23"/>
        <v>0</v>
      </c>
    </row>
    <row r="122" spans="1:16">
      <c r="A122" s="50">
        <v>105</v>
      </c>
      <c r="B122" s="52"/>
      <c r="C122" s="54" t="s">
        <v>629</v>
      </c>
      <c r="D122" s="51" t="s">
        <v>64</v>
      </c>
      <c r="E122" s="53" t="s">
        <v>65</v>
      </c>
      <c r="F122" s="20">
        <v>0</v>
      </c>
      <c r="G122" s="20">
        <f t="shared" si="16"/>
        <v>0</v>
      </c>
      <c r="H122" s="20">
        <f t="shared" si="17"/>
        <v>0</v>
      </c>
      <c r="I122" s="20">
        <v>0</v>
      </c>
      <c r="J122" s="20">
        <v>0</v>
      </c>
      <c r="K122" s="20">
        <f t="shared" si="18"/>
        <v>0</v>
      </c>
      <c r="L122" s="20">
        <f t="shared" si="19"/>
        <v>0</v>
      </c>
      <c r="M122" s="20">
        <f t="shared" si="20"/>
        <v>0</v>
      </c>
      <c r="N122" s="20">
        <f t="shared" si="21"/>
        <v>0</v>
      </c>
      <c r="O122" s="20">
        <f t="shared" si="22"/>
        <v>0</v>
      </c>
      <c r="P122" s="20">
        <f t="shared" si="23"/>
        <v>0</v>
      </c>
    </row>
    <row r="123" spans="1:16">
      <c r="A123" s="50">
        <v>106</v>
      </c>
      <c r="B123" s="52"/>
      <c r="C123" s="54" t="s">
        <v>630</v>
      </c>
      <c r="D123" s="51" t="s">
        <v>64</v>
      </c>
      <c r="E123" s="53" t="s">
        <v>65</v>
      </c>
      <c r="F123" s="20">
        <v>0</v>
      </c>
      <c r="G123" s="20">
        <f t="shared" si="16"/>
        <v>0</v>
      </c>
      <c r="H123" s="20">
        <f t="shared" si="17"/>
        <v>0</v>
      </c>
      <c r="I123" s="20">
        <v>0</v>
      </c>
      <c r="J123" s="20">
        <v>0</v>
      </c>
      <c r="K123" s="20">
        <f t="shared" si="18"/>
        <v>0</v>
      </c>
      <c r="L123" s="20">
        <f t="shared" si="19"/>
        <v>0</v>
      </c>
      <c r="M123" s="20">
        <f t="shared" si="20"/>
        <v>0</v>
      </c>
      <c r="N123" s="20">
        <f t="shared" si="21"/>
        <v>0</v>
      </c>
      <c r="O123" s="20">
        <f t="shared" si="22"/>
        <v>0</v>
      </c>
      <c r="P123" s="20">
        <f t="shared" si="23"/>
        <v>0</v>
      </c>
    </row>
    <row r="124" spans="1:16" ht="31.5">
      <c r="A124" s="50">
        <v>107</v>
      </c>
      <c r="B124" s="52"/>
      <c r="C124" s="54" t="s">
        <v>631</v>
      </c>
      <c r="D124" s="51" t="s">
        <v>64</v>
      </c>
      <c r="E124" s="53" t="s">
        <v>65</v>
      </c>
      <c r="F124" s="20">
        <v>0</v>
      </c>
      <c r="G124" s="20">
        <f t="shared" si="16"/>
        <v>0</v>
      </c>
      <c r="H124" s="20">
        <f t="shared" si="17"/>
        <v>0</v>
      </c>
      <c r="I124" s="20">
        <v>0</v>
      </c>
      <c r="J124" s="20">
        <v>0</v>
      </c>
      <c r="K124" s="20">
        <f t="shared" si="18"/>
        <v>0</v>
      </c>
      <c r="L124" s="20">
        <f t="shared" si="19"/>
        <v>0</v>
      </c>
      <c r="M124" s="20">
        <f t="shared" si="20"/>
        <v>0</v>
      </c>
      <c r="N124" s="20">
        <f t="shared" si="21"/>
        <v>0</v>
      </c>
      <c r="O124" s="20">
        <f t="shared" si="22"/>
        <v>0</v>
      </c>
      <c r="P124" s="20">
        <f t="shared" si="23"/>
        <v>0</v>
      </c>
    </row>
    <row r="125" spans="1:16">
      <c r="A125" s="50">
        <v>108</v>
      </c>
      <c r="B125" s="52"/>
      <c r="C125" s="54" t="s">
        <v>632</v>
      </c>
      <c r="D125" s="51" t="s">
        <v>64</v>
      </c>
      <c r="E125" s="53" t="s">
        <v>65</v>
      </c>
      <c r="F125" s="20">
        <v>0</v>
      </c>
      <c r="G125" s="20">
        <f t="shared" si="16"/>
        <v>0</v>
      </c>
      <c r="H125" s="20">
        <f t="shared" si="17"/>
        <v>0</v>
      </c>
      <c r="I125" s="20">
        <v>0</v>
      </c>
      <c r="J125" s="20">
        <v>0</v>
      </c>
      <c r="K125" s="20">
        <f t="shared" si="18"/>
        <v>0</v>
      </c>
      <c r="L125" s="20">
        <f t="shared" si="19"/>
        <v>0</v>
      </c>
      <c r="M125" s="20">
        <f t="shared" si="20"/>
        <v>0</v>
      </c>
      <c r="N125" s="20">
        <f t="shared" si="21"/>
        <v>0</v>
      </c>
      <c r="O125" s="20">
        <f t="shared" si="22"/>
        <v>0</v>
      </c>
      <c r="P125" s="20">
        <f t="shared" si="23"/>
        <v>0</v>
      </c>
    </row>
    <row r="126" spans="1:16">
      <c r="A126" s="50">
        <v>109</v>
      </c>
      <c r="B126" s="52"/>
      <c r="C126" s="54" t="s">
        <v>633</v>
      </c>
      <c r="D126" s="51" t="s">
        <v>64</v>
      </c>
      <c r="E126" s="53" t="s">
        <v>65</v>
      </c>
      <c r="F126" s="20">
        <v>0</v>
      </c>
      <c r="G126" s="20">
        <f t="shared" si="16"/>
        <v>0</v>
      </c>
      <c r="H126" s="20">
        <f t="shared" si="17"/>
        <v>0</v>
      </c>
      <c r="I126" s="20">
        <v>0</v>
      </c>
      <c r="J126" s="20">
        <v>0</v>
      </c>
      <c r="K126" s="20">
        <f t="shared" si="18"/>
        <v>0</v>
      </c>
      <c r="L126" s="20">
        <f t="shared" si="19"/>
        <v>0</v>
      </c>
      <c r="M126" s="20">
        <f t="shared" si="20"/>
        <v>0</v>
      </c>
      <c r="N126" s="20">
        <f t="shared" si="21"/>
        <v>0</v>
      </c>
      <c r="O126" s="20">
        <f t="shared" si="22"/>
        <v>0</v>
      </c>
      <c r="P126" s="20">
        <f t="shared" si="23"/>
        <v>0</v>
      </c>
    </row>
    <row r="127" spans="1:16">
      <c r="A127" s="50">
        <v>110</v>
      </c>
      <c r="B127" s="52"/>
      <c r="C127" s="54" t="s">
        <v>634</v>
      </c>
      <c r="D127" s="51" t="s">
        <v>64</v>
      </c>
      <c r="E127" s="53" t="s">
        <v>120</v>
      </c>
      <c r="F127" s="20">
        <v>0</v>
      </c>
      <c r="G127" s="20">
        <f t="shared" si="16"/>
        <v>0</v>
      </c>
      <c r="H127" s="20">
        <f t="shared" si="17"/>
        <v>0</v>
      </c>
      <c r="I127" s="20">
        <v>0</v>
      </c>
      <c r="J127" s="20">
        <v>0</v>
      </c>
      <c r="K127" s="20">
        <f t="shared" si="18"/>
        <v>0</v>
      </c>
      <c r="L127" s="20">
        <f t="shared" si="19"/>
        <v>0</v>
      </c>
      <c r="M127" s="20">
        <f t="shared" si="20"/>
        <v>0</v>
      </c>
      <c r="N127" s="20">
        <f t="shared" si="21"/>
        <v>0</v>
      </c>
      <c r="O127" s="20">
        <f t="shared" si="22"/>
        <v>0</v>
      </c>
      <c r="P127" s="20">
        <f t="shared" si="23"/>
        <v>0</v>
      </c>
    </row>
    <row r="128" spans="1:16">
      <c r="A128" s="50">
        <v>111</v>
      </c>
      <c r="B128" s="52"/>
      <c r="C128" s="54" t="s">
        <v>635</v>
      </c>
      <c r="D128" s="51" t="s">
        <v>67</v>
      </c>
      <c r="E128" s="53" t="s">
        <v>115</v>
      </c>
      <c r="F128" s="20">
        <v>0</v>
      </c>
      <c r="G128" s="20">
        <f t="shared" ref="G128:G139" si="24">IF(F128&gt;0,likme,0)</f>
        <v>0</v>
      </c>
      <c r="H128" s="20">
        <f t="shared" ref="H128:H139" si="25">ROUND(F128*G128,2)</f>
        <v>0</v>
      </c>
      <c r="I128" s="20">
        <v>0</v>
      </c>
      <c r="J128" s="20">
        <v>0</v>
      </c>
      <c r="K128" s="20">
        <f t="shared" ref="K128:K139" si="26">SUM(H128:J128)</f>
        <v>0</v>
      </c>
      <c r="L128" s="20">
        <f t="shared" ref="L128:L139" si="27">ROUND(E128*F128,2)</f>
        <v>0</v>
      </c>
      <c r="M128" s="20">
        <f t="shared" ref="M128:M139" si="28">ROUND(E128*H128,2)</f>
        <v>0</v>
      </c>
      <c r="N128" s="20">
        <f t="shared" ref="N128:N139" si="29">ROUND(E128*I128,2)</f>
        <v>0</v>
      </c>
      <c r="O128" s="20">
        <f t="shared" ref="O128:O139" si="30">ROUND(E128*J128,2)</f>
        <v>0</v>
      </c>
      <c r="P128" s="20">
        <f t="shared" ref="P128:P139" si="31">SUM(M128:O128)</f>
        <v>0</v>
      </c>
    </row>
    <row r="129" spans="1:16">
      <c r="A129" s="50">
        <v>112</v>
      </c>
      <c r="B129" s="52"/>
      <c r="C129" s="54" t="s">
        <v>636</v>
      </c>
      <c r="D129" s="51" t="s">
        <v>67</v>
      </c>
      <c r="E129" s="53" t="s">
        <v>65</v>
      </c>
      <c r="F129" s="20">
        <v>0</v>
      </c>
      <c r="G129" s="20">
        <f t="shared" si="24"/>
        <v>0</v>
      </c>
      <c r="H129" s="20">
        <f t="shared" si="25"/>
        <v>0</v>
      </c>
      <c r="I129" s="20">
        <v>0</v>
      </c>
      <c r="J129" s="20">
        <v>0</v>
      </c>
      <c r="K129" s="20">
        <f t="shared" si="26"/>
        <v>0</v>
      </c>
      <c r="L129" s="20">
        <f t="shared" si="27"/>
        <v>0</v>
      </c>
      <c r="M129" s="20">
        <f t="shared" si="28"/>
        <v>0</v>
      </c>
      <c r="N129" s="20">
        <f t="shared" si="29"/>
        <v>0</v>
      </c>
      <c r="O129" s="20">
        <f t="shared" si="30"/>
        <v>0</v>
      </c>
      <c r="P129" s="20">
        <f t="shared" si="31"/>
        <v>0</v>
      </c>
    </row>
    <row r="130" spans="1:16">
      <c r="A130" s="50">
        <v>113</v>
      </c>
      <c r="B130" s="52"/>
      <c r="C130" s="54" t="s">
        <v>637</v>
      </c>
      <c r="D130" s="51" t="s">
        <v>67</v>
      </c>
      <c r="E130" s="53" t="s">
        <v>65</v>
      </c>
      <c r="F130" s="20">
        <v>0</v>
      </c>
      <c r="G130" s="20">
        <f t="shared" si="24"/>
        <v>0</v>
      </c>
      <c r="H130" s="20">
        <f t="shared" si="25"/>
        <v>0</v>
      </c>
      <c r="I130" s="20">
        <v>0</v>
      </c>
      <c r="J130" s="20">
        <v>0</v>
      </c>
      <c r="K130" s="20">
        <f t="shared" si="26"/>
        <v>0</v>
      </c>
      <c r="L130" s="20">
        <f t="shared" si="27"/>
        <v>0</v>
      </c>
      <c r="M130" s="20">
        <f t="shared" si="28"/>
        <v>0</v>
      </c>
      <c r="N130" s="20">
        <f t="shared" si="29"/>
        <v>0</v>
      </c>
      <c r="O130" s="20">
        <f t="shared" si="30"/>
        <v>0</v>
      </c>
      <c r="P130" s="20">
        <f t="shared" si="31"/>
        <v>0</v>
      </c>
    </row>
    <row r="131" spans="1:16">
      <c r="A131" s="50">
        <v>114</v>
      </c>
      <c r="B131" s="52"/>
      <c r="C131" s="54" t="s">
        <v>596</v>
      </c>
      <c r="D131" s="51" t="s">
        <v>67</v>
      </c>
      <c r="E131" s="53" t="s">
        <v>65</v>
      </c>
      <c r="F131" s="20">
        <v>0</v>
      </c>
      <c r="G131" s="20">
        <f t="shared" si="24"/>
        <v>0</v>
      </c>
      <c r="H131" s="20">
        <f t="shared" si="25"/>
        <v>0</v>
      </c>
      <c r="I131" s="20">
        <v>0</v>
      </c>
      <c r="J131" s="20">
        <v>0</v>
      </c>
      <c r="K131" s="20">
        <f t="shared" si="26"/>
        <v>0</v>
      </c>
      <c r="L131" s="20">
        <f t="shared" si="27"/>
        <v>0</v>
      </c>
      <c r="M131" s="20">
        <f t="shared" si="28"/>
        <v>0</v>
      </c>
      <c r="N131" s="20">
        <f t="shared" si="29"/>
        <v>0</v>
      </c>
      <c r="O131" s="20">
        <f t="shared" si="30"/>
        <v>0</v>
      </c>
      <c r="P131" s="20">
        <f t="shared" si="31"/>
        <v>0</v>
      </c>
    </row>
    <row r="132" spans="1:16">
      <c r="A132" s="50">
        <v>115</v>
      </c>
      <c r="B132" s="52"/>
      <c r="C132" s="54" t="s">
        <v>597</v>
      </c>
      <c r="D132" s="51" t="s">
        <v>67</v>
      </c>
      <c r="E132" s="53" t="s">
        <v>65</v>
      </c>
      <c r="F132" s="20">
        <v>0</v>
      </c>
      <c r="G132" s="20">
        <f t="shared" si="24"/>
        <v>0</v>
      </c>
      <c r="H132" s="20">
        <f t="shared" si="25"/>
        <v>0</v>
      </c>
      <c r="I132" s="20">
        <v>0</v>
      </c>
      <c r="J132" s="20">
        <v>0</v>
      </c>
      <c r="K132" s="20">
        <f t="shared" si="26"/>
        <v>0</v>
      </c>
      <c r="L132" s="20">
        <f t="shared" si="27"/>
        <v>0</v>
      </c>
      <c r="M132" s="20">
        <f t="shared" si="28"/>
        <v>0</v>
      </c>
      <c r="N132" s="20">
        <f t="shared" si="29"/>
        <v>0</v>
      </c>
      <c r="O132" s="20">
        <f t="shared" si="30"/>
        <v>0</v>
      </c>
      <c r="P132" s="20">
        <f t="shared" si="31"/>
        <v>0</v>
      </c>
    </row>
    <row r="133" spans="1:16">
      <c r="A133" s="50">
        <v>116</v>
      </c>
      <c r="B133" s="52"/>
      <c r="C133" s="54" t="s">
        <v>598</v>
      </c>
      <c r="D133" s="51" t="s">
        <v>67</v>
      </c>
      <c r="E133" s="53" t="s">
        <v>65</v>
      </c>
      <c r="F133" s="20">
        <v>0</v>
      </c>
      <c r="G133" s="20">
        <f t="shared" si="24"/>
        <v>0</v>
      </c>
      <c r="H133" s="20">
        <f t="shared" si="25"/>
        <v>0</v>
      </c>
      <c r="I133" s="20">
        <v>0</v>
      </c>
      <c r="J133" s="20">
        <v>0</v>
      </c>
      <c r="K133" s="20">
        <f t="shared" si="26"/>
        <v>0</v>
      </c>
      <c r="L133" s="20">
        <f t="shared" si="27"/>
        <v>0</v>
      </c>
      <c r="M133" s="20">
        <f t="shared" si="28"/>
        <v>0</v>
      </c>
      <c r="N133" s="20">
        <f t="shared" si="29"/>
        <v>0</v>
      </c>
      <c r="O133" s="20">
        <f t="shared" si="30"/>
        <v>0</v>
      </c>
      <c r="P133" s="20">
        <f t="shared" si="31"/>
        <v>0</v>
      </c>
    </row>
    <row r="134" spans="1:16">
      <c r="A134" s="50">
        <v>117</v>
      </c>
      <c r="B134" s="52"/>
      <c r="C134" s="54" t="s">
        <v>638</v>
      </c>
      <c r="D134" s="51" t="s">
        <v>67</v>
      </c>
      <c r="E134" s="53" t="s">
        <v>65</v>
      </c>
      <c r="F134" s="20">
        <v>0</v>
      </c>
      <c r="G134" s="20">
        <f t="shared" si="24"/>
        <v>0</v>
      </c>
      <c r="H134" s="20">
        <f t="shared" si="25"/>
        <v>0</v>
      </c>
      <c r="I134" s="20">
        <v>0</v>
      </c>
      <c r="J134" s="20">
        <v>0</v>
      </c>
      <c r="K134" s="20">
        <f t="shared" si="26"/>
        <v>0</v>
      </c>
      <c r="L134" s="20">
        <f t="shared" si="27"/>
        <v>0</v>
      </c>
      <c r="M134" s="20">
        <f t="shared" si="28"/>
        <v>0</v>
      </c>
      <c r="N134" s="20">
        <f t="shared" si="29"/>
        <v>0</v>
      </c>
      <c r="O134" s="20">
        <f t="shared" si="30"/>
        <v>0</v>
      </c>
      <c r="P134" s="20">
        <f t="shared" si="31"/>
        <v>0</v>
      </c>
    </row>
    <row r="135" spans="1:16">
      <c r="A135" s="50">
        <v>118</v>
      </c>
      <c r="B135" s="52"/>
      <c r="C135" s="54" t="s">
        <v>639</v>
      </c>
      <c r="D135" s="51" t="s">
        <v>67</v>
      </c>
      <c r="E135" s="53" t="s">
        <v>65</v>
      </c>
      <c r="F135" s="20">
        <v>0</v>
      </c>
      <c r="G135" s="20">
        <f t="shared" si="24"/>
        <v>0</v>
      </c>
      <c r="H135" s="20">
        <f t="shared" si="25"/>
        <v>0</v>
      </c>
      <c r="I135" s="20">
        <v>0</v>
      </c>
      <c r="J135" s="20">
        <v>0</v>
      </c>
      <c r="K135" s="20">
        <f t="shared" si="26"/>
        <v>0</v>
      </c>
      <c r="L135" s="20">
        <f t="shared" si="27"/>
        <v>0</v>
      </c>
      <c r="M135" s="20">
        <f t="shared" si="28"/>
        <v>0</v>
      </c>
      <c r="N135" s="20">
        <f t="shared" si="29"/>
        <v>0</v>
      </c>
      <c r="O135" s="20">
        <f t="shared" si="30"/>
        <v>0</v>
      </c>
      <c r="P135" s="20">
        <f t="shared" si="31"/>
        <v>0</v>
      </c>
    </row>
    <row r="136" spans="1:16">
      <c r="A136" s="50">
        <v>119</v>
      </c>
      <c r="B136" s="52"/>
      <c r="C136" s="54" t="s">
        <v>601</v>
      </c>
      <c r="D136" s="51" t="s">
        <v>67</v>
      </c>
      <c r="E136" s="53" t="s">
        <v>65</v>
      </c>
      <c r="F136" s="20">
        <v>0</v>
      </c>
      <c r="G136" s="20">
        <f t="shared" si="24"/>
        <v>0</v>
      </c>
      <c r="H136" s="20">
        <f t="shared" si="25"/>
        <v>0</v>
      </c>
      <c r="I136" s="20">
        <v>0</v>
      </c>
      <c r="J136" s="20">
        <v>0</v>
      </c>
      <c r="K136" s="20">
        <f t="shared" si="26"/>
        <v>0</v>
      </c>
      <c r="L136" s="20">
        <f t="shared" si="27"/>
        <v>0</v>
      </c>
      <c r="M136" s="20">
        <f t="shared" si="28"/>
        <v>0</v>
      </c>
      <c r="N136" s="20">
        <f t="shared" si="29"/>
        <v>0</v>
      </c>
      <c r="O136" s="20">
        <f t="shared" si="30"/>
        <v>0</v>
      </c>
      <c r="P136" s="20">
        <f t="shared" si="31"/>
        <v>0</v>
      </c>
    </row>
    <row r="137" spans="1:16">
      <c r="A137" s="50">
        <v>120</v>
      </c>
      <c r="B137" s="52"/>
      <c r="C137" s="54" t="s">
        <v>640</v>
      </c>
      <c r="D137" s="51" t="s">
        <v>67</v>
      </c>
      <c r="E137" s="53" t="s">
        <v>65</v>
      </c>
      <c r="F137" s="20">
        <v>0</v>
      </c>
      <c r="G137" s="20">
        <f t="shared" si="24"/>
        <v>0</v>
      </c>
      <c r="H137" s="20">
        <f t="shared" si="25"/>
        <v>0</v>
      </c>
      <c r="I137" s="20">
        <v>0</v>
      </c>
      <c r="J137" s="20">
        <v>0</v>
      </c>
      <c r="K137" s="20">
        <f t="shared" si="26"/>
        <v>0</v>
      </c>
      <c r="L137" s="20">
        <f t="shared" si="27"/>
        <v>0</v>
      </c>
      <c r="M137" s="20">
        <f t="shared" si="28"/>
        <v>0</v>
      </c>
      <c r="N137" s="20">
        <f t="shared" si="29"/>
        <v>0</v>
      </c>
      <c r="O137" s="20">
        <f t="shared" si="30"/>
        <v>0</v>
      </c>
      <c r="P137" s="20">
        <f t="shared" si="31"/>
        <v>0</v>
      </c>
    </row>
    <row r="138" spans="1:16">
      <c r="A138" s="50">
        <v>121</v>
      </c>
      <c r="B138" s="52"/>
      <c r="C138" s="54" t="s">
        <v>641</v>
      </c>
      <c r="D138" s="51" t="s">
        <v>67</v>
      </c>
      <c r="E138" s="53" t="s">
        <v>65</v>
      </c>
      <c r="F138" s="20">
        <v>0</v>
      </c>
      <c r="G138" s="20">
        <f t="shared" si="24"/>
        <v>0</v>
      </c>
      <c r="H138" s="20">
        <f t="shared" si="25"/>
        <v>0</v>
      </c>
      <c r="I138" s="20">
        <v>0</v>
      </c>
      <c r="J138" s="20">
        <v>0</v>
      </c>
      <c r="K138" s="20">
        <f t="shared" si="26"/>
        <v>0</v>
      </c>
      <c r="L138" s="20">
        <f t="shared" si="27"/>
        <v>0</v>
      </c>
      <c r="M138" s="20">
        <f t="shared" si="28"/>
        <v>0</v>
      </c>
      <c r="N138" s="20">
        <f t="shared" si="29"/>
        <v>0</v>
      </c>
      <c r="O138" s="20">
        <f t="shared" si="30"/>
        <v>0</v>
      </c>
      <c r="P138" s="20">
        <f t="shared" si="31"/>
        <v>0</v>
      </c>
    </row>
    <row r="139" spans="1:16" ht="31.5">
      <c r="A139" s="50">
        <v>122</v>
      </c>
      <c r="B139" s="52"/>
      <c r="C139" s="54" t="s">
        <v>642</v>
      </c>
      <c r="D139" s="51" t="s">
        <v>67</v>
      </c>
      <c r="E139" s="53" t="s">
        <v>65</v>
      </c>
      <c r="F139" s="20">
        <v>0</v>
      </c>
      <c r="G139" s="20">
        <f t="shared" si="24"/>
        <v>0</v>
      </c>
      <c r="H139" s="20">
        <f t="shared" si="25"/>
        <v>0</v>
      </c>
      <c r="I139" s="20">
        <v>0</v>
      </c>
      <c r="J139" s="20">
        <v>0</v>
      </c>
      <c r="K139" s="20">
        <f t="shared" si="26"/>
        <v>0</v>
      </c>
      <c r="L139" s="20">
        <f t="shared" si="27"/>
        <v>0</v>
      </c>
      <c r="M139" s="20">
        <f t="shared" si="28"/>
        <v>0</v>
      </c>
      <c r="N139" s="20">
        <f t="shared" si="29"/>
        <v>0</v>
      </c>
      <c r="O139" s="20">
        <f t="shared" si="30"/>
        <v>0</v>
      </c>
      <c r="P139" s="20">
        <f t="shared" si="31"/>
        <v>0</v>
      </c>
    </row>
    <row r="140" spans="1:16">
      <c r="A140" s="1"/>
      <c r="B140" s="1"/>
      <c r="C140" s="1"/>
      <c r="D140" s="1"/>
      <c r="E140" s="1"/>
      <c r="F140" s="1"/>
      <c r="G140" s="1"/>
      <c r="H140" s="1"/>
      <c r="I140" s="1"/>
      <c r="J140" s="1"/>
      <c r="K140" s="1"/>
      <c r="L140" s="1"/>
      <c r="M140" s="1"/>
      <c r="N140" s="1"/>
      <c r="O140" s="1"/>
      <c r="P140" s="1"/>
    </row>
    <row r="141" spans="1:16">
      <c r="A141" s="15" t="s">
        <v>47</v>
      </c>
      <c r="B141" s="15"/>
      <c r="C141" s="15"/>
      <c r="D141" s="15"/>
      <c r="E141" s="15"/>
      <c r="F141" s="15"/>
      <c r="G141" s="15"/>
      <c r="H141" s="15"/>
      <c r="I141" s="15"/>
      <c r="J141" s="15"/>
      <c r="K141" s="26"/>
      <c r="L141" s="21">
        <f>SUM(L17:L140)</f>
        <v>0</v>
      </c>
      <c r="M141" s="21">
        <f>SUM(M17:M140)</f>
        <v>0</v>
      </c>
      <c r="N141" s="21">
        <f>SUM(N17:N140)</f>
        <v>0</v>
      </c>
      <c r="O141" s="21">
        <f>SUM(O17:O140)</f>
        <v>0</v>
      </c>
      <c r="P141" s="21">
        <f>SUM(P17:P140)</f>
        <v>0</v>
      </c>
    </row>
    <row r="142" spans="1:16">
      <c r="A142" s="22"/>
      <c r="B142" s="22"/>
      <c r="C142" s="22"/>
      <c r="D142" s="22"/>
      <c r="E142" s="22"/>
      <c r="F142" s="22"/>
      <c r="G142" s="22"/>
      <c r="H142" s="22"/>
      <c r="I142" s="22"/>
      <c r="J142" s="22"/>
      <c r="K142" s="23"/>
      <c r="L142" s="24"/>
      <c r="M142" s="24"/>
      <c r="N142" s="24"/>
      <c r="O142" s="24"/>
      <c r="P142" s="25"/>
    </row>
    <row r="143" spans="1:16">
      <c r="A143" s="37">
        <f>KT!A23</f>
        <v>0</v>
      </c>
      <c r="C143" s="38"/>
      <c r="D143" s="38">
        <f>KT!C27</f>
        <v>0</v>
      </c>
      <c r="E143" s="38"/>
      <c r="F143" s="38"/>
      <c r="G143" s="38"/>
      <c r="H143" s="38"/>
    </row>
    <row r="144" spans="1:16">
      <c r="A144" s="37" t="s">
        <v>39</v>
      </c>
      <c r="C144" s="38"/>
      <c r="D144" s="38"/>
      <c r="E144" s="38"/>
      <c r="F144" s="38"/>
      <c r="G144" s="38"/>
      <c r="H144" s="38"/>
    </row>
    <row r="145" spans="1:8">
      <c r="A145" s="37">
        <f>KT!A25</f>
        <v>0</v>
      </c>
      <c r="C145" s="38"/>
      <c r="D145" s="38"/>
      <c r="E145" s="38"/>
      <c r="F145" s="38"/>
      <c r="G145" s="38"/>
      <c r="H145" s="38"/>
    </row>
    <row r="146" spans="1:8">
      <c r="A146" s="39"/>
      <c r="C146" s="38"/>
      <c r="D146" s="38"/>
      <c r="E146" s="38"/>
      <c r="F146" s="38"/>
      <c r="G146" s="38"/>
      <c r="H146" s="38"/>
    </row>
    <row r="147" spans="1:8">
      <c r="A147" s="37">
        <f>KT!A27</f>
        <v>0</v>
      </c>
      <c r="C147" s="38"/>
      <c r="D147" s="38">
        <f>KT!C27</f>
        <v>0</v>
      </c>
      <c r="E147" s="38"/>
      <c r="F147" s="38"/>
      <c r="G147" s="38"/>
      <c r="H147" s="38"/>
    </row>
    <row r="148" spans="1:8">
      <c r="A148" s="37" t="s">
        <v>40</v>
      </c>
      <c r="C148" s="38"/>
      <c r="D148" s="38"/>
      <c r="E148" s="38"/>
      <c r="F148" s="38"/>
      <c r="G148" s="38"/>
      <c r="H148" s="38"/>
    </row>
    <row r="149" spans="1:8">
      <c r="A149" s="37">
        <f>KT!A29</f>
        <v>0</v>
      </c>
      <c r="C149" s="38"/>
      <c r="D149" s="38"/>
      <c r="E149" s="38"/>
      <c r="F149" s="38"/>
      <c r="G149" s="38"/>
      <c r="H149" s="38"/>
    </row>
    <row r="150" spans="1:8">
      <c r="B150" s="40"/>
      <c r="C150" s="38"/>
      <c r="D150" s="38"/>
      <c r="E150" s="38"/>
      <c r="F150" s="38"/>
      <c r="G150" s="38"/>
      <c r="H150" s="38"/>
    </row>
    <row r="151" spans="1:8">
      <c r="B151" s="41"/>
      <c r="C151" s="42"/>
      <c r="D151" s="41"/>
      <c r="F151" s="42"/>
      <c r="H151" s="38"/>
    </row>
  </sheetData>
  <mergeCells count="14">
    <mergeCell ref="L14:P14"/>
    <mergeCell ref="A16:P16"/>
    <mergeCell ref="A140:P140"/>
    <mergeCell ref="A141:J141"/>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C6957-3B72-47C9-9B16-1E3B628E74A2}">
  <sheetPr>
    <tabColor rgb="FFFFC000"/>
    <pageSetUpPr fitToPage="1"/>
  </sheetPr>
  <dimension ref="A2:P319"/>
  <sheetViews>
    <sheetView view="pageBreakPreview" topLeftCell="A31" zoomScale="85" zoomScaleNormal="85" zoomScaleSheetLayoutView="85" workbookViewId="0">
      <selection activeCell="E45" sqref="C45:E45"/>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8" width="10.42578125" style="16" customWidth="1"/>
    <col min="9" max="9" width="13.5703125" style="16" customWidth="1"/>
    <col min="10" max="10" width="10.42578125" style="16" customWidth="1"/>
    <col min="11" max="11" width="12.7109375" style="16" customWidth="1"/>
    <col min="12" max="16" width="13.85546875" style="16" customWidth="1"/>
    <col min="17" max="16384" width="9.140625" style="16"/>
  </cols>
  <sheetData>
    <row r="2" spans="1:16">
      <c r="A2" s="6" t="s">
        <v>257</v>
      </c>
      <c r="B2" s="6"/>
      <c r="C2" s="6"/>
      <c r="D2" s="6"/>
      <c r="E2" s="6"/>
      <c r="F2" s="6"/>
      <c r="G2" s="6"/>
      <c r="H2" s="6"/>
      <c r="I2" s="6"/>
      <c r="J2" s="6"/>
      <c r="K2" s="6"/>
      <c r="L2" s="6"/>
      <c r="M2" s="6"/>
      <c r="N2" s="6"/>
      <c r="O2" s="6"/>
      <c r="P2" s="6"/>
    </row>
    <row r="3" spans="1:16">
      <c r="A3" s="7" t="str">
        <f>KA!C32</f>
        <v>Vēdināšana, gaisa kondicionēšana</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P309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60" t="s">
        <v>260</v>
      </c>
      <c r="D17" s="51"/>
      <c r="E17" s="53"/>
      <c r="F17" s="20">
        <v>0</v>
      </c>
      <c r="G17" s="20">
        <f t="shared" ref="G17:G81"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ht="47.25">
      <c r="A18" s="50">
        <v>2</v>
      </c>
      <c r="B18" s="52"/>
      <c r="C18" s="54" t="s">
        <v>272</v>
      </c>
      <c r="D18" s="51" t="s">
        <v>67</v>
      </c>
      <c r="E18" s="53" t="s">
        <v>65</v>
      </c>
      <c r="F18" s="20">
        <v>0</v>
      </c>
      <c r="G18" s="20">
        <f t="shared" si="0"/>
        <v>0</v>
      </c>
      <c r="H18" s="20">
        <f t="shared" ref="H18:H82" si="1">ROUND(F18*G18,2)</f>
        <v>0</v>
      </c>
      <c r="I18" s="20">
        <v>0</v>
      </c>
      <c r="J18" s="20">
        <v>0</v>
      </c>
      <c r="K18" s="20">
        <f t="shared" ref="K18:K82" si="2">SUM(H18:J18)</f>
        <v>0</v>
      </c>
      <c r="L18" s="20">
        <f t="shared" ref="L18:L82" si="3">ROUND(E18*F18,2)</f>
        <v>0</v>
      </c>
      <c r="M18" s="20">
        <f t="shared" ref="M18:M82" si="4">ROUND(E18*H18,2)</f>
        <v>0</v>
      </c>
      <c r="N18" s="20">
        <f t="shared" ref="N18:N82" si="5">ROUND(E18*I18,2)</f>
        <v>0</v>
      </c>
      <c r="O18" s="20">
        <f t="shared" ref="O18:O82" si="6">ROUND(E18*J18,2)</f>
        <v>0</v>
      </c>
      <c r="P18" s="20">
        <f t="shared" ref="P18:P82" si="7">SUM(M18:O18)</f>
        <v>0</v>
      </c>
    </row>
    <row r="19" spans="1:16" ht="47.25">
      <c r="A19" s="50">
        <v>3</v>
      </c>
      <c r="B19" s="52"/>
      <c r="C19" s="55" t="s">
        <v>273</v>
      </c>
      <c r="D19" s="51" t="s">
        <v>67</v>
      </c>
      <c r="E19" s="53" t="s">
        <v>65</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ht="47.25">
      <c r="A20" s="50">
        <v>4</v>
      </c>
      <c r="B20" s="52"/>
      <c r="C20" s="55" t="s">
        <v>274</v>
      </c>
      <c r="D20" s="51" t="s">
        <v>67</v>
      </c>
      <c r="E20" s="53" t="s">
        <v>65</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275</v>
      </c>
      <c r="D21" s="51" t="s">
        <v>67</v>
      </c>
      <c r="E21" s="53" t="s">
        <v>73</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276</v>
      </c>
      <c r="D22" s="51" t="s">
        <v>67</v>
      </c>
      <c r="E22" s="53" t="s">
        <v>81</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c r="A23" s="50">
        <v>7</v>
      </c>
      <c r="B23" s="52"/>
      <c r="C23" s="55" t="s">
        <v>277</v>
      </c>
      <c r="D23" s="51" t="s">
        <v>67</v>
      </c>
      <c r="E23" s="53" t="s">
        <v>81</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c r="A24" s="50">
        <v>8</v>
      </c>
      <c r="B24" s="52"/>
      <c r="C24" s="54" t="s">
        <v>278</v>
      </c>
      <c r="D24" s="51" t="s">
        <v>67</v>
      </c>
      <c r="E24" s="53" t="s">
        <v>85</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c r="A25" s="50">
        <v>9</v>
      </c>
      <c r="B25" s="52"/>
      <c r="C25" s="55" t="s">
        <v>279</v>
      </c>
      <c r="D25" s="51" t="s">
        <v>67</v>
      </c>
      <c r="E25" s="53" t="s">
        <v>81</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c r="A26" s="50">
        <v>10</v>
      </c>
      <c r="B26" s="52"/>
      <c r="C26" s="55" t="s">
        <v>280</v>
      </c>
      <c r="D26" s="51" t="s">
        <v>67</v>
      </c>
      <c r="E26" s="53" t="s">
        <v>65</v>
      </c>
      <c r="F26" s="20">
        <v>0</v>
      </c>
      <c r="G26" s="20">
        <f t="shared" ref="G26:G27" si="8">IF(F26&gt;0,likme,0)</f>
        <v>0</v>
      </c>
      <c r="H26" s="20">
        <f t="shared" ref="H26:H27" si="9">ROUND(F26*G26,2)</f>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280</v>
      </c>
      <c r="D27" s="51" t="s">
        <v>67</v>
      </c>
      <c r="E27" s="53" t="s">
        <v>65</v>
      </c>
      <c r="F27" s="20">
        <v>0</v>
      </c>
      <c r="G27" s="20">
        <f t="shared" si="8"/>
        <v>0</v>
      </c>
      <c r="H27" s="20">
        <f t="shared" si="9"/>
        <v>0</v>
      </c>
      <c r="I27" s="20">
        <v>0</v>
      </c>
      <c r="J27" s="20">
        <v>0</v>
      </c>
      <c r="K27" s="20">
        <f t="shared" si="2"/>
        <v>0</v>
      </c>
      <c r="L27" s="20">
        <f t="shared" si="3"/>
        <v>0</v>
      </c>
      <c r="M27" s="20">
        <f t="shared" si="4"/>
        <v>0</v>
      </c>
      <c r="N27" s="20">
        <f t="shared" si="5"/>
        <v>0</v>
      </c>
      <c r="O27" s="20">
        <f t="shared" si="6"/>
        <v>0</v>
      </c>
      <c r="P27" s="20">
        <f t="shared" si="7"/>
        <v>0</v>
      </c>
    </row>
    <row r="28" spans="1:16">
      <c r="A28" s="50">
        <v>12</v>
      </c>
      <c r="B28" s="52"/>
      <c r="C28" s="55" t="s">
        <v>281</v>
      </c>
      <c r="D28" s="51" t="s">
        <v>67</v>
      </c>
      <c r="E28" s="53" t="s">
        <v>73</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50">
        <v>13</v>
      </c>
      <c r="B29" s="52"/>
      <c r="C29" s="55" t="s">
        <v>282</v>
      </c>
      <c r="D29" s="51" t="s">
        <v>67</v>
      </c>
      <c r="E29" s="53" t="s">
        <v>65</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16">
      <c r="A30" s="50">
        <v>14</v>
      </c>
      <c r="B30" s="52"/>
      <c r="C30" s="54" t="s">
        <v>283</v>
      </c>
      <c r="D30" s="51" t="s">
        <v>67</v>
      </c>
      <c r="E30" s="53" t="s">
        <v>81</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16">
      <c r="A31" s="50">
        <v>15</v>
      </c>
      <c r="B31" s="52"/>
      <c r="C31" s="54" t="s">
        <v>284</v>
      </c>
      <c r="D31" s="51" t="s">
        <v>67</v>
      </c>
      <c r="E31" s="133">
        <v>8</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16">
      <c r="A32" s="50">
        <v>16</v>
      </c>
      <c r="B32" s="52"/>
      <c r="C32" s="55" t="s">
        <v>285</v>
      </c>
      <c r="D32" s="51" t="s">
        <v>67</v>
      </c>
      <c r="E32" s="53" t="s">
        <v>145</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c r="A33" s="50">
        <v>17</v>
      </c>
      <c r="B33" s="52"/>
      <c r="C33" s="55" t="s">
        <v>286</v>
      </c>
      <c r="D33" s="51" t="s">
        <v>67</v>
      </c>
      <c r="E33" s="53" t="s">
        <v>261</v>
      </c>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c r="A34" s="50">
        <v>18</v>
      </c>
      <c r="B34" s="52"/>
      <c r="C34" s="55" t="s">
        <v>287</v>
      </c>
      <c r="D34" s="51" t="s">
        <v>67</v>
      </c>
      <c r="E34" s="53" t="s">
        <v>85</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c r="A35" s="50">
        <v>19</v>
      </c>
      <c r="B35" s="52"/>
      <c r="C35" s="55" t="s">
        <v>288</v>
      </c>
      <c r="D35" s="51" t="s">
        <v>67</v>
      </c>
      <c r="E35" s="53" t="s">
        <v>240</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c r="A36" s="50">
        <v>20</v>
      </c>
      <c r="B36" s="52"/>
      <c r="C36" s="55" t="s">
        <v>289</v>
      </c>
      <c r="D36" s="51" t="s">
        <v>67</v>
      </c>
      <c r="E36" s="53" t="s">
        <v>262</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c r="A37" s="50">
        <v>21</v>
      </c>
      <c r="B37" s="52"/>
      <c r="C37" s="54" t="s">
        <v>290</v>
      </c>
      <c r="D37" s="51" t="s">
        <v>67</v>
      </c>
      <c r="E37" s="133">
        <v>36</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ht="31.5">
      <c r="A38" s="50">
        <v>22</v>
      </c>
      <c r="B38" s="52"/>
      <c r="C38" s="126" t="s">
        <v>1667</v>
      </c>
      <c r="D38" s="130" t="s">
        <v>67</v>
      </c>
      <c r="E38" s="133">
        <v>1</v>
      </c>
      <c r="F38" s="20">
        <v>0</v>
      </c>
      <c r="G38" s="20">
        <f t="shared" si="0"/>
        <v>0</v>
      </c>
      <c r="H38" s="20">
        <f t="shared" si="1"/>
        <v>0</v>
      </c>
      <c r="I38" s="20">
        <v>0</v>
      </c>
      <c r="J38" s="20">
        <v>0</v>
      </c>
      <c r="K38" s="20">
        <f t="shared" si="2"/>
        <v>0</v>
      </c>
      <c r="L38" s="20">
        <f t="shared" si="3"/>
        <v>0</v>
      </c>
      <c r="M38" s="20">
        <f t="shared" si="4"/>
        <v>0</v>
      </c>
      <c r="N38" s="20">
        <f t="shared" si="5"/>
        <v>0</v>
      </c>
      <c r="O38" s="20">
        <f t="shared" si="6"/>
        <v>0</v>
      </c>
      <c r="P38" s="20">
        <f t="shared" si="7"/>
        <v>0</v>
      </c>
    </row>
    <row r="39" spans="1:16">
      <c r="A39" s="50"/>
      <c r="B39" s="52"/>
      <c r="C39" s="137" t="s">
        <v>291</v>
      </c>
      <c r="D39" s="138" t="s">
        <v>67</v>
      </c>
      <c r="E39" s="139">
        <v>5</v>
      </c>
      <c r="F39" s="20">
        <v>0</v>
      </c>
      <c r="G39" s="20">
        <f t="shared" ref="G39" si="10">IF(F39&gt;0,likme,0)</f>
        <v>0</v>
      </c>
      <c r="H39" s="20">
        <f t="shared" ref="H39" si="11">ROUND(F39*G39,2)</f>
        <v>0</v>
      </c>
      <c r="I39" s="20">
        <v>0</v>
      </c>
      <c r="J39" s="20">
        <v>0</v>
      </c>
      <c r="K39" s="20">
        <f t="shared" ref="K39" si="12">SUM(H39:J39)</f>
        <v>0</v>
      </c>
      <c r="L39" s="20">
        <f t="shared" ref="L39" si="13">ROUND(E39*F39,2)</f>
        <v>0</v>
      </c>
      <c r="M39" s="20">
        <f t="shared" ref="M39" si="14">ROUND(E39*H39,2)</f>
        <v>0</v>
      </c>
      <c r="N39" s="20">
        <f t="shared" ref="N39" si="15">ROUND(E39*I39,2)</f>
        <v>0</v>
      </c>
      <c r="O39" s="20">
        <f t="shared" ref="O39" si="16">ROUND(E39*J39,2)</f>
        <v>0</v>
      </c>
      <c r="P39" s="20">
        <f t="shared" ref="P39" si="17">SUM(M39:O39)</f>
        <v>0</v>
      </c>
    </row>
    <row r="40" spans="1:16">
      <c r="A40" s="50">
        <v>23</v>
      </c>
      <c r="B40" s="52"/>
      <c r="C40" s="55" t="s">
        <v>292</v>
      </c>
      <c r="D40" s="51" t="s">
        <v>67</v>
      </c>
      <c r="E40" s="53" t="s">
        <v>65</v>
      </c>
      <c r="F40" s="20">
        <v>0</v>
      </c>
      <c r="G40" s="20">
        <f t="shared" si="0"/>
        <v>0</v>
      </c>
      <c r="H40" s="20">
        <f t="shared" si="1"/>
        <v>0</v>
      </c>
      <c r="I40" s="20">
        <v>0</v>
      </c>
      <c r="J40" s="20">
        <v>0</v>
      </c>
      <c r="K40" s="20">
        <f t="shared" si="2"/>
        <v>0</v>
      </c>
      <c r="L40" s="20">
        <f t="shared" si="3"/>
        <v>0</v>
      </c>
      <c r="M40" s="20">
        <f t="shared" si="4"/>
        <v>0</v>
      </c>
      <c r="N40" s="20">
        <f t="shared" si="5"/>
        <v>0</v>
      </c>
      <c r="O40" s="20">
        <f t="shared" si="6"/>
        <v>0</v>
      </c>
      <c r="P40" s="20">
        <f t="shared" si="7"/>
        <v>0</v>
      </c>
    </row>
    <row r="41" spans="1:16">
      <c r="A41" s="50">
        <v>24</v>
      </c>
      <c r="B41" s="52"/>
      <c r="C41" s="55" t="s">
        <v>293</v>
      </c>
      <c r="D41" s="51" t="s">
        <v>67</v>
      </c>
      <c r="E41" s="53" t="s">
        <v>73</v>
      </c>
      <c r="F41" s="20">
        <v>0</v>
      </c>
      <c r="G41" s="20">
        <f t="shared" si="0"/>
        <v>0</v>
      </c>
      <c r="H41" s="20">
        <f t="shared" si="1"/>
        <v>0</v>
      </c>
      <c r="I41" s="20">
        <v>0</v>
      </c>
      <c r="J41" s="20">
        <v>0</v>
      </c>
      <c r="K41" s="20">
        <f t="shared" si="2"/>
        <v>0</v>
      </c>
      <c r="L41" s="20">
        <f t="shared" si="3"/>
        <v>0</v>
      </c>
      <c r="M41" s="20">
        <f t="shared" si="4"/>
        <v>0</v>
      </c>
      <c r="N41" s="20">
        <f t="shared" si="5"/>
        <v>0</v>
      </c>
      <c r="O41" s="20">
        <f t="shared" si="6"/>
        <v>0</v>
      </c>
      <c r="P41" s="20">
        <f t="shared" si="7"/>
        <v>0</v>
      </c>
    </row>
    <row r="42" spans="1:16">
      <c r="A42" s="50">
        <v>25</v>
      </c>
      <c r="B42" s="52"/>
      <c r="C42" s="55" t="s">
        <v>294</v>
      </c>
      <c r="D42" s="51" t="s">
        <v>67</v>
      </c>
      <c r="E42" s="53" t="s">
        <v>115</v>
      </c>
      <c r="F42" s="20">
        <v>0</v>
      </c>
      <c r="G42" s="20">
        <f t="shared" si="0"/>
        <v>0</v>
      </c>
      <c r="H42" s="20">
        <f t="shared" si="1"/>
        <v>0</v>
      </c>
      <c r="I42" s="20">
        <v>0</v>
      </c>
      <c r="J42" s="20">
        <v>0</v>
      </c>
      <c r="K42" s="20">
        <f t="shared" si="2"/>
        <v>0</v>
      </c>
      <c r="L42" s="20">
        <f t="shared" si="3"/>
        <v>0</v>
      </c>
      <c r="M42" s="20">
        <f t="shared" si="4"/>
        <v>0</v>
      </c>
      <c r="N42" s="20">
        <f t="shared" si="5"/>
        <v>0</v>
      </c>
      <c r="O42" s="20">
        <f t="shared" si="6"/>
        <v>0</v>
      </c>
      <c r="P42" s="20">
        <f t="shared" si="7"/>
        <v>0</v>
      </c>
    </row>
    <row r="43" spans="1:16">
      <c r="A43" s="50">
        <v>26</v>
      </c>
      <c r="B43" s="52"/>
      <c r="C43" s="55" t="s">
        <v>295</v>
      </c>
      <c r="D43" s="51" t="s">
        <v>67</v>
      </c>
      <c r="E43" s="53" t="s">
        <v>73</v>
      </c>
      <c r="F43" s="20">
        <v>0</v>
      </c>
      <c r="G43" s="20">
        <f t="shared" si="0"/>
        <v>0</v>
      </c>
      <c r="H43" s="20">
        <f t="shared" si="1"/>
        <v>0</v>
      </c>
      <c r="I43" s="20">
        <v>0</v>
      </c>
      <c r="J43" s="20">
        <v>0</v>
      </c>
      <c r="K43" s="20">
        <f t="shared" si="2"/>
        <v>0</v>
      </c>
      <c r="L43" s="20">
        <f t="shared" si="3"/>
        <v>0</v>
      </c>
      <c r="M43" s="20">
        <f t="shared" si="4"/>
        <v>0</v>
      </c>
      <c r="N43" s="20">
        <f t="shared" si="5"/>
        <v>0</v>
      </c>
      <c r="O43" s="20">
        <f t="shared" si="6"/>
        <v>0</v>
      </c>
      <c r="P43" s="20">
        <f t="shared" si="7"/>
        <v>0</v>
      </c>
    </row>
    <row r="44" spans="1:16">
      <c r="A44" s="50">
        <v>27</v>
      </c>
      <c r="B44" s="52"/>
      <c r="C44" s="54" t="s">
        <v>296</v>
      </c>
      <c r="D44" s="51" t="s">
        <v>67</v>
      </c>
      <c r="E44" s="53" t="s">
        <v>85</v>
      </c>
      <c r="F44" s="20">
        <v>0</v>
      </c>
      <c r="G44" s="20">
        <f t="shared" si="0"/>
        <v>0</v>
      </c>
      <c r="H44" s="20">
        <f t="shared" si="1"/>
        <v>0</v>
      </c>
      <c r="I44" s="20">
        <v>0</v>
      </c>
      <c r="J44" s="20">
        <v>0</v>
      </c>
      <c r="K44" s="20">
        <f t="shared" si="2"/>
        <v>0</v>
      </c>
      <c r="L44" s="20">
        <f t="shared" si="3"/>
        <v>0</v>
      </c>
      <c r="M44" s="20">
        <f t="shared" si="4"/>
        <v>0</v>
      </c>
      <c r="N44" s="20">
        <f t="shared" si="5"/>
        <v>0</v>
      </c>
      <c r="O44" s="20">
        <f t="shared" si="6"/>
        <v>0</v>
      </c>
      <c r="P44" s="20">
        <f t="shared" si="7"/>
        <v>0</v>
      </c>
    </row>
    <row r="45" spans="1:16" ht="31.5">
      <c r="A45" s="50">
        <v>28</v>
      </c>
      <c r="B45" s="52"/>
      <c r="C45" s="126" t="s">
        <v>1697</v>
      </c>
      <c r="D45" s="130" t="s">
        <v>67</v>
      </c>
      <c r="E45" s="131">
        <v>0</v>
      </c>
      <c r="F45" s="20">
        <v>0</v>
      </c>
      <c r="G45" s="20">
        <f t="shared" si="0"/>
        <v>0</v>
      </c>
      <c r="H45" s="20">
        <f t="shared" si="1"/>
        <v>0</v>
      </c>
      <c r="I45" s="20">
        <v>0</v>
      </c>
      <c r="J45" s="20">
        <v>0</v>
      </c>
      <c r="K45" s="20">
        <f t="shared" si="2"/>
        <v>0</v>
      </c>
      <c r="L45" s="20">
        <f t="shared" si="3"/>
        <v>0</v>
      </c>
      <c r="M45" s="20">
        <f t="shared" si="4"/>
        <v>0</v>
      </c>
      <c r="N45" s="20">
        <f t="shared" si="5"/>
        <v>0</v>
      </c>
      <c r="O45" s="20">
        <f t="shared" si="6"/>
        <v>0</v>
      </c>
      <c r="P45" s="20">
        <f t="shared" si="7"/>
        <v>0</v>
      </c>
    </row>
    <row r="46" spans="1:16">
      <c r="A46" s="50">
        <v>29</v>
      </c>
      <c r="B46" s="52"/>
      <c r="C46" s="55" t="s">
        <v>297</v>
      </c>
      <c r="D46" s="51" t="s">
        <v>67</v>
      </c>
      <c r="E46" s="53" t="s">
        <v>65</v>
      </c>
      <c r="F46" s="20">
        <v>0</v>
      </c>
      <c r="G46" s="20">
        <f t="shared" si="0"/>
        <v>0</v>
      </c>
      <c r="H46" s="20">
        <f t="shared" si="1"/>
        <v>0</v>
      </c>
      <c r="I46" s="20">
        <v>0</v>
      </c>
      <c r="J46" s="20">
        <v>0</v>
      </c>
      <c r="K46" s="20">
        <f t="shared" si="2"/>
        <v>0</v>
      </c>
      <c r="L46" s="20">
        <f t="shared" si="3"/>
        <v>0</v>
      </c>
      <c r="M46" s="20">
        <f t="shared" si="4"/>
        <v>0</v>
      </c>
      <c r="N46" s="20">
        <f t="shared" si="5"/>
        <v>0</v>
      </c>
      <c r="O46" s="20">
        <f t="shared" si="6"/>
        <v>0</v>
      </c>
      <c r="P46" s="20">
        <f t="shared" si="7"/>
        <v>0</v>
      </c>
    </row>
    <row r="47" spans="1:16">
      <c r="A47" s="50">
        <v>30</v>
      </c>
      <c r="B47" s="52"/>
      <c r="C47" s="55" t="s">
        <v>298</v>
      </c>
      <c r="D47" s="51" t="s">
        <v>67</v>
      </c>
      <c r="E47" s="53" t="s">
        <v>115</v>
      </c>
      <c r="F47" s="20">
        <v>0</v>
      </c>
      <c r="G47" s="20">
        <f t="shared" si="0"/>
        <v>0</v>
      </c>
      <c r="H47" s="20">
        <f t="shared" si="1"/>
        <v>0</v>
      </c>
      <c r="I47" s="20">
        <v>0</v>
      </c>
      <c r="J47" s="20">
        <v>0</v>
      </c>
      <c r="K47" s="20">
        <f t="shared" si="2"/>
        <v>0</v>
      </c>
      <c r="L47" s="20">
        <f t="shared" si="3"/>
        <v>0</v>
      </c>
      <c r="M47" s="20">
        <f t="shared" si="4"/>
        <v>0</v>
      </c>
      <c r="N47" s="20">
        <f t="shared" si="5"/>
        <v>0</v>
      </c>
      <c r="O47" s="20">
        <f t="shared" si="6"/>
        <v>0</v>
      </c>
      <c r="P47" s="20">
        <f t="shared" si="7"/>
        <v>0</v>
      </c>
    </row>
    <row r="48" spans="1:16">
      <c r="A48" s="50">
        <v>31</v>
      </c>
      <c r="B48" s="52"/>
      <c r="C48" s="55" t="s">
        <v>299</v>
      </c>
      <c r="D48" s="51" t="s">
        <v>67</v>
      </c>
      <c r="E48" s="53" t="s">
        <v>73</v>
      </c>
      <c r="F48" s="20">
        <v>0</v>
      </c>
      <c r="G48" s="20">
        <f t="shared" si="0"/>
        <v>0</v>
      </c>
      <c r="H48" s="20">
        <f t="shared" si="1"/>
        <v>0</v>
      </c>
      <c r="I48" s="20">
        <v>0</v>
      </c>
      <c r="J48" s="20">
        <v>0</v>
      </c>
      <c r="K48" s="20">
        <f t="shared" si="2"/>
        <v>0</v>
      </c>
      <c r="L48" s="20">
        <f t="shared" si="3"/>
        <v>0</v>
      </c>
      <c r="M48" s="20">
        <f t="shared" si="4"/>
        <v>0</v>
      </c>
      <c r="N48" s="20">
        <f t="shared" si="5"/>
        <v>0</v>
      </c>
      <c r="O48" s="20">
        <f t="shared" si="6"/>
        <v>0</v>
      </c>
      <c r="P48" s="20">
        <f t="shared" si="7"/>
        <v>0</v>
      </c>
    </row>
    <row r="49" spans="1:16">
      <c r="A49" s="50">
        <v>32</v>
      </c>
      <c r="B49" s="52"/>
      <c r="C49" s="55" t="s">
        <v>300</v>
      </c>
      <c r="D49" s="51" t="s">
        <v>67</v>
      </c>
      <c r="E49" s="53" t="s">
        <v>65</v>
      </c>
      <c r="F49" s="20">
        <v>0</v>
      </c>
      <c r="G49" s="20">
        <f t="shared" si="0"/>
        <v>0</v>
      </c>
      <c r="H49" s="20">
        <f t="shared" si="1"/>
        <v>0</v>
      </c>
      <c r="I49" s="20">
        <v>0</v>
      </c>
      <c r="J49" s="20">
        <v>0</v>
      </c>
      <c r="K49" s="20">
        <f t="shared" si="2"/>
        <v>0</v>
      </c>
      <c r="L49" s="20">
        <f t="shared" si="3"/>
        <v>0</v>
      </c>
      <c r="M49" s="20">
        <f t="shared" si="4"/>
        <v>0</v>
      </c>
      <c r="N49" s="20">
        <f t="shared" si="5"/>
        <v>0</v>
      </c>
      <c r="O49" s="20">
        <f t="shared" si="6"/>
        <v>0</v>
      </c>
      <c r="P49" s="20">
        <f t="shared" si="7"/>
        <v>0</v>
      </c>
    </row>
    <row r="50" spans="1:16">
      <c r="A50" s="50">
        <v>33</v>
      </c>
      <c r="B50" s="52"/>
      <c r="C50" s="54" t="s">
        <v>301</v>
      </c>
      <c r="D50" s="51" t="s">
        <v>67</v>
      </c>
      <c r="E50" s="53" t="s">
        <v>73</v>
      </c>
      <c r="F50" s="20">
        <v>0</v>
      </c>
      <c r="G50" s="20">
        <f t="shared" si="0"/>
        <v>0</v>
      </c>
      <c r="H50" s="20">
        <f t="shared" si="1"/>
        <v>0</v>
      </c>
      <c r="I50" s="20">
        <v>0</v>
      </c>
      <c r="J50" s="20">
        <v>0</v>
      </c>
      <c r="K50" s="20">
        <f t="shared" si="2"/>
        <v>0</v>
      </c>
      <c r="L50" s="20">
        <f t="shared" si="3"/>
        <v>0</v>
      </c>
      <c r="M50" s="20">
        <f t="shared" si="4"/>
        <v>0</v>
      </c>
      <c r="N50" s="20">
        <f t="shared" si="5"/>
        <v>0</v>
      </c>
      <c r="O50" s="20">
        <f t="shared" si="6"/>
        <v>0</v>
      </c>
      <c r="P50" s="20">
        <f t="shared" si="7"/>
        <v>0</v>
      </c>
    </row>
    <row r="51" spans="1:16" ht="31.5">
      <c r="A51" s="50">
        <v>34</v>
      </c>
      <c r="B51" s="52"/>
      <c r="C51" s="54" t="s">
        <v>302</v>
      </c>
      <c r="D51" s="51" t="s">
        <v>67</v>
      </c>
      <c r="E51" s="53" t="s">
        <v>65</v>
      </c>
      <c r="F51" s="20">
        <v>0</v>
      </c>
      <c r="G51" s="20">
        <f t="shared" si="0"/>
        <v>0</v>
      </c>
      <c r="H51" s="20">
        <f t="shared" si="1"/>
        <v>0</v>
      </c>
      <c r="I51" s="20">
        <v>0</v>
      </c>
      <c r="J51" s="20">
        <v>0</v>
      </c>
      <c r="K51" s="20">
        <f t="shared" si="2"/>
        <v>0</v>
      </c>
      <c r="L51" s="20">
        <f t="shared" si="3"/>
        <v>0</v>
      </c>
      <c r="M51" s="20">
        <f t="shared" si="4"/>
        <v>0</v>
      </c>
      <c r="N51" s="20">
        <f t="shared" si="5"/>
        <v>0</v>
      </c>
      <c r="O51" s="20">
        <f t="shared" si="6"/>
        <v>0</v>
      </c>
      <c r="P51" s="20">
        <f t="shared" si="7"/>
        <v>0</v>
      </c>
    </row>
    <row r="52" spans="1:16" ht="31.5">
      <c r="A52" s="50">
        <v>35</v>
      </c>
      <c r="B52" s="52"/>
      <c r="C52" s="55" t="s">
        <v>303</v>
      </c>
      <c r="D52" s="51" t="s">
        <v>67</v>
      </c>
      <c r="E52" s="53" t="s">
        <v>73</v>
      </c>
      <c r="F52" s="20">
        <v>0</v>
      </c>
      <c r="G52" s="20">
        <f t="shared" si="0"/>
        <v>0</v>
      </c>
      <c r="H52" s="20">
        <f t="shared" si="1"/>
        <v>0</v>
      </c>
      <c r="I52" s="20">
        <v>0</v>
      </c>
      <c r="J52" s="20">
        <v>0</v>
      </c>
      <c r="K52" s="20">
        <f t="shared" si="2"/>
        <v>0</v>
      </c>
      <c r="L52" s="20">
        <f t="shared" si="3"/>
        <v>0</v>
      </c>
      <c r="M52" s="20">
        <f t="shared" si="4"/>
        <v>0</v>
      </c>
      <c r="N52" s="20">
        <f t="shared" si="5"/>
        <v>0</v>
      </c>
      <c r="O52" s="20">
        <f t="shared" si="6"/>
        <v>0</v>
      </c>
      <c r="P52" s="20">
        <f t="shared" si="7"/>
        <v>0</v>
      </c>
    </row>
    <row r="53" spans="1:16">
      <c r="A53" s="50">
        <v>36</v>
      </c>
      <c r="B53" s="52"/>
      <c r="C53" s="55" t="s">
        <v>304</v>
      </c>
      <c r="D53" s="51" t="s">
        <v>64</v>
      </c>
      <c r="E53" s="133">
        <v>32</v>
      </c>
      <c r="F53" s="20">
        <v>0</v>
      </c>
      <c r="G53" s="20">
        <f t="shared" si="0"/>
        <v>0</v>
      </c>
      <c r="H53" s="20">
        <f t="shared" si="1"/>
        <v>0</v>
      </c>
      <c r="I53" s="20">
        <v>0</v>
      </c>
      <c r="J53" s="20">
        <v>0</v>
      </c>
      <c r="K53" s="20">
        <f t="shared" si="2"/>
        <v>0</v>
      </c>
      <c r="L53" s="20">
        <f t="shared" si="3"/>
        <v>0</v>
      </c>
      <c r="M53" s="20">
        <f t="shared" si="4"/>
        <v>0</v>
      </c>
      <c r="N53" s="20">
        <f t="shared" si="5"/>
        <v>0</v>
      </c>
      <c r="O53" s="20">
        <f t="shared" si="6"/>
        <v>0</v>
      </c>
      <c r="P53" s="20">
        <f t="shared" si="7"/>
        <v>0</v>
      </c>
    </row>
    <row r="54" spans="1:16">
      <c r="A54" s="50">
        <v>37</v>
      </c>
      <c r="B54" s="52"/>
      <c r="C54" s="55" t="s">
        <v>305</v>
      </c>
      <c r="D54" s="51" t="s">
        <v>64</v>
      </c>
      <c r="E54" s="53" t="s">
        <v>145</v>
      </c>
      <c r="F54" s="20">
        <v>0</v>
      </c>
      <c r="G54" s="20">
        <f t="shared" si="0"/>
        <v>0</v>
      </c>
      <c r="H54" s="20">
        <f t="shared" si="1"/>
        <v>0</v>
      </c>
      <c r="I54" s="20">
        <v>0</v>
      </c>
      <c r="J54" s="20">
        <v>0</v>
      </c>
      <c r="K54" s="20">
        <f t="shared" si="2"/>
        <v>0</v>
      </c>
      <c r="L54" s="20">
        <f t="shared" si="3"/>
        <v>0</v>
      </c>
      <c r="M54" s="20">
        <f t="shared" si="4"/>
        <v>0</v>
      </c>
      <c r="N54" s="20">
        <f t="shared" si="5"/>
        <v>0</v>
      </c>
      <c r="O54" s="20">
        <f t="shared" si="6"/>
        <v>0</v>
      </c>
      <c r="P54" s="20">
        <f t="shared" si="7"/>
        <v>0</v>
      </c>
    </row>
    <row r="55" spans="1:16">
      <c r="A55" s="50">
        <v>38</v>
      </c>
      <c r="B55" s="52"/>
      <c r="C55" s="54" t="s">
        <v>306</v>
      </c>
      <c r="D55" s="51" t="s">
        <v>64</v>
      </c>
      <c r="E55" s="133">
        <v>32</v>
      </c>
      <c r="F55" s="20">
        <v>0</v>
      </c>
      <c r="G55" s="20">
        <f t="shared" si="0"/>
        <v>0</v>
      </c>
      <c r="H55" s="20">
        <f t="shared" si="1"/>
        <v>0</v>
      </c>
      <c r="I55" s="20">
        <v>0</v>
      </c>
      <c r="J55" s="20">
        <v>0</v>
      </c>
      <c r="K55" s="20">
        <f t="shared" si="2"/>
        <v>0</v>
      </c>
      <c r="L55" s="20">
        <f t="shared" si="3"/>
        <v>0</v>
      </c>
      <c r="M55" s="20">
        <f t="shared" si="4"/>
        <v>0</v>
      </c>
      <c r="N55" s="20">
        <f t="shared" si="5"/>
        <v>0</v>
      </c>
      <c r="O55" s="20">
        <f t="shared" si="6"/>
        <v>0</v>
      </c>
      <c r="P55" s="20">
        <f t="shared" si="7"/>
        <v>0</v>
      </c>
    </row>
    <row r="56" spans="1:16">
      <c r="A56" s="50">
        <v>39</v>
      </c>
      <c r="B56" s="52"/>
      <c r="C56" s="55" t="s">
        <v>307</v>
      </c>
      <c r="D56" s="51" t="s">
        <v>64</v>
      </c>
      <c r="E56" s="53" t="s">
        <v>264</v>
      </c>
      <c r="F56" s="20">
        <v>0</v>
      </c>
      <c r="G56" s="20">
        <f t="shared" si="0"/>
        <v>0</v>
      </c>
      <c r="H56" s="20">
        <f t="shared" si="1"/>
        <v>0</v>
      </c>
      <c r="I56" s="20">
        <v>0</v>
      </c>
      <c r="J56" s="20">
        <v>0</v>
      </c>
      <c r="K56" s="20">
        <f t="shared" si="2"/>
        <v>0</v>
      </c>
      <c r="L56" s="20">
        <f t="shared" si="3"/>
        <v>0</v>
      </c>
      <c r="M56" s="20">
        <f t="shared" si="4"/>
        <v>0</v>
      </c>
      <c r="N56" s="20">
        <f t="shared" si="5"/>
        <v>0</v>
      </c>
      <c r="O56" s="20">
        <f t="shared" si="6"/>
        <v>0</v>
      </c>
      <c r="P56" s="20">
        <f t="shared" si="7"/>
        <v>0</v>
      </c>
    </row>
    <row r="57" spans="1:16">
      <c r="A57" s="50">
        <v>40</v>
      </c>
      <c r="B57" s="52"/>
      <c r="C57" s="55" t="s">
        <v>308</v>
      </c>
      <c r="D57" s="51" t="s">
        <v>64</v>
      </c>
      <c r="E57" s="53" t="s">
        <v>120</v>
      </c>
      <c r="F57" s="20">
        <v>0</v>
      </c>
      <c r="G57" s="20">
        <f t="shared" si="0"/>
        <v>0</v>
      </c>
      <c r="H57" s="20">
        <f t="shared" si="1"/>
        <v>0</v>
      </c>
      <c r="I57" s="20">
        <v>0</v>
      </c>
      <c r="J57" s="20">
        <v>0</v>
      </c>
      <c r="K57" s="20">
        <f t="shared" si="2"/>
        <v>0</v>
      </c>
      <c r="L57" s="20">
        <f t="shared" si="3"/>
        <v>0</v>
      </c>
      <c r="M57" s="20">
        <f t="shared" si="4"/>
        <v>0</v>
      </c>
      <c r="N57" s="20">
        <f t="shared" si="5"/>
        <v>0</v>
      </c>
      <c r="O57" s="20">
        <f t="shared" si="6"/>
        <v>0</v>
      </c>
      <c r="P57" s="20">
        <f t="shared" si="7"/>
        <v>0</v>
      </c>
    </row>
    <row r="58" spans="1:16">
      <c r="A58" s="50">
        <v>41</v>
      </c>
      <c r="B58" s="52"/>
      <c r="C58" s="55" t="s">
        <v>309</v>
      </c>
      <c r="D58" s="51" t="s">
        <v>64</v>
      </c>
      <c r="E58" s="53" t="s">
        <v>65</v>
      </c>
      <c r="F58" s="20">
        <v>0</v>
      </c>
      <c r="G58" s="20">
        <f t="shared" si="0"/>
        <v>0</v>
      </c>
      <c r="H58" s="20">
        <f t="shared" si="1"/>
        <v>0</v>
      </c>
      <c r="I58" s="20">
        <v>0</v>
      </c>
      <c r="J58" s="20">
        <v>0</v>
      </c>
      <c r="K58" s="20">
        <f t="shared" si="2"/>
        <v>0</v>
      </c>
      <c r="L58" s="20">
        <f t="shared" si="3"/>
        <v>0</v>
      </c>
      <c r="M58" s="20">
        <f t="shared" si="4"/>
        <v>0</v>
      </c>
      <c r="N58" s="20">
        <f t="shared" si="5"/>
        <v>0</v>
      </c>
      <c r="O58" s="20">
        <f t="shared" si="6"/>
        <v>0</v>
      </c>
      <c r="P58" s="20">
        <f t="shared" si="7"/>
        <v>0</v>
      </c>
    </row>
    <row r="59" spans="1:16">
      <c r="A59" s="50">
        <v>42</v>
      </c>
      <c r="B59" s="52"/>
      <c r="C59" s="55" t="s">
        <v>310</v>
      </c>
      <c r="D59" s="51" t="s">
        <v>64</v>
      </c>
      <c r="E59" s="53" t="s">
        <v>85</v>
      </c>
      <c r="F59" s="20">
        <v>0</v>
      </c>
      <c r="G59" s="20">
        <f t="shared" si="0"/>
        <v>0</v>
      </c>
      <c r="H59" s="20">
        <f t="shared" si="1"/>
        <v>0</v>
      </c>
      <c r="I59" s="20">
        <v>0</v>
      </c>
      <c r="J59" s="20">
        <v>0</v>
      </c>
      <c r="K59" s="20">
        <f t="shared" si="2"/>
        <v>0</v>
      </c>
      <c r="L59" s="20">
        <f t="shared" si="3"/>
        <v>0</v>
      </c>
      <c r="M59" s="20">
        <f t="shared" si="4"/>
        <v>0</v>
      </c>
      <c r="N59" s="20">
        <f t="shared" si="5"/>
        <v>0</v>
      </c>
      <c r="O59" s="20">
        <f t="shared" si="6"/>
        <v>0</v>
      </c>
      <c r="P59" s="20">
        <f t="shared" si="7"/>
        <v>0</v>
      </c>
    </row>
    <row r="60" spans="1:16">
      <c r="A60" s="50">
        <v>43</v>
      </c>
      <c r="B60" s="52"/>
      <c r="C60" s="55" t="s">
        <v>311</v>
      </c>
      <c r="D60" s="51" t="s">
        <v>64</v>
      </c>
      <c r="E60" s="53" t="s">
        <v>81</v>
      </c>
      <c r="F60" s="20">
        <v>0</v>
      </c>
      <c r="G60" s="20">
        <f t="shared" si="0"/>
        <v>0</v>
      </c>
      <c r="H60" s="20">
        <f t="shared" si="1"/>
        <v>0</v>
      </c>
      <c r="I60" s="20">
        <v>0</v>
      </c>
      <c r="J60" s="20">
        <v>0</v>
      </c>
      <c r="K60" s="20">
        <f t="shared" si="2"/>
        <v>0</v>
      </c>
      <c r="L60" s="20">
        <f t="shared" si="3"/>
        <v>0</v>
      </c>
      <c r="M60" s="20">
        <f t="shared" si="4"/>
        <v>0</v>
      </c>
      <c r="N60" s="20">
        <f t="shared" si="5"/>
        <v>0</v>
      </c>
      <c r="O60" s="20">
        <f t="shared" si="6"/>
        <v>0</v>
      </c>
      <c r="P60" s="20">
        <f t="shared" si="7"/>
        <v>0</v>
      </c>
    </row>
    <row r="61" spans="1:16">
      <c r="A61" s="50">
        <v>44</v>
      </c>
      <c r="B61" s="52"/>
      <c r="C61" s="55" t="s">
        <v>312</v>
      </c>
      <c r="D61" s="51" t="s">
        <v>64</v>
      </c>
      <c r="E61" s="133">
        <v>6</v>
      </c>
      <c r="F61" s="20">
        <v>0</v>
      </c>
      <c r="G61" s="20">
        <f t="shared" si="0"/>
        <v>0</v>
      </c>
      <c r="H61" s="20">
        <f t="shared" si="1"/>
        <v>0</v>
      </c>
      <c r="I61" s="20">
        <v>0</v>
      </c>
      <c r="J61" s="20">
        <v>0</v>
      </c>
      <c r="K61" s="20">
        <f t="shared" si="2"/>
        <v>0</v>
      </c>
      <c r="L61" s="20">
        <f t="shared" si="3"/>
        <v>0</v>
      </c>
      <c r="M61" s="20">
        <f t="shared" si="4"/>
        <v>0</v>
      </c>
      <c r="N61" s="20">
        <f t="shared" si="5"/>
        <v>0</v>
      </c>
      <c r="O61" s="20">
        <f t="shared" si="6"/>
        <v>0</v>
      </c>
      <c r="P61" s="20">
        <f t="shared" si="7"/>
        <v>0</v>
      </c>
    </row>
    <row r="62" spans="1:16">
      <c r="A62" s="50">
        <v>45</v>
      </c>
      <c r="B62" s="52"/>
      <c r="C62" s="55" t="s">
        <v>313</v>
      </c>
      <c r="D62" s="51" t="s">
        <v>64</v>
      </c>
      <c r="E62" s="53" t="s">
        <v>65</v>
      </c>
      <c r="F62" s="20">
        <v>0</v>
      </c>
      <c r="G62" s="20">
        <f t="shared" si="0"/>
        <v>0</v>
      </c>
      <c r="H62" s="20">
        <f t="shared" si="1"/>
        <v>0</v>
      </c>
      <c r="I62" s="20">
        <v>0</v>
      </c>
      <c r="J62" s="20">
        <v>0</v>
      </c>
      <c r="K62" s="20">
        <f t="shared" si="2"/>
        <v>0</v>
      </c>
      <c r="L62" s="20">
        <f t="shared" si="3"/>
        <v>0</v>
      </c>
      <c r="M62" s="20">
        <f t="shared" si="4"/>
        <v>0</v>
      </c>
      <c r="N62" s="20">
        <f t="shared" si="5"/>
        <v>0</v>
      </c>
      <c r="O62" s="20">
        <f t="shared" si="6"/>
        <v>0</v>
      </c>
      <c r="P62" s="20">
        <f t="shared" si="7"/>
        <v>0</v>
      </c>
    </row>
    <row r="63" spans="1:16">
      <c r="A63" s="50">
        <v>46</v>
      </c>
      <c r="B63" s="52"/>
      <c r="C63" s="55" t="s">
        <v>314</v>
      </c>
      <c r="D63" s="51" t="s">
        <v>64</v>
      </c>
      <c r="E63" s="53" t="s">
        <v>85</v>
      </c>
      <c r="F63" s="20">
        <v>0</v>
      </c>
      <c r="G63" s="20">
        <f t="shared" si="0"/>
        <v>0</v>
      </c>
      <c r="H63" s="20">
        <f t="shared" si="1"/>
        <v>0</v>
      </c>
      <c r="I63" s="20">
        <v>0</v>
      </c>
      <c r="J63" s="20">
        <v>0</v>
      </c>
      <c r="K63" s="20">
        <f t="shared" si="2"/>
        <v>0</v>
      </c>
      <c r="L63" s="20">
        <f t="shared" si="3"/>
        <v>0</v>
      </c>
      <c r="M63" s="20">
        <f t="shared" si="4"/>
        <v>0</v>
      </c>
      <c r="N63" s="20">
        <f t="shared" si="5"/>
        <v>0</v>
      </c>
      <c r="O63" s="20">
        <f t="shared" si="6"/>
        <v>0</v>
      </c>
      <c r="P63" s="20">
        <f t="shared" si="7"/>
        <v>0</v>
      </c>
    </row>
    <row r="64" spans="1:16">
      <c r="A64" s="50">
        <v>47</v>
      </c>
      <c r="B64" s="52"/>
      <c r="C64" s="55" t="s">
        <v>315</v>
      </c>
      <c r="D64" s="51" t="s">
        <v>64</v>
      </c>
      <c r="E64" s="133">
        <v>9</v>
      </c>
      <c r="F64" s="20">
        <v>0</v>
      </c>
      <c r="G64" s="20">
        <f t="shared" si="0"/>
        <v>0</v>
      </c>
      <c r="H64" s="20">
        <f t="shared" si="1"/>
        <v>0</v>
      </c>
      <c r="I64" s="20">
        <v>0</v>
      </c>
      <c r="J64" s="20">
        <v>0</v>
      </c>
      <c r="K64" s="20">
        <f t="shared" si="2"/>
        <v>0</v>
      </c>
      <c r="L64" s="20">
        <f t="shared" si="3"/>
        <v>0</v>
      </c>
      <c r="M64" s="20">
        <f t="shared" si="4"/>
        <v>0</v>
      </c>
      <c r="N64" s="20">
        <f t="shared" si="5"/>
        <v>0</v>
      </c>
      <c r="O64" s="20">
        <f t="shared" si="6"/>
        <v>0</v>
      </c>
      <c r="P64" s="20">
        <f t="shared" si="7"/>
        <v>0</v>
      </c>
    </row>
    <row r="65" spans="1:16">
      <c r="A65" s="50">
        <v>48</v>
      </c>
      <c r="B65" s="52"/>
      <c r="C65" s="54" t="s">
        <v>316</v>
      </c>
      <c r="D65" s="51" t="s">
        <v>64</v>
      </c>
      <c r="E65" s="133">
        <v>6</v>
      </c>
      <c r="F65" s="20">
        <v>0</v>
      </c>
      <c r="G65" s="20">
        <f t="shared" si="0"/>
        <v>0</v>
      </c>
      <c r="H65" s="20">
        <f t="shared" si="1"/>
        <v>0</v>
      </c>
      <c r="I65" s="20">
        <v>0</v>
      </c>
      <c r="J65" s="20">
        <v>0</v>
      </c>
      <c r="K65" s="20">
        <f t="shared" si="2"/>
        <v>0</v>
      </c>
      <c r="L65" s="20">
        <f t="shared" si="3"/>
        <v>0</v>
      </c>
      <c r="M65" s="20">
        <f t="shared" si="4"/>
        <v>0</v>
      </c>
      <c r="N65" s="20">
        <f t="shared" si="5"/>
        <v>0</v>
      </c>
      <c r="O65" s="20">
        <f t="shared" si="6"/>
        <v>0</v>
      </c>
      <c r="P65" s="20">
        <f t="shared" si="7"/>
        <v>0</v>
      </c>
    </row>
    <row r="66" spans="1:16">
      <c r="A66" s="50">
        <v>49</v>
      </c>
      <c r="B66" s="52"/>
      <c r="C66" s="55" t="s">
        <v>317</v>
      </c>
      <c r="D66" s="51" t="s">
        <v>64</v>
      </c>
      <c r="E66" s="133">
        <v>2</v>
      </c>
      <c r="F66" s="20">
        <v>0</v>
      </c>
      <c r="G66" s="20">
        <f t="shared" si="0"/>
        <v>0</v>
      </c>
      <c r="H66" s="20">
        <f t="shared" si="1"/>
        <v>0</v>
      </c>
      <c r="I66" s="20">
        <v>0</v>
      </c>
      <c r="J66" s="20">
        <v>0</v>
      </c>
      <c r="K66" s="20">
        <f t="shared" si="2"/>
        <v>0</v>
      </c>
      <c r="L66" s="20">
        <f t="shared" si="3"/>
        <v>0</v>
      </c>
      <c r="M66" s="20">
        <f t="shared" si="4"/>
        <v>0</v>
      </c>
      <c r="N66" s="20">
        <f t="shared" si="5"/>
        <v>0</v>
      </c>
      <c r="O66" s="20">
        <f t="shared" si="6"/>
        <v>0</v>
      </c>
      <c r="P66" s="20">
        <f t="shared" si="7"/>
        <v>0</v>
      </c>
    </row>
    <row r="67" spans="1:16">
      <c r="A67" s="50">
        <v>50</v>
      </c>
      <c r="B67" s="52"/>
      <c r="C67" s="55" t="s">
        <v>318</v>
      </c>
      <c r="D67" s="51" t="s">
        <v>64</v>
      </c>
      <c r="E67" s="133">
        <v>3</v>
      </c>
      <c r="F67" s="20">
        <v>0</v>
      </c>
      <c r="G67" s="20">
        <f t="shared" si="0"/>
        <v>0</v>
      </c>
      <c r="H67" s="20">
        <f t="shared" si="1"/>
        <v>0</v>
      </c>
      <c r="I67" s="20">
        <v>0</v>
      </c>
      <c r="J67" s="20">
        <v>0</v>
      </c>
      <c r="K67" s="20">
        <f t="shared" si="2"/>
        <v>0</v>
      </c>
      <c r="L67" s="20">
        <f t="shared" si="3"/>
        <v>0</v>
      </c>
      <c r="M67" s="20">
        <f t="shared" si="4"/>
        <v>0</v>
      </c>
      <c r="N67" s="20">
        <f t="shared" si="5"/>
        <v>0</v>
      </c>
      <c r="O67" s="20">
        <f t="shared" si="6"/>
        <v>0</v>
      </c>
      <c r="P67" s="20">
        <f t="shared" si="7"/>
        <v>0</v>
      </c>
    </row>
    <row r="68" spans="1:16">
      <c r="A68" s="50">
        <v>51</v>
      </c>
      <c r="B68" s="52"/>
      <c r="C68" s="55" t="s">
        <v>319</v>
      </c>
      <c r="D68" s="51" t="s">
        <v>64</v>
      </c>
      <c r="E68" s="133">
        <v>3</v>
      </c>
      <c r="F68" s="20">
        <v>0</v>
      </c>
      <c r="G68" s="20">
        <f t="shared" si="0"/>
        <v>0</v>
      </c>
      <c r="H68" s="20">
        <f t="shared" si="1"/>
        <v>0</v>
      </c>
      <c r="I68" s="20">
        <v>0</v>
      </c>
      <c r="J68" s="20">
        <v>0</v>
      </c>
      <c r="K68" s="20">
        <f t="shared" si="2"/>
        <v>0</v>
      </c>
      <c r="L68" s="20">
        <f t="shared" si="3"/>
        <v>0</v>
      </c>
      <c r="M68" s="20">
        <f t="shared" si="4"/>
        <v>0</v>
      </c>
      <c r="N68" s="20">
        <f t="shared" si="5"/>
        <v>0</v>
      </c>
      <c r="O68" s="20">
        <f t="shared" si="6"/>
        <v>0</v>
      </c>
      <c r="P68" s="20">
        <f t="shared" si="7"/>
        <v>0</v>
      </c>
    </row>
    <row r="69" spans="1:16">
      <c r="A69" s="50">
        <v>52</v>
      </c>
      <c r="B69" s="52"/>
      <c r="C69" s="55" t="s">
        <v>320</v>
      </c>
      <c r="D69" s="51" t="s">
        <v>64</v>
      </c>
      <c r="E69" s="133">
        <v>3</v>
      </c>
      <c r="F69" s="20">
        <v>0</v>
      </c>
      <c r="G69" s="20">
        <f t="shared" si="0"/>
        <v>0</v>
      </c>
      <c r="H69" s="20">
        <f t="shared" si="1"/>
        <v>0</v>
      </c>
      <c r="I69" s="20">
        <v>0</v>
      </c>
      <c r="J69" s="20">
        <v>0</v>
      </c>
      <c r="K69" s="20">
        <f t="shared" si="2"/>
        <v>0</v>
      </c>
      <c r="L69" s="20">
        <f t="shared" si="3"/>
        <v>0</v>
      </c>
      <c r="M69" s="20">
        <f t="shared" si="4"/>
        <v>0</v>
      </c>
      <c r="N69" s="20">
        <f t="shared" si="5"/>
        <v>0</v>
      </c>
      <c r="O69" s="20">
        <f t="shared" si="6"/>
        <v>0</v>
      </c>
      <c r="P69" s="20">
        <f t="shared" si="7"/>
        <v>0</v>
      </c>
    </row>
    <row r="70" spans="1:16">
      <c r="A70" s="50">
        <v>53</v>
      </c>
      <c r="B70" s="52"/>
      <c r="C70" s="127" t="s">
        <v>1668</v>
      </c>
      <c r="D70" s="51" t="s">
        <v>64</v>
      </c>
      <c r="E70" s="133">
        <v>0</v>
      </c>
      <c r="F70" s="20">
        <v>0</v>
      </c>
      <c r="G70" s="20">
        <f t="shared" si="0"/>
        <v>0</v>
      </c>
      <c r="H70" s="20">
        <f t="shared" si="1"/>
        <v>0</v>
      </c>
      <c r="I70" s="20">
        <v>0</v>
      </c>
      <c r="J70" s="20">
        <v>0</v>
      </c>
      <c r="K70" s="20">
        <f t="shared" si="2"/>
        <v>0</v>
      </c>
      <c r="L70" s="20">
        <f t="shared" si="3"/>
        <v>0</v>
      </c>
      <c r="M70" s="20">
        <f t="shared" si="4"/>
        <v>0</v>
      </c>
      <c r="N70" s="20">
        <f t="shared" si="5"/>
        <v>0</v>
      </c>
      <c r="O70" s="20">
        <f t="shared" si="6"/>
        <v>0</v>
      </c>
      <c r="P70" s="20">
        <f t="shared" si="7"/>
        <v>0</v>
      </c>
    </row>
    <row r="71" spans="1:16">
      <c r="A71" s="50">
        <v>54</v>
      </c>
      <c r="B71" s="52"/>
      <c r="C71" s="54" t="s">
        <v>321</v>
      </c>
      <c r="D71" s="51" t="s">
        <v>64</v>
      </c>
      <c r="E71" s="133">
        <v>2</v>
      </c>
      <c r="F71" s="20">
        <v>0</v>
      </c>
      <c r="G71" s="20">
        <f t="shared" si="0"/>
        <v>0</v>
      </c>
      <c r="H71" s="20">
        <f t="shared" si="1"/>
        <v>0</v>
      </c>
      <c r="I71" s="20">
        <v>0</v>
      </c>
      <c r="J71" s="20">
        <v>0</v>
      </c>
      <c r="K71" s="20">
        <f t="shared" si="2"/>
        <v>0</v>
      </c>
      <c r="L71" s="20">
        <f t="shared" si="3"/>
        <v>0</v>
      </c>
      <c r="M71" s="20">
        <f t="shared" si="4"/>
        <v>0</v>
      </c>
      <c r="N71" s="20">
        <f t="shared" si="5"/>
        <v>0</v>
      </c>
      <c r="O71" s="20">
        <f t="shared" si="6"/>
        <v>0</v>
      </c>
      <c r="P71" s="20">
        <f t="shared" si="7"/>
        <v>0</v>
      </c>
    </row>
    <row r="72" spans="1:16">
      <c r="A72" s="50">
        <v>55</v>
      </c>
      <c r="B72" s="52"/>
      <c r="C72" s="55" t="s">
        <v>322</v>
      </c>
      <c r="D72" s="51" t="s">
        <v>64</v>
      </c>
      <c r="E72" s="53" t="s">
        <v>73</v>
      </c>
      <c r="F72" s="20">
        <v>0</v>
      </c>
      <c r="G72" s="20">
        <f t="shared" si="0"/>
        <v>0</v>
      </c>
      <c r="H72" s="20">
        <f t="shared" si="1"/>
        <v>0</v>
      </c>
      <c r="I72" s="20">
        <v>0</v>
      </c>
      <c r="J72" s="20">
        <v>0</v>
      </c>
      <c r="K72" s="20">
        <f t="shared" si="2"/>
        <v>0</v>
      </c>
      <c r="L72" s="20">
        <f t="shared" si="3"/>
        <v>0</v>
      </c>
      <c r="M72" s="20">
        <f t="shared" si="4"/>
        <v>0</v>
      </c>
      <c r="N72" s="20">
        <f t="shared" si="5"/>
        <v>0</v>
      </c>
      <c r="O72" s="20">
        <f t="shared" si="6"/>
        <v>0</v>
      </c>
      <c r="P72" s="20">
        <f t="shared" si="7"/>
        <v>0</v>
      </c>
    </row>
    <row r="73" spans="1:16">
      <c r="A73" s="50">
        <v>56</v>
      </c>
      <c r="B73" s="52"/>
      <c r="C73" s="55" t="s">
        <v>323</v>
      </c>
      <c r="D73" s="51" t="s">
        <v>64</v>
      </c>
      <c r="E73" s="53" t="s">
        <v>65</v>
      </c>
      <c r="F73" s="20">
        <v>0</v>
      </c>
      <c r="G73" s="20">
        <f t="shared" si="0"/>
        <v>0</v>
      </c>
      <c r="H73" s="20">
        <f t="shared" si="1"/>
        <v>0</v>
      </c>
      <c r="I73" s="20">
        <v>0</v>
      </c>
      <c r="J73" s="20">
        <v>0</v>
      </c>
      <c r="K73" s="20">
        <f t="shared" si="2"/>
        <v>0</v>
      </c>
      <c r="L73" s="20">
        <f t="shared" si="3"/>
        <v>0</v>
      </c>
      <c r="M73" s="20">
        <f t="shared" si="4"/>
        <v>0</v>
      </c>
      <c r="N73" s="20">
        <f t="shared" si="5"/>
        <v>0</v>
      </c>
      <c r="O73" s="20">
        <f t="shared" si="6"/>
        <v>0</v>
      </c>
      <c r="P73" s="20">
        <f t="shared" si="7"/>
        <v>0</v>
      </c>
    </row>
    <row r="74" spans="1:16">
      <c r="A74" s="50">
        <v>57</v>
      </c>
      <c r="B74" s="52"/>
      <c r="C74" s="55" t="s">
        <v>324</v>
      </c>
      <c r="D74" s="51" t="s">
        <v>64</v>
      </c>
      <c r="E74" s="53" t="s">
        <v>65</v>
      </c>
      <c r="F74" s="20">
        <v>0</v>
      </c>
      <c r="G74" s="20">
        <f t="shared" si="0"/>
        <v>0</v>
      </c>
      <c r="H74" s="20">
        <f t="shared" si="1"/>
        <v>0</v>
      </c>
      <c r="I74" s="20">
        <v>0</v>
      </c>
      <c r="J74" s="20">
        <v>0</v>
      </c>
      <c r="K74" s="20">
        <f t="shared" si="2"/>
        <v>0</v>
      </c>
      <c r="L74" s="20">
        <f t="shared" si="3"/>
        <v>0</v>
      </c>
      <c r="M74" s="20">
        <f t="shared" si="4"/>
        <v>0</v>
      </c>
      <c r="N74" s="20">
        <f t="shared" si="5"/>
        <v>0</v>
      </c>
      <c r="O74" s="20">
        <f t="shared" si="6"/>
        <v>0</v>
      </c>
      <c r="P74" s="20">
        <f t="shared" si="7"/>
        <v>0</v>
      </c>
    </row>
    <row r="75" spans="1:16">
      <c r="A75" s="50">
        <v>58</v>
      </c>
      <c r="B75" s="52"/>
      <c r="C75" s="55" t="s">
        <v>325</v>
      </c>
      <c r="D75" s="51" t="s">
        <v>64</v>
      </c>
      <c r="E75" s="53" t="s">
        <v>65</v>
      </c>
      <c r="F75" s="20">
        <v>0</v>
      </c>
      <c r="G75" s="20">
        <f t="shared" si="0"/>
        <v>0</v>
      </c>
      <c r="H75" s="20">
        <f t="shared" si="1"/>
        <v>0</v>
      </c>
      <c r="I75" s="20">
        <v>0</v>
      </c>
      <c r="J75" s="20">
        <v>0</v>
      </c>
      <c r="K75" s="20">
        <f t="shared" si="2"/>
        <v>0</v>
      </c>
      <c r="L75" s="20">
        <f t="shared" si="3"/>
        <v>0</v>
      </c>
      <c r="M75" s="20">
        <f t="shared" si="4"/>
        <v>0</v>
      </c>
      <c r="N75" s="20">
        <f t="shared" si="5"/>
        <v>0</v>
      </c>
      <c r="O75" s="20">
        <f t="shared" si="6"/>
        <v>0</v>
      </c>
      <c r="P75" s="20">
        <f t="shared" si="7"/>
        <v>0</v>
      </c>
    </row>
    <row r="76" spans="1:16">
      <c r="A76" s="50">
        <v>59</v>
      </c>
      <c r="B76" s="52"/>
      <c r="C76" s="55" t="s">
        <v>326</v>
      </c>
      <c r="D76" s="51" t="s">
        <v>64</v>
      </c>
      <c r="E76" s="53" t="s">
        <v>65</v>
      </c>
      <c r="F76" s="20">
        <v>0</v>
      </c>
      <c r="G76" s="20">
        <f t="shared" si="0"/>
        <v>0</v>
      </c>
      <c r="H76" s="20">
        <f t="shared" si="1"/>
        <v>0</v>
      </c>
      <c r="I76" s="20">
        <v>0</v>
      </c>
      <c r="J76" s="20">
        <v>0</v>
      </c>
      <c r="K76" s="20">
        <f t="shared" si="2"/>
        <v>0</v>
      </c>
      <c r="L76" s="20">
        <f t="shared" si="3"/>
        <v>0</v>
      </c>
      <c r="M76" s="20">
        <f t="shared" si="4"/>
        <v>0</v>
      </c>
      <c r="N76" s="20">
        <f t="shared" si="5"/>
        <v>0</v>
      </c>
      <c r="O76" s="20">
        <f t="shared" si="6"/>
        <v>0</v>
      </c>
      <c r="P76" s="20">
        <f t="shared" si="7"/>
        <v>0</v>
      </c>
    </row>
    <row r="77" spans="1:16">
      <c r="A77" s="50">
        <v>60</v>
      </c>
      <c r="B77" s="52"/>
      <c r="C77" s="55" t="s">
        <v>327</v>
      </c>
      <c r="D77" s="51" t="s">
        <v>67</v>
      </c>
      <c r="E77" s="53" t="s">
        <v>65</v>
      </c>
      <c r="F77" s="20">
        <v>0</v>
      </c>
      <c r="G77" s="20">
        <f t="shared" si="0"/>
        <v>0</v>
      </c>
      <c r="H77" s="20">
        <f t="shared" si="1"/>
        <v>0</v>
      </c>
      <c r="I77" s="20">
        <v>0</v>
      </c>
      <c r="J77" s="20">
        <v>0</v>
      </c>
      <c r="K77" s="20">
        <f t="shared" si="2"/>
        <v>0</v>
      </c>
      <c r="L77" s="20">
        <f t="shared" si="3"/>
        <v>0</v>
      </c>
      <c r="M77" s="20">
        <f t="shared" si="4"/>
        <v>0</v>
      </c>
      <c r="N77" s="20">
        <f t="shared" si="5"/>
        <v>0</v>
      </c>
      <c r="O77" s="20">
        <f t="shared" si="6"/>
        <v>0</v>
      </c>
      <c r="P77" s="20">
        <f t="shared" si="7"/>
        <v>0</v>
      </c>
    </row>
    <row r="78" spans="1:16">
      <c r="A78" s="50">
        <v>61</v>
      </c>
      <c r="B78" s="52"/>
      <c r="C78" s="55" t="s">
        <v>328</v>
      </c>
      <c r="D78" s="51" t="s">
        <v>183</v>
      </c>
      <c r="E78" s="53" t="s">
        <v>218</v>
      </c>
      <c r="F78" s="20">
        <v>0</v>
      </c>
      <c r="G78" s="20">
        <f t="shared" si="0"/>
        <v>0</v>
      </c>
      <c r="H78" s="20">
        <f t="shared" si="1"/>
        <v>0</v>
      </c>
      <c r="I78" s="20">
        <v>0</v>
      </c>
      <c r="J78" s="20">
        <v>0</v>
      </c>
      <c r="K78" s="20">
        <f t="shared" si="2"/>
        <v>0</v>
      </c>
      <c r="L78" s="20">
        <f t="shared" si="3"/>
        <v>0</v>
      </c>
      <c r="M78" s="20">
        <f t="shared" si="4"/>
        <v>0</v>
      </c>
      <c r="N78" s="20">
        <f t="shared" si="5"/>
        <v>0</v>
      </c>
      <c r="O78" s="20">
        <f t="shared" si="6"/>
        <v>0</v>
      </c>
      <c r="P78" s="20">
        <f t="shared" si="7"/>
        <v>0</v>
      </c>
    </row>
    <row r="79" spans="1:16">
      <c r="A79" s="50">
        <v>62</v>
      </c>
      <c r="B79" s="52"/>
      <c r="C79" s="55" t="s">
        <v>329</v>
      </c>
      <c r="D79" s="51" t="s">
        <v>183</v>
      </c>
      <c r="E79" s="53" t="s">
        <v>176</v>
      </c>
      <c r="F79" s="20">
        <v>0</v>
      </c>
      <c r="G79" s="20">
        <f t="shared" si="0"/>
        <v>0</v>
      </c>
      <c r="H79" s="20">
        <f t="shared" si="1"/>
        <v>0</v>
      </c>
      <c r="I79" s="20">
        <v>0</v>
      </c>
      <c r="J79" s="20">
        <v>0</v>
      </c>
      <c r="K79" s="20">
        <f t="shared" si="2"/>
        <v>0</v>
      </c>
      <c r="L79" s="20">
        <f t="shared" si="3"/>
        <v>0</v>
      </c>
      <c r="M79" s="20">
        <f t="shared" si="4"/>
        <v>0</v>
      </c>
      <c r="N79" s="20">
        <f t="shared" si="5"/>
        <v>0</v>
      </c>
      <c r="O79" s="20">
        <f t="shared" si="6"/>
        <v>0</v>
      </c>
      <c r="P79" s="20">
        <f t="shared" si="7"/>
        <v>0</v>
      </c>
    </row>
    <row r="80" spans="1:16">
      <c r="A80" s="50">
        <v>63</v>
      </c>
      <c r="B80" s="52"/>
      <c r="C80" s="54" t="s">
        <v>330</v>
      </c>
      <c r="D80" s="51" t="s">
        <v>183</v>
      </c>
      <c r="E80" s="133">
        <v>100</v>
      </c>
      <c r="F80" s="20">
        <v>0</v>
      </c>
      <c r="G80" s="20">
        <f t="shared" si="0"/>
        <v>0</v>
      </c>
      <c r="H80" s="20">
        <f t="shared" si="1"/>
        <v>0</v>
      </c>
      <c r="I80" s="20">
        <v>0</v>
      </c>
      <c r="J80" s="20">
        <v>0</v>
      </c>
      <c r="K80" s="20">
        <f t="shared" si="2"/>
        <v>0</v>
      </c>
      <c r="L80" s="20">
        <f t="shared" si="3"/>
        <v>0</v>
      </c>
      <c r="M80" s="20">
        <f t="shared" si="4"/>
        <v>0</v>
      </c>
      <c r="N80" s="20">
        <f t="shared" si="5"/>
        <v>0</v>
      </c>
      <c r="O80" s="20">
        <f t="shared" si="6"/>
        <v>0</v>
      </c>
      <c r="P80" s="20">
        <f t="shared" si="7"/>
        <v>0</v>
      </c>
    </row>
    <row r="81" spans="1:16">
      <c r="A81" s="50">
        <v>64</v>
      </c>
      <c r="B81" s="52"/>
      <c r="C81" s="55" t="s">
        <v>331</v>
      </c>
      <c r="D81" s="51" t="s">
        <v>183</v>
      </c>
      <c r="E81" s="133">
        <v>170</v>
      </c>
      <c r="F81" s="20">
        <v>0</v>
      </c>
      <c r="G81" s="20">
        <f t="shared" si="0"/>
        <v>0</v>
      </c>
      <c r="H81" s="20">
        <f t="shared" si="1"/>
        <v>0</v>
      </c>
      <c r="I81" s="20">
        <v>0</v>
      </c>
      <c r="J81" s="20">
        <v>0</v>
      </c>
      <c r="K81" s="20">
        <f t="shared" si="2"/>
        <v>0</v>
      </c>
      <c r="L81" s="20">
        <f t="shared" si="3"/>
        <v>0</v>
      </c>
      <c r="M81" s="20">
        <f t="shared" si="4"/>
        <v>0</v>
      </c>
      <c r="N81" s="20">
        <f t="shared" si="5"/>
        <v>0</v>
      </c>
      <c r="O81" s="20">
        <f t="shared" si="6"/>
        <v>0</v>
      </c>
      <c r="P81" s="20">
        <f t="shared" si="7"/>
        <v>0</v>
      </c>
    </row>
    <row r="82" spans="1:16">
      <c r="A82" s="50">
        <v>65</v>
      </c>
      <c r="B82" s="52"/>
      <c r="C82" s="55" t="s">
        <v>332</v>
      </c>
      <c r="D82" s="51" t="s">
        <v>183</v>
      </c>
      <c r="E82" s="53" t="s">
        <v>266</v>
      </c>
      <c r="F82" s="20">
        <v>0</v>
      </c>
      <c r="G82" s="20">
        <f t="shared" ref="G82:G130" si="18">IF(F82&gt;0,likme,0)</f>
        <v>0</v>
      </c>
      <c r="H82" s="20">
        <f t="shared" si="1"/>
        <v>0</v>
      </c>
      <c r="I82" s="20">
        <v>0</v>
      </c>
      <c r="J82" s="20">
        <v>0</v>
      </c>
      <c r="K82" s="20">
        <f t="shared" si="2"/>
        <v>0</v>
      </c>
      <c r="L82" s="20">
        <f t="shared" si="3"/>
        <v>0</v>
      </c>
      <c r="M82" s="20">
        <f t="shared" si="4"/>
        <v>0</v>
      </c>
      <c r="N82" s="20">
        <f t="shared" si="5"/>
        <v>0</v>
      </c>
      <c r="O82" s="20">
        <f t="shared" si="6"/>
        <v>0</v>
      </c>
      <c r="P82" s="20">
        <f t="shared" si="7"/>
        <v>0</v>
      </c>
    </row>
    <row r="83" spans="1:16">
      <c r="A83" s="50">
        <v>66</v>
      </c>
      <c r="B83" s="52"/>
      <c r="C83" s="55" t="s">
        <v>333</v>
      </c>
      <c r="D83" s="51" t="s">
        <v>183</v>
      </c>
      <c r="E83" s="53" t="s">
        <v>96</v>
      </c>
      <c r="F83" s="20">
        <v>0</v>
      </c>
      <c r="G83" s="20">
        <f t="shared" si="18"/>
        <v>0</v>
      </c>
      <c r="H83" s="20">
        <f t="shared" ref="H83:H130" si="19">ROUND(F83*G83,2)</f>
        <v>0</v>
      </c>
      <c r="I83" s="20">
        <v>0</v>
      </c>
      <c r="J83" s="20">
        <v>0</v>
      </c>
      <c r="K83" s="20">
        <f t="shared" ref="K83:K130" si="20">SUM(H83:J83)</f>
        <v>0</v>
      </c>
      <c r="L83" s="20">
        <f t="shared" ref="L83:L130" si="21">ROUND(E83*F83,2)</f>
        <v>0</v>
      </c>
      <c r="M83" s="20">
        <f t="shared" ref="M83:M130" si="22">ROUND(E83*H83,2)</f>
        <v>0</v>
      </c>
      <c r="N83" s="20">
        <f t="shared" ref="N83:N130" si="23">ROUND(E83*I83,2)</f>
        <v>0</v>
      </c>
      <c r="O83" s="20">
        <f t="shared" ref="O83:O130" si="24">ROUND(E83*J83,2)</f>
        <v>0</v>
      </c>
      <c r="P83" s="20">
        <f t="shared" ref="P83:P130" si="25">SUM(M83:O83)</f>
        <v>0</v>
      </c>
    </row>
    <row r="84" spans="1:16">
      <c r="A84" s="50">
        <v>67</v>
      </c>
      <c r="B84" s="52"/>
      <c r="C84" s="55" t="s">
        <v>334</v>
      </c>
      <c r="D84" s="51" t="s">
        <v>183</v>
      </c>
      <c r="E84" s="53" t="s">
        <v>267</v>
      </c>
      <c r="F84" s="20">
        <v>0</v>
      </c>
      <c r="G84" s="20">
        <f t="shared" si="18"/>
        <v>0</v>
      </c>
      <c r="H84" s="20">
        <f t="shared" si="19"/>
        <v>0</v>
      </c>
      <c r="I84" s="20">
        <v>0</v>
      </c>
      <c r="J84" s="20">
        <v>0</v>
      </c>
      <c r="K84" s="20">
        <f t="shared" si="20"/>
        <v>0</v>
      </c>
      <c r="L84" s="20">
        <f t="shared" si="21"/>
        <v>0</v>
      </c>
      <c r="M84" s="20">
        <f t="shared" si="22"/>
        <v>0</v>
      </c>
      <c r="N84" s="20">
        <f t="shared" si="23"/>
        <v>0</v>
      </c>
      <c r="O84" s="20">
        <f t="shared" si="24"/>
        <v>0</v>
      </c>
      <c r="P84" s="20">
        <f t="shared" si="25"/>
        <v>0</v>
      </c>
    </row>
    <row r="85" spans="1:16">
      <c r="A85" s="50">
        <v>68</v>
      </c>
      <c r="B85" s="52"/>
      <c r="C85" s="55" t="s">
        <v>335</v>
      </c>
      <c r="D85" s="51" t="s">
        <v>183</v>
      </c>
      <c r="E85" s="53" t="s">
        <v>240</v>
      </c>
      <c r="F85" s="20">
        <v>0</v>
      </c>
      <c r="G85" s="20">
        <f t="shared" si="18"/>
        <v>0</v>
      </c>
      <c r="H85" s="20">
        <f t="shared" si="19"/>
        <v>0</v>
      </c>
      <c r="I85" s="20">
        <v>0</v>
      </c>
      <c r="J85" s="20">
        <v>0</v>
      </c>
      <c r="K85" s="20">
        <f t="shared" si="20"/>
        <v>0</v>
      </c>
      <c r="L85" s="20">
        <f t="shared" si="21"/>
        <v>0</v>
      </c>
      <c r="M85" s="20">
        <f t="shared" si="22"/>
        <v>0</v>
      </c>
      <c r="N85" s="20">
        <f t="shared" si="23"/>
        <v>0</v>
      </c>
      <c r="O85" s="20">
        <f t="shared" si="24"/>
        <v>0</v>
      </c>
      <c r="P85" s="20">
        <f t="shared" si="25"/>
        <v>0</v>
      </c>
    </row>
    <row r="86" spans="1:16">
      <c r="A86" s="50">
        <v>69</v>
      </c>
      <c r="B86" s="52"/>
      <c r="C86" s="55" t="s">
        <v>336</v>
      </c>
      <c r="D86" s="51" t="s">
        <v>183</v>
      </c>
      <c r="E86" s="53" t="s">
        <v>77</v>
      </c>
      <c r="F86" s="20">
        <v>0</v>
      </c>
      <c r="G86" s="20">
        <f t="shared" si="18"/>
        <v>0</v>
      </c>
      <c r="H86" s="20">
        <f t="shared" si="19"/>
        <v>0</v>
      </c>
      <c r="I86" s="20">
        <v>0</v>
      </c>
      <c r="J86" s="20">
        <v>0</v>
      </c>
      <c r="K86" s="20">
        <f t="shared" si="20"/>
        <v>0</v>
      </c>
      <c r="L86" s="20">
        <f t="shared" si="21"/>
        <v>0</v>
      </c>
      <c r="M86" s="20">
        <f t="shared" si="22"/>
        <v>0</v>
      </c>
      <c r="N86" s="20">
        <f t="shared" si="23"/>
        <v>0</v>
      </c>
      <c r="O86" s="20">
        <f t="shared" si="24"/>
        <v>0</v>
      </c>
      <c r="P86" s="20">
        <f t="shared" si="25"/>
        <v>0</v>
      </c>
    </row>
    <row r="87" spans="1:16">
      <c r="A87" s="50">
        <v>70</v>
      </c>
      <c r="B87" s="52"/>
      <c r="C87" s="55" t="s">
        <v>337</v>
      </c>
      <c r="D87" s="51" t="s">
        <v>183</v>
      </c>
      <c r="E87" s="53" t="s">
        <v>190</v>
      </c>
      <c r="F87" s="20">
        <v>0</v>
      </c>
      <c r="G87" s="20">
        <f t="shared" si="18"/>
        <v>0</v>
      </c>
      <c r="H87" s="20">
        <f t="shared" si="19"/>
        <v>0</v>
      </c>
      <c r="I87" s="20">
        <v>0</v>
      </c>
      <c r="J87" s="20">
        <v>0</v>
      </c>
      <c r="K87" s="20">
        <f t="shared" si="20"/>
        <v>0</v>
      </c>
      <c r="L87" s="20">
        <f t="shared" si="21"/>
        <v>0</v>
      </c>
      <c r="M87" s="20">
        <f t="shared" si="22"/>
        <v>0</v>
      </c>
      <c r="N87" s="20">
        <f t="shared" si="23"/>
        <v>0</v>
      </c>
      <c r="O87" s="20">
        <f t="shared" si="24"/>
        <v>0</v>
      </c>
      <c r="P87" s="20">
        <f t="shared" si="25"/>
        <v>0</v>
      </c>
    </row>
    <row r="88" spans="1:16">
      <c r="A88" s="50">
        <v>71</v>
      </c>
      <c r="B88" s="52"/>
      <c r="C88" s="55" t="s">
        <v>338</v>
      </c>
      <c r="D88" s="51" t="s">
        <v>183</v>
      </c>
      <c r="E88" s="53" t="s">
        <v>96</v>
      </c>
      <c r="F88" s="20">
        <v>0</v>
      </c>
      <c r="G88" s="20">
        <f t="shared" si="18"/>
        <v>0</v>
      </c>
      <c r="H88" s="20">
        <f t="shared" si="19"/>
        <v>0</v>
      </c>
      <c r="I88" s="20">
        <v>0</v>
      </c>
      <c r="J88" s="20">
        <v>0</v>
      </c>
      <c r="K88" s="20">
        <f t="shared" si="20"/>
        <v>0</v>
      </c>
      <c r="L88" s="20">
        <f t="shared" si="21"/>
        <v>0</v>
      </c>
      <c r="M88" s="20">
        <f t="shared" si="22"/>
        <v>0</v>
      </c>
      <c r="N88" s="20">
        <f t="shared" si="23"/>
        <v>0</v>
      </c>
      <c r="O88" s="20">
        <f t="shared" si="24"/>
        <v>0</v>
      </c>
      <c r="P88" s="20">
        <f t="shared" si="25"/>
        <v>0</v>
      </c>
    </row>
    <row r="89" spans="1:16">
      <c r="A89" s="50">
        <v>72</v>
      </c>
      <c r="B89" s="52"/>
      <c r="C89" s="54" t="s">
        <v>339</v>
      </c>
      <c r="D89" s="51" t="s">
        <v>183</v>
      </c>
      <c r="E89" s="133">
        <v>18</v>
      </c>
      <c r="F89" s="20">
        <v>0</v>
      </c>
      <c r="G89" s="20">
        <f t="shared" si="18"/>
        <v>0</v>
      </c>
      <c r="H89" s="20">
        <f t="shared" si="19"/>
        <v>0</v>
      </c>
      <c r="I89" s="20">
        <v>0</v>
      </c>
      <c r="J89" s="20">
        <v>0</v>
      </c>
      <c r="K89" s="20">
        <f t="shared" si="20"/>
        <v>0</v>
      </c>
      <c r="L89" s="20">
        <f t="shared" si="21"/>
        <v>0</v>
      </c>
      <c r="M89" s="20">
        <f t="shared" si="22"/>
        <v>0</v>
      </c>
      <c r="N89" s="20">
        <f t="shared" si="23"/>
        <v>0</v>
      </c>
      <c r="O89" s="20">
        <f t="shared" si="24"/>
        <v>0</v>
      </c>
      <c r="P89" s="20">
        <f t="shared" si="25"/>
        <v>0</v>
      </c>
    </row>
    <row r="90" spans="1:16">
      <c r="A90" s="50">
        <v>73</v>
      </c>
      <c r="B90" s="52"/>
      <c r="C90" s="54" t="s">
        <v>340</v>
      </c>
      <c r="D90" s="51" t="s">
        <v>183</v>
      </c>
      <c r="E90" s="53" t="s">
        <v>145</v>
      </c>
      <c r="F90" s="20">
        <v>0</v>
      </c>
      <c r="G90" s="20">
        <f t="shared" si="18"/>
        <v>0</v>
      </c>
      <c r="H90" s="20">
        <f t="shared" si="19"/>
        <v>0</v>
      </c>
      <c r="I90" s="20">
        <v>0</v>
      </c>
      <c r="J90" s="20">
        <v>0</v>
      </c>
      <c r="K90" s="20">
        <f t="shared" si="20"/>
        <v>0</v>
      </c>
      <c r="L90" s="20">
        <f t="shared" si="21"/>
        <v>0</v>
      </c>
      <c r="M90" s="20">
        <f t="shared" si="22"/>
        <v>0</v>
      </c>
      <c r="N90" s="20">
        <f t="shared" si="23"/>
        <v>0</v>
      </c>
      <c r="O90" s="20">
        <f t="shared" si="24"/>
        <v>0</v>
      </c>
      <c r="P90" s="20">
        <f t="shared" si="25"/>
        <v>0</v>
      </c>
    </row>
    <row r="91" spans="1:16">
      <c r="A91" s="50">
        <v>74</v>
      </c>
      <c r="B91" s="52"/>
      <c r="C91" s="55" t="s">
        <v>341</v>
      </c>
      <c r="D91" s="51" t="s">
        <v>183</v>
      </c>
      <c r="E91" s="53" t="s">
        <v>268</v>
      </c>
      <c r="F91" s="20">
        <v>0</v>
      </c>
      <c r="G91" s="20">
        <f t="shared" si="18"/>
        <v>0</v>
      </c>
      <c r="H91" s="20">
        <f t="shared" si="19"/>
        <v>0</v>
      </c>
      <c r="I91" s="20">
        <v>0</v>
      </c>
      <c r="J91" s="20">
        <v>0</v>
      </c>
      <c r="K91" s="20">
        <f t="shared" si="20"/>
        <v>0</v>
      </c>
      <c r="L91" s="20">
        <f t="shared" si="21"/>
        <v>0</v>
      </c>
      <c r="M91" s="20">
        <f t="shared" si="22"/>
        <v>0</v>
      </c>
      <c r="N91" s="20">
        <f t="shared" si="23"/>
        <v>0</v>
      </c>
      <c r="O91" s="20">
        <f t="shared" si="24"/>
        <v>0</v>
      </c>
      <c r="P91" s="20">
        <f t="shared" si="25"/>
        <v>0</v>
      </c>
    </row>
    <row r="92" spans="1:16">
      <c r="A92" s="50">
        <v>75</v>
      </c>
      <c r="B92" s="52"/>
      <c r="C92" s="55" t="s">
        <v>342</v>
      </c>
      <c r="D92" s="51" t="s">
        <v>183</v>
      </c>
      <c r="E92" s="53" t="s">
        <v>65</v>
      </c>
      <c r="F92" s="20">
        <v>0</v>
      </c>
      <c r="G92" s="20">
        <f t="shared" si="18"/>
        <v>0</v>
      </c>
      <c r="H92" s="20">
        <f t="shared" si="19"/>
        <v>0</v>
      </c>
      <c r="I92" s="20">
        <v>0</v>
      </c>
      <c r="J92" s="20">
        <v>0</v>
      </c>
      <c r="K92" s="20">
        <f t="shared" si="20"/>
        <v>0</v>
      </c>
      <c r="L92" s="20">
        <f t="shared" si="21"/>
        <v>0</v>
      </c>
      <c r="M92" s="20">
        <f t="shared" si="22"/>
        <v>0</v>
      </c>
      <c r="N92" s="20">
        <f t="shared" si="23"/>
        <v>0</v>
      </c>
      <c r="O92" s="20">
        <f t="shared" si="24"/>
        <v>0</v>
      </c>
      <c r="P92" s="20">
        <f t="shared" si="25"/>
        <v>0</v>
      </c>
    </row>
    <row r="93" spans="1:16">
      <c r="A93" s="50">
        <v>76</v>
      </c>
      <c r="B93" s="52"/>
      <c r="C93" s="55" t="s">
        <v>343</v>
      </c>
      <c r="D93" s="51" t="s">
        <v>183</v>
      </c>
      <c r="E93" s="131">
        <v>28</v>
      </c>
      <c r="F93" s="20">
        <v>0</v>
      </c>
      <c r="G93" s="20">
        <f t="shared" si="18"/>
        <v>0</v>
      </c>
      <c r="H93" s="20">
        <f t="shared" si="19"/>
        <v>0</v>
      </c>
      <c r="I93" s="20">
        <v>0</v>
      </c>
      <c r="J93" s="20">
        <v>0</v>
      </c>
      <c r="K93" s="20">
        <f t="shared" si="20"/>
        <v>0</v>
      </c>
      <c r="L93" s="20">
        <f t="shared" si="21"/>
        <v>0</v>
      </c>
      <c r="M93" s="20">
        <f t="shared" si="22"/>
        <v>0</v>
      </c>
      <c r="N93" s="20">
        <f t="shared" si="23"/>
        <v>0</v>
      </c>
      <c r="O93" s="20">
        <f t="shared" si="24"/>
        <v>0</v>
      </c>
      <c r="P93" s="20">
        <f t="shared" si="25"/>
        <v>0</v>
      </c>
    </row>
    <row r="94" spans="1:16">
      <c r="A94" s="50">
        <v>77</v>
      </c>
      <c r="B94" s="52"/>
      <c r="C94" s="55" t="s">
        <v>344</v>
      </c>
      <c r="D94" s="51" t="s">
        <v>183</v>
      </c>
      <c r="E94" s="53" t="s">
        <v>73</v>
      </c>
      <c r="F94" s="20">
        <v>0</v>
      </c>
      <c r="G94" s="20">
        <f t="shared" si="18"/>
        <v>0</v>
      </c>
      <c r="H94" s="20">
        <f t="shared" si="19"/>
        <v>0</v>
      </c>
      <c r="I94" s="20">
        <v>0</v>
      </c>
      <c r="J94" s="20">
        <v>0</v>
      </c>
      <c r="K94" s="20">
        <f t="shared" si="20"/>
        <v>0</v>
      </c>
      <c r="L94" s="20">
        <f t="shared" si="21"/>
        <v>0</v>
      </c>
      <c r="M94" s="20">
        <f t="shared" si="22"/>
        <v>0</v>
      </c>
      <c r="N94" s="20">
        <f t="shared" si="23"/>
        <v>0</v>
      </c>
      <c r="O94" s="20">
        <f t="shared" si="24"/>
        <v>0</v>
      </c>
      <c r="P94" s="20">
        <f t="shared" si="25"/>
        <v>0</v>
      </c>
    </row>
    <row r="95" spans="1:16">
      <c r="A95" s="50">
        <v>78</v>
      </c>
      <c r="B95" s="52"/>
      <c r="C95" s="54" t="s">
        <v>345</v>
      </c>
      <c r="D95" s="51" t="s">
        <v>183</v>
      </c>
      <c r="E95" s="131">
        <v>23</v>
      </c>
      <c r="F95" s="20">
        <v>0</v>
      </c>
      <c r="G95" s="20">
        <f t="shared" si="18"/>
        <v>0</v>
      </c>
      <c r="H95" s="20">
        <f t="shared" si="19"/>
        <v>0</v>
      </c>
      <c r="I95" s="20">
        <v>0</v>
      </c>
      <c r="J95" s="20">
        <v>0</v>
      </c>
      <c r="K95" s="20">
        <f t="shared" si="20"/>
        <v>0</v>
      </c>
      <c r="L95" s="20">
        <f t="shared" si="21"/>
        <v>0</v>
      </c>
      <c r="M95" s="20">
        <f t="shared" si="22"/>
        <v>0</v>
      </c>
      <c r="N95" s="20">
        <f t="shared" si="23"/>
        <v>0</v>
      </c>
      <c r="O95" s="20">
        <f t="shared" si="24"/>
        <v>0</v>
      </c>
      <c r="P95" s="20">
        <f t="shared" si="25"/>
        <v>0</v>
      </c>
    </row>
    <row r="96" spans="1:16">
      <c r="A96" s="50">
        <v>79</v>
      </c>
      <c r="B96" s="52"/>
      <c r="C96" s="55" t="s">
        <v>346</v>
      </c>
      <c r="D96" s="51" t="s">
        <v>183</v>
      </c>
      <c r="E96" s="53" t="s">
        <v>223</v>
      </c>
      <c r="F96" s="20">
        <v>0</v>
      </c>
      <c r="G96" s="20">
        <f t="shared" si="18"/>
        <v>0</v>
      </c>
      <c r="H96" s="20">
        <f t="shared" si="19"/>
        <v>0</v>
      </c>
      <c r="I96" s="20">
        <v>0</v>
      </c>
      <c r="J96" s="20">
        <v>0</v>
      </c>
      <c r="K96" s="20">
        <f t="shared" si="20"/>
        <v>0</v>
      </c>
      <c r="L96" s="20">
        <f t="shared" si="21"/>
        <v>0</v>
      </c>
      <c r="M96" s="20">
        <f t="shared" si="22"/>
        <v>0</v>
      </c>
      <c r="N96" s="20">
        <f t="shared" si="23"/>
        <v>0</v>
      </c>
      <c r="O96" s="20">
        <f t="shared" si="24"/>
        <v>0</v>
      </c>
      <c r="P96" s="20">
        <f t="shared" si="25"/>
        <v>0</v>
      </c>
    </row>
    <row r="97" spans="1:16">
      <c r="A97" s="50">
        <v>80</v>
      </c>
      <c r="B97" s="52"/>
      <c r="C97" s="55" t="s">
        <v>347</v>
      </c>
      <c r="D97" s="51" t="s">
        <v>183</v>
      </c>
      <c r="E97" s="53" t="s">
        <v>81</v>
      </c>
      <c r="F97" s="20">
        <v>0</v>
      </c>
      <c r="G97" s="20">
        <f t="shared" si="18"/>
        <v>0</v>
      </c>
      <c r="H97" s="20">
        <f t="shared" si="19"/>
        <v>0</v>
      </c>
      <c r="I97" s="20">
        <v>0</v>
      </c>
      <c r="J97" s="20">
        <v>0</v>
      </c>
      <c r="K97" s="20">
        <f t="shared" si="20"/>
        <v>0</v>
      </c>
      <c r="L97" s="20">
        <f t="shared" si="21"/>
        <v>0</v>
      </c>
      <c r="M97" s="20">
        <f t="shared" si="22"/>
        <v>0</v>
      </c>
      <c r="N97" s="20">
        <f t="shared" si="23"/>
        <v>0</v>
      </c>
      <c r="O97" s="20">
        <f t="shared" si="24"/>
        <v>0</v>
      </c>
      <c r="P97" s="20">
        <f t="shared" si="25"/>
        <v>0</v>
      </c>
    </row>
    <row r="98" spans="1:16">
      <c r="A98" s="50">
        <v>81</v>
      </c>
      <c r="B98" s="52"/>
      <c r="C98" s="55" t="s">
        <v>348</v>
      </c>
      <c r="D98" s="51" t="s">
        <v>183</v>
      </c>
      <c r="E98" s="131">
        <v>35</v>
      </c>
      <c r="F98" s="20">
        <v>0</v>
      </c>
      <c r="G98" s="20">
        <f t="shared" si="18"/>
        <v>0</v>
      </c>
      <c r="H98" s="20">
        <f t="shared" si="19"/>
        <v>0</v>
      </c>
      <c r="I98" s="20">
        <v>0</v>
      </c>
      <c r="J98" s="20">
        <v>0</v>
      </c>
      <c r="K98" s="20">
        <f t="shared" si="20"/>
        <v>0</v>
      </c>
      <c r="L98" s="20">
        <f t="shared" si="21"/>
        <v>0</v>
      </c>
      <c r="M98" s="20">
        <f t="shared" si="22"/>
        <v>0</v>
      </c>
      <c r="N98" s="20">
        <f t="shared" si="23"/>
        <v>0</v>
      </c>
      <c r="O98" s="20">
        <f t="shared" si="24"/>
        <v>0</v>
      </c>
      <c r="P98" s="20">
        <f t="shared" si="25"/>
        <v>0</v>
      </c>
    </row>
    <row r="99" spans="1:16">
      <c r="A99" s="50">
        <v>82</v>
      </c>
      <c r="B99" s="52"/>
      <c r="C99" s="55" t="s">
        <v>349</v>
      </c>
      <c r="D99" s="51" t="s">
        <v>183</v>
      </c>
      <c r="E99" s="131">
        <v>35</v>
      </c>
      <c r="F99" s="20">
        <v>0</v>
      </c>
      <c r="G99" s="20">
        <f t="shared" si="18"/>
        <v>0</v>
      </c>
      <c r="H99" s="20">
        <f t="shared" si="19"/>
        <v>0</v>
      </c>
      <c r="I99" s="20">
        <v>0</v>
      </c>
      <c r="J99" s="20">
        <v>0</v>
      </c>
      <c r="K99" s="20">
        <f t="shared" si="20"/>
        <v>0</v>
      </c>
      <c r="L99" s="20">
        <f t="shared" si="21"/>
        <v>0</v>
      </c>
      <c r="M99" s="20">
        <f t="shared" si="22"/>
        <v>0</v>
      </c>
      <c r="N99" s="20">
        <f t="shared" si="23"/>
        <v>0</v>
      </c>
      <c r="O99" s="20">
        <f t="shared" si="24"/>
        <v>0</v>
      </c>
      <c r="P99" s="20">
        <f t="shared" si="25"/>
        <v>0</v>
      </c>
    </row>
    <row r="100" spans="1:16">
      <c r="A100" s="50">
        <v>83</v>
      </c>
      <c r="B100" s="52"/>
      <c r="C100" s="54" t="s">
        <v>350</v>
      </c>
      <c r="D100" s="51" t="s">
        <v>183</v>
      </c>
      <c r="E100" s="53" t="s">
        <v>93</v>
      </c>
      <c r="F100" s="20">
        <v>0</v>
      </c>
      <c r="G100" s="20">
        <f t="shared" si="18"/>
        <v>0</v>
      </c>
      <c r="H100" s="20">
        <f t="shared" si="19"/>
        <v>0</v>
      </c>
      <c r="I100" s="20">
        <v>0</v>
      </c>
      <c r="J100" s="20">
        <v>0</v>
      </c>
      <c r="K100" s="20">
        <f t="shared" si="20"/>
        <v>0</v>
      </c>
      <c r="L100" s="20">
        <f t="shared" si="21"/>
        <v>0</v>
      </c>
      <c r="M100" s="20">
        <f t="shared" si="22"/>
        <v>0</v>
      </c>
      <c r="N100" s="20">
        <f t="shared" si="23"/>
        <v>0</v>
      </c>
      <c r="O100" s="20">
        <f t="shared" si="24"/>
        <v>0</v>
      </c>
      <c r="P100" s="20">
        <f t="shared" si="25"/>
        <v>0</v>
      </c>
    </row>
    <row r="101" spans="1:16">
      <c r="A101" s="50">
        <v>84</v>
      </c>
      <c r="B101" s="52"/>
      <c r="C101" s="55" t="s">
        <v>351</v>
      </c>
      <c r="D101" s="51" t="s">
        <v>183</v>
      </c>
      <c r="E101" s="53" t="s">
        <v>77</v>
      </c>
      <c r="F101" s="20">
        <v>0</v>
      </c>
      <c r="G101" s="20">
        <f t="shared" si="18"/>
        <v>0</v>
      </c>
      <c r="H101" s="20">
        <f t="shared" si="19"/>
        <v>0</v>
      </c>
      <c r="I101" s="20">
        <v>0</v>
      </c>
      <c r="J101" s="20">
        <v>0</v>
      </c>
      <c r="K101" s="20">
        <f t="shared" si="20"/>
        <v>0</v>
      </c>
      <c r="L101" s="20">
        <f t="shared" si="21"/>
        <v>0</v>
      </c>
      <c r="M101" s="20">
        <f t="shared" si="22"/>
        <v>0</v>
      </c>
      <c r="N101" s="20">
        <f t="shared" si="23"/>
        <v>0</v>
      </c>
      <c r="O101" s="20">
        <f t="shared" si="24"/>
        <v>0</v>
      </c>
      <c r="P101" s="20">
        <f t="shared" si="25"/>
        <v>0</v>
      </c>
    </row>
    <row r="102" spans="1:16">
      <c r="A102" s="50">
        <v>85</v>
      </c>
      <c r="B102" s="52"/>
      <c r="C102" s="55" t="s">
        <v>352</v>
      </c>
      <c r="D102" s="51" t="s">
        <v>183</v>
      </c>
      <c r="E102" s="131">
        <v>23</v>
      </c>
      <c r="F102" s="20">
        <v>0</v>
      </c>
      <c r="G102" s="20">
        <f t="shared" si="18"/>
        <v>0</v>
      </c>
      <c r="H102" s="20">
        <f t="shared" si="19"/>
        <v>0</v>
      </c>
      <c r="I102" s="20">
        <v>0</v>
      </c>
      <c r="J102" s="20">
        <v>0</v>
      </c>
      <c r="K102" s="20">
        <f t="shared" si="20"/>
        <v>0</v>
      </c>
      <c r="L102" s="20">
        <f t="shared" si="21"/>
        <v>0</v>
      </c>
      <c r="M102" s="20">
        <f t="shared" si="22"/>
        <v>0</v>
      </c>
      <c r="N102" s="20">
        <f t="shared" si="23"/>
        <v>0</v>
      </c>
      <c r="O102" s="20">
        <f t="shared" si="24"/>
        <v>0</v>
      </c>
      <c r="P102" s="20">
        <f t="shared" si="25"/>
        <v>0</v>
      </c>
    </row>
    <row r="103" spans="1:16">
      <c r="A103" s="50">
        <v>86</v>
      </c>
      <c r="B103" s="52"/>
      <c r="C103" s="55" t="s">
        <v>353</v>
      </c>
      <c r="D103" s="51" t="s">
        <v>183</v>
      </c>
      <c r="E103" s="53" t="s">
        <v>270</v>
      </c>
      <c r="F103" s="20">
        <v>0</v>
      </c>
      <c r="G103" s="20">
        <f t="shared" si="18"/>
        <v>0</v>
      </c>
      <c r="H103" s="20">
        <f t="shared" si="19"/>
        <v>0</v>
      </c>
      <c r="I103" s="20">
        <v>0</v>
      </c>
      <c r="J103" s="20">
        <v>0</v>
      </c>
      <c r="K103" s="20">
        <f t="shared" si="20"/>
        <v>0</v>
      </c>
      <c r="L103" s="20">
        <f t="shared" si="21"/>
        <v>0</v>
      </c>
      <c r="M103" s="20">
        <f t="shared" si="22"/>
        <v>0</v>
      </c>
      <c r="N103" s="20">
        <f t="shared" si="23"/>
        <v>0</v>
      </c>
      <c r="O103" s="20">
        <f t="shared" si="24"/>
        <v>0</v>
      </c>
      <c r="P103" s="20">
        <f t="shared" si="25"/>
        <v>0</v>
      </c>
    </row>
    <row r="104" spans="1:16">
      <c r="A104" s="50">
        <v>87</v>
      </c>
      <c r="B104" s="52"/>
      <c r="C104" s="55" t="s">
        <v>354</v>
      </c>
      <c r="D104" s="51" t="s">
        <v>183</v>
      </c>
      <c r="E104" s="131">
        <v>9</v>
      </c>
      <c r="F104" s="20">
        <v>0</v>
      </c>
      <c r="G104" s="20">
        <f t="shared" si="18"/>
        <v>0</v>
      </c>
      <c r="H104" s="20">
        <f t="shared" si="19"/>
        <v>0</v>
      </c>
      <c r="I104" s="20">
        <v>0</v>
      </c>
      <c r="J104" s="20">
        <v>0</v>
      </c>
      <c r="K104" s="20">
        <f t="shared" si="20"/>
        <v>0</v>
      </c>
      <c r="L104" s="20">
        <f t="shared" si="21"/>
        <v>0</v>
      </c>
      <c r="M104" s="20">
        <f t="shared" si="22"/>
        <v>0</v>
      </c>
      <c r="N104" s="20">
        <f t="shared" si="23"/>
        <v>0</v>
      </c>
      <c r="O104" s="20">
        <f t="shared" si="24"/>
        <v>0</v>
      </c>
      <c r="P104" s="20">
        <f t="shared" si="25"/>
        <v>0</v>
      </c>
    </row>
    <row r="105" spans="1:16">
      <c r="A105" s="50">
        <v>88</v>
      </c>
      <c r="B105" s="52"/>
      <c r="C105" s="54" t="s">
        <v>355</v>
      </c>
      <c r="D105" s="51" t="s">
        <v>183</v>
      </c>
      <c r="E105" s="53" t="s">
        <v>115</v>
      </c>
      <c r="F105" s="20">
        <v>0</v>
      </c>
      <c r="G105" s="20">
        <f t="shared" si="18"/>
        <v>0</v>
      </c>
      <c r="H105" s="20">
        <f t="shared" si="19"/>
        <v>0</v>
      </c>
      <c r="I105" s="20">
        <v>0</v>
      </c>
      <c r="J105" s="20">
        <v>0</v>
      </c>
      <c r="K105" s="20">
        <f t="shared" si="20"/>
        <v>0</v>
      </c>
      <c r="L105" s="20">
        <f t="shared" si="21"/>
        <v>0</v>
      </c>
      <c r="M105" s="20">
        <f t="shared" si="22"/>
        <v>0</v>
      </c>
      <c r="N105" s="20">
        <f t="shared" si="23"/>
        <v>0</v>
      </c>
      <c r="O105" s="20">
        <f t="shared" si="24"/>
        <v>0</v>
      </c>
      <c r="P105" s="20">
        <f t="shared" si="25"/>
        <v>0</v>
      </c>
    </row>
    <row r="106" spans="1:16">
      <c r="A106" s="50">
        <v>89</v>
      </c>
      <c r="B106" s="52"/>
      <c r="C106" s="55" t="s">
        <v>356</v>
      </c>
      <c r="D106" s="51" t="s">
        <v>183</v>
      </c>
      <c r="E106" s="131">
        <v>9</v>
      </c>
      <c r="F106" s="20">
        <v>0</v>
      </c>
      <c r="G106" s="20">
        <f t="shared" si="18"/>
        <v>0</v>
      </c>
      <c r="H106" s="20">
        <f t="shared" si="19"/>
        <v>0</v>
      </c>
      <c r="I106" s="20">
        <v>0</v>
      </c>
      <c r="J106" s="20">
        <v>0</v>
      </c>
      <c r="K106" s="20">
        <f t="shared" si="20"/>
        <v>0</v>
      </c>
      <c r="L106" s="20">
        <f t="shared" si="21"/>
        <v>0</v>
      </c>
      <c r="M106" s="20">
        <f t="shared" si="22"/>
        <v>0</v>
      </c>
      <c r="N106" s="20">
        <f t="shared" si="23"/>
        <v>0</v>
      </c>
      <c r="O106" s="20">
        <f t="shared" si="24"/>
        <v>0</v>
      </c>
      <c r="P106" s="20">
        <f t="shared" si="25"/>
        <v>0</v>
      </c>
    </row>
    <row r="107" spans="1:16">
      <c r="A107" s="50">
        <v>90</v>
      </c>
      <c r="B107" s="52"/>
      <c r="C107" s="55" t="s">
        <v>357</v>
      </c>
      <c r="D107" s="51" t="s">
        <v>183</v>
      </c>
      <c r="E107" s="53" t="s">
        <v>120</v>
      </c>
      <c r="F107" s="20">
        <v>0</v>
      </c>
      <c r="G107" s="20">
        <f t="shared" si="18"/>
        <v>0</v>
      </c>
      <c r="H107" s="20">
        <f t="shared" si="19"/>
        <v>0</v>
      </c>
      <c r="I107" s="20">
        <v>0</v>
      </c>
      <c r="J107" s="20">
        <v>0</v>
      </c>
      <c r="K107" s="20">
        <f t="shared" si="20"/>
        <v>0</v>
      </c>
      <c r="L107" s="20">
        <f t="shared" si="21"/>
        <v>0</v>
      </c>
      <c r="M107" s="20">
        <f t="shared" si="22"/>
        <v>0</v>
      </c>
      <c r="N107" s="20">
        <f t="shared" si="23"/>
        <v>0</v>
      </c>
      <c r="O107" s="20">
        <f t="shared" si="24"/>
        <v>0</v>
      </c>
      <c r="P107" s="20">
        <f t="shared" si="25"/>
        <v>0</v>
      </c>
    </row>
    <row r="108" spans="1:16">
      <c r="A108" s="50">
        <v>91</v>
      </c>
      <c r="B108" s="52"/>
      <c r="C108" s="55" t="s">
        <v>358</v>
      </c>
      <c r="D108" s="51" t="s">
        <v>183</v>
      </c>
      <c r="E108" s="53" t="s">
        <v>93</v>
      </c>
      <c r="F108" s="20">
        <v>0</v>
      </c>
      <c r="G108" s="20">
        <f t="shared" si="18"/>
        <v>0</v>
      </c>
      <c r="H108" s="20">
        <f t="shared" si="19"/>
        <v>0</v>
      </c>
      <c r="I108" s="20">
        <v>0</v>
      </c>
      <c r="J108" s="20">
        <v>0</v>
      </c>
      <c r="K108" s="20">
        <f t="shared" si="20"/>
        <v>0</v>
      </c>
      <c r="L108" s="20">
        <f t="shared" si="21"/>
        <v>0</v>
      </c>
      <c r="M108" s="20">
        <f t="shared" si="22"/>
        <v>0</v>
      </c>
      <c r="N108" s="20">
        <f t="shared" si="23"/>
        <v>0</v>
      </c>
      <c r="O108" s="20">
        <f t="shared" si="24"/>
        <v>0</v>
      </c>
      <c r="P108" s="20">
        <f t="shared" si="25"/>
        <v>0</v>
      </c>
    </row>
    <row r="109" spans="1:16">
      <c r="A109" s="50">
        <v>92</v>
      </c>
      <c r="B109" s="52"/>
      <c r="C109" s="55" t="s">
        <v>359</v>
      </c>
      <c r="D109" s="51" t="s">
        <v>183</v>
      </c>
      <c r="E109" s="53" t="s">
        <v>91</v>
      </c>
      <c r="F109" s="20">
        <v>0</v>
      </c>
      <c r="G109" s="20">
        <f t="shared" si="18"/>
        <v>0</v>
      </c>
      <c r="H109" s="20">
        <f t="shared" si="19"/>
        <v>0</v>
      </c>
      <c r="I109" s="20">
        <v>0</v>
      </c>
      <c r="J109" s="20">
        <v>0</v>
      </c>
      <c r="K109" s="20">
        <f t="shared" si="20"/>
        <v>0</v>
      </c>
      <c r="L109" s="20">
        <f t="shared" si="21"/>
        <v>0</v>
      </c>
      <c r="M109" s="20">
        <f t="shared" si="22"/>
        <v>0</v>
      </c>
      <c r="N109" s="20">
        <f t="shared" si="23"/>
        <v>0</v>
      </c>
      <c r="O109" s="20">
        <f t="shared" si="24"/>
        <v>0</v>
      </c>
      <c r="P109" s="20">
        <f t="shared" si="25"/>
        <v>0</v>
      </c>
    </row>
    <row r="110" spans="1:16">
      <c r="A110" s="50">
        <v>93</v>
      </c>
      <c r="B110" s="52"/>
      <c r="C110" s="54" t="s">
        <v>360</v>
      </c>
      <c r="D110" s="51" t="s">
        <v>64</v>
      </c>
      <c r="E110" s="131">
        <v>55</v>
      </c>
      <c r="F110" s="20">
        <v>0</v>
      </c>
      <c r="G110" s="20">
        <f t="shared" si="18"/>
        <v>0</v>
      </c>
      <c r="H110" s="20">
        <f t="shared" si="19"/>
        <v>0</v>
      </c>
      <c r="I110" s="20">
        <v>0</v>
      </c>
      <c r="J110" s="20">
        <v>0</v>
      </c>
      <c r="K110" s="20">
        <f t="shared" si="20"/>
        <v>0</v>
      </c>
      <c r="L110" s="20">
        <f t="shared" si="21"/>
        <v>0</v>
      </c>
      <c r="M110" s="20">
        <f t="shared" si="22"/>
        <v>0</v>
      </c>
      <c r="N110" s="20">
        <f t="shared" si="23"/>
        <v>0</v>
      </c>
      <c r="O110" s="20">
        <f t="shared" si="24"/>
        <v>0</v>
      </c>
      <c r="P110" s="20">
        <f t="shared" si="25"/>
        <v>0</v>
      </c>
    </row>
    <row r="111" spans="1:16">
      <c r="A111" s="50">
        <v>94</v>
      </c>
      <c r="B111" s="52"/>
      <c r="C111" s="54" t="s">
        <v>361</v>
      </c>
      <c r="D111" s="51" t="s">
        <v>64</v>
      </c>
      <c r="E111" s="131">
        <v>25</v>
      </c>
      <c r="F111" s="20">
        <v>0</v>
      </c>
      <c r="G111" s="20">
        <f t="shared" si="18"/>
        <v>0</v>
      </c>
      <c r="H111" s="20">
        <f t="shared" si="19"/>
        <v>0</v>
      </c>
      <c r="I111" s="20">
        <v>0</v>
      </c>
      <c r="J111" s="20">
        <v>0</v>
      </c>
      <c r="K111" s="20">
        <f t="shared" si="20"/>
        <v>0</v>
      </c>
      <c r="L111" s="20">
        <f t="shared" si="21"/>
        <v>0</v>
      </c>
      <c r="M111" s="20">
        <f t="shared" si="22"/>
        <v>0</v>
      </c>
      <c r="N111" s="20">
        <f t="shared" si="23"/>
        <v>0</v>
      </c>
      <c r="O111" s="20">
        <f t="shared" si="24"/>
        <v>0</v>
      </c>
      <c r="P111" s="20">
        <f t="shared" si="25"/>
        <v>0</v>
      </c>
    </row>
    <row r="112" spans="1:16">
      <c r="A112" s="50">
        <v>95</v>
      </c>
      <c r="B112" s="52"/>
      <c r="C112" s="54" t="s">
        <v>362</v>
      </c>
      <c r="D112" s="51" t="s">
        <v>64</v>
      </c>
      <c r="E112" s="131">
        <v>46</v>
      </c>
      <c r="F112" s="20">
        <v>0</v>
      </c>
      <c r="G112" s="20">
        <f t="shared" si="18"/>
        <v>0</v>
      </c>
      <c r="H112" s="20">
        <f t="shared" si="19"/>
        <v>0</v>
      </c>
      <c r="I112" s="20">
        <v>0</v>
      </c>
      <c r="J112" s="20">
        <v>0</v>
      </c>
      <c r="K112" s="20">
        <f t="shared" si="20"/>
        <v>0</v>
      </c>
      <c r="L112" s="20">
        <f t="shared" si="21"/>
        <v>0</v>
      </c>
      <c r="M112" s="20">
        <f t="shared" si="22"/>
        <v>0</v>
      </c>
      <c r="N112" s="20">
        <f t="shared" si="23"/>
        <v>0</v>
      </c>
      <c r="O112" s="20">
        <f t="shared" si="24"/>
        <v>0</v>
      </c>
      <c r="P112" s="20">
        <f t="shared" si="25"/>
        <v>0</v>
      </c>
    </row>
    <row r="113" spans="1:16">
      <c r="A113" s="50">
        <v>96</v>
      </c>
      <c r="B113" s="52"/>
      <c r="C113" s="54" t="s">
        <v>363</v>
      </c>
      <c r="D113" s="51" t="s">
        <v>64</v>
      </c>
      <c r="E113" s="131">
        <v>46</v>
      </c>
      <c r="F113" s="20">
        <v>0</v>
      </c>
      <c r="G113" s="20">
        <f t="shared" si="18"/>
        <v>0</v>
      </c>
      <c r="H113" s="20">
        <f t="shared" si="19"/>
        <v>0</v>
      </c>
      <c r="I113" s="20">
        <v>0</v>
      </c>
      <c r="J113" s="20">
        <v>0</v>
      </c>
      <c r="K113" s="20">
        <f t="shared" si="20"/>
        <v>0</v>
      </c>
      <c r="L113" s="20">
        <f t="shared" si="21"/>
        <v>0</v>
      </c>
      <c r="M113" s="20">
        <f t="shared" si="22"/>
        <v>0</v>
      </c>
      <c r="N113" s="20">
        <f t="shared" si="23"/>
        <v>0</v>
      </c>
      <c r="O113" s="20">
        <f t="shared" si="24"/>
        <v>0</v>
      </c>
      <c r="P113" s="20">
        <f t="shared" si="25"/>
        <v>0</v>
      </c>
    </row>
    <row r="114" spans="1:16">
      <c r="A114" s="50">
        <v>97</v>
      </c>
      <c r="B114" s="52"/>
      <c r="C114" s="54" t="s">
        <v>364</v>
      </c>
      <c r="D114" s="51" t="s">
        <v>64</v>
      </c>
      <c r="E114" s="131">
        <v>7</v>
      </c>
      <c r="F114" s="20">
        <v>0</v>
      </c>
      <c r="G114" s="20">
        <f t="shared" si="18"/>
        <v>0</v>
      </c>
      <c r="H114" s="20">
        <f t="shared" si="19"/>
        <v>0</v>
      </c>
      <c r="I114" s="20">
        <v>0</v>
      </c>
      <c r="J114" s="20">
        <v>0</v>
      </c>
      <c r="K114" s="20">
        <f t="shared" si="20"/>
        <v>0</v>
      </c>
      <c r="L114" s="20">
        <f t="shared" si="21"/>
        <v>0</v>
      </c>
      <c r="M114" s="20">
        <f t="shared" si="22"/>
        <v>0</v>
      </c>
      <c r="N114" s="20">
        <f t="shared" si="23"/>
        <v>0</v>
      </c>
      <c r="O114" s="20">
        <f t="shared" si="24"/>
        <v>0</v>
      </c>
      <c r="P114" s="20">
        <f t="shared" si="25"/>
        <v>0</v>
      </c>
    </row>
    <row r="115" spans="1:16">
      <c r="A115" s="50">
        <v>98</v>
      </c>
      <c r="B115" s="52"/>
      <c r="C115" s="54" t="s">
        <v>365</v>
      </c>
      <c r="D115" s="51" t="s">
        <v>64</v>
      </c>
      <c r="E115" s="131">
        <v>4</v>
      </c>
      <c r="F115" s="20">
        <v>0</v>
      </c>
      <c r="G115" s="20">
        <f t="shared" si="18"/>
        <v>0</v>
      </c>
      <c r="H115" s="20">
        <f t="shared" si="19"/>
        <v>0</v>
      </c>
      <c r="I115" s="20">
        <v>0</v>
      </c>
      <c r="J115" s="20">
        <v>0</v>
      </c>
      <c r="K115" s="20">
        <f t="shared" si="20"/>
        <v>0</v>
      </c>
      <c r="L115" s="20">
        <f t="shared" si="21"/>
        <v>0</v>
      </c>
      <c r="M115" s="20">
        <f t="shared" si="22"/>
        <v>0</v>
      </c>
      <c r="N115" s="20">
        <f t="shared" si="23"/>
        <v>0</v>
      </c>
      <c r="O115" s="20">
        <f t="shared" si="24"/>
        <v>0</v>
      </c>
      <c r="P115" s="20">
        <f t="shared" si="25"/>
        <v>0</v>
      </c>
    </row>
    <row r="116" spans="1:16">
      <c r="A116" s="50">
        <v>99</v>
      </c>
      <c r="B116" s="52"/>
      <c r="C116" s="54" t="s">
        <v>366</v>
      </c>
      <c r="D116" s="51" t="s">
        <v>64</v>
      </c>
      <c r="E116" s="53" t="s">
        <v>115</v>
      </c>
      <c r="F116" s="20">
        <v>0</v>
      </c>
      <c r="G116" s="20">
        <f t="shared" si="18"/>
        <v>0</v>
      </c>
      <c r="H116" s="20">
        <f t="shared" si="19"/>
        <v>0</v>
      </c>
      <c r="I116" s="20">
        <v>0</v>
      </c>
      <c r="J116" s="20">
        <v>0</v>
      </c>
      <c r="K116" s="20">
        <f t="shared" si="20"/>
        <v>0</v>
      </c>
      <c r="L116" s="20">
        <f t="shared" si="21"/>
        <v>0</v>
      </c>
      <c r="M116" s="20">
        <f t="shared" si="22"/>
        <v>0</v>
      </c>
      <c r="N116" s="20">
        <f t="shared" si="23"/>
        <v>0</v>
      </c>
      <c r="O116" s="20">
        <f t="shared" si="24"/>
        <v>0</v>
      </c>
      <c r="P116" s="20">
        <f t="shared" si="25"/>
        <v>0</v>
      </c>
    </row>
    <row r="117" spans="1:16">
      <c r="A117" s="50">
        <v>100</v>
      </c>
      <c r="B117" s="52"/>
      <c r="C117" s="54" t="s">
        <v>367</v>
      </c>
      <c r="D117" s="51" t="s">
        <v>64</v>
      </c>
      <c r="E117" s="53" t="s">
        <v>73</v>
      </c>
      <c r="F117" s="20">
        <v>0</v>
      </c>
      <c r="G117" s="20">
        <f t="shared" si="18"/>
        <v>0</v>
      </c>
      <c r="H117" s="20">
        <f t="shared" si="19"/>
        <v>0</v>
      </c>
      <c r="I117" s="20">
        <v>0</v>
      </c>
      <c r="J117" s="20">
        <v>0</v>
      </c>
      <c r="K117" s="20">
        <f t="shared" si="20"/>
        <v>0</v>
      </c>
      <c r="L117" s="20">
        <f t="shared" si="21"/>
        <v>0</v>
      </c>
      <c r="M117" s="20">
        <f t="shared" si="22"/>
        <v>0</v>
      </c>
      <c r="N117" s="20">
        <f t="shared" si="23"/>
        <v>0</v>
      </c>
      <c r="O117" s="20">
        <f t="shared" si="24"/>
        <v>0</v>
      </c>
      <c r="P117" s="20">
        <f t="shared" si="25"/>
        <v>0</v>
      </c>
    </row>
    <row r="118" spans="1:16">
      <c r="A118" s="50">
        <v>101</v>
      </c>
      <c r="B118" s="52"/>
      <c r="C118" s="54" t="s">
        <v>368</v>
      </c>
      <c r="D118" s="51" t="s">
        <v>64</v>
      </c>
      <c r="E118" s="53" t="s">
        <v>65</v>
      </c>
      <c r="F118" s="20">
        <v>0</v>
      </c>
      <c r="G118" s="20">
        <f t="shared" si="18"/>
        <v>0</v>
      </c>
      <c r="H118" s="20">
        <f t="shared" si="19"/>
        <v>0</v>
      </c>
      <c r="I118" s="20">
        <v>0</v>
      </c>
      <c r="J118" s="20">
        <v>0</v>
      </c>
      <c r="K118" s="20">
        <f t="shared" si="20"/>
        <v>0</v>
      </c>
      <c r="L118" s="20">
        <f t="shared" si="21"/>
        <v>0</v>
      </c>
      <c r="M118" s="20">
        <f t="shared" si="22"/>
        <v>0</v>
      </c>
      <c r="N118" s="20">
        <f t="shared" si="23"/>
        <v>0</v>
      </c>
      <c r="O118" s="20">
        <f t="shared" si="24"/>
        <v>0</v>
      </c>
      <c r="P118" s="20">
        <f t="shared" si="25"/>
        <v>0</v>
      </c>
    </row>
    <row r="119" spans="1:16">
      <c r="A119" s="50">
        <v>102</v>
      </c>
      <c r="B119" s="52"/>
      <c r="C119" s="54" t="s">
        <v>369</v>
      </c>
      <c r="D119" s="51" t="s">
        <v>64</v>
      </c>
      <c r="E119" s="131">
        <v>4</v>
      </c>
      <c r="F119" s="20">
        <v>0</v>
      </c>
      <c r="G119" s="20">
        <f t="shared" si="18"/>
        <v>0</v>
      </c>
      <c r="H119" s="20">
        <f t="shared" si="19"/>
        <v>0</v>
      </c>
      <c r="I119" s="20">
        <v>0</v>
      </c>
      <c r="J119" s="20">
        <v>0</v>
      </c>
      <c r="K119" s="20">
        <f t="shared" si="20"/>
        <v>0</v>
      </c>
      <c r="L119" s="20">
        <f t="shared" si="21"/>
        <v>0</v>
      </c>
      <c r="M119" s="20">
        <f t="shared" si="22"/>
        <v>0</v>
      </c>
      <c r="N119" s="20">
        <f t="shared" si="23"/>
        <v>0</v>
      </c>
      <c r="O119" s="20">
        <f t="shared" si="24"/>
        <v>0</v>
      </c>
      <c r="P119" s="20">
        <f t="shared" si="25"/>
        <v>0</v>
      </c>
    </row>
    <row r="120" spans="1:16">
      <c r="A120" s="50">
        <v>103</v>
      </c>
      <c r="B120" s="52"/>
      <c r="C120" s="54" t="s">
        <v>370</v>
      </c>
      <c r="D120" s="51" t="s">
        <v>64</v>
      </c>
      <c r="E120" s="53" t="s">
        <v>85</v>
      </c>
      <c r="F120" s="20">
        <v>0</v>
      </c>
      <c r="G120" s="20">
        <f t="shared" si="18"/>
        <v>0</v>
      </c>
      <c r="H120" s="20">
        <f t="shared" si="19"/>
        <v>0</v>
      </c>
      <c r="I120" s="20">
        <v>0</v>
      </c>
      <c r="J120" s="20">
        <v>0</v>
      </c>
      <c r="K120" s="20">
        <f t="shared" si="20"/>
        <v>0</v>
      </c>
      <c r="L120" s="20">
        <f t="shared" si="21"/>
        <v>0</v>
      </c>
      <c r="M120" s="20">
        <f t="shared" si="22"/>
        <v>0</v>
      </c>
      <c r="N120" s="20">
        <f t="shared" si="23"/>
        <v>0</v>
      </c>
      <c r="O120" s="20">
        <f t="shared" si="24"/>
        <v>0</v>
      </c>
      <c r="P120" s="20">
        <f t="shared" si="25"/>
        <v>0</v>
      </c>
    </row>
    <row r="121" spans="1:16">
      <c r="A121" s="50">
        <v>104</v>
      </c>
      <c r="B121" s="52"/>
      <c r="C121" s="127" t="s">
        <v>1669</v>
      </c>
      <c r="D121" s="130" t="s">
        <v>64</v>
      </c>
      <c r="E121" s="131">
        <v>0</v>
      </c>
      <c r="F121" s="20">
        <v>0</v>
      </c>
      <c r="G121" s="20">
        <f t="shared" si="18"/>
        <v>0</v>
      </c>
      <c r="H121" s="20">
        <f t="shared" si="19"/>
        <v>0</v>
      </c>
      <c r="I121" s="20">
        <v>0</v>
      </c>
      <c r="J121" s="20">
        <v>0</v>
      </c>
      <c r="K121" s="20">
        <f t="shared" si="20"/>
        <v>0</v>
      </c>
      <c r="L121" s="20">
        <f t="shared" si="21"/>
        <v>0</v>
      </c>
      <c r="M121" s="20">
        <f t="shared" si="22"/>
        <v>0</v>
      </c>
      <c r="N121" s="20">
        <f t="shared" si="23"/>
        <v>0</v>
      </c>
      <c r="O121" s="20">
        <f t="shared" si="24"/>
        <v>0</v>
      </c>
      <c r="P121" s="20">
        <f t="shared" si="25"/>
        <v>0</v>
      </c>
    </row>
    <row r="122" spans="1:16">
      <c r="A122" s="50">
        <v>105</v>
      </c>
      <c r="B122" s="52"/>
      <c r="C122" s="54" t="s">
        <v>371</v>
      </c>
      <c r="D122" s="51" t="s">
        <v>64</v>
      </c>
      <c r="E122" s="53" t="s">
        <v>81</v>
      </c>
      <c r="F122" s="20">
        <v>0</v>
      </c>
      <c r="G122" s="20">
        <f t="shared" si="18"/>
        <v>0</v>
      </c>
      <c r="H122" s="20">
        <f t="shared" si="19"/>
        <v>0</v>
      </c>
      <c r="I122" s="20">
        <v>0</v>
      </c>
      <c r="J122" s="20">
        <v>0</v>
      </c>
      <c r="K122" s="20">
        <f t="shared" si="20"/>
        <v>0</v>
      </c>
      <c r="L122" s="20">
        <f t="shared" si="21"/>
        <v>0</v>
      </c>
      <c r="M122" s="20">
        <f t="shared" si="22"/>
        <v>0</v>
      </c>
      <c r="N122" s="20">
        <f t="shared" si="23"/>
        <v>0</v>
      </c>
      <c r="O122" s="20">
        <f t="shared" si="24"/>
        <v>0</v>
      </c>
      <c r="P122" s="20">
        <f t="shared" si="25"/>
        <v>0</v>
      </c>
    </row>
    <row r="123" spans="1:16">
      <c r="A123" s="50">
        <v>106</v>
      </c>
      <c r="B123" s="52"/>
      <c r="C123" s="54" t="s">
        <v>372</v>
      </c>
      <c r="D123" s="51" t="s">
        <v>64</v>
      </c>
      <c r="E123" s="53" t="s">
        <v>65</v>
      </c>
      <c r="F123" s="20">
        <v>0</v>
      </c>
      <c r="G123" s="20">
        <f t="shared" si="18"/>
        <v>0</v>
      </c>
      <c r="H123" s="20">
        <f t="shared" si="19"/>
        <v>0</v>
      </c>
      <c r="I123" s="20">
        <v>0</v>
      </c>
      <c r="J123" s="20">
        <v>0</v>
      </c>
      <c r="K123" s="20">
        <f t="shared" si="20"/>
        <v>0</v>
      </c>
      <c r="L123" s="20">
        <f t="shared" si="21"/>
        <v>0</v>
      </c>
      <c r="M123" s="20">
        <f t="shared" si="22"/>
        <v>0</v>
      </c>
      <c r="N123" s="20">
        <f t="shared" si="23"/>
        <v>0</v>
      </c>
      <c r="O123" s="20">
        <f t="shared" si="24"/>
        <v>0</v>
      </c>
      <c r="P123" s="20">
        <f t="shared" si="25"/>
        <v>0</v>
      </c>
    </row>
    <row r="124" spans="1:16">
      <c r="A124" s="50">
        <v>107</v>
      </c>
      <c r="B124" s="52"/>
      <c r="C124" s="54" t="s">
        <v>373</v>
      </c>
      <c r="D124" s="51" t="s">
        <v>64</v>
      </c>
      <c r="E124" s="53" t="s">
        <v>65</v>
      </c>
      <c r="F124" s="20">
        <v>0</v>
      </c>
      <c r="G124" s="20">
        <f t="shared" si="18"/>
        <v>0</v>
      </c>
      <c r="H124" s="20">
        <f t="shared" si="19"/>
        <v>0</v>
      </c>
      <c r="I124" s="20">
        <v>0</v>
      </c>
      <c r="J124" s="20">
        <v>0</v>
      </c>
      <c r="K124" s="20">
        <f t="shared" si="20"/>
        <v>0</v>
      </c>
      <c r="L124" s="20">
        <f t="shared" si="21"/>
        <v>0</v>
      </c>
      <c r="M124" s="20">
        <f t="shared" si="22"/>
        <v>0</v>
      </c>
      <c r="N124" s="20">
        <f t="shared" si="23"/>
        <v>0</v>
      </c>
      <c r="O124" s="20">
        <f t="shared" si="24"/>
        <v>0</v>
      </c>
      <c r="P124" s="20">
        <f t="shared" si="25"/>
        <v>0</v>
      </c>
    </row>
    <row r="125" spans="1:16">
      <c r="A125" s="50">
        <v>108</v>
      </c>
      <c r="B125" s="52"/>
      <c r="C125" s="127" t="s">
        <v>1670</v>
      </c>
      <c r="D125" s="130" t="s">
        <v>64</v>
      </c>
      <c r="E125" s="131">
        <v>0</v>
      </c>
      <c r="F125" s="20">
        <v>0</v>
      </c>
      <c r="G125" s="20">
        <f t="shared" si="18"/>
        <v>0</v>
      </c>
      <c r="H125" s="20">
        <f t="shared" si="19"/>
        <v>0</v>
      </c>
      <c r="I125" s="20">
        <v>0</v>
      </c>
      <c r="J125" s="20">
        <v>0</v>
      </c>
      <c r="K125" s="20">
        <f t="shared" si="20"/>
        <v>0</v>
      </c>
      <c r="L125" s="20">
        <f t="shared" si="21"/>
        <v>0</v>
      </c>
      <c r="M125" s="20">
        <f t="shared" si="22"/>
        <v>0</v>
      </c>
      <c r="N125" s="20">
        <f t="shared" si="23"/>
        <v>0</v>
      </c>
      <c r="O125" s="20">
        <f t="shared" si="24"/>
        <v>0</v>
      </c>
      <c r="P125" s="20">
        <f t="shared" si="25"/>
        <v>0</v>
      </c>
    </row>
    <row r="126" spans="1:16">
      <c r="A126" s="50">
        <v>109</v>
      </c>
      <c r="B126" s="52"/>
      <c r="C126" s="54" t="s">
        <v>374</v>
      </c>
      <c r="D126" s="51" t="s">
        <v>64</v>
      </c>
      <c r="E126" s="53" t="s">
        <v>240</v>
      </c>
      <c r="F126" s="20">
        <v>0</v>
      </c>
      <c r="G126" s="20">
        <f t="shared" si="18"/>
        <v>0</v>
      </c>
      <c r="H126" s="20">
        <f t="shared" si="19"/>
        <v>0</v>
      </c>
      <c r="I126" s="20">
        <v>0</v>
      </c>
      <c r="J126" s="20">
        <v>0</v>
      </c>
      <c r="K126" s="20">
        <f t="shared" si="20"/>
        <v>0</v>
      </c>
      <c r="L126" s="20">
        <f t="shared" si="21"/>
        <v>0</v>
      </c>
      <c r="M126" s="20">
        <f t="shared" si="22"/>
        <v>0</v>
      </c>
      <c r="N126" s="20">
        <f t="shared" si="23"/>
        <v>0</v>
      </c>
      <c r="O126" s="20">
        <f t="shared" si="24"/>
        <v>0</v>
      </c>
      <c r="P126" s="20">
        <f t="shared" si="25"/>
        <v>0</v>
      </c>
    </row>
    <row r="127" spans="1:16">
      <c r="A127" s="50">
        <v>110</v>
      </c>
      <c r="B127" s="52"/>
      <c r="C127" s="54" t="s">
        <v>375</v>
      </c>
      <c r="D127" s="51" t="s">
        <v>64</v>
      </c>
      <c r="E127" s="53" t="s">
        <v>73</v>
      </c>
      <c r="F127" s="20">
        <v>0</v>
      </c>
      <c r="G127" s="20">
        <f t="shared" si="18"/>
        <v>0</v>
      </c>
      <c r="H127" s="20">
        <f t="shared" si="19"/>
        <v>0</v>
      </c>
      <c r="I127" s="20">
        <v>0</v>
      </c>
      <c r="J127" s="20">
        <v>0</v>
      </c>
      <c r="K127" s="20">
        <f t="shared" si="20"/>
        <v>0</v>
      </c>
      <c r="L127" s="20">
        <f t="shared" si="21"/>
        <v>0</v>
      </c>
      <c r="M127" s="20">
        <f t="shared" si="22"/>
        <v>0</v>
      </c>
      <c r="N127" s="20">
        <f t="shared" si="23"/>
        <v>0</v>
      </c>
      <c r="O127" s="20">
        <f t="shared" si="24"/>
        <v>0</v>
      </c>
      <c r="P127" s="20">
        <f t="shared" si="25"/>
        <v>0</v>
      </c>
    </row>
    <row r="128" spans="1:16">
      <c r="A128" s="50">
        <v>111</v>
      </c>
      <c r="B128" s="52"/>
      <c r="C128" s="54" t="s">
        <v>376</v>
      </c>
      <c r="D128" s="51" t="s">
        <v>64</v>
      </c>
      <c r="E128" s="53" t="s">
        <v>65</v>
      </c>
      <c r="F128" s="20">
        <v>0</v>
      </c>
      <c r="G128" s="20">
        <f t="shared" si="18"/>
        <v>0</v>
      </c>
      <c r="H128" s="20">
        <f t="shared" si="19"/>
        <v>0</v>
      </c>
      <c r="I128" s="20">
        <v>0</v>
      </c>
      <c r="J128" s="20">
        <v>0</v>
      </c>
      <c r="K128" s="20">
        <f t="shared" si="20"/>
        <v>0</v>
      </c>
      <c r="L128" s="20">
        <f t="shared" si="21"/>
        <v>0</v>
      </c>
      <c r="M128" s="20">
        <f t="shared" si="22"/>
        <v>0</v>
      </c>
      <c r="N128" s="20">
        <f t="shared" si="23"/>
        <v>0</v>
      </c>
      <c r="O128" s="20">
        <f t="shared" si="24"/>
        <v>0</v>
      </c>
      <c r="P128" s="20">
        <f t="shared" si="25"/>
        <v>0</v>
      </c>
    </row>
    <row r="129" spans="1:16">
      <c r="A129" s="50">
        <v>112</v>
      </c>
      <c r="B129" s="52"/>
      <c r="C129" s="127" t="s">
        <v>1671</v>
      </c>
      <c r="D129" s="130" t="s">
        <v>64</v>
      </c>
      <c r="E129" s="131">
        <v>0</v>
      </c>
      <c r="F129" s="20">
        <v>0</v>
      </c>
      <c r="G129" s="20">
        <f t="shared" si="18"/>
        <v>0</v>
      </c>
      <c r="H129" s="20">
        <f t="shared" si="19"/>
        <v>0</v>
      </c>
      <c r="I129" s="20">
        <v>0</v>
      </c>
      <c r="J129" s="20">
        <v>0</v>
      </c>
      <c r="K129" s="20">
        <f t="shared" si="20"/>
        <v>0</v>
      </c>
      <c r="L129" s="20">
        <f t="shared" si="21"/>
        <v>0</v>
      </c>
      <c r="M129" s="20">
        <f t="shared" si="22"/>
        <v>0</v>
      </c>
      <c r="N129" s="20">
        <f t="shared" si="23"/>
        <v>0</v>
      </c>
      <c r="O129" s="20">
        <f t="shared" si="24"/>
        <v>0</v>
      </c>
      <c r="P129" s="20">
        <f t="shared" si="25"/>
        <v>0</v>
      </c>
    </row>
    <row r="130" spans="1:16">
      <c r="A130" s="50">
        <v>113</v>
      </c>
      <c r="B130" s="52"/>
      <c r="C130" s="54" t="s">
        <v>377</v>
      </c>
      <c r="D130" s="51" t="s">
        <v>64</v>
      </c>
      <c r="E130" s="53" t="s">
        <v>65</v>
      </c>
      <c r="F130" s="20">
        <v>0</v>
      </c>
      <c r="G130" s="20">
        <f t="shared" si="18"/>
        <v>0</v>
      </c>
      <c r="H130" s="20">
        <f t="shared" si="19"/>
        <v>0</v>
      </c>
      <c r="I130" s="20">
        <v>0</v>
      </c>
      <c r="J130" s="20">
        <v>0</v>
      </c>
      <c r="K130" s="20">
        <f t="shared" si="20"/>
        <v>0</v>
      </c>
      <c r="L130" s="20">
        <f t="shared" si="21"/>
        <v>0</v>
      </c>
      <c r="M130" s="20">
        <f t="shared" si="22"/>
        <v>0</v>
      </c>
      <c r="N130" s="20">
        <f t="shared" si="23"/>
        <v>0</v>
      </c>
      <c r="O130" s="20">
        <f t="shared" si="24"/>
        <v>0</v>
      </c>
      <c r="P130" s="20">
        <f t="shared" si="25"/>
        <v>0</v>
      </c>
    </row>
    <row r="131" spans="1:16">
      <c r="A131" s="50">
        <v>114</v>
      </c>
      <c r="B131" s="52"/>
      <c r="C131" s="54" t="s">
        <v>378</v>
      </c>
      <c r="D131" s="51" t="s">
        <v>64</v>
      </c>
      <c r="E131" s="53" t="s">
        <v>73</v>
      </c>
      <c r="F131" s="20">
        <v>0</v>
      </c>
      <c r="G131" s="20">
        <f t="shared" ref="G131:G196" si="26">IF(F131&gt;0,likme,0)</f>
        <v>0</v>
      </c>
      <c r="H131" s="20">
        <f t="shared" ref="H131:H196" si="27">ROUND(F131*G131,2)</f>
        <v>0</v>
      </c>
      <c r="I131" s="20">
        <v>0</v>
      </c>
      <c r="J131" s="20">
        <v>0</v>
      </c>
      <c r="K131" s="20">
        <f t="shared" ref="K131:K196" si="28">SUM(H131:J131)</f>
        <v>0</v>
      </c>
      <c r="L131" s="20">
        <f t="shared" ref="L131:L196" si="29">ROUND(E131*F131,2)</f>
        <v>0</v>
      </c>
      <c r="M131" s="20">
        <f t="shared" ref="M131:M196" si="30">ROUND(E131*H131,2)</f>
        <v>0</v>
      </c>
      <c r="N131" s="20">
        <f t="shared" ref="N131:N196" si="31">ROUND(E131*I131,2)</f>
        <v>0</v>
      </c>
      <c r="O131" s="20">
        <f t="shared" ref="O131:O196" si="32">ROUND(E131*J131,2)</f>
        <v>0</v>
      </c>
      <c r="P131" s="20">
        <f t="shared" ref="P131:P196" si="33">SUM(M131:O131)</f>
        <v>0</v>
      </c>
    </row>
    <row r="132" spans="1:16">
      <c r="A132" s="50">
        <v>115</v>
      </c>
      <c r="B132" s="52"/>
      <c r="C132" s="54" t="s">
        <v>379</v>
      </c>
      <c r="D132" s="51" t="s">
        <v>64</v>
      </c>
      <c r="E132" s="131">
        <v>6</v>
      </c>
      <c r="F132" s="20">
        <v>0</v>
      </c>
      <c r="G132" s="20">
        <f t="shared" si="26"/>
        <v>0</v>
      </c>
      <c r="H132" s="20">
        <f t="shared" si="27"/>
        <v>0</v>
      </c>
      <c r="I132" s="20">
        <v>0</v>
      </c>
      <c r="J132" s="20">
        <v>0</v>
      </c>
      <c r="K132" s="20">
        <f t="shared" si="28"/>
        <v>0</v>
      </c>
      <c r="L132" s="20">
        <f t="shared" si="29"/>
        <v>0</v>
      </c>
      <c r="M132" s="20">
        <f t="shared" si="30"/>
        <v>0</v>
      </c>
      <c r="N132" s="20">
        <f t="shared" si="31"/>
        <v>0</v>
      </c>
      <c r="O132" s="20">
        <f t="shared" si="32"/>
        <v>0</v>
      </c>
      <c r="P132" s="20">
        <f t="shared" si="33"/>
        <v>0</v>
      </c>
    </row>
    <row r="133" spans="1:16">
      <c r="A133" s="50">
        <v>116</v>
      </c>
      <c r="B133" s="52"/>
      <c r="C133" s="127" t="s">
        <v>386</v>
      </c>
      <c r="D133" s="130" t="s">
        <v>64</v>
      </c>
      <c r="E133" s="131">
        <v>5</v>
      </c>
      <c r="F133" s="20">
        <v>0</v>
      </c>
      <c r="G133" s="20">
        <f t="shared" ref="G133" si="34">IF(F133&gt;0,likme,0)</f>
        <v>0</v>
      </c>
      <c r="H133" s="20">
        <f t="shared" ref="H133" si="35">ROUND(F133*G133,2)</f>
        <v>0</v>
      </c>
      <c r="I133" s="20">
        <v>0</v>
      </c>
      <c r="J133" s="20">
        <v>0</v>
      </c>
      <c r="K133" s="20">
        <f t="shared" ref="K133" si="36">SUM(H133:J133)</f>
        <v>0</v>
      </c>
      <c r="L133" s="20">
        <f t="shared" ref="L133" si="37">ROUND(E133*F133,2)</f>
        <v>0</v>
      </c>
      <c r="M133" s="20">
        <f t="shared" ref="M133" si="38">ROUND(E133*H133,2)</f>
        <v>0</v>
      </c>
      <c r="N133" s="20">
        <f t="shared" ref="N133" si="39">ROUND(E133*I133,2)</f>
        <v>0</v>
      </c>
      <c r="O133" s="20">
        <f t="shared" ref="O133" si="40">ROUND(E133*J133,2)</f>
        <v>0</v>
      </c>
      <c r="P133" s="20">
        <f t="shared" ref="P133" si="41">SUM(M133:O133)</f>
        <v>0</v>
      </c>
    </row>
    <row r="134" spans="1:16">
      <c r="A134" s="50">
        <v>117</v>
      </c>
      <c r="B134" s="52"/>
      <c r="C134" s="54" t="s">
        <v>380</v>
      </c>
      <c r="D134" s="51" t="s">
        <v>64</v>
      </c>
      <c r="E134" s="53" t="s">
        <v>65</v>
      </c>
      <c r="F134" s="20">
        <v>0</v>
      </c>
      <c r="G134" s="20">
        <f t="shared" si="26"/>
        <v>0</v>
      </c>
      <c r="H134" s="20">
        <f t="shared" si="27"/>
        <v>0</v>
      </c>
      <c r="I134" s="20">
        <v>0</v>
      </c>
      <c r="J134" s="20">
        <v>0</v>
      </c>
      <c r="K134" s="20">
        <f t="shared" si="28"/>
        <v>0</v>
      </c>
      <c r="L134" s="20">
        <f t="shared" si="29"/>
        <v>0</v>
      </c>
      <c r="M134" s="20">
        <f t="shared" si="30"/>
        <v>0</v>
      </c>
      <c r="N134" s="20">
        <f t="shared" si="31"/>
        <v>0</v>
      </c>
      <c r="O134" s="20">
        <f t="shared" si="32"/>
        <v>0</v>
      </c>
      <c r="P134" s="20">
        <f t="shared" si="33"/>
        <v>0</v>
      </c>
    </row>
    <row r="135" spans="1:16">
      <c r="A135" s="50">
        <v>118</v>
      </c>
      <c r="B135" s="52"/>
      <c r="C135" s="54" t="s">
        <v>381</v>
      </c>
      <c r="D135" s="51" t="s">
        <v>64</v>
      </c>
      <c r="E135" s="53" t="s">
        <v>65</v>
      </c>
      <c r="F135" s="20">
        <v>0</v>
      </c>
      <c r="G135" s="20">
        <f t="shared" si="26"/>
        <v>0</v>
      </c>
      <c r="H135" s="20">
        <f t="shared" si="27"/>
        <v>0</v>
      </c>
      <c r="I135" s="20">
        <v>0</v>
      </c>
      <c r="J135" s="20">
        <v>0</v>
      </c>
      <c r="K135" s="20">
        <f t="shared" si="28"/>
        <v>0</v>
      </c>
      <c r="L135" s="20">
        <f t="shared" si="29"/>
        <v>0</v>
      </c>
      <c r="M135" s="20">
        <f t="shared" si="30"/>
        <v>0</v>
      </c>
      <c r="N135" s="20">
        <f t="shared" si="31"/>
        <v>0</v>
      </c>
      <c r="O135" s="20">
        <f t="shared" si="32"/>
        <v>0</v>
      </c>
      <c r="P135" s="20">
        <f t="shared" si="33"/>
        <v>0</v>
      </c>
    </row>
    <row r="136" spans="1:16">
      <c r="A136" s="50">
        <v>119</v>
      </c>
      <c r="B136" s="52"/>
      <c r="C136" s="54" t="s">
        <v>382</v>
      </c>
      <c r="D136" s="51" t="s">
        <v>64</v>
      </c>
      <c r="E136" s="53" t="s">
        <v>65</v>
      </c>
      <c r="F136" s="20">
        <v>0</v>
      </c>
      <c r="G136" s="20">
        <f t="shared" si="26"/>
        <v>0</v>
      </c>
      <c r="H136" s="20">
        <f t="shared" si="27"/>
        <v>0</v>
      </c>
      <c r="I136" s="20">
        <v>0</v>
      </c>
      <c r="J136" s="20">
        <v>0</v>
      </c>
      <c r="K136" s="20">
        <f t="shared" si="28"/>
        <v>0</v>
      </c>
      <c r="L136" s="20">
        <f t="shared" si="29"/>
        <v>0</v>
      </c>
      <c r="M136" s="20">
        <f t="shared" si="30"/>
        <v>0</v>
      </c>
      <c r="N136" s="20">
        <f t="shared" si="31"/>
        <v>0</v>
      </c>
      <c r="O136" s="20">
        <f t="shared" si="32"/>
        <v>0</v>
      </c>
      <c r="P136" s="20">
        <f t="shared" si="33"/>
        <v>0</v>
      </c>
    </row>
    <row r="137" spans="1:16">
      <c r="A137" s="50">
        <v>120</v>
      </c>
      <c r="B137" s="52"/>
      <c r="C137" s="54" t="s">
        <v>374</v>
      </c>
      <c r="D137" s="51" t="s">
        <v>64</v>
      </c>
      <c r="E137" s="53" t="s">
        <v>65</v>
      </c>
      <c r="F137" s="20">
        <v>0</v>
      </c>
      <c r="G137" s="20">
        <f t="shared" si="26"/>
        <v>0</v>
      </c>
      <c r="H137" s="20">
        <f t="shared" si="27"/>
        <v>0</v>
      </c>
      <c r="I137" s="20">
        <v>0</v>
      </c>
      <c r="J137" s="20">
        <v>0</v>
      </c>
      <c r="K137" s="20">
        <f t="shared" si="28"/>
        <v>0</v>
      </c>
      <c r="L137" s="20">
        <f t="shared" si="29"/>
        <v>0</v>
      </c>
      <c r="M137" s="20">
        <f t="shared" si="30"/>
        <v>0</v>
      </c>
      <c r="N137" s="20">
        <f t="shared" si="31"/>
        <v>0</v>
      </c>
      <c r="O137" s="20">
        <f t="shared" si="32"/>
        <v>0</v>
      </c>
      <c r="P137" s="20">
        <f t="shared" si="33"/>
        <v>0</v>
      </c>
    </row>
    <row r="138" spans="1:16">
      <c r="A138" s="50">
        <v>121</v>
      </c>
      <c r="B138" s="52"/>
      <c r="C138" s="54" t="s">
        <v>383</v>
      </c>
      <c r="D138" s="51" t="s">
        <v>64</v>
      </c>
      <c r="E138" s="53" t="s">
        <v>73</v>
      </c>
      <c r="F138" s="20">
        <v>0</v>
      </c>
      <c r="G138" s="20">
        <f t="shared" si="26"/>
        <v>0</v>
      </c>
      <c r="H138" s="20">
        <f t="shared" si="27"/>
        <v>0</v>
      </c>
      <c r="I138" s="20">
        <v>0</v>
      </c>
      <c r="J138" s="20">
        <v>0</v>
      </c>
      <c r="K138" s="20">
        <f t="shared" si="28"/>
        <v>0</v>
      </c>
      <c r="L138" s="20">
        <f t="shared" si="29"/>
        <v>0</v>
      </c>
      <c r="M138" s="20">
        <f t="shared" si="30"/>
        <v>0</v>
      </c>
      <c r="N138" s="20">
        <f t="shared" si="31"/>
        <v>0</v>
      </c>
      <c r="O138" s="20">
        <f t="shared" si="32"/>
        <v>0</v>
      </c>
      <c r="P138" s="20">
        <f t="shared" si="33"/>
        <v>0</v>
      </c>
    </row>
    <row r="139" spans="1:16">
      <c r="A139" s="50">
        <v>122</v>
      </c>
      <c r="B139" s="52"/>
      <c r="C139" s="54" t="s">
        <v>384</v>
      </c>
      <c r="D139" s="51" t="s">
        <v>64</v>
      </c>
      <c r="E139" s="53" t="s">
        <v>65</v>
      </c>
      <c r="F139" s="20">
        <v>0</v>
      </c>
      <c r="G139" s="20">
        <f t="shared" si="26"/>
        <v>0</v>
      </c>
      <c r="H139" s="20">
        <f t="shared" si="27"/>
        <v>0</v>
      </c>
      <c r="I139" s="20">
        <v>0</v>
      </c>
      <c r="J139" s="20">
        <v>0</v>
      </c>
      <c r="K139" s="20">
        <f t="shared" si="28"/>
        <v>0</v>
      </c>
      <c r="L139" s="20">
        <f t="shared" si="29"/>
        <v>0</v>
      </c>
      <c r="M139" s="20">
        <f t="shared" si="30"/>
        <v>0</v>
      </c>
      <c r="N139" s="20">
        <f t="shared" si="31"/>
        <v>0</v>
      </c>
      <c r="O139" s="20">
        <f t="shared" si="32"/>
        <v>0</v>
      </c>
      <c r="P139" s="20">
        <f t="shared" si="33"/>
        <v>0</v>
      </c>
    </row>
    <row r="140" spans="1:16">
      <c r="A140" s="50">
        <v>123</v>
      </c>
      <c r="B140" s="52"/>
      <c r="C140" s="54" t="s">
        <v>385</v>
      </c>
      <c r="D140" s="51" t="s">
        <v>64</v>
      </c>
      <c r="E140" s="53" t="s">
        <v>73</v>
      </c>
      <c r="F140" s="20">
        <v>0</v>
      </c>
      <c r="G140" s="20">
        <f t="shared" si="26"/>
        <v>0</v>
      </c>
      <c r="H140" s="20">
        <f t="shared" si="27"/>
        <v>0</v>
      </c>
      <c r="I140" s="20">
        <v>0</v>
      </c>
      <c r="J140" s="20">
        <v>0</v>
      </c>
      <c r="K140" s="20">
        <f t="shared" si="28"/>
        <v>0</v>
      </c>
      <c r="L140" s="20">
        <f t="shared" si="29"/>
        <v>0</v>
      </c>
      <c r="M140" s="20">
        <f t="shared" si="30"/>
        <v>0</v>
      </c>
      <c r="N140" s="20">
        <f t="shared" si="31"/>
        <v>0</v>
      </c>
      <c r="O140" s="20">
        <f t="shared" si="32"/>
        <v>0</v>
      </c>
      <c r="P140" s="20">
        <f t="shared" si="33"/>
        <v>0</v>
      </c>
    </row>
    <row r="141" spans="1:16">
      <c r="A141" s="50">
        <v>124</v>
      </c>
      <c r="B141" s="52"/>
      <c r="C141" s="54" t="s">
        <v>386</v>
      </c>
      <c r="D141" s="51" t="s">
        <v>64</v>
      </c>
      <c r="E141" s="131">
        <v>3</v>
      </c>
      <c r="F141" s="20">
        <v>0</v>
      </c>
      <c r="G141" s="20">
        <f t="shared" si="26"/>
        <v>0</v>
      </c>
      <c r="H141" s="20">
        <f t="shared" si="27"/>
        <v>0</v>
      </c>
      <c r="I141" s="20">
        <v>0</v>
      </c>
      <c r="J141" s="20">
        <v>0</v>
      </c>
      <c r="K141" s="20">
        <f t="shared" si="28"/>
        <v>0</v>
      </c>
      <c r="L141" s="20">
        <f t="shared" si="29"/>
        <v>0</v>
      </c>
      <c r="M141" s="20">
        <f t="shared" si="30"/>
        <v>0</v>
      </c>
      <c r="N141" s="20">
        <f t="shared" si="31"/>
        <v>0</v>
      </c>
      <c r="O141" s="20">
        <f t="shared" si="32"/>
        <v>0</v>
      </c>
      <c r="P141" s="20">
        <f t="shared" si="33"/>
        <v>0</v>
      </c>
    </row>
    <row r="142" spans="1:16">
      <c r="A142" s="50">
        <v>125</v>
      </c>
      <c r="B142" s="52"/>
      <c r="C142" s="54" t="s">
        <v>387</v>
      </c>
      <c r="D142" s="51" t="s">
        <v>64</v>
      </c>
      <c r="E142" s="53" t="s">
        <v>65</v>
      </c>
      <c r="F142" s="20">
        <v>0</v>
      </c>
      <c r="G142" s="20">
        <f t="shared" si="26"/>
        <v>0</v>
      </c>
      <c r="H142" s="20">
        <f t="shared" si="27"/>
        <v>0</v>
      </c>
      <c r="I142" s="20">
        <v>0</v>
      </c>
      <c r="J142" s="20">
        <v>0</v>
      </c>
      <c r="K142" s="20">
        <f t="shared" si="28"/>
        <v>0</v>
      </c>
      <c r="L142" s="20">
        <f t="shared" si="29"/>
        <v>0</v>
      </c>
      <c r="M142" s="20">
        <f t="shared" si="30"/>
        <v>0</v>
      </c>
      <c r="N142" s="20">
        <f t="shared" si="31"/>
        <v>0</v>
      </c>
      <c r="O142" s="20">
        <f t="shared" si="32"/>
        <v>0</v>
      </c>
      <c r="P142" s="20">
        <f t="shared" si="33"/>
        <v>0</v>
      </c>
    </row>
    <row r="143" spans="1:16">
      <c r="A143" s="50">
        <v>126</v>
      </c>
      <c r="B143" s="52"/>
      <c r="C143" s="54" t="s">
        <v>388</v>
      </c>
      <c r="D143" s="51" t="s">
        <v>64</v>
      </c>
      <c r="E143" s="53" t="s">
        <v>65</v>
      </c>
      <c r="F143" s="20">
        <v>0</v>
      </c>
      <c r="G143" s="20">
        <f t="shared" si="26"/>
        <v>0</v>
      </c>
      <c r="H143" s="20">
        <f t="shared" si="27"/>
        <v>0</v>
      </c>
      <c r="I143" s="20">
        <v>0</v>
      </c>
      <c r="J143" s="20">
        <v>0</v>
      </c>
      <c r="K143" s="20">
        <f t="shared" si="28"/>
        <v>0</v>
      </c>
      <c r="L143" s="20">
        <f t="shared" si="29"/>
        <v>0</v>
      </c>
      <c r="M143" s="20">
        <f t="shared" si="30"/>
        <v>0</v>
      </c>
      <c r="N143" s="20">
        <f t="shared" si="31"/>
        <v>0</v>
      </c>
      <c r="O143" s="20">
        <f t="shared" si="32"/>
        <v>0</v>
      </c>
      <c r="P143" s="20">
        <f t="shared" si="33"/>
        <v>0</v>
      </c>
    </row>
    <row r="144" spans="1:16">
      <c r="A144" s="50">
        <v>127</v>
      </c>
      <c r="B144" s="52"/>
      <c r="C144" s="127" t="s">
        <v>1672</v>
      </c>
      <c r="D144" s="130" t="s">
        <v>64</v>
      </c>
      <c r="E144" s="131">
        <v>0</v>
      </c>
      <c r="F144" s="20">
        <v>0</v>
      </c>
      <c r="G144" s="20">
        <f t="shared" si="26"/>
        <v>0</v>
      </c>
      <c r="H144" s="20">
        <f t="shared" si="27"/>
        <v>0</v>
      </c>
      <c r="I144" s="20">
        <v>0</v>
      </c>
      <c r="J144" s="20">
        <v>0</v>
      </c>
      <c r="K144" s="20">
        <f t="shared" si="28"/>
        <v>0</v>
      </c>
      <c r="L144" s="20">
        <f t="shared" si="29"/>
        <v>0</v>
      </c>
      <c r="M144" s="20">
        <f t="shared" si="30"/>
        <v>0</v>
      </c>
      <c r="N144" s="20">
        <f t="shared" si="31"/>
        <v>0</v>
      </c>
      <c r="O144" s="20">
        <f t="shared" si="32"/>
        <v>0</v>
      </c>
      <c r="P144" s="20">
        <f t="shared" si="33"/>
        <v>0</v>
      </c>
    </row>
    <row r="145" spans="1:16">
      <c r="A145" s="50">
        <v>128</v>
      </c>
      <c r="B145" s="52"/>
      <c r="C145" s="127" t="s">
        <v>1673</v>
      </c>
      <c r="D145" s="130" t="s">
        <v>64</v>
      </c>
      <c r="E145" s="131">
        <v>0</v>
      </c>
      <c r="F145" s="20">
        <v>0</v>
      </c>
      <c r="G145" s="20">
        <f t="shared" si="26"/>
        <v>0</v>
      </c>
      <c r="H145" s="20">
        <f t="shared" si="27"/>
        <v>0</v>
      </c>
      <c r="I145" s="20">
        <v>0</v>
      </c>
      <c r="J145" s="20">
        <v>0</v>
      </c>
      <c r="K145" s="20">
        <f t="shared" si="28"/>
        <v>0</v>
      </c>
      <c r="L145" s="20">
        <f t="shared" si="29"/>
        <v>0</v>
      </c>
      <c r="M145" s="20">
        <f t="shared" si="30"/>
        <v>0</v>
      </c>
      <c r="N145" s="20">
        <f t="shared" si="31"/>
        <v>0</v>
      </c>
      <c r="O145" s="20">
        <f t="shared" si="32"/>
        <v>0</v>
      </c>
      <c r="P145" s="20">
        <f t="shared" si="33"/>
        <v>0</v>
      </c>
    </row>
    <row r="146" spans="1:16">
      <c r="A146" s="50">
        <v>129</v>
      </c>
      <c r="B146" s="52"/>
      <c r="C146" s="127" t="s">
        <v>1674</v>
      </c>
      <c r="D146" s="130" t="s">
        <v>64</v>
      </c>
      <c r="E146" s="131">
        <v>0</v>
      </c>
      <c r="F146" s="20">
        <v>0</v>
      </c>
      <c r="G146" s="20">
        <f t="shared" si="26"/>
        <v>0</v>
      </c>
      <c r="H146" s="20">
        <f t="shared" si="27"/>
        <v>0</v>
      </c>
      <c r="I146" s="20">
        <v>0</v>
      </c>
      <c r="J146" s="20">
        <v>0</v>
      </c>
      <c r="K146" s="20">
        <f t="shared" si="28"/>
        <v>0</v>
      </c>
      <c r="L146" s="20">
        <f t="shared" si="29"/>
        <v>0</v>
      </c>
      <c r="M146" s="20">
        <f t="shared" si="30"/>
        <v>0</v>
      </c>
      <c r="N146" s="20">
        <f t="shared" si="31"/>
        <v>0</v>
      </c>
      <c r="O146" s="20">
        <f t="shared" si="32"/>
        <v>0</v>
      </c>
      <c r="P146" s="20">
        <f t="shared" si="33"/>
        <v>0</v>
      </c>
    </row>
    <row r="147" spans="1:16">
      <c r="A147" s="50">
        <v>130</v>
      </c>
      <c r="B147" s="52"/>
      <c r="C147" s="127" t="s">
        <v>1675</v>
      </c>
      <c r="D147" s="130" t="s">
        <v>64</v>
      </c>
      <c r="E147" s="131">
        <v>0</v>
      </c>
      <c r="F147" s="20">
        <v>0</v>
      </c>
      <c r="G147" s="20">
        <f t="shared" si="26"/>
        <v>0</v>
      </c>
      <c r="H147" s="20">
        <f t="shared" si="27"/>
        <v>0</v>
      </c>
      <c r="I147" s="20">
        <v>0</v>
      </c>
      <c r="J147" s="20">
        <v>0</v>
      </c>
      <c r="K147" s="20">
        <f t="shared" si="28"/>
        <v>0</v>
      </c>
      <c r="L147" s="20">
        <f t="shared" si="29"/>
        <v>0</v>
      </c>
      <c r="M147" s="20">
        <f t="shared" si="30"/>
        <v>0</v>
      </c>
      <c r="N147" s="20">
        <f t="shared" si="31"/>
        <v>0</v>
      </c>
      <c r="O147" s="20">
        <f t="shared" si="32"/>
        <v>0</v>
      </c>
      <c r="P147" s="20">
        <f t="shared" si="33"/>
        <v>0</v>
      </c>
    </row>
    <row r="148" spans="1:16">
      <c r="A148" s="50">
        <v>131</v>
      </c>
      <c r="B148" s="52"/>
      <c r="C148" s="127" t="s">
        <v>1675</v>
      </c>
      <c r="D148" s="130" t="s">
        <v>64</v>
      </c>
      <c r="E148" s="131">
        <v>0</v>
      </c>
      <c r="F148" s="20">
        <v>0</v>
      </c>
      <c r="G148" s="20">
        <f t="shared" si="26"/>
        <v>0</v>
      </c>
      <c r="H148" s="20">
        <f t="shared" si="27"/>
        <v>0</v>
      </c>
      <c r="I148" s="20">
        <v>0</v>
      </c>
      <c r="J148" s="20">
        <v>0</v>
      </c>
      <c r="K148" s="20">
        <f t="shared" si="28"/>
        <v>0</v>
      </c>
      <c r="L148" s="20">
        <f t="shared" si="29"/>
        <v>0</v>
      </c>
      <c r="M148" s="20">
        <f t="shared" si="30"/>
        <v>0</v>
      </c>
      <c r="N148" s="20">
        <f t="shared" si="31"/>
        <v>0</v>
      </c>
      <c r="O148" s="20">
        <f t="shared" si="32"/>
        <v>0</v>
      </c>
      <c r="P148" s="20">
        <f t="shared" si="33"/>
        <v>0</v>
      </c>
    </row>
    <row r="149" spans="1:16">
      <c r="A149" s="50">
        <v>132</v>
      </c>
      <c r="B149" s="52"/>
      <c r="C149" s="54" t="s">
        <v>389</v>
      </c>
      <c r="D149" s="51" t="s">
        <v>64</v>
      </c>
      <c r="E149" s="131">
        <v>8</v>
      </c>
      <c r="F149" s="20">
        <v>0</v>
      </c>
      <c r="G149" s="20">
        <f t="shared" si="26"/>
        <v>0</v>
      </c>
      <c r="H149" s="20">
        <f t="shared" si="27"/>
        <v>0</v>
      </c>
      <c r="I149" s="20">
        <v>0</v>
      </c>
      <c r="J149" s="20">
        <v>0</v>
      </c>
      <c r="K149" s="20">
        <f t="shared" si="28"/>
        <v>0</v>
      </c>
      <c r="L149" s="20">
        <f t="shared" si="29"/>
        <v>0</v>
      </c>
      <c r="M149" s="20">
        <f t="shared" si="30"/>
        <v>0</v>
      </c>
      <c r="N149" s="20">
        <f t="shared" si="31"/>
        <v>0</v>
      </c>
      <c r="O149" s="20">
        <f t="shared" si="32"/>
        <v>0</v>
      </c>
      <c r="P149" s="20">
        <f t="shared" si="33"/>
        <v>0</v>
      </c>
    </row>
    <row r="150" spans="1:16">
      <c r="A150" s="50">
        <v>133</v>
      </c>
      <c r="B150" s="52"/>
      <c r="C150" s="54" t="s">
        <v>390</v>
      </c>
      <c r="D150" s="51" t="s">
        <v>64</v>
      </c>
      <c r="E150" s="131">
        <v>4</v>
      </c>
      <c r="F150" s="20">
        <v>0</v>
      </c>
      <c r="G150" s="20">
        <f t="shared" si="26"/>
        <v>0</v>
      </c>
      <c r="H150" s="20">
        <f t="shared" si="27"/>
        <v>0</v>
      </c>
      <c r="I150" s="20">
        <v>0</v>
      </c>
      <c r="J150" s="20">
        <v>0</v>
      </c>
      <c r="K150" s="20">
        <f t="shared" si="28"/>
        <v>0</v>
      </c>
      <c r="L150" s="20">
        <f t="shared" si="29"/>
        <v>0</v>
      </c>
      <c r="M150" s="20">
        <f t="shared" si="30"/>
        <v>0</v>
      </c>
      <c r="N150" s="20">
        <f t="shared" si="31"/>
        <v>0</v>
      </c>
      <c r="O150" s="20">
        <f t="shared" si="32"/>
        <v>0</v>
      </c>
      <c r="P150" s="20">
        <f t="shared" si="33"/>
        <v>0</v>
      </c>
    </row>
    <row r="151" spans="1:16">
      <c r="A151" s="50">
        <v>134</v>
      </c>
      <c r="B151" s="52"/>
      <c r="C151" s="54" t="s">
        <v>391</v>
      </c>
      <c r="D151" s="51" t="s">
        <v>64</v>
      </c>
      <c r="E151" s="53" t="s">
        <v>73</v>
      </c>
      <c r="F151" s="20">
        <v>0</v>
      </c>
      <c r="G151" s="20">
        <f t="shared" si="26"/>
        <v>0</v>
      </c>
      <c r="H151" s="20">
        <f t="shared" si="27"/>
        <v>0</v>
      </c>
      <c r="I151" s="20">
        <v>0</v>
      </c>
      <c r="J151" s="20">
        <v>0</v>
      </c>
      <c r="K151" s="20">
        <f t="shared" si="28"/>
        <v>0</v>
      </c>
      <c r="L151" s="20">
        <f t="shared" si="29"/>
        <v>0</v>
      </c>
      <c r="M151" s="20">
        <f t="shared" si="30"/>
        <v>0</v>
      </c>
      <c r="N151" s="20">
        <f t="shared" si="31"/>
        <v>0</v>
      </c>
      <c r="O151" s="20">
        <f t="shared" si="32"/>
        <v>0</v>
      </c>
      <c r="P151" s="20">
        <f t="shared" si="33"/>
        <v>0</v>
      </c>
    </row>
    <row r="152" spans="1:16">
      <c r="A152" s="50">
        <v>135</v>
      </c>
      <c r="B152" s="52"/>
      <c r="C152" s="54" t="s">
        <v>392</v>
      </c>
      <c r="D152" s="51" t="s">
        <v>64</v>
      </c>
      <c r="E152" s="53" t="s">
        <v>65</v>
      </c>
      <c r="F152" s="20">
        <v>0</v>
      </c>
      <c r="G152" s="20">
        <f t="shared" si="26"/>
        <v>0</v>
      </c>
      <c r="H152" s="20">
        <f t="shared" si="27"/>
        <v>0</v>
      </c>
      <c r="I152" s="20">
        <v>0</v>
      </c>
      <c r="J152" s="20">
        <v>0</v>
      </c>
      <c r="K152" s="20">
        <f t="shared" si="28"/>
        <v>0</v>
      </c>
      <c r="L152" s="20">
        <f t="shared" si="29"/>
        <v>0</v>
      </c>
      <c r="M152" s="20">
        <f t="shared" si="30"/>
        <v>0</v>
      </c>
      <c r="N152" s="20">
        <f t="shared" si="31"/>
        <v>0</v>
      </c>
      <c r="O152" s="20">
        <f t="shared" si="32"/>
        <v>0</v>
      </c>
      <c r="P152" s="20">
        <f t="shared" si="33"/>
        <v>0</v>
      </c>
    </row>
    <row r="153" spans="1:16">
      <c r="A153" s="50">
        <v>136</v>
      </c>
      <c r="B153" s="52"/>
      <c r="C153" s="54" t="s">
        <v>393</v>
      </c>
      <c r="D153" s="51" t="s">
        <v>64</v>
      </c>
      <c r="E153" s="53" t="s">
        <v>73</v>
      </c>
      <c r="F153" s="20">
        <v>0</v>
      </c>
      <c r="G153" s="20">
        <f t="shared" si="26"/>
        <v>0</v>
      </c>
      <c r="H153" s="20">
        <f t="shared" si="27"/>
        <v>0</v>
      </c>
      <c r="I153" s="20">
        <v>0</v>
      </c>
      <c r="J153" s="20">
        <v>0</v>
      </c>
      <c r="K153" s="20">
        <f t="shared" si="28"/>
        <v>0</v>
      </c>
      <c r="L153" s="20">
        <f t="shared" si="29"/>
        <v>0</v>
      </c>
      <c r="M153" s="20">
        <f t="shared" si="30"/>
        <v>0</v>
      </c>
      <c r="N153" s="20">
        <f t="shared" si="31"/>
        <v>0</v>
      </c>
      <c r="O153" s="20">
        <f t="shared" si="32"/>
        <v>0</v>
      </c>
      <c r="P153" s="20">
        <f t="shared" si="33"/>
        <v>0</v>
      </c>
    </row>
    <row r="154" spans="1:16">
      <c r="A154" s="50">
        <v>137</v>
      </c>
      <c r="B154" s="52"/>
      <c r="C154" s="54" t="s">
        <v>394</v>
      </c>
      <c r="D154" s="51" t="s">
        <v>64</v>
      </c>
      <c r="E154" s="131">
        <v>5</v>
      </c>
      <c r="F154" s="20">
        <v>0</v>
      </c>
      <c r="G154" s="20">
        <f t="shared" si="26"/>
        <v>0</v>
      </c>
      <c r="H154" s="20">
        <f t="shared" si="27"/>
        <v>0</v>
      </c>
      <c r="I154" s="20">
        <v>0</v>
      </c>
      <c r="J154" s="20">
        <v>0</v>
      </c>
      <c r="K154" s="20">
        <f t="shared" si="28"/>
        <v>0</v>
      </c>
      <c r="L154" s="20">
        <f t="shared" si="29"/>
        <v>0</v>
      </c>
      <c r="M154" s="20">
        <f t="shared" si="30"/>
        <v>0</v>
      </c>
      <c r="N154" s="20">
        <f t="shared" si="31"/>
        <v>0</v>
      </c>
      <c r="O154" s="20">
        <f t="shared" si="32"/>
        <v>0</v>
      </c>
      <c r="P154" s="20">
        <f t="shared" si="33"/>
        <v>0</v>
      </c>
    </row>
    <row r="155" spans="1:16">
      <c r="A155" s="50">
        <v>138</v>
      </c>
      <c r="B155" s="52"/>
      <c r="C155" s="54" t="s">
        <v>395</v>
      </c>
      <c r="D155" s="51" t="s">
        <v>64</v>
      </c>
      <c r="E155" s="131">
        <v>4</v>
      </c>
      <c r="F155" s="20">
        <v>0</v>
      </c>
      <c r="G155" s="20">
        <f t="shared" si="26"/>
        <v>0</v>
      </c>
      <c r="H155" s="20">
        <f t="shared" si="27"/>
        <v>0</v>
      </c>
      <c r="I155" s="20">
        <v>0</v>
      </c>
      <c r="J155" s="20">
        <v>0</v>
      </c>
      <c r="K155" s="20">
        <f t="shared" si="28"/>
        <v>0</v>
      </c>
      <c r="L155" s="20">
        <f t="shared" si="29"/>
        <v>0</v>
      </c>
      <c r="M155" s="20">
        <f t="shared" si="30"/>
        <v>0</v>
      </c>
      <c r="N155" s="20">
        <f t="shared" si="31"/>
        <v>0</v>
      </c>
      <c r="O155" s="20">
        <f t="shared" si="32"/>
        <v>0</v>
      </c>
      <c r="P155" s="20">
        <f t="shared" si="33"/>
        <v>0</v>
      </c>
    </row>
    <row r="156" spans="1:16">
      <c r="A156" s="50">
        <v>139</v>
      </c>
      <c r="B156" s="52"/>
      <c r="C156" s="54" t="s">
        <v>396</v>
      </c>
      <c r="D156" s="51" t="s">
        <v>64</v>
      </c>
      <c r="E156" s="53" t="s">
        <v>65</v>
      </c>
      <c r="F156" s="20">
        <v>0</v>
      </c>
      <c r="G156" s="20">
        <f t="shared" si="26"/>
        <v>0</v>
      </c>
      <c r="H156" s="20">
        <f t="shared" si="27"/>
        <v>0</v>
      </c>
      <c r="I156" s="20">
        <v>0</v>
      </c>
      <c r="J156" s="20">
        <v>0</v>
      </c>
      <c r="K156" s="20">
        <f t="shared" si="28"/>
        <v>0</v>
      </c>
      <c r="L156" s="20">
        <f t="shared" si="29"/>
        <v>0</v>
      </c>
      <c r="M156" s="20">
        <f t="shared" si="30"/>
        <v>0</v>
      </c>
      <c r="N156" s="20">
        <f t="shared" si="31"/>
        <v>0</v>
      </c>
      <c r="O156" s="20">
        <f t="shared" si="32"/>
        <v>0</v>
      </c>
      <c r="P156" s="20">
        <f t="shared" si="33"/>
        <v>0</v>
      </c>
    </row>
    <row r="157" spans="1:16">
      <c r="A157" s="50">
        <v>140</v>
      </c>
      <c r="B157" s="52"/>
      <c r="C157" s="54" t="s">
        <v>397</v>
      </c>
      <c r="D157" s="51" t="s">
        <v>64</v>
      </c>
      <c r="E157" s="131">
        <v>4</v>
      </c>
      <c r="F157" s="20">
        <v>0</v>
      </c>
      <c r="G157" s="20">
        <f t="shared" si="26"/>
        <v>0</v>
      </c>
      <c r="H157" s="20">
        <f t="shared" si="27"/>
        <v>0</v>
      </c>
      <c r="I157" s="20">
        <v>0</v>
      </c>
      <c r="J157" s="20">
        <v>0</v>
      </c>
      <c r="K157" s="20">
        <f t="shared" si="28"/>
        <v>0</v>
      </c>
      <c r="L157" s="20">
        <f t="shared" si="29"/>
        <v>0</v>
      </c>
      <c r="M157" s="20">
        <f t="shared" si="30"/>
        <v>0</v>
      </c>
      <c r="N157" s="20">
        <f t="shared" si="31"/>
        <v>0</v>
      </c>
      <c r="O157" s="20">
        <f t="shared" si="32"/>
        <v>0</v>
      </c>
      <c r="P157" s="20">
        <f t="shared" si="33"/>
        <v>0</v>
      </c>
    </row>
    <row r="158" spans="1:16">
      <c r="A158" s="50">
        <v>141</v>
      </c>
      <c r="B158" s="52"/>
      <c r="C158" s="54" t="s">
        <v>398</v>
      </c>
      <c r="D158" s="51" t="s">
        <v>64</v>
      </c>
      <c r="E158" s="131">
        <v>5</v>
      </c>
      <c r="F158" s="20">
        <v>0</v>
      </c>
      <c r="G158" s="20">
        <f t="shared" si="26"/>
        <v>0</v>
      </c>
      <c r="H158" s="20">
        <f t="shared" si="27"/>
        <v>0</v>
      </c>
      <c r="I158" s="20">
        <v>0</v>
      </c>
      <c r="J158" s="20">
        <v>0</v>
      </c>
      <c r="K158" s="20">
        <f t="shared" si="28"/>
        <v>0</v>
      </c>
      <c r="L158" s="20">
        <f t="shared" si="29"/>
        <v>0</v>
      </c>
      <c r="M158" s="20">
        <f t="shared" si="30"/>
        <v>0</v>
      </c>
      <c r="N158" s="20">
        <f t="shared" si="31"/>
        <v>0</v>
      </c>
      <c r="O158" s="20">
        <f t="shared" si="32"/>
        <v>0</v>
      </c>
      <c r="P158" s="20">
        <f t="shared" si="33"/>
        <v>0</v>
      </c>
    </row>
    <row r="159" spans="1:16">
      <c r="A159" s="50">
        <v>142</v>
      </c>
      <c r="B159" s="52"/>
      <c r="C159" s="54" t="s">
        <v>399</v>
      </c>
      <c r="D159" s="51" t="s">
        <v>64</v>
      </c>
      <c r="E159" s="53" t="s">
        <v>81</v>
      </c>
      <c r="F159" s="20">
        <v>0</v>
      </c>
      <c r="G159" s="20">
        <f t="shared" si="26"/>
        <v>0</v>
      </c>
      <c r="H159" s="20">
        <f t="shared" si="27"/>
        <v>0</v>
      </c>
      <c r="I159" s="20">
        <v>0</v>
      </c>
      <c r="J159" s="20">
        <v>0</v>
      </c>
      <c r="K159" s="20">
        <f t="shared" si="28"/>
        <v>0</v>
      </c>
      <c r="L159" s="20">
        <f t="shared" si="29"/>
        <v>0</v>
      </c>
      <c r="M159" s="20">
        <f t="shared" si="30"/>
        <v>0</v>
      </c>
      <c r="N159" s="20">
        <f t="shared" si="31"/>
        <v>0</v>
      </c>
      <c r="O159" s="20">
        <f t="shared" si="32"/>
        <v>0</v>
      </c>
      <c r="P159" s="20">
        <f t="shared" si="33"/>
        <v>0</v>
      </c>
    </row>
    <row r="160" spans="1:16">
      <c r="A160" s="50">
        <v>143</v>
      </c>
      <c r="B160" s="52"/>
      <c r="C160" s="54" t="s">
        <v>400</v>
      </c>
      <c r="D160" s="51" t="s">
        <v>64</v>
      </c>
      <c r="E160" s="53" t="s">
        <v>73</v>
      </c>
      <c r="F160" s="20">
        <v>0</v>
      </c>
      <c r="G160" s="20">
        <f t="shared" si="26"/>
        <v>0</v>
      </c>
      <c r="H160" s="20">
        <f t="shared" si="27"/>
        <v>0</v>
      </c>
      <c r="I160" s="20">
        <v>0</v>
      </c>
      <c r="J160" s="20">
        <v>0</v>
      </c>
      <c r="K160" s="20">
        <f t="shared" si="28"/>
        <v>0</v>
      </c>
      <c r="L160" s="20">
        <f t="shared" si="29"/>
        <v>0</v>
      </c>
      <c r="M160" s="20">
        <f t="shared" si="30"/>
        <v>0</v>
      </c>
      <c r="N160" s="20">
        <f t="shared" si="31"/>
        <v>0</v>
      </c>
      <c r="O160" s="20">
        <f t="shared" si="32"/>
        <v>0</v>
      </c>
      <c r="P160" s="20">
        <f t="shared" si="33"/>
        <v>0</v>
      </c>
    </row>
    <row r="161" spans="1:16">
      <c r="A161" s="50">
        <v>144</v>
      </c>
      <c r="B161" s="52"/>
      <c r="C161" s="54" t="s">
        <v>401</v>
      </c>
      <c r="D161" s="51" t="s">
        <v>64</v>
      </c>
      <c r="E161" s="53" t="s">
        <v>65</v>
      </c>
      <c r="F161" s="20">
        <v>0</v>
      </c>
      <c r="G161" s="20">
        <f t="shared" si="26"/>
        <v>0</v>
      </c>
      <c r="H161" s="20">
        <f t="shared" si="27"/>
        <v>0</v>
      </c>
      <c r="I161" s="20">
        <v>0</v>
      </c>
      <c r="J161" s="20">
        <v>0</v>
      </c>
      <c r="K161" s="20">
        <f t="shared" si="28"/>
        <v>0</v>
      </c>
      <c r="L161" s="20">
        <f t="shared" si="29"/>
        <v>0</v>
      </c>
      <c r="M161" s="20">
        <f t="shared" si="30"/>
        <v>0</v>
      </c>
      <c r="N161" s="20">
        <f t="shared" si="31"/>
        <v>0</v>
      </c>
      <c r="O161" s="20">
        <f t="shared" si="32"/>
        <v>0</v>
      </c>
      <c r="P161" s="20">
        <f t="shared" si="33"/>
        <v>0</v>
      </c>
    </row>
    <row r="162" spans="1:16">
      <c r="A162" s="50">
        <v>145</v>
      </c>
      <c r="B162" s="52"/>
      <c r="C162" s="54" t="s">
        <v>402</v>
      </c>
      <c r="D162" s="51" t="s">
        <v>64</v>
      </c>
      <c r="E162" s="53" t="s">
        <v>81</v>
      </c>
      <c r="F162" s="20">
        <v>0</v>
      </c>
      <c r="G162" s="20">
        <f t="shared" si="26"/>
        <v>0</v>
      </c>
      <c r="H162" s="20">
        <f t="shared" si="27"/>
        <v>0</v>
      </c>
      <c r="I162" s="20">
        <v>0</v>
      </c>
      <c r="J162" s="20">
        <v>0</v>
      </c>
      <c r="K162" s="20">
        <f t="shared" si="28"/>
        <v>0</v>
      </c>
      <c r="L162" s="20">
        <f t="shared" si="29"/>
        <v>0</v>
      </c>
      <c r="M162" s="20">
        <f t="shared" si="30"/>
        <v>0</v>
      </c>
      <c r="N162" s="20">
        <f t="shared" si="31"/>
        <v>0</v>
      </c>
      <c r="O162" s="20">
        <f t="shared" si="32"/>
        <v>0</v>
      </c>
      <c r="P162" s="20">
        <f t="shared" si="33"/>
        <v>0</v>
      </c>
    </row>
    <row r="163" spans="1:16">
      <c r="A163" s="50">
        <v>146</v>
      </c>
      <c r="B163" s="52"/>
      <c r="C163" s="54" t="s">
        <v>403</v>
      </c>
      <c r="D163" s="51" t="s">
        <v>64</v>
      </c>
      <c r="E163" s="53" t="s">
        <v>65</v>
      </c>
      <c r="F163" s="20">
        <v>0</v>
      </c>
      <c r="G163" s="20">
        <f t="shared" si="26"/>
        <v>0</v>
      </c>
      <c r="H163" s="20">
        <f t="shared" si="27"/>
        <v>0</v>
      </c>
      <c r="I163" s="20">
        <v>0</v>
      </c>
      <c r="J163" s="20">
        <v>0</v>
      </c>
      <c r="K163" s="20">
        <f t="shared" si="28"/>
        <v>0</v>
      </c>
      <c r="L163" s="20">
        <f t="shared" si="29"/>
        <v>0</v>
      </c>
      <c r="M163" s="20">
        <f t="shared" si="30"/>
        <v>0</v>
      </c>
      <c r="N163" s="20">
        <f t="shared" si="31"/>
        <v>0</v>
      </c>
      <c r="O163" s="20">
        <f t="shared" si="32"/>
        <v>0</v>
      </c>
      <c r="P163" s="20">
        <f t="shared" si="33"/>
        <v>0</v>
      </c>
    </row>
    <row r="164" spans="1:16">
      <c r="A164" s="50">
        <v>147</v>
      </c>
      <c r="B164" s="52"/>
      <c r="C164" s="54" t="s">
        <v>404</v>
      </c>
      <c r="D164" s="51" t="s">
        <v>64</v>
      </c>
      <c r="E164" s="53" t="s">
        <v>81</v>
      </c>
      <c r="F164" s="20">
        <v>0</v>
      </c>
      <c r="G164" s="20">
        <f t="shared" si="26"/>
        <v>0</v>
      </c>
      <c r="H164" s="20">
        <f t="shared" si="27"/>
        <v>0</v>
      </c>
      <c r="I164" s="20">
        <v>0</v>
      </c>
      <c r="J164" s="20">
        <v>0</v>
      </c>
      <c r="K164" s="20">
        <f t="shared" si="28"/>
        <v>0</v>
      </c>
      <c r="L164" s="20">
        <f t="shared" si="29"/>
        <v>0</v>
      </c>
      <c r="M164" s="20">
        <f t="shared" si="30"/>
        <v>0</v>
      </c>
      <c r="N164" s="20">
        <f t="shared" si="31"/>
        <v>0</v>
      </c>
      <c r="O164" s="20">
        <f t="shared" si="32"/>
        <v>0</v>
      </c>
      <c r="P164" s="20">
        <f t="shared" si="33"/>
        <v>0</v>
      </c>
    </row>
    <row r="165" spans="1:16">
      <c r="A165" s="50">
        <v>148</v>
      </c>
      <c r="B165" s="52"/>
      <c r="C165" s="54" t="s">
        <v>405</v>
      </c>
      <c r="D165" s="51" t="s">
        <v>64</v>
      </c>
      <c r="E165" s="53" t="s">
        <v>65</v>
      </c>
      <c r="F165" s="20">
        <v>0</v>
      </c>
      <c r="G165" s="20">
        <f t="shared" si="26"/>
        <v>0</v>
      </c>
      <c r="H165" s="20">
        <f t="shared" si="27"/>
        <v>0</v>
      </c>
      <c r="I165" s="20">
        <v>0</v>
      </c>
      <c r="J165" s="20">
        <v>0</v>
      </c>
      <c r="K165" s="20">
        <f t="shared" si="28"/>
        <v>0</v>
      </c>
      <c r="L165" s="20">
        <f t="shared" si="29"/>
        <v>0</v>
      </c>
      <c r="M165" s="20">
        <f t="shared" si="30"/>
        <v>0</v>
      </c>
      <c r="N165" s="20">
        <f t="shared" si="31"/>
        <v>0</v>
      </c>
      <c r="O165" s="20">
        <f t="shared" si="32"/>
        <v>0</v>
      </c>
      <c r="P165" s="20">
        <f t="shared" si="33"/>
        <v>0</v>
      </c>
    </row>
    <row r="166" spans="1:16">
      <c r="A166" s="50">
        <v>149</v>
      </c>
      <c r="B166" s="52"/>
      <c r="C166" s="54" t="s">
        <v>406</v>
      </c>
      <c r="D166" s="51" t="s">
        <v>64</v>
      </c>
      <c r="E166" s="53" t="s">
        <v>65</v>
      </c>
      <c r="F166" s="20">
        <v>0</v>
      </c>
      <c r="G166" s="20">
        <f t="shared" si="26"/>
        <v>0</v>
      </c>
      <c r="H166" s="20">
        <f t="shared" si="27"/>
        <v>0</v>
      </c>
      <c r="I166" s="20">
        <v>0</v>
      </c>
      <c r="J166" s="20">
        <v>0</v>
      </c>
      <c r="K166" s="20">
        <f t="shared" si="28"/>
        <v>0</v>
      </c>
      <c r="L166" s="20">
        <f t="shared" si="29"/>
        <v>0</v>
      </c>
      <c r="M166" s="20">
        <f t="shared" si="30"/>
        <v>0</v>
      </c>
      <c r="N166" s="20">
        <f t="shared" si="31"/>
        <v>0</v>
      </c>
      <c r="O166" s="20">
        <f t="shared" si="32"/>
        <v>0</v>
      </c>
      <c r="P166" s="20">
        <f t="shared" si="33"/>
        <v>0</v>
      </c>
    </row>
    <row r="167" spans="1:16">
      <c r="A167" s="50">
        <v>150</v>
      </c>
      <c r="B167" s="52"/>
      <c r="C167" s="54" t="s">
        <v>407</v>
      </c>
      <c r="D167" s="51" t="s">
        <v>64</v>
      </c>
      <c r="E167" s="53" t="s">
        <v>65</v>
      </c>
      <c r="F167" s="20">
        <v>0</v>
      </c>
      <c r="G167" s="20">
        <f t="shared" si="26"/>
        <v>0</v>
      </c>
      <c r="H167" s="20">
        <f t="shared" si="27"/>
        <v>0</v>
      </c>
      <c r="I167" s="20">
        <v>0</v>
      </c>
      <c r="J167" s="20">
        <v>0</v>
      </c>
      <c r="K167" s="20">
        <f t="shared" si="28"/>
        <v>0</v>
      </c>
      <c r="L167" s="20">
        <f t="shared" si="29"/>
        <v>0</v>
      </c>
      <c r="M167" s="20">
        <f t="shared" si="30"/>
        <v>0</v>
      </c>
      <c r="N167" s="20">
        <f t="shared" si="31"/>
        <v>0</v>
      </c>
      <c r="O167" s="20">
        <f t="shared" si="32"/>
        <v>0</v>
      </c>
      <c r="P167" s="20">
        <f t="shared" si="33"/>
        <v>0</v>
      </c>
    </row>
    <row r="168" spans="1:16">
      <c r="A168" s="50">
        <v>151</v>
      </c>
      <c r="B168" s="52"/>
      <c r="C168" s="54" t="s">
        <v>408</v>
      </c>
      <c r="D168" s="51" t="s">
        <v>64</v>
      </c>
      <c r="E168" s="53" t="s">
        <v>65</v>
      </c>
      <c r="F168" s="20">
        <v>0</v>
      </c>
      <c r="G168" s="20">
        <f t="shared" si="26"/>
        <v>0</v>
      </c>
      <c r="H168" s="20">
        <f t="shared" si="27"/>
        <v>0</v>
      </c>
      <c r="I168" s="20">
        <v>0</v>
      </c>
      <c r="J168" s="20">
        <v>0</v>
      </c>
      <c r="K168" s="20">
        <f t="shared" si="28"/>
        <v>0</v>
      </c>
      <c r="L168" s="20">
        <f t="shared" si="29"/>
        <v>0</v>
      </c>
      <c r="M168" s="20">
        <f t="shared" si="30"/>
        <v>0</v>
      </c>
      <c r="N168" s="20">
        <f t="shared" si="31"/>
        <v>0</v>
      </c>
      <c r="O168" s="20">
        <f t="shared" si="32"/>
        <v>0</v>
      </c>
      <c r="P168" s="20">
        <f t="shared" si="33"/>
        <v>0</v>
      </c>
    </row>
    <row r="169" spans="1:16">
      <c r="A169" s="50">
        <v>152</v>
      </c>
      <c r="B169" s="52"/>
      <c r="C169" s="54" t="s">
        <v>409</v>
      </c>
      <c r="D169" s="51" t="s">
        <v>64</v>
      </c>
      <c r="E169" s="53" t="s">
        <v>65</v>
      </c>
      <c r="F169" s="20">
        <v>0</v>
      </c>
      <c r="G169" s="20">
        <f t="shared" si="26"/>
        <v>0</v>
      </c>
      <c r="H169" s="20">
        <f t="shared" si="27"/>
        <v>0</v>
      </c>
      <c r="I169" s="20">
        <v>0</v>
      </c>
      <c r="J169" s="20">
        <v>0</v>
      </c>
      <c r="K169" s="20">
        <f t="shared" si="28"/>
        <v>0</v>
      </c>
      <c r="L169" s="20">
        <f t="shared" si="29"/>
        <v>0</v>
      </c>
      <c r="M169" s="20">
        <f t="shared" si="30"/>
        <v>0</v>
      </c>
      <c r="N169" s="20">
        <f t="shared" si="31"/>
        <v>0</v>
      </c>
      <c r="O169" s="20">
        <f t="shared" si="32"/>
        <v>0</v>
      </c>
      <c r="P169" s="20">
        <f t="shared" si="33"/>
        <v>0</v>
      </c>
    </row>
    <row r="170" spans="1:16">
      <c r="A170" s="50">
        <v>153</v>
      </c>
      <c r="B170" s="52"/>
      <c r="C170" s="54" t="s">
        <v>410</v>
      </c>
      <c r="D170" s="51" t="s">
        <v>64</v>
      </c>
      <c r="E170" s="53" t="s">
        <v>77</v>
      </c>
      <c r="F170" s="20">
        <v>0</v>
      </c>
      <c r="G170" s="20">
        <f t="shared" si="26"/>
        <v>0</v>
      </c>
      <c r="H170" s="20">
        <f t="shared" si="27"/>
        <v>0</v>
      </c>
      <c r="I170" s="20">
        <v>0</v>
      </c>
      <c r="J170" s="20">
        <v>0</v>
      </c>
      <c r="K170" s="20">
        <f t="shared" si="28"/>
        <v>0</v>
      </c>
      <c r="L170" s="20">
        <f t="shared" si="29"/>
        <v>0</v>
      </c>
      <c r="M170" s="20">
        <f t="shared" si="30"/>
        <v>0</v>
      </c>
      <c r="N170" s="20">
        <f t="shared" si="31"/>
        <v>0</v>
      </c>
      <c r="O170" s="20">
        <f t="shared" si="32"/>
        <v>0</v>
      </c>
      <c r="P170" s="20">
        <f t="shared" si="33"/>
        <v>0</v>
      </c>
    </row>
    <row r="171" spans="1:16">
      <c r="A171" s="50">
        <v>154</v>
      </c>
      <c r="B171" s="52"/>
      <c r="C171" s="54" t="s">
        <v>411</v>
      </c>
      <c r="D171" s="51" t="s">
        <v>64</v>
      </c>
      <c r="E171" s="53" t="s">
        <v>65</v>
      </c>
      <c r="F171" s="20">
        <v>0</v>
      </c>
      <c r="G171" s="20">
        <f t="shared" si="26"/>
        <v>0</v>
      </c>
      <c r="H171" s="20">
        <f t="shared" si="27"/>
        <v>0</v>
      </c>
      <c r="I171" s="20">
        <v>0</v>
      </c>
      <c r="J171" s="20">
        <v>0</v>
      </c>
      <c r="K171" s="20">
        <f t="shared" si="28"/>
        <v>0</v>
      </c>
      <c r="L171" s="20">
        <f t="shared" si="29"/>
        <v>0</v>
      </c>
      <c r="M171" s="20">
        <f t="shared" si="30"/>
        <v>0</v>
      </c>
      <c r="N171" s="20">
        <f t="shared" si="31"/>
        <v>0</v>
      </c>
      <c r="O171" s="20">
        <f t="shared" si="32"/>
        <v>0</v>
      </c>
      <c r="P171" s="20">
        <f t="shared" si="33"/>
        <v>0</v>
      </c>
    </row>
    <row r="172" spans="1:16">
      <c r="A172" s="50">
        <v>155</v>
      </c>
      <c r="B172" s="52"/>
      <c r="C172" s="54" t="s">
        <v>412</v>
      </c>
      <c r="D172" s="51" t="s">
        <v>64</v>
      </c>
      <c r="E172" s="53" t="s">
        <v>65</v>
      </c>
      <c r="F172" s="20">
        <v>0</v>
      </c>
      <c r="G172" s="20">
        <f t="shared" si="26"/>
        <v>0</v>
      </c>
      <c r="H172" s="20">
        <f t="shared" si="27"/>
        <v>0</v>
      </c>
      <c r="I172" s="20">
        <v>0</v>
      </c>
      <c r="J172" s="20">
        <v>0</v>
      </c>
      <c r="K172" s="20">
        <f t="shared" si="28"/>
        <v>0</v>
      </c>
      <c r="L172" s="20">
        <f t="shared" si="29"/>
        <v>0</v>
      </c>
      <c r="M172" s="20">
        <f t="shared" si="30"/>
        <v>0</v>
      </c>
      <c r="N172" s="20">
        <f t="shared" si="31"/>
        <v>0</v>
      </c>
      <c r="O172" s="20">
        <f t="shared" si="32"/>
        <v>0</v>
      </c>
      <c r="P172" s="20">
        <f t="shared" si="33"/>
        <v>0</v>
      </c>
    </row>
    <row r="173" spans="1:16" ht="31.5">
      <c r="A173" s="50">
        <v>156</v>
      </c>
      <c r="B173" s="52"/>
      <c r="C173" s="54" t="s">
        <v>413</v>
      </c>
      <c r="D173" s="51" t="s">
        <v>64</v>
      </c>
      <c r="E173" s="53" t="s">
        <v>65</v>
      </c>
      <c r="F173" s="20">
        <v>0</v>
      </c>
      <c r="G173" s="20">
        <f t="shared" si="26"/>
        <v>0</v>
      </c>
      <c r="H173" s="20">
        <f t="shared" si="27"/>
        <v>0</v>
      </c>
      <c r="I173" s="20">
        <v>0</v>
      </c>
      <c r="J173" s="20">
        <v>0</v>
      </c>
      <c r="K173" s="20">
        <f t="shared" si="28"/>
        <v>0</v>
      </c>
      <c r="L173" s="20">
        <f t="shared" si="29"/>
        <v>0</v>
      </c>
      <c r="M173" s="20">
        <f t="shared" si="30"/>
        <v>0</v>
      </c>
      <c r="N173" s="20">
        <f t="shared" si="31"/>
        <v>0</v>
      </c>
      <c r="O173" s="20">
        <f t="shared" si="32"/>
        <v>0</v>
      </c>
      <c r="P173" s="20">
        <f t="shared" si="33"/>
        <v>0</v>
      </c>
    </row>
    <row r="174" spans="1:16">
      <c r="A174" s="50">
        <v>157</v>
      </c>
      <c r="B174" s="52"/>
      <c r="C174" s="54" t="s">
        <v>414</v>
      </c>
      <c r="D174" s="51" t="s">
        <v>64</v>
      </c>
      <c r="E174" s="131">
        <v>3</v>
      </c>
      <c r="F174" s="20">
        <v>0</v>
      </c>
      <c r="G174" s="20">
        <f t="shared" si="26"/>
        <v>0</v>
      </c>
      <c r="H174" s="20">
        <f t="shared" si="27"/>
        <v>0</v>
      </c>
      <c r="I174" s="20">
        <v>0</v>
      </c>
      <c r="J174" s="20">
        <v>0</v>
      </c>
      <c r="K174" s="20">
        <f t="shared" si="28"/>
        <v>0</v>
      </c>
      <c r="L174" s="20">
        <f t="shared" si="29"/>
        <v>0</v>
      </c>
      <c r="M174" s="20">
        <f t="shared" si="30"/>
        <v>0</v>
      </c>
      <c r="N174" s="20">
        <f t="shared" si="31"/>
        <v>0</v>
      </c>
      <c r="O174" s="20">
        <f t="shared" si="32"/>
        <v>0</v>
      </c>
      <c r="P174" s="20">
        <f t="shared" si="33"/>
        <v>0</v>
      </c>
    </row>
    <row r="175" spans="1:16" ht="31.5">
      <c r="A175" s="50">
        <v>158</v>
      </c>
      <c r="B175" s="52"/>
      <c r="C175" s="54" t="s">
        <v>415</v>
      </c>
      <c r="D175" s="51" t="s">
        <v>64</v>
      </c>
      <c r="E175" s="53" t="s">
        <v>65</v>
      </c>
      <c r="F175" s="20">
        <v>0</v>
      </c>
      <c r="G175" s="20">
        <f t="shared" si="26"/>
        <v>0</v>
      </c>
      <c r="H175" s="20">
        <f t="shared" si="27"/>
        <v>0</v>
      </c>
      <c r="I175" s="20">
        <v>0</v>
      </c>
      <c r="J175" s="20">
        <v>0</v>
      </c>
      <c r="K175" s="20">
        <f t="shared" si="28"/>
        <v>0</v>
      </c>
      <c r="L175" s="20">
        <f t="shared" si="29"/>
        <v>0</v>
      </c>
      <c r="M175" s="20">
        <f t="shared" si="30"/>
        <v>0</v>
      </c>
      <c r="N175" s="20">
        <f t="shared" si="31"/>
        <v>0</v>
      </c>
      <c r="O175" s="20">
        <f t="shared" si="32"/>
        <v>0</v>
      </c>
      <c r="P175" s="20">
        <f t="shared" si="33"/>
        <v>0</v>
      </c>
    </row>
    <row r="176" spans="1:16" ht="31.5">
      <c r="A176" s="50">
        <v>159</v>
      </c>
      <c r="B176" s="52"/>
      <c r="C176" s="54" t="s">
        <v>416</v>
      </c>
      <c r="D176" s="51" t="s">
        <v>64</v>
      </c>
      <c r="E176" s="53" t="s">
        <v>65</v>
      </c>
      <c r="F176" s="20">
        <v>0</v>
      </c>
      <c r="G176" s="20">
        <f t="shared" si="26"/>
        <v>0</v>
      </c>
      <c r="H176" s="20">
        <f t="shared" si="27"/>
        <v>0</v>
      </c>
      <c r="I176" s="20">
        <v>0</v>
      </c>
      <c r="J176" s="20">
        <v>0</v>
      </c>
      <c r="K176" s="20">
        <f t="shared" si="28"/>
        <v>0</v>
      </c>
      <c r="L176" s="20">
        <f t="shared" si="29"/>
        <v>0</v>
      </c>
      <c r="M176" s="20">
        <f t="shared" si="30"/>
        <v>0</v>
      </c>
      <c r="N176" s="20">
        <f t="shared" si="31"/>
        <v>0</v>
      </c>
      <c r="O176" s="20">
        <f t="shared" si="32"/>
        <v>0</v>
      </c>
      <c r="P176" s="20">
        <f t="shared" si="33"/>
        <v>0</v>
      </c>
    </row>
    <row r="177" spans="1:16" ht="31.5">
      <c r="A177" s="50">
        <v>160</v>
      </c>
      <c r="B177" s="52"/>
      <c r="C177" s="54" t="s">
        <v>417</v>
      </c>
      <c r="D177" s="51" t="s">
        <v>64</v>
      </c>
      <c r="E177" s="53" t="s">
        <v>65</v>
      </c>
      <c r="F177" s="20">
        <v>0</v>
      </c>
      <c r="G177" s="20">
        <f t="shared" si="26"/>
        <v>0</v>
      </c>
      <c r="H177" s="20">
        <f t="shared" si="27"/>
        <v>0</v>
      </c>
      <c r="I177" s="20">
        <v>0</v>
      </c>
      <c r="J177" s="20">
        <v>0</v>
      </c>
      <c r="K177" s="20">
        <f t="shared" si="28"/>
        <v>0</v>
      </c>
      <c r="L177" s="20">
        <f t="shared" si="29"/>
        <v>0</v>
      </c>
      <c r="M177" s="20">
        <f t="shared" si="30"/>
        <v>0</v>
      </c>
      <c r="N177" s="20">
        <f t="shared" si="31"/>
        <v>0</v>
      </c>
      <c r="O177" s="20">
        <f t="shared" si="32"/>
        <v>0</v>
      </c>
      <c r="P177" s="20">
        <f t="shared" si="33"/>
        <v>0</v>
      </c>
    </row>
    <row r="178" spans="1:16" ht="31.5">
      <c r="A178" s="50">
        <v>161</v>
      </c>
      <c r="B178" s="52"/>
      <c r="C178" s="54" t="s">
        <v>418</v>
      </c>
      <c r="D178" s="51" t="s">
        <v>64</v>
      </c>
      <c r="E178" s="53" t="s">
        <v>65</v>
      </c>
      <c r="F178" s="20">
        <v>0</v>
      </c>
      <c r="G178" s="20">
        <f t="shared" si="26"/>
        <v>0</v>
      </c>
      <c r="H178" s="20">
        <f t="shared" si="27"/>
        <v>0</v>
      </c>
      <c r="I178" s="20">
        <v>0</v>
      </c>
      <c r="J178" s="20">
        <v>0</v>
      </c>
      <c r="K178" s="20">
        <f t="shared" si="28"/>
        <v>0</v>
      </c>
      <c r="L178" s="20">
        <f t="shared" si="29"/>
        <v>0</v>
      </c>
      <c r="M178" s="20">
        <f t="shared" si="30"/>
        <v>0</v>
      </c>
      <c r="N178" s="20">
        <f t="shared" si="31"/>
        <v>0</v>
      </c>
      <c r="O178" s="20">
        <f t="shared" si="32"/>
        <v>0</v>
      </c>
      <c r="P178" s="20">
        <f t="shared" si="33"/>
        <v>0</v>
      </c>
    </row>
    <row r="179" spans="1:16">
      <c r="A179" s="50">
        <v>162</v>
      </c>
      <c r="B179" s="52"/>
      <c r="C179" s="54" t="s">
        <v>419</v>
      </c>
      <c r="D179" s="51" t="s">
        <v>64</v>
      </c>
      <c r="E179" s="53" t="s">
        <v>65</v>
      </c>
      <c r="F179" s="20">
        <v>0</v>
      </c>
      <c r="G179" s="20">
        <f t="shared" si="26"/>
        <v>0</v>
      </c>
      <c r="H179" s="20">
        <f t="shared" si="27"/>
        <v>0</v>
      </c>
      <c r="I179" s="20">
        <v>0</v>
      </c>
      <c r="J179" s="20">
        <v>0</v>
      </c>
      <c r="K179" s="20">
        <f t="shared" si="28"/>
        <v>0</v>
      </c>
      <c r="L179" s="20">
        <f t="shared" si="29"/>
        <v>0</v>
      </c>
      <c r="M179" s="20">
        <f t="shared" si="30"/>
        <v>0</v>
      </c>
      <c r="N179" s="20">
        <f t="shared" si="31"/>
        <v>0</v>
      </c>
      <c r="O179" s="20">
        <f t="shared" si="32"/>
        <v>0</v>
      </c>
      <c r="P179" s="20">
        <f t="shared" si="33"/>
        <v>0</v>
      </c>
    </row>
    <row r="180" spans="1:16">
      <c r="A180" s="50">
        <v>163</v>
      </c>
      <c r="B180" s="52"/>
      <c r="C180" s="54" t="s">
        <v>420</v>
      </c>
      <c r="D180" s="51" t="s">
        <v>64</v>
      </c>
      <c r="E180" s="53" t="s">
        <v>65</v>
      </c>
      <c r="F180" s="20">
        <v>0</v>
      </c>
      <c r="G180" s="20">
        <f t="shared" si="26"/>
        <v>0</v>
      </c>
      <c r="H180" s="20">
        <f t="shared" si="27"/>
        <v>0</v>
      </c>
      <c r="I180" s="20">
        <v>0</v>
      </c>
      <c r="J180" s="20">
        <v>0</v>
      </c>
      <c r="K180" s="20">
        <f t="shared" si="28"/>
        <v>0</v>
      </c>
      <c r="L180" s="20">
        <f t="shared" si="29"/>
        <v>0</v>
      </c>
      <c r="M180" s="20">
        <f t="shared" si="30"/>
        <v>0</v>
      </c>
      <c r="N180" s="20">
        <f t="shared" si="31"/>
        <v>0</v>
      </c>
      <c r="O180" s="20">
        <f t="shared" si="32"/>
        <v>0</v>
      </c>
      <c r="P180" s="20">
        <f t="shared" si="33"/>
        <v>0</v>
      </c>
    </row>
    <row r="181" spans="1:16" ht="31.5">
      <c r="A181" s="50">
        <v>164</v>
      </c>
      <c r="B181" s="52"/>
      <c r="C181" s="54" t="s">
        <v>421</v>
      </c>
      <c r="D181" s="51" t="s">
        <v>64</v>
      </c>
      <c r="E181" s="53" t="s">
        <v>65</v>
      </c>
      <c r="F181" s="20">
        <v>0</v>
      </c>
      <c r="G181" s="20">
        <f t="shared" si="26"/>
        <v>0</v>
      </c>
      <c r="H181" s="20">
        <f t="shared" si="27"/>
        <v>0</v>
      </c>
      <c r="I181" s="20">
        <v>0</v>
      </c>
      <c r="J181" s="20">
        <v>0</v>
      </c>
      <c r="K181" s="20">
        <f t="shared" si="28"/>
        <v>0</v>
      </c>
      <c r="L181" s="20">
        <f t="shared" si="29"/>
        <v>0</v>
      </c>
      <c r="M181" s="20">
        <f t="shared" si="30"/>
        <v>0</v>
      </c>
      <c r="N181" s="20">
        <f t="shared" si="31"/>
        <v>0</v>
      </c>
      <c r="O181" s="20">
        <f t="shared" si="32"/>
        <v>0</v>
      </c>
      <c r="P181" s="20">
        <f t="shared" si="33"/>
        <v>0</v>
      </c>
    </row>
    <row r="182" spans="1:16" ht="31.5">
      <c r="A182" s="50">
        <v>165</v>
      </c>
      <c r="B182" s="52"/>
      <c r="C182" s="54" t="s">
        <v>422</v>
      </c>
      <c r="D182" s="51" t="s">
        <v>64</v>
      </c>
      <c r="E182" s="53" t="s">
        <v>65</v>
      </c>
      <c r="F182" s="20">
        <v>0</v>
      </c>
      <c r="G182" s="20">
        <f t="shared" si="26"/>
        <v>0</v>
      </c>
      <c r="H182" s="20">
        <f t="shared" si="27"/>
        <v>0</v>
      </c>
      <c r="I182" s="20">
        <v>0</v>
      </c>
      <c r="J182" s="20">
        <v>0</v>
      </c>
      <c r="K182" s="20">
        <f t="shared" si="28"/>
        <v>0</v>
      </c>
      <c r="L182" s="20">
        <f t="shared" si="29"/>
        <v>0</v>
      </c>
      <c r="M182" s="20">
        <f t="shared" si="30"/>
        <v>0</v>
      </c>
      <c r="N182" s="20">
        <f t="shared" si="31"/>
        <v>0</v>
      </c>
      <c r="O182" s="20">
        <f t="shared" si="32"/>
        <v>0</v>
      </c>
      <c r="P182" s="20">
        <f t="shared" si="33"/>
        <v>0</v>
      </c>
    </row>
    <row r="183" spans="1:16">
      <c r="A183" s="50">
        <v>166</v>
      </c>
      <c r="B183" s="52"/>
      <c r="C183" s="54" t="s">
        <v>423</v>
      </c>
      <c r="D183" s="51" t="s">
        <v>64</v>
      </c>
      <c r="E183" s="53" t="s">
        <v>65</v>
      </c>
      <c r="F183" s="20">
        <v>0</v>
      </c>
      <c r="G183" s="20">
        <f t="shared" si="26"/>
        <v>0</v>
      </c>
      <c r="H183" s="20">
        <f t="shared" si="27"/>
        <v>0</v>
      </c>
      <c r="I183" s="20">
        <v>0</v>
      </c>
      <c r="J183" s="20">
        <v>0</v>
      </c>
      <c r="K183" s="20">
        <f t="shared" si="28"/>
        <v>0</v>
      </c>
      <c r="L183" s="20">
        <f t="shared" si="29"/>
        <v>0</v>
      </c>
      <c r="M183" s="20">
        <f t="shared" si="30"/>
        <v>0</v>
      </c>
      <c r="N183" s="20">
        <f t="shared" si="31"/>
        <v>0</v>
      </c>
      <c r="O183" s="20">
        <f t="shared" si="32"/>
        <v>0</v>
      </c>
      <c r="P183" s="20">
        <f t="shared" si="33"/>
        <v>0</v>
      </c>
    </row>
    <row r="184" spans="1:16">
      <c r="A184" s="50">
        <v>167</v>
      </c>
      <c r="B184" s="52"/>
      <c r="C184" s="54" t="s">
        <v>424</v>
      </c>
      <c r="D184" s="51" t="s">
        <v>64</v>
      </c>
      <c r="E184" s="53" t="s">
        <v>65</v>
      </c>
      <c r="F184" s="20">
        <v>0</v>
      </c>
      <c r="G184" s="20">
        <f t="shared" si="26"/>
        <v>0</v>
      </c>
      <c r="H184" s="20">
        <f t="shared" si="27"/>
        <v>0</v>
      </c>
      <c r="I184" s="20">
        <v>0</v>
      </c>
      <c r="J184" s="20">
        <v>0</v>
      </c>
      <c r="K184" s="20">
        <f t="shared" si="28"/>
        <v>0</v>
      </c>
      <c r="L184" s="20">
        <f t="shared" si="29"/>
        <v>0</v>
      </c>
      <c r="M184" s="20">
        <f t="shared" si="30"/>
        <v>0</v>
      </c>
      <c r="N184" s="20">
        <f t="shared" si="31"/>
        <v>0</v>
      </c>
      <c r="O184" s="20">
        <f t="shared" si="32"/>
        <v>0</v>
      </c>
      <c r="P184" s="20">
        <f t="shared" si="33"/>
        <v>0</v>
      </c>
    </row>
    <row r="185" spans="1:16">
      <c r="A185" s="50">
        <v>168</v>
      </c>
      <c r="B185" s="52"/>
      <c r="C185" s="54" t="s">
        <v>425</v>
      </c>
      <c r="D185" s="51" t="s">
        <v>64</v>
      </c>
      <c r="E185" s="53" t="s">
        <v>73</v>
      </c>
      <c r="F185" s="20">
        <v>0</v>
      </c>
      <c r="G185" s="20">
        <f t="shared" si="26"/>
        <v>0</v>
      </c>
      <c r="H185" s="20">
        <f t="shared" si="27"/>
        <v>0</v>
      </c>
      <c r="I185" s="20">
        <v>0</v>
      </c>
      <c r="J185" s="20">
        <v>0</v>
      </c>
      <c r="K185" s="20">
        <f t="shared" si="28"/>
        <v>0</v>
      </c>
      <c r="L185" s="20">
        <f t="shared" si="29"/>
        <v>0</v>
      </c>
      <c r="M185" s="20">
        <f t="shared" si="30"/>
        <v>0</v>
      </c>
      <c r="N185" s="20">
        <f t="shared" si="31"/>
        <v>0</v>
      </c>
      <c r="O185" s="20">
        <f t="shared" si="32"/>
        <v>0</v>
      </c>
      <c r="P185" s="20">
        <f t="shared" si="33"/>
        <v>0</v>
      </c>
    </row>
    <row r="186" spans="1:16" ht="31.5">
      <c r="A186" s="50">
        <v>169</v>
      </c>
      <c r="B186" s="52"/>
      <c r="C186" s="54" t="s">
        <v>426</v>
      </c>
      <c r="D186" s="51" t="s">
        <v>64</v>
      </c>
      <c r="E186" s="53" t="s">
        <v>65</v>
      </c>
      <c r="F186" s="20">
        <v>0</v>
      </c>
      <c r="G186" s="20">
        <f t="shared" si="26"/>
        <v>0</v>
      </c>
      <c r="H186" s="20">
        <f t="shared" si="27"/>
        <v>0</v>
      </c>
      <c r="I186" s="20">
        <v>0</v>
      </c>
      <c r="J186" s="20">
        <v>0</v>
      </c>
      <c r="K186" s="20">
        <f t="shared" si="28"/>
        <v>0</v>
      </c>
      <c r="L186" s="20">
        <f t="shared" si="29"/>
        <v>0</v>
      </c>
      <c r="M186" s="20">
        <f t="shared" si="30"/>
        <v>0</v>
      </c>
      <c r="N186" s="20">
        <f t="shared" si="31"/>
        <v>0</v>
      </c>
      <c r="O186" s="20">
        <f t="shared" si="32"/>
        <v>0</v>
      </c>
      <c r="P186" s="20">
        <f t="shared" si="33"/>
        <v>0</v>
      </c>
    </row>
    <row r="187" spans="1:16">
      <c r="A187" s="50">
        <v>170</v>
      </c>
      <c r="B187" s="52"/>
      <c r="C187" s="54" t="s">
        <v>427</v>
      </c>
      <c r="D187" s="51" t="s">
        <v>64</v>
      </c>
      <c r="E187" s="53" t="s">
        <v>81</v>
      </c>
      <c r="F187" s="20">
        <v>0</v>
      </c>
      <c r="G187" s="20">
        <f t="shared" si="26"/>
        <v>0</v>
      </c>
      <c r="H187" s="20">
        <f t="shared" si="27"/>
        <v>0</v>
      </c>
      <c r="I187" s="20">
        <v>0</v>
      </c>
      <c r="J187" s="20">
        <v>0</v>
      </c>
      <c r="K187" s="20">
        <f t="shared" si="28"/>
        <v>0</v>
      </c>
      <c r="L187" s="20">
        <f t="shared" si="29"/>
        <v>0</v>
      </c>
      <c r="M187" s="20">
        <f t="shared" si="30"/>
        <v>0</v>
      </c>
      <c r="N187" s="20">
        <f t="shared" si="31"/>
        <v>0</v>
      </c>
      <c r="O187" s="20">
        <f t="shared" si="32"/>
        <v>0</v>
      </c>
      <c r="P187" s="20">
        <f t="shared" si="33"/>
        <v>0</v>
      </c>
    </row>
    <row r="188" spans="1:16">
      <c r="A188" s="50">
        <v>171</v>
      </c>
      <c r="B188" s="52"/>
      <c r="C188" s="54" t="s">
        <v>428</v>
      </c>
      <c r="D188" s="51" t="s">
        <v>64</v>
      </c>
      <c r="E188" s="53" t="s">
        <v>65</v>
      </c>
      <c r="F188" s="20">
        <v>0</v>
      </c>
      <c r="G188" s="20">
        <f t="shared" si="26"/>
        <v>0</v>
      </c>
      <c r="H188" s="20">
        <f t="shared" si="27"/>
        <v>0</v>
      </c>
      <c r="I188" s="20">
        <v>0</v>
      </c>
      <c r="J188" s="20">
        <v>0</v>
      </c>
      <c r="K188" s="20">
        <f t="shared" si="28"/>
        <v>0</v>
      </c>
      <c r="L188" s="20">
        <f t="shared" si="29"/>
        <v>0</v>
      </c>
      <c r="M188" s="20">
        <f t="shared" si="30"/>
        <v>0</v>
      </c>
      <c r="N188" s="20">
        <f t="shared" si="31"/>
        <v>0</v>
      </c>
      <c r="O188" s="20">
        <f t="shared" si="32"/>
        <v>0</v>
      </c>
      <c r="P188" s="20">
        <f t="shared" si="33"/>
        <v>0</v>
      </c>
    </row>
    <row r="189" spans="1:16" ht="31.5">
      <c r="A189" s="50">
        <v>172</v>
      </c>
      <c r="B189" s="52"/>
      <c r="C189" s="134" t="s">
        <v>1676</v>
      </c>
      <c r="D189" s="135" t="s">
        <v>64</v>
      </c>
      <c r="E189" s="136">
        <v>1</v>
      </c>
      <c r="F189" s="20">
        <v>0</v>
      </c>
      <c r="G189" s="20">
        <f t="shared" ref="G189" si="42">IF(F189&gt;0,likme,0)</f>
        <v>0</v>
      </c>
      <c r="H189" s="20">
        <f t="shared" ref="H189" si="43">ROUND(F189*G189,2)</f>
        <v>0</v>
      </c>
      <c r="I189" s="20">
        <v>0</v>
      </c>
      <c r="J189" s="20">
        <v>0</v>
      </c>
      <c r="K189" s="20">
        <f t="shared" ref="K189" si="44">SUM(H189:J189)</f>
        <v>0</v>
      </c>
      <c r="L189" s="20">
        <f t="shared" ref="L189" si="45">ROUND(E189*F189,2)</f>
        <v>0</v>
      </c>
      <c r="M189" s="20">
        <f t="shared" ref="M189" si="46">ROUND(E189*H189,2)</f>
        <v>0</v>
      </c>
      <c r="N189" s="20">
        <f t="shared" ref="N189" si="47">ROUND(E189*I189,2)</f>
        <v>0</v>
      </c>
      <c r="O189" s="20">
        <f t="shared" ref="O189" si="48">ROUND(E189*J189,2)</f>
        <v>0</v>
      </c>
      <c r="P189" s="20">
        <f t="shared" ref="P189" si="49">SUM(M189:O189)</f>
        <v>0</v>
      </c>
    </row>
    <row r="190" spans="1:16">
      <c r="A190" s="50">
        <v>173</v>
      </c>
      <c r="B190" s="52"/>
      <c r="C190" s="54" t="s">
        <v>429</v>
      </c>
      <c r="D190" s="51" t="s">
        <v>64</v>
      </c>
      <c r="E190" s="53" t="s">
        <v>65</v>
      </c>
      <c r="F190" s="20">
        <v>0</v>
      </c>
      <c r="G190" s="20">
        <f t="shared" si="26"/>
        <v>0</v>
      </c>
      <c r="H190" s="20">
        <f t="shared" si="27"/>
        <v>0</v>
      </c>
      <c r="I190" s="20">
        <v>0</v>
      </c>
      <c r="J190" s="20">
        <v>0</v>
      </c>
      <c r="K190" s="20">
        <f t="shared" si="28"/>
        <v>0</v>
      </c>
      <c r="L190" s="20">
        <f t="shared" si="29"/>
        <v>0</v>
      </c>
      <c r="M190" s="20">
        <f t="shared" si="30"/>
        <v>0</v>
      </c>
      <c r="N190" s="20">
        <f t="shared" si="31"/>
        <v>0</v>
      </c>
      <c r="O190" s="20">
        <f t="shared" si="32"/>
        <v>0</v>
      </c>
      <c r="P190" s="20">
        <f t="shared" si="33"/>
        <v>0</v>
      </c>
    </row>
    <row r="191" spans="1:16">
      <c r="A191" s="50">
        <v>174</v>
      </c>
      <c r="B191" s="52"/>
      <c r="C191" s="54" t="s">
        <v>430</v>
      </c>
      <c r="D191" s="51" t="s">
        <v>64</v>
      </c>
      <c r="E191" s="53" t="s">
        <v>65</v>
      </c>
      <c r="F191" s="20">
        <v>0</v>
      </c>
      <c r="G191" s="20">
        <f t="shared" si="26"/>
        <v>0</v>
      </c>
      <c r="H191" s="20">
        <f t="shared" si="27"/>
        <v>0</v>
      </c>
      <c r="I191" s="20">
        <v>0</v>
      </c>
      <c r="J191" s="20">
        <v>0</v>
      </c>
      <c r="K191" s="20">
        <f t="shared" si="28"/>
        <v>0</v>
      </c>
      <c r="L191" s="20">
        <f t="shared" si="29"/>
        <v>0</v>
      </c>
      <c r="M191" s="20">
        <f t="shared" si="30"/>
        <v>0</v>
      </c>
      <c r="N191" s="20">
        <f t="shared" si="31"/>
        <v>0</v>
      </c>
      <c r="O191" s="20">
        <f t="shared" si="32"/>
        <v>0</v>
      </c>
      <c r="P191" s="20">
        <f t="shared" si="33"/>
        <v>0</v>
      </c>
    </row>
    <row r="192" spans="1:16">
      <c r="A192" s="50">
        <v>175</v>
      </c>
      <c r="B192" s="52"/>
      <c r="C192" s="54" t="s">
        <v>431</v>
      </c>
      <c r="D192" s="51" t="s">
        <v>64</v>
      </c>
      <c r="E192" s="53" t="s">
        <v>73</v>
      </c>
      <c r="F192" s="20">
        <v>0</v>
      </c>
      <c r="G192" s="20">
        <f t="shared" si="26"/>
        <v>0</v>
      </c>
      <c r="H192" s="20">
        <f t="shared" si="27"/>
        <v>0</v>
      </c>
      <c r="I192" s="20">
        <v>0</v>
      </c>
      <c r="J192" s="20">
        <v>0</v>
      </c>
      <c r="K192" s="20">
        <f t="shared" si="28"/>
        <v>0</v>
      </c>
      <c r="L192" s="20">
        <f t="shared" si="29"/>
        <v>0</v>
      </c>
      <c r="M192" s="20">
        <f t="shared" si="30"/>
        <v>0</v>
      </c>
      <c r="N192" s="20">
        <f t="shared" si="31"/>
        <v>0</v>
      </c>
      <c r="O192" s="20">
        <f t="shared" si="32"/>
        <v>0</v>
      </c>
      <c r="P192" s="20">
        <f t="shared" si="33"/>
        <v>0</v>
      </c>
    </row>
    <row r="193" spans="1:16">
      <c r="A193" s="50">
        <v>176</v>
      </c>
      <c r="B193" s="52"/>
      <c r="C193" s="54" t="s">
        <v>432</v>
      </c>
      <c r="D193" s="51" t="s">
        <v>64</v>
      </c>
      <c r="E193" s="53" t="s">
        <v>65</v>
      </c>
      <c r="F193" s="20">
        <v>0</v>
      </c>
      <c r="G193" s="20">
        <f t="shared" si="26"/>
        <v>0</v>
      </c>
      <c r="H193" s="20">
        <f t="shared" si="27"/>
        <v>0</v>
      </c>
      <c r="I193" s="20">
        <v>0</v>
      </c>
      <c r="J193" s="20">
        <v>0</v>
      </c>
      <c r="K193" s="20">
        <f t="shared" si="28"/>
        <v>0</v>
      </c>
      <c r="L193" s="20">
        <f t="shared" si="29"/>
        <v>0</v>
      </c>
      <c r="M193" s="20">
        <f t="shared" si="30"/>
        <v>0</v>
      </c>
      <c r="N193" s="20">
        <f t="shared" si="31"/>
        <v>0</v>
      </c>
      <c r="O193" s="20">
        <f t="shared" si="32"/>
        <v>0</v>
      </c>
      <c r="P193" s="20">
        <f t="shared" si="33"/>
        <v>0</v>
      </c>
    </row>
    <row r="194" spans="1:16">
      <c r="A194" s="50">
        <v>177</v>
      </c>
      <c r="B194" s="52"/>
      <c r="C194" s="54" t="s">
        <v>433</v>
      </c>
      <c r="D194" s="51" t="s">
        <v>64</v>
      </c>
      <c r="E194" s="53" t="s">
        <v>81</v>
      </c>
      <c r="F194" s="20">
        <v>0</v>
      </c>
      <c r="G194" s="20">
        <f t="shared" si="26"/>
        <v>0</v>
      </c>
      <c r="H194" s="20">
        <f t="shared" si="27"/>
        <v>0</v>
      </c>
      <c r="I194" s="20">
        <v>0</v>
      </c>
      <c r="J194" s="20">
        <v>0</v>
      </c>
      <c r="K194" s="20">
        <f t="shared" si="28"/>
        <v>0</v>
      </c>
      <c r="L194" s="20">
        <f t="shared" si="29"/>
        <v>0</v>
      </c>
      <c r="M194" s="20">
        <f t="shared" si="30"/>
        <v>0</v>
      </c>
      <c r="N194" s="20">
        <f t="shared" si="31"/>
        <v>0</v>
      </c>
      <c r="O194" s="20">
        <f t="shared" si="32"/>
        <v>0</v>
      </c>
      <c r="P194" s="20">
        <f t="shared" si="33"/>
        <v>0</v>
      </c>
    </row>
    <row r="195" spans="1:16">
      <c r="A195" s="50">
        <v>178</v>
      </c>
      <c r="B195" s="52"/>
      <c r="C195" s="54" t="s">
        <v>434</v>
      </c>
      <c r="D195" s="51" t="s">
        <v>64</v>
      </c>
      <c r="E195" s="53" t="s">
        <v>65</v>
      </c>
      <c r="F195" s="20">
        <v>0</v>
      </c>
      <c r="G195" s="20">
        <f t="shared" si="26"/>
        <v>0</v>
      </c>
      <c r="H195" s="20">
        <f t="shared" si="27"/>
        <v>0</v>
      </c>
      <c r="I195" s="20">
        <v>0</v>
      </c>
      <c r="J195" s="20">
        <v>0</v>
      </c>
      <c r="K195" s="20">
        <f t="shared" si="28"/>
        <v>0</v>
      </c>
      <c r="L195" s="20">
        <f t="shared" si="29"/>
        <v>0</v>
      </c>
      <c r="M195" s="20">
        <f t="shared" si="30"/>
        <v>0</v>
      </c>
      <c r="N195" s="20">
        <f t="shared" si="31"/>
        <v>0</v>
      </c>
      <c r="O195" s="20">
        <f t="shared" si="32"/>
        <v>0</v>
      </c>
      <c r="P195" s="20">
        <f t="shared" si="33"/>
        <v>0</v>
      </c>
    </row>
    <row r="196" spans="1:16">
      <c r="A196" s="50">
        <v>179</v>
      </c>
      <c r="B196" s="52"/>
      <c r="C196" s="54" t="s">
        <v>435</v>
      </c>
      <c r="D196" s="51" t="s">
        <v>64</v>
      </c>
      <c r="E196" s="131">
        <v>1</v>
      </c>
      <c r="F196" s="20">
        <v>0</v>
      </c>
      <c r="G196" s="20">
        <f t="shared" si="26"/>
        <v>0</v>
      </c>
      <c r="H196" s="20">
        <f t="shared" si="27"/>
        <v>0</v>
      </c>
      <c r="I196" s="20">
        <v>0</v>
      </c>
      <c r="J196" s="20">
        <v>0</v>
      </c>
      <c r="K196" s="20">
        <f t="shared" si="28"/>
        <v>0</v>
      </c>
      <c r="L196" s="20">
        <f t="shared" si="29"/>
        <v>0</v>
      </c>
      <c r="M196" s="20">
        <f t="shared" si="30"/>
        <v>0</v>
      </c>
      <c r="N196" s="20">
        <f t="shared" si="31"/>
        <v>0</v>
      </c>
      <c r="O196" s="20">
        <f t="shared" si="32"/>
        <v>0</v>
      </c>
      <c r="P196" s="20">
        <f t="shared" si="33"/>
        <v>0</v>
      </c>
    </row>
    <row r="197" spans="1:16">
      <c r="A197" s="50">
        <v>180</v>
      </c>
      <c r="B197" s="52"/>
      <c r="C197" s="54" t="s">
        <v>436</v>
      </c>
      <c r="D197" s="51" t="s">
        <v>64</v>
      </c>
      <c r="E197" s="131">
        <v>4</v>
      </c>
      <c r="F197" s="20">
        <v>0</v>
      </c>
      <c r="G197" s="20">
        <f t="shared" ref="G197:G267" si="50">IF(F197&gt;0,likme,0)</f>
        <v>0</v>
      </c>
      <c r="H197" s="20">
        <f t="shared" ref="H197:H267" si="51">ROUND(F197*G197,2)</f>
        <v>0</v>
      </c>
      <c r="I197" s="20">
        <v>0</v>
      </c>
      <c r="J197" s="20">
        <v>0</v>
      </c>
      <c r="K197" s="20">
        <f t="shared" ref="K197:K267" si="52">SUM(H197:J197)</f>
        <v>0</v>
      </c>
      <c r="L197" s="20">
        <f t="shared" ref="L197:L267" si="53">ROUND(E197*F197,2)</f>
        <v>0</v>
      </c>
      <c r="M197" s="20">
        <f t="shared" ref="M197:M267" si="54">ROUND(E197*H197,2)</f>
        <v>0</v>
      </c>
      <c r="N197" s="20">
        <f t="shared" ref="N197:N267" si="55">ROUND(E197*I197,2)</f>
        <v>0</v>
      </c>
      <c r="O197" s="20">
        <f t="shared" ref="O197:O267" si="56">ROUND(E197*J197,2)</f>
        <v>0</v>
      </c>
      <c r="P197" s="20">
        <f t="shared" ref="P197:P267" si="57">SUM(M197:O197)</f>
        <v>0</v>
      </c>
    </row>
    <row r="198" spans="1:16">
      <c r="A198" s="50">
        <v>181</v>
      </c>
      <c r="B198" s="52"/>
      <c r="C198" s="54" t="s">
        <v>437</v>
      </c>
      <c r="D198" s="51" t="s">
        <v>64</v>
      </c>
      <c r="E198" s="53" t="s">
        <v>81</v>
      </c>
      <c r="F198" s="20">
        <v>0</v>
      </c>
      <c r="G198" s="20">
        <f t="shared" si="50"/>
        <v>0</v>
      </c>
      <c r="H198" s="20">
        <f t="shared" si="51"/>
        <v>0</v>
      </c>
      <c r="I198" s="20">
        <v>0</v>
      </c>
      <c r="J198" s="20">
        <v>0</v>
      </c>
      <c r="K198" s="20">
        <f t="shared" si="52"/>
        <v>0</v>
      </c>
      <c r="L198" s="20">
        <f t="shared" si="53"/>
        <v>0</v>
      </c>
      <c r="M198" s="20">
        <f t="shared" si="54"/>
        <v>0</v>
      </c>
      <c r="N198" s="20">
        <f t="shared" si="55"/>
        <v>0</v>
      </c>
      <c r="O198" s="20">
        <f t="shared" si="56"/>
        <v>0</v>
      </c>
      <c r="P198" s="20">
        <f t="shared" si="57"/>
        <v>0</v>
      </c>
    </row>
    <row r="199" spans="1:16">
      <c r="A199" s="50">
        <v>182</v>
      </c>
      <c r="B199" s="52"/>
      <c r="C199" s="54" t="s">
        <v>435</v>
      </c>
      <c r="D199" s="51" t="s">
        <v>64</v>
      </c>
      <c r="E199" s="131">
        <v>2</v>
      </c>
      <c r="F199" s="20">
        <v>0</v>
      </c>
      <c r="G199" s="20">
        <f t="shared" si="50"/>
        <v>0</v>
      </c>
      <c r="H199" s="20">
        <f t="shared" si="51"/>
        <v>0</v>
      </c>
      <c r="I199" s="20">
        <v>0</v>
      </c>
      <c r="J199" s="20">
        <v>0</v>
      </c>
      <c r="K199" s="20">
        <f t="shared" si="52"/>
        <v>0</v>
      </c>
      <c r="L199" s="20">
        <f t="shared" si="53"/>
        <v>0</v>
      </c>
      <c r="M199" s="20">
        <f t="shared" si="54"/>
        <v>0</v>
      </c>
      <c r="N199" s="20">
        <f t="shared" si="55"/>
        <v>0</v>
      </c>
      <c r="O199" s="20">
        <f t="shared" si="56"/>
        <v>0</v>
      </c>
      <c r="P199" s="20">
        <f t="shared" si="57"/>
        <v>0</v>
      </c>
    </row>
    <row r="200" spans="1:16">
      <c r="A200" s="50">
        <v>183</v>
      </c>
      <c r="B200" s="52"/>
      <c r="C200" s="54" t="s">
        <v>438</v>
      </c>
      <c r="D200" s="51" t="s">
        <v>64</v>
      </c>
      <c r="E200" s="53" t="s">
        <v>65</v>
      </c>
      <c r="F200" s="20">
        <v>0</v>
      </c>
      <c r="G200" s="20">
        <f t="shared" si="50"/>
        <v>0</v>
      </c>
      <c r="H200" s="20">
        <f t="shared" si="51"/>
        <v>0</v>
      </c>
      <c r="I200" s="20">
        <v>0</v>
      </c>
      <c r="J200" s="20">
        <v>0</v>
      </c>
      <c r="K200" s="20">
        <f t="shared" si="52"/>
        <v>0</v>
      </c>
      <c r="L200" s="20">
        <f t="shared" si="53"/>
        <v>0</v>
      </c>
      <c r="M200" s="20">
        <f t="shared" si="54"/>
        <v>0</v>
      </c>
      <c r="N200" s="20">
        <f t="shared" si="55"/>
        <v>0</v>
      </c>
      <c r="O200" s="20">
        <f t="shared" si="56"/>
        <v>0</v>
      </c>
      <c r="P200" s="20">
        <f t="shared" si="57"/>
        <v>0</v>
      </c>
    </row>
    <row r="201" spans="1:16">
      <c r="A201" s="50">
        <v>184</v>
      </c>
      <c r="B201" s="52"/>
      <c r="C201" s="54" t="s">
        <v>439</v>
      </c>
      <c r="D201" s="51" t="s">
        <v>64</v>
      </c>
      <c r="E201" s="53" t="s">
        <v>65</v>
      </c>
      <c r="F201" s="20">
        <v>0</v>
      </c>
      <c r="G201" s="20">
        <f t="shared" si="50"/>
        <v>0</v>
      </c>
      <c r="H201" s="20">
        <f t="shared" si="51"/>
        <v>0</v>
      </c>
      <c r="I201" s="20">
        <v>0</v>
      </c>
      <c r="J201" s="20">
        <v>0</v>
      </c>
      <c r="K201" s="20">
        <f t="shared" si="52"/>
        <v>0</v>
      </c>
      <c r="L201" s="20">
        <f t="shared" si="53"/>
        <v>0</v>
      </c>
      <c r="M201" s="20">
        <f t="shared" si="54"/>
        <v>0</v>
      </c>
      <c r="N201" s="20">
        <f t="shared" si="55"/>
        <v>0</v>
      </c>
      <c r="O201" s="20">
        <f t="shared" si="56"/>
        <v>0</v>
      </c>
      <c r="P201" s="20">
        <f t="shared" si="57"/>
        <v>0</v>
      </c>
    </row>
    <row r="202" spans="1:16">
      <c r="A202" s="50">
        <v>185</v>
      </c>
      <c r="B202" s="52"/>
      <c r="C202" s="54" t="s">
        <v>440</v>
      </c>
      <c r="D202" s="51" t="s">
        <v>64</v>
      </c>
      <c r="E202" s="53" t="s">
        <v>73</v>
      </c>
      <c r="F202" s="20">
        <v>0</v>
      </c>
      <c r="G202" s="20">
        <f t="shared" si="50"/>
        <v>0</v>
      </c>
      <c r="H202" s="20">
        <f t="shared" si="51"/>
        <v>0</v>
      </c>
      <c r="I202" s="20">
        <v>0</v>
      </c>
      <c r="J202" s="20">
        <v>0</v>
      </c>
      <c r="K202" s="20">
        <f t="shared" si="52"/>
        <v>0</v>
      </c>
      <c r="L202" s="20">
        <f t="shared" si="53"/>
        <v>0</v>
      </c>
      <c r="M202" s="20">
        <f t="shared" si="54"/>
        <v>0</v>
      </c>
      <c r="N202" s="20">
        <f t="shared" si="55"/>
        <v>0</v>
      </c>
      <c r="O202" s="20">
        <f t="shared" si="56"/>
        <v>0</v>
      </c>
      <c r="P202" s="20">
        <f t="shared" si="57"/>
        <v>0</v>
      </c>
    </row>
    <row r="203" spans="1:16">
      <c r="A203" s="50">
        <v>186</v>
      </c>
      <c r="B203" s="52"/>
      <c r="C203" s="54" t="s">
        <v>441</v>
      </c>
      <c r="D203" s="51" t="s">
        <v>64</v>
      </c>
      <c r="E203" s="53" t="s">
        <v>73</v>
      </c>
      <c r="F203" s="20">
        <v>0</v>
      </c>
      <c r="G203" s="20">
        <f t="shared" si="50"/>
        <v>0</v>
      </c>
      <c r="H203" s="20">
        <f t="shared" si="51"/>
        <v>0</v>
      </c>
      <c r="I203" s="20">
        <v>0</v>
      </c>
      <c r="J203" s="20">
        <v>0</v>
      </c>
      <c r="K203" s="20">
        <f t="shared" si="52"/>
        <v>0</v>
      </c>
      <c r="L203" s="20">
        <f t="shared" si="53"/>
        <v>0</v>
      </c>
      <c r="M203" s="20">
        <f t="shared" si="54"/>
        <v>0</v>
      </c>
      <c r="N203" s="20">
        <f t="shared" si="55"/>
        <v>0</v>
      </c>
      <c r="O203" s="20">
        <f t="shared" si="56"/>
        <v>0</v>
      </c>
      <c r="P203" s="20">
        <f t="shared" si="57"/>
        <v>0</v>
      </c>
    </row>
    <row r="204" spans="1:16">
      <c r="A204" s="50">
        <v>187</v>
      </c>
      <c r="B204" s="52"/>
      <c r="C204" s="54" t="s">
        <v>442</v>
      </c>
      <c r="D204" s="51" t="s">
        <v>64</v>
      </c>
      <c r="E204" s="131">
        <v>1</v>
      </c>
      <c r="F204" s="20">
        <v>0</v>
      </c>
      <c r="G204" s="20">
        <f t="shared" si="50"/>
        <v>0</v>
      </c>
      <c r="H204" s="20">
        <f t="shared" si="51"/>
        <v>0</v>
      </c>
      <c r="I204" s="20">
        <v>0</v>
      </c>
      <c r="J204" s="20">
        <v>0</v>
      </c>
      <c r="K204" s="20">
        <f t="shared" si="52"/>
        <v>0</v>
      </c>
      <c r="L204" s="20">
        <f t="shared" si="53"/>
        <v>0</v>
      </c>
      <c r="M204" s="20">
        <f t="shared" si="54"/>
        <v>0</v>
      </c>
      <c r="N204" s="20">
        <f t="shared" si="55"/>
        <v>0</v>
      </c>
      <c r="O204" s="20">
        <f t="shared" si="56"/>
        <v>0</v>
      </c>
      <c r="P204" s="20">
        <f t="shared" si="57"/>
        <v>0</v>
      </c>
    </row>
    <row r="205" spans="1:16">
      <c r="A205" s="50">
        <v>188</v>
      </c>
      <c r="B205" s="52"/>
      <c r="C205" s="54" t="s">
        <v>443</v>
      </c>
      <c r="D205" s="51" t="s">
        <v>64</v>
      </c>
      <c r="E205" s="53" t="s">
        <v>85</v>
      </c>
      <c r="F205" s="20">
        <v>0</v>
      </c>
      <c r="G205" s="20">
        <f t="shared" si="50"/>
        <v>0</v>
      </c>
      <c r="H205" s="20">
        <f t="shared" si="51"/>
        <v>0</v>
      </c>
      <c r="I205" s="20">
        <v>0</v>
      </c>
      <c r="J205" s="20">
        <v>0</v>
      </c>
      <c r="K205" s="20">
        <f t="shared" si="52"/>
        <v>0</v>
      </c>
      <c r="L205" s="20">
        <f t="shared" si="53"/>
        <v>0</v>
      </c>
      <c r="M205" s="20">
        <f t="shared" si="54"/>
        <v>0</v>
      </c>
      <c r="N205" s="20">
        <f t="shared" si="55"/>
        <v>0</v>
      </c>
      <c r="O205" s="20">
        <f t="shared" si="56"/>
        <v>0</v>
      </c>
      <c r="P205" s="20">
        <f t="shared" si="57"/>
        <v>0</v>
      </c>
    </row>
    <row r="206" spans="1:16">
      <c r="A206" s="50">
        <v>189</v>
      </c>
      <c r="B206" s="52"/>
      <c r="C206" s="54" t="s">
        <v>444</v>
      </c>
      <c r="D206" s="51" t="s">
        <v>64</v>
      </c>
      <c r="E206" s="53" t="s">
        <v>65</v>
      </c>
      <c r="F206" s="20">
        <v>0</v>
      </c>
      <c r="G206" s="20">
        <f t="shared" si="50"/>
        <v>0</v>
      </c>
      <c r="H206" s="20">
        <f t="shared" si="51"/>
        <v>0</v>
      </c>
      <c r="I206" s="20">
        <v>0</v>
      </c>
      <c r="J206" s="20">
        <v>0</v>
      </c>
      <c r="K206" s="20">
        <f t="shared" si="52"/>
        <v>0</v>
      </c>
      <c r="L206" s="20">
        <f t="shared" si="53"/>
        <v>0</v>
      </c>
      <c r="M206" s="20">
        <f t="shared" si="54"/>
        <v>0</v>
      </c>
      <c r="N206" s="20">
        <f t="shared" si="55"/>
        <v>0</v>
      </c>
      <c r="O206" s="20">
        <f t="shared" si="56"/>
        <v>0</v>
      </c>
      <c r="P206" s="20">
        <f t="shared" si="57"/>
        <v>0</v>
      </c>
    </row>
    <row r="207" spans="1:16">
      <c r="A207" s="50">
        <v>190</v>
      </c>
      <c r="B207" s="52"/>
      <c r="C207" s="54" t="s">
        <v>445</v>
      </c>
      <c r="D207" s="51" t="s">
        <v>64</v>
      </c>
      <c r="E207" s="53" t="s">
        <v>65</v>
      </c>
      <c r="F207" s="20">
        <v>0</v>
      </c>
      <c r="G207" s="20">
        <f t="shared" si="50"/>
        <v>0</v>
      </c>
      <c r="H207" s="20">
        <f t="shared" si="51"/>
        <v>0</v>
      </c>
      <c r="I207" s="20">
        <v>0</v>
      </c>
      <c r="J207" s="20">
        <v>0</v>
      </c>
      <c r="K207" s="20">
        <f t="shared" si="52"/>
        <v>0</v>
      </c>
      <c r="L207" s="20">
        <f t="shared" si="53"/>
        <v>0</v>
      </c>
      <c r="M207" s="20">
        <f t="shared" si="54"/>
        <v>0</v>
      </c>
      <c r="N207" s="20">
        <f t="shared" si="55"/>
        <v>0</v>
      </c>
      <c r="O207" s="20">
        <f t="shared" si="56"/>
        <v>0</v>
      </c>
      <c r="P207" s="20">
        <f t="shared" si="57"/>
        <v>0</v>
      </c>
    </row>
    <row r="208" spans="1:16">
      <c r="A208" s="50">
        <v>191</v>
      </c>
      <c r="B208" s="52"/>
      <c r="C208" s="54" t="s">
        <v>446</v>
      </c>
      <c r="D208" s="51" t="s">
        <v>64</v>
      </c>
      <c r="E208" s="53" t="s">
        <v>73</v>
      </c>
      <c r="F208" s="20">
        <v>0</v>
      </c>
      <c r="G208" s="20">
        <f t="shared" si="50"/>
        <v>0</v>
      </c>
      <c r="H208" s="20">
        <f t="shared" si="51"/>
        <v>0</v>
      </c>
      <c r="I208" s="20">
        <v>0</v>
      </c>
      <c r="J208" s="20">
        <v>0</v>
      </c>
      <c r="K208" s="20">
        <f t="shared" si="52"/>
        <v>0</v>
      </c>
      <c r="L208" s="20">
        <f t="shared" si="53"/>
        <v>0</v>
      </c>
      <c r="M208" s="20">
        <f t="shared" si="54"/>
        <v>0</v>
      </c>
      <c r="N208" s="20">
        <f t="shared" si="55"/>
        <v>0</v>
      </c>
      <c r="O208" s="20">
        <f t="shared" si="56"/>
        <v>0</v>
      </c>
      <c r="P208" s="20">
        <f t="shared" si="57"/>
        <v>0</v>
      </c>
    </row>
    <row r="209" spans="1:16">
      <c r="A209" s="50">
        <v>192</v>
      </c>
      <c r="B209" s="52"/>
      <c r="C209" s="54" t="s">
        <v>447</v>
      </c>
      <c r="D209" s="51" t="s">
        <v>64</v>
      </c>
      <c r="E209" s="53" t="s">
        <v>81</v>
      </c>
      <c r="F209" s="20">
        <v>0</v>
      </c>
      <c r="G209" s="20">
        <f t="shared" si="50"/>
        <v>0</v>
      </c>
      <c r="H209" s="20">
        <f t="shared" si="51"/>
        <v>0</v>
      </c>
      <c r="I209" s="20">
        <v>0</v>
      </c>
      <c r="J209" s="20">
        <v>0</v>
      </c>
      <c r="K209" s="20">
        <f t="shared" si="52"/>
        <v>0</v>
      </c>
      <c r="L209" s="20">
        <f t="shared" si="53"/>
        <v>0</v>
      </c>
      <c r="M209" s="20">
        <f t="shared" si="54"/>
        <v>0</v>
      </c>
      <c r="N209" s="20">
        <f t="shared" si="55"/>
        <v>0</v>
      </c>
      <c r="O209" s="20">
        <f t="shared" si="56"/>
        <v>0</v>
      </c>
      <c r="P209" s="20">
        <f t="shared" si="57"/>
        <v>0</v>
      </c>
    </row>
    <row r="210" spans="1:16">
      <c r="A210" s="50">
        <v>193</v>
      </c>
      <c r="B210" s="52"/>
      <c r="C210" s="54" t="s">
        <v>448</v>
      </c>
      <c r="D210" s="51" t="s">
        <v>64</v>
      </c>
      <c r="E210" s="53" t="s">
        <v>73</v>
      </c>
      <c r="F210" s="20">
        <v>0</v>
      </c>
      <c r="G210" s="20">
        <f t="shared" si="50"/>
        <v>0</v>
      </c>
      <c r="H210" s="20">
        <f t="shared" si="51"/>
        <v>0</v>
      </c>
      <c r="I210" s="20">
        <v>0</v>
      </c>
      <c r="J210" s="20">
        <v>0</v>
      </c>
      <c r="K210" s="20">
        <f t="shared" si="52"/>
        <v>0</v>
      </c>
      <c r="L210" s="20">
        <f t="shared" si="53"/>
        <v>0</v>
      </c>
      <c r="M210" s="20">
        <f t="shared" si="54"/>
        <v>0</v>
      </c>
      <c r="N210" s="20">
        <f t="shared" si="55"/>
        <v>0</v>
      </c>
      <c r="O210" s="20">
        <f t="shared" si="56"/>
        <v>0</v>
      </c>
      <c r="P210" s="20">
        <f t="shared" si="57"/>
        <v>0</v>
      </c>
    </row>
    <row r="211" spans="1:16">
      <c r="A211" s="50">
        <v>194</v>
      </c>
      <c r="B211" s="52"/>
      <c r="C211" s="54" t="s">
        <v>449</v>
      </c>
      <c r="D211" s="51" t="s">
        <v>64</v>
      </c>
      <c r="E211" s="53" t="s">
        <v>73</v>
      </c>
      <c r="F211" s="20">
        <v>0</v>
      </c>
      <c r="G211" s="20">
        <f t="shared" si="50"/>
        <v>0</v>
      </c>
      <c r="H211" s="20">
        <f t="shared" si="51"/>
        <v>0</v>
      </c>
      <c r="I211" s="20">
        <v>0</v>
      </c>
      <c r="J211" s="20">
        <v>0</v>
      </c>
      <c r="K211" s="20">
        <f t="shared" si="52"/>
        <v>0</v>
      </c>
      <c r="L211" s="20">
        <f t="shared" si="53"/>
        <v>0</v>
      </c>
      <c r="M211" s="20">
        <f t="shared" si="54"/>
        <v>0</v>
      </c>
      <c r="N211" s="20">
        <f t="shared" si="55"/>
        <v>0</v>
      </c>
      <c r="O211" s="20">
        <f t="shared" si="56"/>
        <v>0</v>
      </c>
      <c r="P211" s="20">
        <f t="shared" si="57"/>
        <v>0</v>
      </c>
    </row>
    <row r="212" spans="1:16">
      <c r="A212" s="50">
        <v>195</v>
      </c>
      <c r="B212" s="52"/>
      <c r="C212" s="54" t="s">
        <v>450</v>
      </c>
      <c r="D212" s="51" t="s">
        <v>64</v>
      </c>
      <c r="E212" s="53" t="s">
        <v>65</v>
      </c>
      <c r="F212" s="20">
        <v>0</v>
      </c>
      <c r="G212" s="20">
        <f t="shared" si="50"/>
        <v>0</v>
      </c>
      <c r="H212" s="20">
        <f t="shared" si="51"/>
        <v>0</v>
      </c>
      <c r="I212" s="20">
        <v>0</v>
      </c>
      <c r="J212" s="20">
        <v>0</v>
      </c>
      <c r="K212" s="20">
        <f t="shared" si="52"/>
        <v>0</v>
      </c>
      <c r="L212" s="20">
        <f t="shared" si="53"/>
        <v>0</v>
      </c>
      <c r="M212" s="20">
        <f t="shared" si="54"/>
        <v>0</v>
      </c>
      <c r="N212" s="20">
        <f t="shared" si="55"/>
        <v>0</v>
      </c>
      <c r="O212" s="20">
        <f t="shared" si="56"/>
        <v>0</v>
      </c>
      <c r="P212" s="20">
        <f t="shared" si="57"/>
        <v>0</v>
      </c>
    </row>
    <row r="213" spans="1:16">
      <c r="A213" s="50">
        <v>196</v>
      </c>
      <c r="B213" s="52"/>
      <c r="C213" s="54" t="s">
        <v>451</v>
      </c>
      <c r="D213" s="51" t="s">
        <v>64</v>
      </c>
      <c r="E213" s="53" t="s">
        <v>65</v>
      </c>
      <c r="F213" s="20">
        <v>0</v>
      </c>
      <c r="G213" s="20">
        <f t="shared" si="50"/>
        <v>0</v>
      </c>
      <c r="H213" s="20">
        <f t="shared" si="51"/>
        <v>0</v>
      </c>
      <c r="I213" s="20">
        <v>0</v>
      </c>
      <c r="J213" s="20">
        <v>0</v>
      </c>
      <c r="K213" s="20">
        <f t="shared" si="52"/>
        <v>0</v>
      </c>
      <c r="L213" s="20">
        <f t="shared" si="53"/>
        <v>0</v>
      </c>
      <c r="M213" s="20">
        <f t="shared" si="54"/>
        <v>0</v>
      </c>
      <c r="N213" s="20">
        <f t="shared" si="55"/>
        <v>0</v>
      </c>
      <c r="O213" s="20">
        <f t="shared" si="56"/>
        <v>0</v>
      </c>
      <c r="P213" s="20">
        <f t="shared" si="57"/>
        <v>0</v>
      </c>
    </row>
    <row r="214" spans="1:16">
      <c r="A214" s="50">
        <v>197</v>
      </c>
      <c r="B214" s="52"/>
      <c r="C214" s="54" t="s">
        <v>452</v>
      </c>
      <c r="D214" s="51" t="s">
        <v>64</v>
      </c>
      <c r="E214" s="53" t="s">
        <v>65</v>
      </c>
      <c r="F214" s="20">
        <v>0</v>
      </c>
      <c r="G214" s="20">
        <f t="shared" si="50"/>
        <v>0</v>
      </c>
      <c r="H214" s="20">
        <f t="shared" si="51"/>
        <v>0</v>
      </c>
      <c r="I214" s="20">
        <v>0</v>
      </c>
      <c r="J214" s="20">
        <v>0</v>
      </c>
      <c r="K214" s="20">
        <f t="shared" si="52"/>
        <v>0</v>
      </c>
      <c r="L214" s="20">
        <f t="shared" si="53"/>
        <v>0</v>
      </c>
      <c r="M214" s="20">
        <f t="shared" si="54"/>
        <v>0</v>
      </c>
      <c r="N214" s="20">
        <f t="shared" si="55"/>
        <v>0</v>
      </c>
      <c r="O214" s="20">
        <f t="shared" si="56"/>
        <v>0</v>
      </c>
      <c r="P214" s="20">
        <f t="shared" si="57"/>
        <v>0</v>
      </c>
    </row>
    <row r="215" spans="1:16">
      <c r="A215" s="50">
        <v>198</v>
      </c>
      <c r="B215" s="52"/>
      <c r="C215" s="54" t="s">
        <v>453</v>
      </c>
      <c r="D215" s="51" t="s">
        <v>64</v>
      </c>
      <c r="E215" s="53" t="s">
        <v>65</v>
      </c>
      <c r="F215" s="20">
        <v>0</v>
      </c>
      <c r="G215" s="20">
        <f t="shared" si="50"/>
        <v>0</v>
      </c>
      <c r="H215" s="20">
        <f t="shared" si="51"/>
        <v>0</v>
      </c>
      <c r="I215" s="20">
        <v>0</v>
      </c>
      <c r="J215" s="20">
        <v>0</v>
      </c>
      <c r="K215" s="20">
        <f t="shared" si="52"/>
        <v>0</v>
      </c>
      <c r="L215" s="20">
        <f t="shared" si="53"/>
        <v>0</v>
      </c>
      <c r="M215" s="20">
        <f t="shared" si="54"/>
        <v>0</v>
      </c>
      <c r="N215" s="20">
        <f t="shared" si="55"/>
        <v>0</v>
      </c>
      <c r="O215" s="20">
        <f t="shared" si="56"/>
        <v>0</v>
      </c>
      <c r="P215" s="20">
        <f t="shared" si="57"/>
        <v>0</v>
      </c>
    </row>
    <row r="216" spans="1:16">
      <c r="A216" s="50">
        <v>199</v>
      </c>
      <c r="B216" s="52"/>
      <c r="C216" s="54" t="s">
        <v>454</v>
      </c>
      <c r="D216" s="51" t="s">
        <v>64</v>
      </c>
      <c r="E216" s="53" t="s">
        <v>73</v>
      </c>
      <c r="F216" s="20">
        <v>0</v>
      </c>
      <c r="G216" s="20">
        <f t="shared" si="50"/>
        <v>0</v>
      </c>
      <c r="H216" s="20">
        <f t="shared" si="51"/>
        <v>0</v>
      </c>
      <c r="I216" s="20">
        <v>0</v>
      </c>
      <c r="J216" s="20">
        <v>0</v>
      </c>
      <c r="K216" s="20">
        <f t="shared" si="52"/>
        <v>0</v>
      </c>
      <c r="L216" s="20">
        <f t="shared" si="53"/>
        <v>0</v>
      </c>
      <c r="M216" s="20">
        <f t="shared" si="54"/>
        <v>0</v>
      </c>
      <c r="N216" s="20">
        <f t="shared" si="55"/>
        <v>0</v>
      </c>
      <c r="O216" s="20">
        <f t="shared" si="56"/>
        <v>0</v>
      </c>
      <c r="P216" s="20">
        <f t="shared" si="57"/>
        <v>0</v>
      </c>
    </row>
    <row r="217" spans="1:16">
      <c r="A217" s="50">
        <v>200</v>
      </c>
      <c r="B217" s="52"/>
      <c r="C217" s="54" t="s">
        <v>455</v>
      </c>
      <c r="D217" s="51" t="s">
        <v>64</v>
      </c>
      <c r="E217" s="53" t="s">
        <v>65</v>
      </c>
      <c r="F217" s="20">
        <v>0</v>
      </c>
      <c r="G217" s="20">
        <f t="shared" si="50"/>
        <v>0</v>
      </c>
      <c r="H217" s="20">
        <f t="shared" si="51"/>
        <v>0</v>
      </c>
      <c r="I217" s="20">
        <v>0</v>
      </c>
      <c r="J217" s="20">
        <v>0</v>
      </c>
      <c r="K217" s="20">
        <f t="shared" si="52"/>
        <v>0</v>
      </c>
      <c r="L217" s="20">
        <f t="shared" si="53"/>
        <v>0</v>
      </c>
      <c r="M217" s="20">
        <f t="shared" si="54"/>
        <v>0</v>
      </c>
      <c r="N217" s="20">
        <f t="shared" si="55"/>
        <v>0</v>
      </c>
      <c r="O217" s="20">
        <f t="shared" si="56"/>
        <v>0</v>
      </c>
      <c r="P217" s="20">
        <f t="shared" si="57"/>
        <v>0</v>
      </c>
    </row>
    <row r="218" spans="1:16">
      <c r="A218" s="50">
        <v>201</v>
      </c>
      <c r="B218" s="52"/>
      <c r="C218" s="54" t="s">
        <v>441</v>
      </c>
      <c r="D218" s="51" t="s">
        <v>64</v>
      </c>
      <c r="E218" s="53" t="s">
        <v>73</v>
      </c>
      <c r="F218" s="20">
        <v>0</v>
      </c>
      <c r="G218" s="20">
        <f t="shared" si="50"/>
        <v>0</v>
      </c>
      <c r="H218" s="20">
        <f t="shared" si="51"/>
        <v>0</v>
      </c>
      <c r="I218" s="20">
        <v>0</v>
      </c>
      <c r="J218" s="20">
        <v>0</v>
      </c>
      <c r="K218" s="20">
        <f t="shared" si="52"/>
        <v>0</v>
      </c>
      <c r="L218" s="20">
        <f t="shared" si="53"/>
        <v>0</v>
      </c>
      <c r="M218" s="20">
        <f t="shared" si="54"/>
        <v>0</v>
      </c>
      <c r="N218" s="20">
        <f t="shared" si="55"/>
        <v>0</v>
      </c>
      <c r="O218" s="20">
        <f t="shared" si="56"/>
        <v>0</v>
      </c>
      <c r="P218" s="20">
        <f t="shared" si="57"/>
        <v>0</v>
      </c>
    </row>
    <row r="219" spans="1:16">
      <c r="A219" s="50">
        <v>202</v>
      </c>
      <c r="B219" s="52"/>
      <c r="C219" s="54" t="s">
        <v>456</v>
      </c>
      <c r="D219" s="51" t="s">
        <v>64</v>
      </c>
      <c r="E219" s="53" t="s">
        <v>73</v>
      </c>
      <c r="F219" s="20">
        <v>0</v>
      </c>
      <c r="G219" s="20">
        <f t="shared" si="50"/>
        <v>0</v>
      </c>
      <c r="H219" s="20">
        <f t="shared" si="51"/>
        <v>0</v>
      </c>
      <c r="I219" s="20">
        <v>0</v>
      </c>
      <c r="J219" s="20">
        <v>0</v>
      </c>
      <c r="K219" s="20">
        <f t="shared" si="52"/>
        <v>0</v>
      </c>
      <c r="L219" s="20">
        <f t="shared" si="53"/>
        <v>0</v>
      </c>
      <c r="M219" s="20">
        <f t="shared" si="54"/>
        <v>0</v>
      </c>
      <c r="N219" s="20">
        <f t="shared" si="55"/>
        <v>0</v>
      </c>
      <c r="O219" s="20">
        <f t="shared" si="56"/>
        <v>0</v>
      </c>
      <c r="P219" s="20">
        <f t="shared" si="57"/>
        <v>0</v>
      </c>
    </row>
    <row r="220" spans="1:16">
      <c r="A220" s="50">
        <v>203</v>
      </c>
      <c r="B220" s="52"/>
      <c r="C220" s="54" t="s">
        <v>457</v>
      </c>
      <c r="D220" s="51" t="s">
        <v>64</v>
      </c>
      <c r="E220" s="53" t="s">
        <v>65</v>
      </c>
      <c r="F220" s="20">
        <v>0</v>
      </c>
      <c r="G220" s="20">
        <f t="shared" si="50"/>
        <v>0</v>
      </c>
      <c r="H220" s="20">
        <f t="shared" si="51"/>
        <v>0</v>
      </c>
      <c r="I220" s="20">
        <v>0</v>
      </c>
      <c r="J220" s="20">
        <v>0</v>
      </c>
      <c r="K220" s="20">
        <f t="shared" si="52"/>
        <v>0</v>
      </c>
      <c r="L220" s="20">
        <f t="shared" si="53"/>
        <v>0</v>
      </c>
      <c r="M220" s="20">
        <f t="shared" si="54"/>
        <v>0</v>
      </c>
      <c r="N220" s="20">
        <f t="shared" si="55"/>
        <v>0</v>
      </c>
      <c r="O220" s="20">
        <f t="shared" si="56"/>
        <v>0</v>
      </c>
      <c r="P220" s="20">
        <f t="shared" si="57"/>
        <v>0</v>
      </c>
    </row>
    <row r="221" spans="1:16">
      <c r="A221" s="50">
        <v>204</v>
      </c>
      <c r="B221" s="52"/>
      <c r="C221" s="54" t="s">
        <v>458</v>
      </c>
      <c r="D221" s="51" t="s">
        <v>64</v>
      </c>
      <c r="E221" s="53" t="s">
        <v>77</v>
      </c>
      <c r="F221" s="20">
        <v>0</v>
      </c>
      <c r="G221" s="20">
        <f t="shared" si="50"/>
        <v>0</v>
      </c>
      <c r="H221" s="20">
        <f t="shared" si="51"/>
        <v>0</v>
      </c>
      <c r="I221" s="20">
        <v>0</v>
      </c>
      <c r="J221" s="20">
        <v>0</v>
      </c>
      <c r="K221" s="20">
        <f t="shared" si="52"/>
        <v>0</v>
      </c>
      <c r="L221" s="20">
        <f t="shared" si="53"/>
        <v>0</v>
      </c>
      <c r="M221" s="20">
        <f t="shared" si="54"/>
        <v>0</v>
      </c>
      <c r="N221" s="20">
        <f t="shared" si="55"/>
        <v>0</v>
      </c>
      <c r="O221" s="20">
        <f t="shared" si="56"/>
        <v>0</v>
      </c>
      <c r="P221" s="20">
        <f t="shared" si="57"/>
        <v>0</v>
      </c>
    </row>
    <row r="222" spans="1:16">
      <c r="A222" s="50">
        <v>205</v>
      </c>
      <c r="B222" s="52"/>
      <c r="C222" s="54" t="s">
        <v>459</v>
      </c>
      <c r="D222" s="51" t="s">
        <v>64</v>
      </c>
      <c r="E222" s="131">
        <v>13</v>
      </c>
      <c r="F222" s="20">
        <v>0</v>
      </c>
      <c r="G222" s="20">
        <f t="shared" si="50"/>
        <v>0</v>
      </c>
      <c r="H222" s="20">
        <f t="shared" si="51"/>
        <v>0</v>
      </c>
      <c r="I222" s="20">
        <v>0</v>
      </c>
      <c r="J222" s="20">
        <v>0</v>
      </c>
      <c r="K222" s="20">
        <f t="shared" si="52"/>
        <v>0</v>
      </c>
      <c r="L222" s="20">
        <f t="shared" si="53"/>
        <v>0</v>
      </c>
      <c r="M222" s="20">
        <f t="shared" si="54"/>
        <v>0</v>
      </c>
      <c r="N222" s="20">
        <f t="shared" si="55"/>
        <v>0</v>
      </c>
      <c r="O222" s="20">
        <f t="shared" si="56"/>
        <v>0</v>
      </c>
      <c r="P222" s="20">
        <f t="shared" si="57"/>
        <v>0</v>
      </c>
    </row>
    <row r="223" spans="1:16">
      <c r="A223" s="50">
        <v>206</v>
      </c>
      <c r="B223" s="52"/>
      <c r="C223" s="54" t="s">
        <v>459</v>
      </c>
      <c r="D223" s="51" t="s">
        <v>64</v>
      </c>
      <c r="E223" s="131">
        <v>1</v>
      </c>
      <c r="F223" s="20">
        <v>0</v>
      </c>
      <c r="G223" s="20">
        <f t="shared" si="50"/>
        <v>0</v>
      </c>
      <c r="H223" s="20">
        <f t="shared" si="51"/>
        <v>0</v>
      </c>
      <c r="I223" s="20">
        <v>0</v>
      </c>
      <c r="J223" s="20">
        <v>0</v>
      </c>
      <c r="K223" s="20">
        <f t="shared" si="52"/>
        <v>0</v>
      </c>
      <c r="L223" s="20">
        <f t="shared" si="53"/>
        <v>0</v>
      </c>
      <c r="M223" s="20">
        <f t="shared" si="54"/>
        <v>0</v>
      </c>
      <c r="N223" s="20">
        <f t="shared" si="55"/>
        <v>0</v>
      </c>
      <c r="O223" s="20">
        <f t="shared" si="56"/>
        <v>0</v>
      </c>
      <c r="P223" s="20">
        <f t="shared" si="57"/>
        <v>0</v>
      </c>
    </row>
    <row r="224" spans="1:16">
      <c r="A224" s="50">
        <v>207</v>
      </c>
      <c r="B224" s="52"/>
      <c r="C224" s="54" t="s">
        <v>460</v>
      </c>
      <c r="D224" s="51" t="s">
        <v>64</v>
      </c>
      <c r="E224" s="131">
        <v>7</v>
      </c>
      <c r="F224" s="20">
        <v>0</v>
      </c>
      <c r="G224" s="20">
        <f t="shared" si="50"/>
        <v>0</v>
      </c>
      <c r="H224" s="20">
        <f t="shared" si="51"/>
        <v>0</v>
      </c>
      <c r="I224" s="20">
        <v>0</v>
      </c>
      <c r="J224" s="20">
        <v>0</v>
      </c>
      <c r="K224" s="20">
        <f t="shared" si="52"/>
        <v>0</v>
      </c>
      <c r="L224" s="20">
        <f t="shared" si="53"/>
        <v>0</v>
      </c>
      <c r="M224" s="20">
        <f t="shared" si="54"/>
        <v>0</v>
      </c>
      <c r="N224" s="20">
        <f t="shared" si="55"/>
        <v>0</v>
      </c>
      <c r="O224" s="20">
        <f t="shared" si="56"/>
        <v>0</v>
      </c>
      <c r="P224" s="20">
        <f t="shared" si="57"/>
        <v>0</v>
      </c>
    </row>
    <row r="225" spans="1:16">
      <c r="A225" s="50">
        <v>208</v>
      </c>
      <c r="B225" s="52"/>
      <c r="C225" s="54" t="s">
        <v>461</v>
      </c>
      <c r="D225" s="51" t="s">
        <v>64</v>
      </c>
      <c r="E225" s="131">
        <v>11</v>
      </c>
      <c r="F225" s="20">
        <v>0</v>
      </c>
      <c r="G225" s="20">
        <f t="shared" si="50"/>
        <v>0</v>
      </c>
      <c r="H225" s="20">
        <f t="shared" si="51"/>
        <v>0</v>
      </c>
      <c r="I225" s="20">
        <v>0</v>
      </c>
      <c r="J225" s="20">
        <v>0</v>
      </c>
      <c r="K225" s="20">
        <f t="shared" si="52"/>
        <v>0</v>
      </c>
      <c r="L225" s="20">
        <f t="shared" si="53"/>
        <v>0</v>
      </c>
      <c r="M225" s="20">
        <f t="shared" si="54"/>
        <v>0</v>
      </c>
      <c r="N225" s="20">
        <f t="shared" si="55"/>
        <v>0</v>
      </c>
      <c r="O225" s="20">
        <f t="shared" si="56"/>
        <v>0</v>
      </c>
      <c r="P225" s="20">
        <f t="shared" si="57"/>
        <v>0</v>
      </c>
    </row>
    <row r="226" spans="1:16">
      <c r="A226" s="50">
        <v>209</v>
      </c>
      <c r="B226" s="52"/>
      <c r="C226" s="54" t="s">
        <v>462</v>
      </c>
      <c r="D226" s="51" t="s">
        <v>64</v>
      </c>
      <c r="E226" s="53" t="s">
        <v>81</v>
      </c>
      <c r="F226" s="20">
        <v>0</v>
      </c>
      <c r="G226" s="20">
        <f t="shared" si="50"/>
        <v>0</v>
      </c>
      <c r="H226" s="20">
        <f t="shared" si="51"/>
        <v>0</v>
      </c>
      <c r="I226" s="20">
        <v>0</v>
      </c>
      <c r="J226" s="20">
        <v>0</v>
      </c>
      <c r="K226" s="20">
        <f t="shared" si="52"/>
        <v>0</v>
      </c>
      <c r="L226" s="20">
        <f t="shared" si="53"/>
        <v>0</v>
      </c>
      <c r="M226" s="20">
        <f t="shared" si="54"/>
        <v>0</v>
      </c>
      <c r="N226" s="20">
        <f t="shared" si="55"/>
        <v>0</v>
      </c>
      <c r="O226" s="20">
        <f t="shared" si="56"/>
        <v>0</v>
      </c>
      <c r="P226" s="20">
        <f t="shared" si="57"/>
        <v>0</v>
      </c>
    </row>
    <row r="227" spans="1:16">
      <c r="A227" s="50">
        <v>210</v>
      </c>
      <c r="B227" s="52"/>
      <c r="C227" s="54" t="s">
        <v>463</v>
      </c>
      <c r="D227" s="51" t="s">
        <v>64</v>
      </c>
      <c r="E227" s="131">
        <v>5</v>
      </c>
      <c r="F227" s="20">
        <v>0</v>
      </c>
      <c r="G227" s="20">
        <f t="shared" si="50"/>
        <v>0</v>
      </c>
      <c r="H227" s="20">
        <f t="shared" si="51"/>
        <v>0</v>
      </c>
      <c r="I227" s="20">
        <v>0</v>
      </c>
      <c r="J227" s="20">
        <v>0</v>
      </c>
      <c r="K227" s="20">
        <f t="shared" si="52"/>
        <v>0</v>
      </c>
      <c r="L227" s="20">
        <f t="shared" si="53"/>
        <v>0</v>
      </c>
      <c r="M227" s="20">
        <f t="shared" si="54"/>
        <v>0</v>
      </c>
      <c r="N227" s="20">
        <f t="shared" si="55"/>
        <v>0</v>
      </c>
      <c r="O227" s="20">
        <f t="shared" si="56"/>
        <v>0</v>
      </c>
      <c r="P227" s="20">
        <f t="shared" si="57"/>
        <v>0</v>
      </c>
    </row>
    <row r="228" spans="1:16">
      <c r="A228" s="50">
        <v>211</v>
      </c>
      <c r="B228" s="52"/>
      <c r="C228" s="54" t="s">
        <v>464</v>
      </c>
      <c r="D228" s="51" t="s">
        <v>64</v>
      </c>
      <c r="E228" s="131">
        <v>16</v>
      </c>
      <c r="F228" s="20">
        <v>0</v>
      </c>
      <c r="G228" s="20">
        <f t="shared" si="50"/>
        <v>0</v>
      </c>
      <c r="H228" s="20">
        <f t="shared" si="51"/>
        <v>0</v>
      </c>
      <c r="I228" s="20">
        <v>0</v>
      </c>
      <c r="J228" s="20">
        <v>0</v>
      </c>
      <c r="K228" s="20">
        <f t="shared" si="52"/>
        <v>0</v>
      </c>
      <c r="L228" s="20">
        <f t="shared" si="53"/>
        <v>0</v>
      </c>
      <c r="M228" s="20">
        <f t="shared" si="54"/>
        <v>0</v>
      </c>
      <c r="N228" s="20">
        <f t="shared" si="55"/>
        <v>0</v>
      </c>
      <c r="O228" s="20">
        <f t="shared" si="56"/>
        <v>0</v>
      </c>
      <c r="P228" s="20">
        <f t="shared" si="57"/>
        <v>0</v>
      </c>
    </row>
    <row r="229" spans="1:16">
      <c r="A229" s="50">
        <v>212</v>
      </c>
      <c r="B229" s="52"/>
      <c r="C229" s="54" t="s">
        <v>465</v>
      </c>
      <c r="D229" s="51" t="s">
        <v>64</v>
      </c>
      <c r="E229" s="53" t="s">
        <v>73</v>
      </c>
      <c r="F229" s="20">
        <v>0</v>
      </c>
      <c r="G229" s="20">
        <f t="shared" si="50"/>
        <v>0</v>
      </c>
      <c r="H229" s="20">
        <f t="shared" si="51"/>
        <v>0</v>
      </c>
      <c r="I229" s="20">
        <v>0</v>
      </c>
      <c r="J229" s="20">
        <v>0</v>
      </c>
      <c r="K229" s="20">
        <f t="shared" si="52"/>
        <v>0</v>
      </c>
      <c r="L229" s="20">
        <f t="shared" si="53"/>
        <v>0</v>
      </c>
      <c r="M229" s="20">
        <f t="shared" si="54"/>
        <v>0</v>
      </c>
      <c r="N229" s="20">
        <f t="shared" si="55"/>
        <v>0</v>
      </c>
      <c r="O229" s="20">
        <f t="shared" si="56"/>
        <v>0</v>
      </c>
      <c r="P229" s="20">
        <f t="shared" si="57"/>
        <v>0</v>
      </c>
    </row>
    <row r="230" spans="1:16">
      <c r="A230" s="50">
        <v>213</v>
      </c>
      <c r="B230" s="52"/>
      <c r="C230" s="54" t="s">
        <v>466</v>
      </c>
      <c r="D230" s="51" t="s">
        <v>64</v>
      </c>
      <c r="E230" s="53" t="s">
        <v>81</v>
      </c>
      <c r="F230" s="20">
        <v>0</v>
      </c>
      <c r="G230" s="20">
        <f t="shared" si="50"/>
        <v>0</v>
      </c>
      <c r="H230" s="20">
        <f t="shared" si="51"/>
        <v>0</v>
      </c>
      <c r="I230" s="20">
        <v>0</v>
      </c>
      <c r="J230" s="20">
        <v>0</v>
      </c>
      <c r="K230" s="20">
        <f t="shared" si="52"/>
        <v>0</v>
      </c>
      <c r="L230" s="20">
        <f t="shared" si="53"/>
        <v>0</v>
      </c>
      <c r="M230" s="20">
        <f t="shared" si="54"/>
        <v>0</v>
      </c>
      <c r="N230" s="20">
        <f t="shared" si="55"/>
        <v>0</v>
      </c>
      <c r="O230" s="20">
        <f t="shared" si="56"/>
        <v>0</v>
      </c>
      <c r="P230" s="20">
        <f t="shared" si="57"/>
        <v>0</v>
      </c>
    </row>
    <row r="231" spans="1:16">
      <c r="A231" s="50">
        <v>214</v>
      </c>
      <c r="B231" s="52"/>
      <c r="C231" s="54" t="s">
        <v>467</v>
      </c>
      <c r="D231" s="51" t="s">
        <v>64</v>
      </c>
      <c r="E231" s="53" t="s">
        <v>150</v>
      </c>
      <c r="F231" s="20">
        <v>0</v>
      </c>
      <c r="G231" s="20">
        <f t="shared" si="50"/>
        <v>0</v>
      </c>
      <c r="H231" s="20">
        <f t="shared" si="51"/>
        <v>0</v>
      </c>
      <c r="I231" s="20">
        <v>0</v>
      </c>
      <c r="J231" s="20">
        <v>0</v>
      </c>
      <c r="K231" s="20">
        <f t="shared" si="52"/>
        <v>0</v>
      </c>
      <c r="L231" s="20">
        <f t="shared" si="53"/>
        <v>0</v>
      </c>
      <c r="M231" s="20">
        <f t="shared" si="54"/>
        <v>0</v>
      </c>
      <c r="N231" s="20">
        <f t="shared" si="55"/>
        <v>0</v>
      </c>
      <c r="O231" s="20">
        <f t="shared" si="56"/>
        <v>0</v>
      </c>
      <c r="P231" s="20">
        <f t="shared" si="57"/>
        <v>0</v>
      </c>
    </row>
    <row r="232" spans="1:16">
      <c r="A232" s="50">
        <v>215</v>
      </c>
      <c r="B232" s="52"/>
      <c r="C232" s="54" t="s">
        <v>468</v>
      </c>
      <c r="D232" s="51" t="s">
        <v>64</v>
      </c>
      <c r="E232" s="53" t="s">
        <v>73</v>
      </c>
      <c r="F232" s="20">
        <v>0</v>
      </c>
      <c r="G232" s="20">
        <f t="shared" si="50"/>
        <v>0</v>
      </c>
      <c r="H232" s="20">
        <f t="shared" si="51"/>
        <v>0</v>
      </c>
      <c r="I232" s="20">
        <v>0</v>
      </c>
      <c r="J232" s="20">
        <v>0</v>
      </c>
      <c r="K232" s="20">
        <f t="shared" si="52"/>
        <v>0</v>
      </c>
      <c r="L232" s="20">
        <f t="shared" si="53"/>
        <v>0</v>
      </c>
      <c r="M232" s="20">
        <f t="shared" si="54"/>
        <v>0</v>
      </c>
      <c r="N232" s="20">
        <f t="shared" si="55"/>
        <v>0</v>
      </c>
      <c r="O232" s="20">
        <f t="shared" si="56"/>
        <v>0</v>
      </c>
      <c r="P232" s="20">
        <f t="shared" si="57"/>
        <v>0</v>
      </c>
    </row>
    <row r="233" spans="1:16">
      <c r="A233" s="50">
        <v>216</v>
      </c>
      <c r="B233" s="52"/>
      <c r="C233" s="54" t="s">
        <v>469</v>
      </c>
      <c r="D233" s="51" t="s">
        <v>64</v>
      </c>
      <c r="E233" s="53" t="s">
        <v>65</v>
      </c>
      <c r="F233" s="20">
        <v>0</v>
      </c>
      <c r="G233" s="20">
        <f t="shared" si="50"/>
        <v>0</v>
      </c>
      <c r="H233" s="20">
        <f t="shared" si="51"/>
        <v>0</v>
      </c>
      <c r="I233" s="20">
        <v>0</v>
      </c>
      <c r="J233" s="20">
        <v>0</v>
      </c>
      <c r="K233" s="20">
        <f t="shared" si="52"/>
        <v>0</v>
      </c>
      <c r="L233" s="20">
        <f t="shared" si="53"/>
        <v>0</v>
      </c>
      <c r="M233" s="20">
        <f t="shared" si="54"/>
        <v>0</v>
      </c>
      <c r="N233" s="20">
        <f t="shared" si="55"/>
        <v>0</v>
      </c>
      <c r="O233" s="20">
        <f t="shared" si="56"/>
        <v>0</v>
      </c>
      <c r="P233" s="20">
        <f t="shared" si="57"/>
        <v>0</v>
      </c>
    </row>
    <row r="234" spans="1:16">
      <c r="A234" s="50">
        <v>217</v>
      </c>
      <c r="B234" s="52"/>
      <c r="C234" s="54" t="s">
        <v>470</v>
      </c>
      <c r="D234" s="51" t="s">
        <v>64</v>
      </c>
      <c r="E234" s="53" t="s">
        <v>77</v>
      </c>
      <c r="F234" s="20">
        <v>0</v>
      </c>
      <c r="G234" s="20">
        <f t="shared" si="50"/>
        <v>0</v>
      </c>
      <c r="H234" s="20">
        <f t="shared" si="51"/>
        <v>0</v>
      </c>
      <c r="I234" s="20">
        <v>0</v>
      </c>
      <c r="J234" s="20">
        <v>0</v>
      </c>
      <c r="K234" s="20">
        <f t="shared" si="52"/>
        <v>0</v>
      </c>
      <c r="L234" s="20">
        <f t="shared" si="53"/>
        <v>0</v>
      </c>
      <c r="M234" s="20">
        <f t="shared" si="54"/>
        <v>0</v>
      </c>
      <c r="N234" s="20">
        <f t="shared" si="55"/>
        <v>0</v>
      </c>
      <c r="O234" s="20">
        <f t="shared" si="56"/>
        <v>0</v>
      </c>
      <c r="P234" s="20">
        <f t="shared" si="57"/>
        <v>0</v>
      </c>
    </row>
    <row r="235" spans="1:16">
      <c r="A235" s="50">
        <v>218</v>
      </c>
      <c r="B235" s="52"/>
      <c r="C235" s="54" t="s">
        <v>471</v>
      </c>
      <c r="D235" s="51" t="s">
        <v>64</v>
      </c>
      <c r="E235" s="53" t="s">
        <v>120</v>
      </c>
      <c r="F235" s="20">
        <v>0</v>
      </c>
      <c r="G235" s="20">
        <f t="shared" si="50"/>
        <v>0</v>
      </c>
      <c r="H235" s="20">
        <f t="shared" si="51"/>
        <v>0</v>
      </c>
      <c r="I235" s="20">
        <v>0</v>
      </c>
      <c r="J235" s="20">
        <v>0</v>
      </c>
      <c r="K235" s="20">
        <f t="shared" si="52"/>
        <v>0</v>
      </c>
      <c r="L235" s="20">
        <f t="shared" si="53"/>
        <v>0</v>
      </c>
      <c r="M235" s="20">
        <f t="shared" si="54"/>
        <v>0</v>
      </c>
      <c r="N235" s="20">
        <f t="shared" si="55"/>
        <v>0</v>
      </c>
      <c r="O235" s="20">
        <f t="shared" si="56"/>
        <v>0</v>
      </c>
      <c r="P235" s="20">
        <f t="shared" si="57"/>
        <v>0</v>
      </c>
    </row>
    <row r="236" spans="1:16">
      <c r="A236" s="50">
        <v>219</v>
      </c>
      <c r="B236" s="52"/>
      <c r="C236" s="54" t="s">
        <v>472</v>
      </c>
      <c r="D236" s="51" t="s">
        <v>64</v>
      </c>
      <c r="E236" s="53" t="s">
        <v>65</v>
      </c>
      <c r="F236" s="20">
        <v>0</v>
      </c>
      <c r="G236" s="20">
        <f t="shared" si="50"/>
        <v>0</v>
      </c>
      <c r="H236" s="20">
        <f t="shared" si="51"/>
        <v>0</v>
      </c>
      <c r="I236" s="20">
        <v>0</v>
      </c>
      <c r="J236" s="20">
        <v>0</v>
      </c>
      <c r="K236" s="20">
        <f t="shared" si="52"/>
        <v>0</v>
      </c>
      <c r="L236" s="20">
        <f t="shared" si="53"/>
        <v>0</v>
      </c>
      <c r="M236" s="20">
        <f t="shared" si="54"/>
        <v>0</v>
      </c>
      <c r="N236" s="20">
        <f t="shared" si="55"/>
        <v>0</v>
      </c>
      <c r="O236" s="20">
        <f t="shared" si="56"/>
        <v>0</v>
      </c>
      <c r="P236" s="20">
        <f t="shared" si="57"/>
        <v>0</v>
      </c>
    </row>
    <row r="237" spans="1:16">
      <c r="A237" s="50">
        <v>220</v>
      </c>
      <c r="B237" s="52"/>
      <c r="C237" s="54" t="s">
        <v>472</v>
      </c>
      <c r="D237" s="51" t="s">
        <v>64</v>
      </c>
      <c r="E237" s="53" t="s">
        <v>73</v>
      </c>
      <c r="F237" s="20">
        <v>0</v>
      </c>
      <c r="G237" s="20">
        <f t="shared" si="50"/>
        <v>0</v>
      </c>
      <c r="H237" s="20">
        <f t="shared" si="51"/>
        <v>0</v>
      </c>
      <c r="I237" s="20">
        <v>0</v>
      </c>
      <c r="J237" s="20">
        <v>0</v>
      </c>
      <c r="K237" s="20">
        <f t="shared" si="52"/>
        <v>0</v>
      </c>
      <c r="L237" s="20">
        <f t="shared" si="53"/>
        <v>0</v>
      </c>
      <c r="M237" s="20">
        <f t="shared" si="54"/>
        <v>0</v>
      </c>
      <c r="N237" s="20">
        <f t="shared" si="55"/>
        <v>0</v>
      </c>
      <c r="O237" s="20">
        <f t="shared" si="56"/>
        <v>0</v>
      </c>
      <c r="P237" s="20">
        <f t="shared" si="57"/>
        <v>0</v>
      </c>
    </row>
    <row r="238" spans="1:16">
      <c r="A238" s="50">
        <v>221</v>
      </c>
      <c r="B238" s="52"/>
      <c r="C238" s="54" t="s">
        <v>473</v>
      </c>
      <c r="D238" s="51" t="s">
        <v>64</v>
      </c>
      <c r="E238" s="53" t="s">
        <v>65</v>
      </c>
      <c r="F238" s="20">
        <v>0</v>
      </c>
      <c r="G238" s="20">
        <f t="shared" si="50"/>
        <v>0</v>
      </c>
      <c r="H238" s="20">
        <f t="shared" si="51"/>
        <v>0</v>
      </c>
      <c r="I238" s="20">
        <v>0</v>
      </c>
      <c r="J238" s="20">
        <v>0</v>
      </c>
      <c r="K238" s="20">
        <f t="shared" si="52"/>
        <v>0</v>
      </c>
      <c r="L238" s="20">
        <f t="shared" si="53"/>
        <v>0</v>
      </c>
      <c r="M238" s="20">
        <f t="shared" si="54"/>
        <v>0</v>
      </c>
      <c r="N238" s="20">
        <f t="shared" si="55"/>
        <v>0</v>
      </c>
      <c r="O238" s="20">
        <f t="shared" si="56"/>
        <v>0</v>
      </c>
      <c r="P238" s="20">
        <f t="shared" si="57"/>
        <v>0</v>
      </c>
    </row>
    <row r="239" spans="1:16">
      <c r="A239" s="50">
        <v>222</v>
      </c>
      <c r="B239" s="52"/>
      <c r="C239" s="54" t="s">
        <v>474</v>
      </c>
      <c r="D239" s="51" t="s">
        <v>64</v>
      </c>
      <c r="E239" s="53" t="s">
        <v>73</v>
      </c>
      <c r="F239" s="20">
        <v>0</v>
      </c>
      <c r="G239" s="20">
        <f t="shared" si="50"/>
        <v>0</v>
      </c>
      <c r="H239" s="20">
        <f t="shared" si="51"/>
        <v>0</v>
      </c>
      <c r="I239" s="20">
        <v>0</v>
      </c>
      <c r="J239" s="20">
        <v>0</v>
      </c>
      <c r="K239" s="20">
        <f t="shared" si="52"/>
        <v>0</v>
      </c>
      <c r="L239" s="20">
        <f t="shared" si="53"/>
        <v>0</v>
      </c>
      <c r="M239" s="20">
        <f t="shared" si="54"/>
        <v>0</v>
      </c>
      <c r="N239" s="20">
        <f t="shared" si="55"/>
        <v>0</v>
      </c>
      <c r="O239" s="20">
        <f t="shared" si="56"/>
        <v>0</v>
      </c>
      <c r="P239" s="20">
        <f t="shared" si="57"/>
        <v>0</v>
      </c>
    </row>
    <row r="240" spans="1:16">
      <c r="A240" s="50">
        <v>223</v>
      </c>
      <c r="B240" s="52"/>
      <c r="C240" s="54" t="s">
        <v>475</v>
      </c>
      <c r="D240" s="51" t="s">
        <v>64</v>
      </c>
      <c r="E240" s="53" t="s">
        <v>85</v>
      </c>
      <c r="F240" s="20">
        <v>0</v>
      </c>
      <c r="G240" s="20">
        <f t="shared" si="50"/>
        <v>0</v>
      </c>
      <c r="H240" s="20">
        <f t="shared" si="51"/>
        <v>0</v>
      </c>
      <c r="I240" s="20">
        <v>0</v>
      </c>
      <c r="J240" s="20">
        <v>0</v>
      </c>
      <c r="K240" s="20">
        <f t="shared" si="52"/>
        <v>0</v>
      </c>
      <c r="L240" s="20">
        <f t="shared" si="53"/>
        <v>0</v>
      </c>
      <c r="M240" s="20">
        <f t="shared" si="54"/>
        <v>0</v>
      </c>
      <c r="N240" s="20">
        <f t="shared" si="55"/>
        <v>0</v>
      </c>
      <c r="O240" s="20">
        <f t="shared" si="56"/>
        <v>0</v>
      </c>
      <c r="P240" s="20">
        <f t="shared" si="57"/>
        <v>0</v>
      </c>
    </row>
    <row r="241" spans="1:16">
      <c r="A241" s="50">
        <v>224</v>
      </c>
      <c r="B241" s="52"/>
      <c r="C241" s="134" t="s">
        <v>1677</v>
      </c>
      <c r="D241" s="135" t="s">
        <v>64</v>
      </c>
      <c r="E241" s="136">
        <v>4</v>
      </c>
      <c r="F241" s="20">
        <v>0</v>
      </c>
      <c r="G241" s="20">
        <f t="shared" ref="G241" si="58">IF(F241&gt;0,likme,0)</f>
        <v>0</v>
      </c>
      <c r="H241" s="20">
        <f t="shared" ref="H241" si="59">ROUND(F241*G241,2)</f>
        <v>0</v>
      </c>
      <c r="I241" s="20">
        <v>0</v>
      </c>
      <c r="J241" s="20">
        <v>0</v>
      </c>
      <c r="K241" s="20">
        <f t="shared" ref="K241" si="60">SUM(H241:J241)</f>
        <v>0</v>
      </c>
      <c r="L241" s="20">
        <f t="shared" ref="L241" si="61">ROUND(E241*F241,2)</f>
        <v>0</v>
      </c>
      <c r="M241" s="20">
        <f t="shared" ref="M241" si="62">ROUND(E241*H241,2)</f>
        <v>0</v>
      </c>
      <c r="N241" s="20">
        <f t="shared" ref="N241" si="63">ROUND(E241*I241,2)</f>
        <v>0</v>
      </c>
      <c r="O241" s="20">
        <f t="shared" ref="O241" si="64">ROUND(E241*J241,2)</f>
        <v>0</v>
      </c>
      <c r="P241" s="20">
        <f t="shared" ref="P241" si="65">SUM(M241:O241)</f>
        <v>0</v>
      </c>
    </row>
    <row r="242" spans="1:16">
      <c r="A242" s="50">
        <v>225</v>
      </c>
      <c r="B242" s="52"/>
      <c r="C242" s="54" t="s">
        <v>476</v>
      </c>
      <c r="D242" s="51" t="s">
        <v>64</v>
      </c>
      <c r="E242" s="53" t="s">
        <v>73</v>
      </c>
      <c r="F242" s="20">
        <v>0</v>
      </c>
      <c r="G242" s="20">
        <f t="shared" si="50"/>
        <v>0</v>
      </c>
      <c r="H242" s="20">
        <f t="shared" si="51"/>
        <v>0</v>
      </c>
      <c r="I242" s="20">
        <v>0</v>
      </c>
      <c r="J242" s="20">
        <v>0</v>
      </c>
      <c r="K242" s="20">
        <f t="shared" si="52"/>
        <v>0</v>
      </c>
      <c r="L242" s="20">
        <f t="shared" si="53"/>
        <v>0</v>
      </c>
      <c r="M242" s="20">
        <f t="shared" si="54"/>
        <v>0</v>
      </c>
      <c r="N242" s="20">
        <f t="shared" si="55"/>
        <v>0</v>
      </c>
      <c r="O242" s="20">
        <f t="shared" si="56"/>
        <v>0</v>
      </c>
      <c r="P242" s="20">
        <f t="shared" si="57"/>
        <v>0</v>
      </c>
    </row>
    <row r="243" spans="1:16">
      <c r="A243" s="50">
        <v>226</v>
      </c>
      <c r="B243" s="52"/>
      <c r="C243" s="54" t="s">
        <v>477</v>
      </c>
      <c r="D243" s="51" t="s">
        <v>64</v>
      </c>
      <c r="E243" s="131">
        <v>6</v>
      </c>
      <c r="F243" s="20">
        <v>0</v>
      </c>
      <c r="G243" s="20">
        <f t="shared" si="50"/>
        <v>0</v>
      </c>
      <c r="H243" s="20">
        <f t="shared" si="51"/>
        <v>0</v>
      </c>
      <c r="I243" s="20">
        <v>0</v>
      </c>
      <c r="J243" s="20">
        <v>0</v>
      </c>
      <c r="K243" s="20">
        <f t="shared" si="52"/>
        <v>0</v>
      </c>
      <c r="L243" s="20">
        <f t="shared" si="53"/>
        <v>0</v>
      </c>
      <c r="M243" s="20">
        <f t="shared" si="54"/>
        <v>0</v>
      </c>
      <c r="N243" s="20">
        <f t="shared" si="55"/>
        <v>0</v>
      </c>
      <c r="O243" s="20">
        <f t="shared" si="56"/>
        <v>0</v>
      </c>
      <c r="P243" s="20">
        <f t="shared" si="57"/>
        <v>0</v>
      </c>
    </row>
    <row r="244" spans="1:16">
      <c r="A244" s="50">
        <v>227</v>
      </c>
      <c r="B244" s="52"/>
      <c r="C244" s="54" t="s">
        <v>478</v>
      </c>
      <c r="D244" s="51" t="s">
        <v>64</v>
      </c>
      <c r="E244" s="53" t="s">
        <v>65</v>
      </c>
      <c r="F244" s="20">
        <v>0</v>
      </c>
      <c r="G244" s="20">
        <f t="shared" si="50"/>
        <v>0</v>
      </c>
      <c r="H244" s="20">
        <f t="shared" si="51"/>
        <v>0</v>
      </c>
      <c r="I244" s="20">
        <v>0</v>
      </c>
      <c r="J244" s="20">
        <v>0</v>
      </c>
      <c r="K244" s="20">
        <f t="shared" si="52"/>
        <v>0</v>
      </c>
      <c r="L244" s="20">
        <f t="shared" si="53"/>
        <v>0</v>
      </c>
      <c r="M244" s="20">
        <f t="shared" si="54"/>
        <v>0</v>
      </c>
      <c r="N244" s="20">
        <f t="shared" si="55"/>
        <v>0</v>
      </c>
      <c r="O244" s="20">
        <f t="shared" si="56"/>
        <v>0</v>
      </c>
      <c r="P244" s="20">
        <f t="shared" si="57"/>
        <v>0</v>
      </c>
    </row>
    <row r="245" spans="1:16">
      <c r="A245" s="50">
        <v>228</v>
      </c>
      <c r="B245" s="52"/>
      <c r="C245" s="54" t="s">
        <v>479</v>
      </c>
      <c r="D245" s="51" t="s">
        <v>64</v>
      </c>
      <c r="E245" s="53" t="s">
        <v>81</v>
      </c>
      <c r="F245" s="20">
        <v>0</v>
      </c>
      <c r="G245" s="20">
        <f t="shared" si="50"/>
        <v>0</v>
      </c>
      <c r="H245" s="20">
        <f t="shared" si="51"/>
        <v>0</v>
      </c>
      <c r="I245" s="20">
        <v>0</v>
      </c>
      <c r="J245" s="20">
        <v>0</v>
      </c>
      <c r="K245" s="20">
        <f t="shared" si="52"/>
        <v>0</v>
      </c>
      <c r="L245" s="20">
        <f t="shared" si="53"/>
        <v>0</v>
      </c>
      <c r="M245" s="20">
        <f t="shared" si="54"/>
        <v>0</v>
      </c>
      <c r="N245" s="20">
        <f t="shared" si="55"/>
        <v>0</v>
      </c>
      <c r="O245" s="20">
        <f t="shared" si="56"/>
        <v>0</v>
      </c>
      <c r="P245" s="20">
        <f t="shared" si="57"/>
        <v>0</v>
      </c>
    </row>
    <row r="246" spans="1:16">
      <c r="A246" s="50">
        <v>229</v>
      </c>
      <c r="B246" s="52"/>
      <c r="C246" s="54" t="s">
        <v>480</v>
      </c>
      <c r="D246" s="51" t="s">
        <v>64</v>
      </c>
      <c r="E246" s="131">
        <v>4</v>
      </c>
      <c r="F246" s="20">
        <v>0</v>
      </c>
      <c r="G246" s="20">
        <f t="shared" si="50"/>
        <v>0</v>
      </c>
      <c r="H246" s="20">
        <f t="shared" si="51"/>
        <v>0</v>
      </c>
      <c r="I246" s="20">
        <v>0</v>
      </c>
      <c r="J246" s="20">
        <v>0</v>
      </c>
      <c r="K246" s="20">
        <f t="shared" si="52"/>
        <v>0</v>
      </c>
      <c r="L246" s="20">
        <f t="shared" si="53"/>
        <v>0</v>
      </c>
      <c r="M246" s="20">
        <f t="shared" si="54"/>
        <v>0</v>
      </c>
      <c r="N246" s="20">
        <f t="shared" si="55"/>
        <v>0</v>
      </c>
      <c r="O246" s="20">
        <f t="shared" si="56"/>
        <v>0</v>
      </c>
      <c r="P246" s="20">
        <f t="shared" si="57"/>
        <v>0</v>
      </c>
    </row>
    <row r="247" spans="1:16">
      <c r="A247" s="50">
        <v>230</v>
      </c>
      <c r="B247" s="52"/>
      <c r="C247" s="54" t="s">
        <v>481</v>
      </c>
      <c r="D247" s="51" t="s">
        <v>64</v>
      </c>
      <c r="E247" s="131">
        <v>3</v>
      </c>
      <c r="F247" s="20">
        <v>0</v>
      </c>
      <c r="G247" s="20">
        <f t="shared" si="50"/>
        <v>0</v>
      </c>
      <c r="H247" s="20">
        <f t="shared" si="51"/>
        <v>0</v>
      </c>
      <c r="I247" s="20">
        <v>0</v>
      </c>
      <c r="J247" s="20">
        <v>0</v>
      </c>
      <c r="K247" s="20">
        <f t="shared" si="52"/>
        <v>0</v>
      </c>
      <c r="L247" s="20">
        <f t="shared" si="53"/>
        <v>0</v>
      </c>
      <c r="M247" s="20">
        <f t="shared" si="54"/>
        <v>0</v>
      </c>
      <c r="N247" s="20">
        <f t="shared" si="55"/>
        <v>0</v>
      </c>
      <c r="O247" s="20">
        <f t="shared" si="56"/>
        <v>0</v>
      </c>
      <c r="P247" s="20">
        <f t="shared" si="57"/>
        <v>0</v>
      </c>
    </row>
    <row r="248" spans="1:16">
      <c r="A248" s="50">
        <v>231</v>
      </c>
      <c r="B248" s="52"/>
      <c r="C248" s="134" t="s">
        <v>1678</v>
      </c>
      <c r="D248" s="135" t="s">
        <v>64</v>
      </c>
      <c r="E248" s="136">
        <v>2</v>
      </c>
      <c r="F248" s="20">
        <v>0</v>
      </c>
      <c r="G248" s="20">
        <f t="shared" ref="G248:G249" si="66">IF(F248&gt;0,likme,0)</f>
        <v>0</v>
      </c>
      <c r="H248" s="20">
        <f t="shared" ref="H248:H249" si="67">ROUND(F248*G248,2)</f>
        <v>0</v>
      </c>
      <c r="I248" s="20">
        <v>0</v>
      </c>
      <c r="J248" s="20">
        <v>0</v>
      </c>
      <c r="K248" s="20">
        <f t="shared" ref="K248:K249" si="68">SUM(H248:J248)</f>
        <v>0</v>
      </c>
      <c r="L248" s="20">
        <f t="shared" ref="L248:L249" si="69">ROUND(E248*F248,2)</f>
        <v>0</v>
      </c>
      <c r="M248" s="20">
        <f t="shared" ref="M248:M249" si="70">ROUND(E248*H248,2)</f>
        <v>0</v>
      </c>
      <c r="N248" s="20">
        <f t="shared" ref="N248:N249" si="71">ROUND(E248*I248,2)</f>
        <v>0</v>
      </c>
      <c r="O248" s="20">
        <f t="shared" ref="O248:O249" si="72">ROUND(E248*J248,2)</f>
        <v>0</v>
      </c>
      <c r="P248" s="20">
        <f t="shared" ref="P248:P249" si="73">SUM(M248:O248)</f>
        <v>0</v>
      </c>
    </row>
    <row r="249" spans="1:16">
      <c r="A249" s="50">
        <v>232</v>
      </c>
      <c r="B249" s="52"/>
      <c r="C249" s="134" t="s">
        <v>1679</v>
      </c>
      <c r="D249" s="135" t="s">
        <v>64</v>
      </c>
      <c r="E249" s="136">
        <v>2</v>
      </c>
      <c r="F249" s="20">
        <v>0</v>
      </c>
      <c r="G249" s="20">
        <f t="shared" si="66"/>
        <v>0</v>
      </c>
      <c r="H249" s="20">
        <f t="shared" si="67"/>
        <v>0</v>
      </c>
      <c r="I249" s="20">
        <v>0</v>
      </c>
      <c r="J249" s="20">
        <v>0</v>
      </c>
      <c r="K249" s="20">
        <f t="shared" si="68"/>
        <v>0</v>
      </c>
      <c r="L249" s="20">
        <f t="shared" si="69"/>
        <v>0</v>
      </c>
      <c r="M249" s="20">
        <f t="shared" si="70"/>
        <v>0</v>
      </c>
      <c r="N249" s="20">
        <f t="shared" si="71"/>
        <v>0</v>
      </c>
      <c r="O249" s="20">
        <f t="shared" si="72"/>
        <v>0</v>
      </c>
      <c r="P249" s="20">
        <f t="shared" si="73"/>
        <v>0</v>
      </c>
    </row>
    <row r="250" spans="1:16">
      <c r="A250" s="50">
        <v>233</v>
      </c>
      <c r="B250" s="52"/>
      <c r="C250" s="54" t="s">
        <v>482</v>
      </c>
      <c r="D250" s="51" t="s">
        <v>64</v>
      </c>
      <c r="E250" s="53" t="s">
        <v>73</v>
      </c>
      <c r="F250" s="20">
        <v>0</v>
      </c>
      <c r="G250" s="20">
        <f t="shared" si="50"/>
        <v>0</v>
      </c>
      <c r="H250" s="20">
        <f t="shared" si="51"/>
        <v>0</v>
      </c>
      <c r="I250" s="20">
        <v>0</v>
      </c>
      <c r="J250" s="20">
        <v>0</v>
      </c>
      <c r="K250" s="20">
        <f t="shared" si="52"/>
        <v>0</v>
      </c>
      <c r="L250" s="20">
        <f t="shared" si="53"/>
        <v>0</v>
      </c>
      <c r="M250" s="20">
        <f t="shared" si="54"/>
        <v>0</v>
      </c>
      <c r="N250" s="20">
        <f t="shared" si="55"/>
        <v>0</v>
      </c>
      <c r="O250" s="20">
        <f t="shared" si="56"/>
        <v>0</v>
      </c>
      <c r="P250" s="20">
        <f t="shared" si="57"/>
        <v>0</v>
      </c>
    </row>
    <row r="251" spans="1:16">
      <c r="A251" s="50">
        <v>234</v>
      </c>
      <c r="B251" s="52"/>
      <c r="C251" s="54" t="s">
        <v>483</v>
      </c>
      <c r="D251" s="51" t="s">
        <v>64</v>
      </c>
      <c r="E251" s="53" t="s">
        <v>65</v>
      </c>
      <c r="F251" s="20">
        <v>0</v>
      </c>
      <c r="G251" s="20">
        <f t="shared" si="50"/>
        <v>0</v>
      </c>
      <c r="H251" s="20">
        <f t="shared" si="51"/>
        <v>0</v>
      </c>
      <c r="I251" s="20">
        <v>0</v>
      </c>
      <c r="J251" s="20">
        <v>0</v>
      </c>
      <c r="K251" s="20">
        <f t="shared" si="52"/>
        <v>0</v>
      </c>
      <c r="L251" s="20">
        <f t="shared" si="53"/>
        <v>0</v>
      </c>
      <c r="M251" s="20">
        <f t="shared" si="54"/>
        <v>0</v>
      </c>
      <c r="N251" s="20">
        <f t="shared" si="55"/>
        <v>0</v>
      </c>
      <c r="O251" s="20">
        <f t="shared" si="56"/>
        <v>0</v>
      </c>
      <c r="P251" s="20">
        <f t="shared" si="57"/>
        <v>0</v>
      </c>
    </row>
    <row r="252" spans="1:16">
      <c r="A252" s="50">
        <v>235</v>
      </c>
      <c r="B252" s="52"/>
      <c r="C252" s="54" t="s">
        <v>484</v>
      </c>
      <c r="D252" s="51" t="s">
        <v>64</v>
      </c>
      <c r="E252" s="53" t="s">
        <v>65</v>
      </c>
      <c r="F252" s="20">
        <v>0</v>
      </c>
      <c r="G252" s="20">
        <f t="shared" si="50"/>
        <v>0</v>
      </c>
      <c r="H252" s="20">
        <f t="shared" si="51"/>
        <v>0</v>
      </c>
      <c r="I252" s="20">
        <v>0</v>
      </c>
      <c r="J252" s="20">
        <v>0</v>
      </c>
      <c r="K252" s="20">
        <f t="shared" si="52"/>
        <v>0</v>
      </c>
      <c r="L252" s="20">
        <f t="shared" si="53"/>
        <v>0</v>
      </c>
      <c r="M252" s="20">
        <f t="shared" si="54"/>
        <v>0</v>
      </c>
      <c r="N252" s="20">
        <f t="shared" si="55"/>
        <v>0</v>
      </c>
      <c r="O252" s="20">
        <f t="shared" si="56"/>
        <v>0</v>
      </c>
      <c r="P252" s="20">
        <f t="shared" si="57"/>
        <v>0</v>
      </c>
    </row>
    <row r="253" spans="1:16">
      <c r="A253" s="50">
        <v>236</v>
      </c>
      <c r="B253" s="52"/>
      <c r="C253" s="54" t="s">
        <v>485</v>
      </c>
      <c r="D253" s="51" t="s">
        <v>64</v>
      </c>
      <c r="E253" s="53" t="s">
        <v>81</v>
      </c>
      <c r="F253" s="20">
        <v>0</v>
      </c>
      <c r="G253" s="20">
        <f t="shared" si="50"/>
        <v>0</v>
      </c>
      <c r="H253" s="20">
        <f t="shared" si="51"/>
        <v>0</v>
      </c>
      <c r="I253" s="20">
        <v>0</v>
      </c>
      <c r="J253" s="20">
        <v>0</v>
      </c>
      <c r="K253" s="20">
        <f t="shared" si="52"/>
        <v>0</v>
      </c>
      <c r="L253" s="20">
        <f t="shared" si="53"/>
        <v>0</v>
      </c>
      <c r="M253" s="20">
        <f t="shared" si="54"/>
        <v>0</v>
      </c>
      <c r="N253" s="20">
        <f t="shared" si="55"/>
        <v>0</v>
      </c>
      <c r="O253" s="20">
        <f t="shared" si="56"/>
        <v>0</v>
      </c>
      <c r="P253" s="20">
        <f t="shared" si="57"/>
        <v>0</v>
      </c>
    </row>
    <row r="254" spans="1:16">
      <c r="A254" s="50">
        <v>237</v>
      </c>
      <c r="B254" s="52"/>
      <c r="C254" s="54" t="s">
        <v>486</v>
      </c>
      <c r="D254" s="51" t="s">
        <v>64</v>
      </c>
      <c r="E254" s="53" t="s">
        <v>73</v>
      </c>
      <c r="F254" s="20">
        <v>0</v>
      </c>
      <c r="G254" s="20">
        <f t="shared" si="50"/>
        <v>0</v>
      </c>
      <c r="H254" s="20">
        <f t="shared" si="51"/>
        <v>0</v>
      </c>
      <c r="I254" s="20">
        <v>0</v>
      </c>
      <c r="J254" s="20">
        <v>0</v>
      </c>
      <c r="K254" s="20">
        <f t="shared" si="52"/>
        <v>0</v>
      </c>
      <c r="L254" s="20">
        <f t="shared" si="53"/>
        <v>0</v>
      </c>
      <c r="M254" s="20">
        <f t="shared" si="54"/>
        <v>0</v>
      </c>
      <c r="N254" s="20">
        <f t="shared" si="55"/>
        <v>0</v>
      </c>
      <c r="O254" s="20">
        <f t="shared" si="56"/>
        <v>0</v>
      </c>
      <c r="P254" s="20">
        <f t="shared" si="57"/>
        <v>0</v>
      </c>
    </row>
    <row r="255" spans="1:16">
      <c r="A255" s="50">
        <v>238</v>
      </c>
      <c r="B255" s="52"/>
      <c r="C255" s="54" t="s">
        <v>487</v>
      </c>
      <c r="D255" s="51" t="s">
        <v>64</v>
      </c>
      <c r="E255" s="53" t="s">
        <v>73</v>
      </c>
      <c r="F255" s="20">
        <v>0</v>
      </c>
      <c r="G255" s="20">
        <f t="shared" si="50"/>
        <v>0</v>
      </c>
      <c r="H255" s="20">
        <f t="shared" si="51"/>
        <v>0</v>
      </c>
      <c r="I255" s="20">
        <v>0</v>
      </c>
      <c r="J255" s="20">
        <v>0</v>
      </c>
      <c r="K255" s="20">
        <f t="shared" si="52"/>
        <v>0</v>
      </c>
      <c r="L255" s="20">
        <f t="shared" si="53"/>
        <v>0</v>
      </c>
      <c r="M255" s="20">
        <f t="shared" si="54"/>
        <v>0</v>
      </c>
      <c r="N255" s="20">
        <f t="shared" si="55"/>
        <v>0</v>
      </c>
      <c r="O255" s="20">
        <f t="shared" si="56"/>
        <v>0</v>
      </c>
      <c r="P255" s="20">
        <f t="shared" si="57"/>
        <v>0</v>
      </c>
    </row>
    <row r="256" spans="1:16">
      <c r="A256" s="50">
        <v>239</v>
      </c>
      <c r="B256" s="52"/>
      <c r="C256" s="54" t="s">
        <v>488</v>
      </c>
      <c r="D256" s="51" t="s">
        <v>64</v>
      </c>
      <c r="E256" s="53" t="s">
        <v>65</v>
      </c>
      <c r="F256" s="20">
        <v>0</v>
      </c>
      <c r="G256" s="20">
        <f t="shared" si="50"/>
        <v>0</v>
      </c>
      <c r="H256" s="20">
        <f t="shared" si="51"/>
        <v>0</v>
      </c>
      <c r="I256" s="20">
        <v>0</v>
      </c>
      <c r="J256" s="20">
        <v>0</v>
      </c>
      <c r="K256" s="20">
        <f t="shared" si="52"/>
        <v>0</v>
      </c>
      <c r="L256" s="20">
        <f t="shared" si="53"/>
        <v>0</v>
      </c>
      <c r="M256" s="20">
        <f t="shared" si="54"/>
        <v>0</v>
      </c>
      <c r="N256" s="20">
        <f t="shared" si="55"/>
        <v>0</v>
      </c>
      <c r="O256" s="20">
        <f t="shared" si="56"/>
        <v>0</v>
      </c>
      <c r="P256" s="20">
        <f t="shared" si="57"/>
        <v>0</v>
      </c>
    </row>
    <row r="257" spans="1:16">
      <c r="A257" s="50">
        <v>240</v>
      </c>
      <c r="B257" s="52"/>
      <c r="C257" s="134" t="s">
        <v>1680</v>
      </c>
      <c r="D257" s="135" t="s">
        <v>64</v>
      </c>
      <c r="E257" s="136">
        <v>2</v>
      </c>
      <c r="F257" s="20">
        <v>0</v>
      </c>
      <c r="G257" s="20">
        <f t="shared" ref="G257" si="74">IF(F257&gt;0,likme,0)</f>
        <v>0</v>
      </c>
      <c r="H257" s="20">
        <f t="shared" ref="H257" si="75">ROUND(F257*G257,2)</f>
        <v>0</v>
      </c>
      <c r="I257" s="20">
        <v>0</v>
      </c>
      <c r="J257" s="20">
        <v>0</v>
      </c>
      <c r="K257" s="20">
        <f t="shared" ref="K257" si="76">SUM(H257:J257)</f>
        <v>0</v>
      </c>
      <c r="L257" s="20">
        <f t="shared" ref="L257" si="77">ROUND(E257*F257,2)</f>
        <v>0</v>
      </c>
      <c r="M257" s="20">
        <f t="shared" ref="M257" si="78">ROUND(E257*H257,2)</f>
        <v>0</v>
      </c>
      <c r="N257" s="20">
        <f t="shared" ref="N257" si="79">ROUND(E257*I257,2)</f>
        <v>0</v>
      </c>
      <c r="O257" s="20">
        <f t="shared" ref="O257" si="80">ROUND(E257*J257,2)</f>
        <v>0</v>
      </c>
      <c r="P257" s="20">
        <f t="shared" ref="P257" si="81">SUM(M257:O257)</f>
        <v>0</v>
      </c>
    </row>
    <row r="258" spans="1:16">
      <c r="A258" s="50">
        <v>241</v>
      </c>
      <c r="B258" s="52"/>
      <c r="C258" s="54" t="s">
        <v>489</v>
      </c>
      <c r="D258" s="51" t="s">
        <v>64</v>
      </c>
      <c r="E258" s="53" t="s">
        <v>65</v>
      </c>
      <c r="F258" s="20">
        <v>0</v>
      </c>
      <c r="G258" s="20">
        <f t="shared" si="50"/>
        <v>0</v>
      </c>
      <c r="H258" s="20">
        <f t="shared" si="51"/>
        <v>0</v>
      </c>
      <c r="I258" s="20">
        <v>0</v>
      </c>
      <c r="J258" s="20">
        <v>0</v>
      </c>
      <c r="K258" s="20">
        <f t="shared" si="52"/>
        <v>0</v>
      </c>
      <c r="L258" s="20">
        <f t="shared" si="53"/>
        <v>0</v>
      </c>
      <c r="M258" s="20">
        <f t="shared" si="54"/>
        <v>0</v>
      </c>
      <c r="N258" s="20">
        <f t="shared" si="55"/>
        <v>0</v>
      </c>
      <c r="O258" s="20">
        <f t="shared" si="56"/>
        <v>0</v>
      </c>
      <c r="P258" s="20">
        <f t="shared" si="57"/>
        <v>0</v>
      </c>
    </row>
    <row r="259" spans="1:16">
      <c r="A259" s="50">
        <v>242</v>
      </c>
      <c r="B259" s="52"/>
      <c r="C259" s="134" t="s">
        <v>1681</v>
      </c>
      <c r="D259" s="135" t="s">
        <v>64</v>
      </c>
      <c r="E259" s="136">
        <v>4</v>
      </c>
      <c r="F259" s="20">
        <v>0</v>
      </c>
      <c r="G259" s="20">
        <f t="shared" ref="G259" si="82">IF(F259&gt;0,likme,0)</f>
        <v>0</v>
      </c>
      <c r="H259" s="20">
        <f t="shared" ref="H259" si="83">ROUND(F259*G259,2)</f>
        <v>0</v>
      </c>
      <c r="I259" s="20">
        <v>0</v>
      </c>
      <c r="J259" s="20">
        <v>0</v>
      </c>
      <c r="K259" s="20">
        <f t="shared" ref="K259" si="84">SUM(H259:J259)</f>
        <v>0</v>
      </c>
      <c r="L259" s="20">
        <f t="shared" ref="L259" si="85">ROUND(E259*F259,2)</f>
        <v>0</v>
      </c>
      <c r="M259" s="20">
        <f t="shared" ref="M259" si="86">ROUND(E259*H259,2)</f>
        <v>0</v>
      </c>
      <c r="N259" s="20">
        <f t="shared" ref="N259" si="87">ROUND(E259*I259,2)</f>
        <v>0</v>
      </c>
      <c r="O259" s="20">
        <f t="shared" ref="O259" si="88">ROUND(E259*J259,2)</f>
        <v>0</v>
      </c>
      <c r="P259" s="20">
        <f t="shared" ref="P259" si="89">SUM(M259:O259)</f>
        <v>0</v>
      </c>
    </row>
    <row r="260" spans="1:16">
      <c r="A260" s="50">
        <v>243</v>
      </c>
      <c r="B260" s="52"/>
      <c r="C260" s="54" t="s">
        <v>490</v>
      </c>
      <c r="D260" s="51" t="s">
        <v>64</v>
      </c>
      <c r="E260" s="53" t="s">
        <v>65</v>
      </c>
      <c r="F260" s="20">
        <v>0</v>
      </c>
      <c r="G260" s="20">
        <f t="shared" si="50"/>
        <v>0</v>
      </c>
      <c r="H260" s="20">
        <f t="shared" si="51"/>
        <v>0</v>
      </c>
      <c r="I260" s="20">
        <v>0</v>
      </c>
      <c r="J260" s="20">
        <v>0</v>
      </c>
      <c r="K260" s="20">
        <f t="shared" si="52"/>
        <v>0</v>
      </c>
      <c r="L260" s="20">
        <f t="shared" si="53"/>
        <v>0</v>
      </c>
      <c r="M260" s="20">
        <f t="shared" si="54"/>
        <v>0</v>
      </c>
      <c r="N260" s="20">
        <f t="shared" si="55"/>
        <v>0</v>
      </c>
      <c r="O260" s="20">
        <f t="shared" si="56"/>
        <v>0</v>
      </c>
      <c r="P260" s="20">
        <f t="shared" si="57"/>
        <v>0</v>
      </c>
    </row>
    <row r="261" spans="1:16">
      <c r="A261" s="50">
        <v>244</v>
      </c>
      <c r="B261" s="52"/>
      <c r="C261" s="54" t="s">
        <v>491</v>
      </c>
      <c r="D261" s="51" t="s">
        <v>64</v>
      </c>
      <c r="E261" s="53" t="s">
        <v>65</v>
      </c>
      <c r="F261" s="20">
        <v>0</v>
      </c>
      <c r="G261" s="20">
        <f t="shared" si="50"/>
        <v>0</v>
      </c>
      <c r="H261" s="20">
        <f t="shared" si="51"/>
        <v>0</v>
      </c>
      <c r="I261" s="20">
        <v>0</v>
      </c>
      <c r="J261" s="20">
        <v>0</v>
      </c>
      <c r="K261" s="20">
        <f t="shared" si="52"/>
        <v>0</v>
      </c>
      <c r="L261" s="20">
        <f t="shared" si="53"/>
        <v>0</v>
      </c>
      <c r="M261" s="20">
        <f t="shared" si="54"/>
        <v>0</v>
      </c>
      <c r="N261" s="20">
        <f t="shared" si="55"/>
        <v>0</v>
      </c>
      <c r="O261" s="20">
        <f t="shared" si="56"/>
        <v>0</v>
      </c>
      <c r="P261" s="20">
        <f t="shared" si="57"/>
        <v>0</v>
      </c>
    </row>
    <row r="262" spans="1:16">
      <c r="A262" s="50">
        <v>245</v>
      </c>
      <c r="B262" s="52"/>
      <c r="C262" s="54" t="s">
        <v>492</v>
      </c>
      <c r="D262" s="51" t="s">
        <v>64</v>
      </c>
      <c r="E262" s="53" t="s">
        <v>65</v>
      </c>
      <c r="F262" s="20">
        <v>0</v>
      </c>
      <c r="G262" s="20">
        <f t="shared" si="50"/>
        <v>0</v>
      </c>
      <c r="H262" s="20">
        <f t="shared" si="51"/>
        <v>0</v>
      </c>
      <c r="I262" s="20">
        <v>0</v>
      </c>
      <c r="J262" s="20">
        <v>0</v>
      </c>
      <c r="K262" s="20">
        <f t="shared" si="52"/>
        <v>0</v>
      </c>
      <c r="L262" s="20">
        <f t="shared" si="53"/>
        <v>0</v>
      </c>
      <c r="M262" s="20">
        <f t="shared" si="54"/>
        <v>0</v>
      </c>
      <c r="N262" s="20">
        <f t="shared" si="55"/>
        <v>0</v>
      </c>
      <c r="O262" s="20">
        <f t="shared" si="56"/>
        <v>0</v>
      </c>
      <c r="P262" s="20">
        <f t="shared" si="57"/>
        <v>0</v>
      </c>
    </row>
    <row r="263" spans="1:16">
      <c r="A263" s="50">
        <v>246</v>
      </c>
      <c r="B263" s="52"/>
      <c r="C263" s="134" t="s">
        <v>1682</v>
      </c>
      <c r="D263" s="135" t="s">
        <v>64</v>
      </c>
      <c r="E263" s="136">
        <v>2</v>
      </c>
      <c r="F263" s="20">
        <v>0</v>
      </c>
      <c r="G263" s="20">
        <f t="shared" ref="G263:G264" si="90">IF(F263&gt;0,likme,0)</f>
        <v>0</v>
      </c>
      <c r="H263" s="20">
        <f t="shared" ref="H263:H264" si="91">ROUND(F263*G263,2)</f>
        <v>0</v>
      </c>
      <c r="I263" s="20">
        <v>0</v>
      </c>
      <c r="J263" s="20">
        <v>0</v>
      </c>
      <c r="K263" s="20">
        <f t="shared" ref="K263:K264" si="92">SUM(H263:J263)</f>
        <v>0</v>
      </c>
      <c r="L263" s="20">
        <f t="shared" ref="L263:L264" si="93">ROUND(E263*F263,2)</f>
        <v>0</v>
      </c>
      <c r="M263" s="20">
        <f t="shared" ref="M263:M264" si="94">ROUND(E263*H263,2)</f>
        <v>0</v>
      </c>
      <c r="N263" s="20">
        <f t="shared" ref="N263:N264" si="95">ROUND(E263*I263,2)</f>
        <v>0</v>
      </c>
      <c r="O263" s="20">
        <f t="shared" ref="O263:O264" si="96">ROUND(E263*J263,2)</f>
        <v>0</v>
      </c>
      <c r="P263" s="20">
        <f t="shared" ref="P263:P264" si="97">SUM(M263:O263)</f>
        <v>0</v>
      </c>
    </row>
    <row r="264" spans="1:16">
      <c r="A264" s="50">
        <v>247</v>
      </c>
      <c r="B264" s="52"/>
      <c r="C264" s="134" t="s">
        <v>1683</v>
      </c>
      <c r="D264" s="135" t="s">
        <v>64</v>
      </c>
      <c r="E264" s="136">
        <v>2</v>
      </c>
      <c r="F264" s="20">
        <v>0</v>
      </c>
      <c r="G264" s="20">
        <f t="shared" si="90"/>
        <v>0</v>
      </c>
      <c r="H264" s="20">
        <f t="shared" si="91"/>
        <v>0</v>
      </c>
      <c r="I264" s="20">
        <v>0</v>
      </c>
      <c r="J264" s="20">
        <v>0</v>
      </c>
      <c r="K264" s="20">
        <f t="shared" si="92"/>
        <v>0</v>
      </c>
      <c r="L264" s="20">
        <f t="shared" si="93"/>
        <v>0</v>
      </c>
      <c r="M264" s="20">
        <f t="shared" si="94"/>
        <v>0</v>
      </c>
      <c r="N264" s="20">
        <f t="shared" si="95"/>
        <v>0</v>
      </c>
      <c r="O264" s="20">
        <f t="shared" si="96"/>
        <v>0</v>
      </c>
      <c r="P264" s="20">
        <f t="shared" si="97"/>
        <v>0</v>
      </c>
    </row>
    <row r="265" spans="1:16">
      <c r="A265" s="50">
        <v>248</v>
      </c>
      <c r="B265" s="52"/>
      <c r="C265" s="127" t="s">
        <v>1684</v>
      </c>
      <c r="D265" s="130" t="s">
        <v>64</v>
      </c>
      <c r="E265" s="131">
        <v>0</v>
      </c>
      <c r="F265" s="20">
        <v>0</v>
      </c>
      <c r="G265" s="20">
        <f t="shared" si="50"/>
        <v>0</v>
      </c>
      <c r="H265" s="20">
        <f t="shared" si="51"/>
        <v>0</v>
      </c>
      <c r="I265" s="20">
        <v>0</v>
      </c>
      <c r="J265" s="20">
        <v>0</v>
      </c>
      <c r="K265" s="20">
        <f t="shared" si="52"/>
        <v>0</v>
      </c>
      <c r="L265" s="20">
        <f t="shared" si="53"/>
        <v>0</v>
      </c>
      <c r="M265" s="20">
        <f t="shared" si="54"/>
        <v>0</v>
      </c>
      <c r="N265" s="20">
        <f t="shared" si="55"/>
        <v>0</v>
      </c>
      <c r="O265" s="20">
        <f t="shared" si="56"/>
        <v>0</v>
      </c>
      <c r="P265" s="20">
        <f t="shared" si="57"/>
        <v>0</v>
      </c>
    </row>
    <row r="266" spans="1:16">
      <c r="A266" s="50">
        <v>249</v>
      </c>
      <c r="B266" s="52"/>
      <c r="C266" s="54" t="s">
        <v>493</v>
      </c>
      <c r="D266" s="51" t="s">
        <v>64</v>
      </c>
      <c r="E266" s="53" t="s">
        <v>81</v>
      </c>
      <c r="F266" s="20">
        <v>0</v>
      </c>
      <c r="G266" s="20">
        <f t="shared" si="50"/>
        <v>0</v>
      </c>
      <c r="H266" s="20">
        <f t="shared" si="51"/>
        <v>0</v>
      </c>
      <c r="I266" s="20">
        <v>0</v>
      </c>
      <c r="J266" s="20">
        <v>0</v>
      </c>
      <c r="K266" s="20">
        <f t="shared" si="52"/>
        <v>0</v>
      </c>
      <c r="L266" s="20">
        <f t="shared" si="53"/>
        <v>0</v>
      </c>
      <c r="M266" s="20">
        <f t="shared" si="54"/>
        <v>0</v>
      </c>
      <c r="N266" s="20">
        <f t="shared" si="55"/>
        <v>0</v>
      </c>
      <c r="O266" s="20">
        <f t="shared" si="56"/>
        <v>0</v>
      </c>
      <c r="P266" s="20">
        <f t="shared" si="57"/>
        <v>0</v>
      </c>
    </row>
    <row r="267" spans="1:16">
      <c r="A267" s="50">
        <v>250</v>
      </c>
      <c r="B267" s="52"/>
      <c r="C267" s="54" t="s">
        <v>494</v>
      </c>
      <c r="D267" s="51" t="s">
        <v>64</v>
      </c>
      <c r="E267" s="131">
        <v>1</v>
      </c>
      <c r="F267" s="20">
        <v>0</v>
      </c>
      <c r="G267" s="20">
        <f t="shared" si="50"/>
        <v>0</v>
      </c>
      <c r="H267" s="20">
        <f t="shared" si="51"/>
        <v>0</v>
      </c>
      <c r="I267" s="20">
        <v>0</v>
      </c>
      <c r="J267" s="20">
        <v>0</v>
      </c>
      <c r="K267" s="20">
        <f t="shared" si="52"/>
        <v>0</v>
      </c>
      <c r="L267" s="20">
        <f t="shared" si="53"/>
        <v>0</v>
      </c>
      <c r="M267" s="20">
        <f t="shared" si="54"/>
        <v>0</v>
      </c>
      <c r="N267" s="20">
        <f t="shared" si="55"/>
        <v>0</v>
      </c>
      <c r="O267" s="20">
        <f t="shared" si="56"/>
        <v>0</v>
      </c>
      <c r="P267" s="20">
        <f t="shared" si="57"/>
        <v>0</v>
      </c>
    </row>
    <row r="268" spans="1:16">
      <c r="A268" s="50">
        <v>251</v>
      </c>
      <c r="B268" s="52"/>
      <c r="C268" s="54" t="s">
        <v>495</v>
      </c>
      <c r="D268" s="51" t="s">
        <v>64</v>
      </c>
      <c r="E268" s="53" t="s">
        <v>65</v>
      </c>
      <c r="F268" s="20">
        <v>0</v>
      </c>
      <c r="G268" s="20">
        <f t="shared" ref="G268:G307" si="98">IF(F268&gt;0,likme,0)</f>
        <v>0</v>
      </c>
      <c r="H268" s="20">
        <f t="shared" ref="H268:H307" si="99">ROUND(F268*G268,2)</f>
        <v>0</v>
      </c>
      <c r="I268" s="20">
        <v>0</v>
      </c>
      <c r="J268" s="20">
        <v>0</v>
      </c>
      <c r="K268" s="20">
        <f t="shared" ref="K268:K307" si="100">SUM(H268:J268)</f>
        <v>0</v>
      </c>
      <c r="L268" s="20">
        <f t="shared" ref="L268:L307" si="101">ROUND(E268*F268,2)</f>
        <v>0</v>
      </c>
      <c r="M268" s="20">
        <f t="shared" ref="M268:M307" si="102">ROUND(E268*H268,2)</f>
        <v>0</v>
      </c>
      <c r="N268" s="20">
        <f t="shared" ref="N268:N307" si="103">ROUND(E268*I268,2)</f>
        <v>0</v>
      </c>
      <c r="O268" s="20">
        <f t="shared" ref="O268:O307" si="104">ROUND(E268*J268,2)</f>
        <v>0</v>
      </c>
      <c r="P268" s="20">
        <f t="shared" ref="P268:P307" si="105">SUM(M268:O268)</f>
        <v>0</v>
      </c>
    </row>
    <row r="269" spans="1:16">
      <c r="A269" s="50">
        <v>252</v>
      </c>
      <c r="B269" s="52"/>
      <c r="C269" s="54" t="s">
        <v>496</v>
      </c>
      <c r="D269" s="51" t="s">
        <v>64</v>
      </c>
      <c r="E269" s="53" t="s">
        <v>65</v>
      </c>
      <c r="F269" s="20">
        <v>0</v>
      </c>
      <c r="G269" s="20">
        <f t="shared" si="98"/>
        <v>0</v>
      </c>
      <c r="H269" s="20">
        <f t="shared" si="99"/>
        <v>0</v>
      </c>
      <c r="I269" s="20">
        <v>0</v>
      </c>
      <c r="J269" s="20">
        <v>0</v>
      </c>
      <c r="K269" s="20">
        <f t="shared" si="100"/>
        <v>0</v>
      </c>
      <c r="L269" s="20">
        <f t="shared" si="101"/>
        <v>0</v>
      </c>
      <c r="M269" s="20">
        <f t="shared" si="102"/>
        <v>0</v>
      </c>
      <c r="N269" s="20">
        <f t="shared" si="103"/>
        <v>0</v>
      </c>
      <c r="O269" s="20">
        <f t="shared" si="104"/>
        <v>0</v>
      </c>
      <c r="P269" s="20">
        <f t="shared" si="105"/>
        <v>0</v>
      </c>
    </row>
    <row r="270" spans="1:16">
      <c r="A270" s="50">
        <v>253</v>
      </c>
      <c r="B270" s="52"/>
      <c r="C270" s="54" t="s">
        <v>497</v>
      </c>
      <c r="D270" s="51" t="s">
        <v>64</v>
      </c>
      <c r="E270" s="53" t="s">
        <v>65</v>
      </c>
      <c r="F270" s="20">
        <v>0</v>
      </c>
      <c r="G270" s="20">
        <f t="shared" si="98"/>
        <v>0</v>
      </c>
      <c r="H270" s="20">
        <f t="shared" si="99"/>
        <v>0</v>
      </c>
      <c r="I270" s="20">
        <v>0</v>
      </c>
      <c r="J270" s="20">
        <v>0</v>
      </c>
      <c r="K270" s="20">
        <f t="shared" si="100"/>
        <v>0</v>
      </c>
      <c r="L270" s="20">
        <f t="shared" si="101"/>
        <v>0</v>
      </c>
      <c r="M270" s="20">
        <f t="shared" si="102"/>
        <v>0</v>
      </c>
      <c r="N270" s="20">
        <f t="shared" si="103"/>
        <v>0</v>
      </c>
      <c r="O270" s="20">
        <f t="shared" si="104"/>
        <v>0</v>
      </c>
      <c r="P270" s="20">
        <f t="shared" si="105"/>
        <v>0</v>
      </c>
    </row>
    <row r="271" spans="1:16">
      <c r="A271" s="50">
        <v>254</v>
      </c>
      <c r="B271" s="52"/>
      <c r="C271" s="54" t="s">
        <v>498</v>
      </c>
      <c r="D271" s="51" t="s">
        <v>64</v>
      </c>
      <c r="E271" s="53" t="s">
        <v>65</v>
      </c>
      <c r="F271" s="20">
        <v>0</v>
      </c>
      <c r="G271" s="20">
        <f t="shared" si="98"/>
        <v>0</v>
      </c>
      <c r="H271" s="20">
        <f t="shared" si="99"/>
        <v>0</v>
      </c>
      <c r="I271" s="20">
        <v>0</v>
      </c>
      <c r="J271" s="20">
        <v>0</v>
      </c>
      <c r="K271" s="20">
        <f t="shared" si="100"/>
        <v>0</v>
      </c>
      <c r="L271" s="20">
        <f t="shared" si="101"/>
        <v>0</v>
      </c>
      <c r="M271" s="20">
        <f t="shared" si="102"/>
        <v>0</v>
      </c>
      <c r="N271" s="20">
        <f t="shared" si="103"/>
        <v>0</v>
      </c>
      <c r="O271" s="20">
        <f t="shared" si="104"/>
        <v>0</v>
      </c>
      <c r="P271" s="20">
        <f t="shared" si="105"/>
        <v>0</v>
      </c>
    </row>
    <row r="272" spans="1:16">
      <c r="A272" s="50">
        <v>255</v>
      </c>
      <c r="B272" s="52"/>
      <c r="C272" s="54" t="s">
        <v>499</v>
      </c>
      <c r="D272" s="51" t="s">
        <v>64</v>
      </c>
      <c r="E272" s="53" t="s">
        <v>65</v>
      </c>
      <c r="F272" s="20">
        <v>0</v>
      </c>
      <c r="G272" s="20">
        <f t="shared" si="98"/>
        <v>0</v>
      </c>
      <c r="H272" s="20">
        <f t="shared" si="99"/>
        <v>0</v>
      </c>
      <c r="I272" s="20">
        <v>0</v>
      </c>
      <c r="J272" s="20">
        <v>0</v>
      </c>
      <c r="K272" s="20">
        <f t="shared" si="100"/>
        <v>0</v>
      </c>
      <c r="L272" s="20">
        <f t="shared" si="101"/>
        <v>0</v>
      </c>
      <c r="M272" s="20">
        <f t="shared" si="102"/>
        <v>0</v>
      </c>
      <c r="N272" s="20">
        <f t="shared" si="103"/>
        <v>0</v>
      </c>
      <c r="O272" s="20">
        <f t="shared" si="104"/>
        <v>0</v>
      </c>
      <c r="P272" s="20">
        <f t="shared" si="105"/>
        <v>0</v>
      </c>
    </row>
    <row r="273" spans="1:16">
      <c r="A273" s="50">
        <v>256</v>
      </c>
      <c r="B273" s="52"/>
      <c r="C273" s="54" t="s">
        <v>500</v>
      </c>
      <c r="D273" s="51" t="s">
        <v>64</v>
      </c>
      <c r="E273" s="131">
        <v>1</v>
      </c>
      <c r="F273" s="20">
        <v>0</v>
      </c>
      <c r="G273" s="20">
        <f t="shared" si="98"/>
        <v>0</v>
      </c>
      <c r="H273" s="20">
        <f t="shared" si="99"/>
        <v>0</v>
      </c>
      <c r="I273" s="20">
        <v>0</v>
      </c>
      <c r="J273" s="20">
        <v>0</v>
      </c>
      <c r="K273" s="20">
        <f t="shared" si="100"/>
        <v>0</v>
      </c>
      <c r="L273" s="20">
        <f t="shared" si="101"/>
        <v>0</v>
      </c>
      <c r="M273" s="20">
        <f t="shared" si="102"/>
        <v>0</v>
      </c>
      <c r="N273" s="20">
        <f t="shared" si="103"/>
        <v>0</v>
      </c>
      <c r="O273" s="20">
        <f t="shared" si="104"/>
        <v>0</v>
      </c>
      <c r="P273" s="20">
        <f t="shared" si="105"/>
        <v>0</v>
      </c>
    </row>
    <row r="274" spans="1:16">
      <c r="A274" s="50">
        <v>257</v>
      </c>
      <c r="B274" s="52"/>
      <c r="C274" s="54" t="s">
        <v>501</v>
      </c>
      <c r="D274" s="51" t="s">
        <v>64</v>
      </c>
      <c r="E274" s="53" t="s">
        <v>73</v>
      </c>
      <c r="F274" s="20">
        <v>0</v>
      </c>
      <c r="G274" s="20">
        <f t="shared" si="98"/>
        <v>0</v>
      </c>
      <c r="H274" s="20">
        <f t="shared" si="99"/>
        <v>0</v>
      </c>
      <c r="I274" s="20">
        <v>0</v>
      </c>
      <c r="J274" s="20">
        <v>0</v>
      </c>
      <c r="K274" s="20">
        <f t="shared" si="100"/>
        <v>0</v>
      </c>
      <c r="L274" s="20">
        <f t="shared" si="101"/>
        <v>0</v>
      </c>
      <c r="M274" s="20">
        <f t="shared" si="102"/>
        <v>0</v>
      </c>
      <c r="N274" s="20">
        <f t="shared" si="103"/>
        <v>0</v>
      </c>
      <c r="O274" s="20">
        <f t="shared" si="104"/>
        <v>0</v>
      </c>
      <c r="P274" s="20">
        <f t="shared" si="105"/>
        <v>0</v>
      </c>
    </row>
    <row r="275" spans="1:16">
      <c r="A275" s="50">
        <v>258</v>
      </c>
      <c r="B275" s="52"/>
      <c r="C275" s="134" t="s">
        <v>1685</v>
      </c>
      <c r="D275" s="135" t="s">
        <v>64</v>
      </c>
      <c r="E275" s="136">
        <v>2</v>
      </c>
      <c r="F275" s="20">
        <v>0</v>
      </c>
      <c r="G275" s="20">
        <f t="shared" ref="G275:G276" si="106">IF(F275&gt;0,likme,0)</f>
        <v>0</v>
      </c>
      <c r="H275" s="20">
        <f t="shared" ref="H275:H276" si="107">ROUND(F275*G275,2)</f>
        <v>0</v>
      </c>
      <c r="I275" s="20">
        <v>0</v>
      </c>
      <c r="J275" s="20">
        <v>0</v>
      </c>
      <c r="K275" s="20">
        <f t="shared" ref="K275:K276" si="108">SUM(H275:J275)</f>
        <v>0</v>
      </c>
      <c r="L275" s="20">
        <f t="shared" ref="L275:L276" si="109">ROUND(E275*F275,2)</f>
        <v>0</v>
      </c>
      <c r="M275" s="20">
        <f t="shared" ref="M275:M276" si="110">ROUND(E275*H275,2)</f>
        <v>0</v>
      </c>
      <c r="N275" s="20">
        <f t="shared" ref="N275:N276" si="111">ROUND(E275*I275,2)</f>
        <v>0</v>
      </c>
      <c r="O275" s="20">
        <f t="shared" ref="O275:O276" si="112">ROUND(E275*J275,2)</f>
        <v>0</v>
      </c>
      <c r="P275" s="20">
        <f t="shared" ref="P275:P276" si="113">SUM(M275:O275)</f>
        <v>0</v>
      </c>
    </row>
    <row r="276" spans="1:16">
      <c r="A276" s="50">
        <v>259</v>
      </c>
      <c r="B276" s="52"/>
      <c r="C276" s="134" t="s">
        <v>1686</v>
      </c>
      <c r="D276" s="135" t="s">
        <v>64</v>
      </c>
      <c r="E276" s="136">
        <v>1</v>
      </c>
      <c r="F276" s="20">
        <v>0</v>
      </c>
      <c r="G276" s="20">
        <f t="shared" si="106"/>
        <v>0</v>
      </c>
      <c r="H276" s="20">
        <f t="shared" si="107"/>
        <v>0</v>
      </c>
      <c r="I276" s="20">
        <v>0</v>
      </c>
      <c r="J276" s="20">
        <v>0</v>
      </c>
      <c r="K276" s="20">
        <f t="shared" si="108"/>
        <v>0</v>
      </c>
      <c r="L276" s="20">
        <f t="shared" si="109"/>
        <v>0</v>
      </c>
      <c r="M276" s="20">
        <f t="shared" si="110"/>
        <v>0</v>
      </c>
      <c r="N276" s="20">
        <f t="shared" si="111"/>
        <v>0</v>
      </c>
      <c r="O276" s="20">
        <f t="shared" si="112"/>
        <v>0</v>
      </c>
      <c r="P276" s="20">
        <f t="shared" si="113"/>
        <v>0</v>
      </c>
    </row>
    <row r="277" spans="1:16" ht="31.5">
      <c r="A277" s="50">
        <v>260</v>
      </c>
      <c r="B277" s="52"/>
      <c r="C277" s="127" t="s">
        <v>1687</v>
      </c>
      <c r="D277" s="130" t="s">
        <v>64</v>
      </c>
      <c r="E277" s="131">
        <v>0</v>
      </c>
      <c r="F277" s="20">
        <v>0</v>
      </c>
      <c r="G277" s="20">
        <f t="shared" si="98"/>
        <v>0</v>
      </c>
      <c r="H277" s="20">
        <f t="shared" si="99"/>
        <v>0</v>
      </c>
      <c r="I277" s="20">
        <v>0</v>
      </c>
      <c r="J277" s="20">
        <v>0</v>
      </c>
      <c r="K277" s="20">
        <f t="shared" si="100"/>
        <v>0</v>
      </c>
      <c r="L277" s="20">
        <f t="shared" si="101"/>
        <v>0</v>
      </c>
      <c r="M277" s="20">
        <f t="shared" si="102"/>
        <v>0</v>
      </c>
      <c r="N277" s="20">
        <f t="shared" si="103"/>
        <v>0</v>
      </c>
      <c r="O277" s="20">
        <f t="shared" si="104"/>
        <v>0</v>
      </c>
      <c r="P277" s="20">
        <f t="shared" si="105"/>
        <v>0</v>
      </c>
    </row>
    <row r="278" spans="1:16">
      <c r="A278" s="50">
        <v>261</v>
      </c>
      <c r="B278" s="52"/>
      <c r="C278" s="54" t="s">
        <v>502</v>
      </c>
      <c r="D278" s="51" t="s">
        <v>64</v>
      </c>
      <c r="E278" s="53">
        <v>3</v>
      </c>
      <c r="F278" s="20">
        <v>0</v>
      </c>
      <c r="G278" s="20">
        <f t="shared" si="98"/>
        <v>0</v>
      </c>
      <c r="H278" s="20">
        <f t="shared" si="99"/>
        <v>0</v>
      </c>
      <c r="I278" s="20">
        <v>0</v>
      </c>
      <c r="J278" s="20">
        <v>0</v>
      </c>
      <c r="K278" s="20">
        <f t="shared" si="100"/>
        <v>0</v>
      </c>
      <c r="L278" s="20">
        <f t="shared" si="101"/>
        <v>0</v>
      </c>
      <c r="M278" s="20">
        <f t="shared" si="102"/>
        <v>0</v>
      </c>
      <c r="N278" s="20">
        <f t="shared" si="103"/>
        <v>0</v>
      </c>
      <c r="O278" s="20">
        <f t="shared" si="104"/>
        <v>0</v>
      </c>
      <c r="P278" s="20">
        <f t="shared" si="105"/>
        <v>0</v>
      </c>
    </row>
    <row r="279" spans="1:16">
      <c r="A279" s="50">
        <v>262</v>
      </c>
      <c r="B279" s="52"/>
      <c r="C279" s="54" t="s">
        <v>503</v>
      </c>
      <c r="D279" s="51" t="s">
        <v>64</v>
      </c>
      <c r="E279" s="53" t="s">
        <v>65</v>
      </c>
      <c r="F279" s="20">
        <v>0</v>
      </c>
      <c r="G279" s="20">
        <f t="shared" si="98"/>
        <v>0</v>
      </c>
      <c r="H279" s="20">
        <f t="shared" si="99"/>
        <v>0</v>
      </c>
      <c r="I279" s="20">
        <v>0</v>
      </c>
      <c r="J279" s="20">
        <v>0</v>
      </c>
      <c r="K279" s="20">
        <f t="shared" si="100"/>
        <v>0</v>
      </c>
      <c r="L279" s="20">
        <f t="shared" si="101"/>
        <v>0</v>
      </c>
      <c r="M279" s="20">
        <f t="shared" si="102"/>
        <v>0</v>
      </c>
      <c r="N279" s="20">
        <f t="shared" si="103"/>
        <v>0</v>
      </c>
      <c r="O279" s="20">
        <f t="shared" si="104"/>
        <v>0</v>
      </c>
      <c r="P279" s="20">
        <f t="shared" si="105"/>
        <v>0</v>
      </c>
    </row>
    <row r="280" spans="1:16">
      <c r="A280" s="50">
        <v>263</v>
      </c>
      <c r="B280" s="52"/>
      <c r="C280" s="54" t="s">
        <v>504</v>
      </c>
      <c r="D280" s="51" t="s">
        <v>64</v>
      </c>
      <c r="E280" s="53" t="s">
        <v>65</v>
      </c>
      <c r="F280" s="20">
        <v>0</v>
      </c>
      <c r="G280" s="20">
        <f t="shared" si="98"/>
        <v>0</v>
      </c>
      <c r="H280" s="20">
        <f t="shared" si="99"/>
        <v>0</v>
      </c>
      <c r="I280" s="20">
        <v>0</v>
      </c>
      <c r="J280" s="20">
        <v>0</v>
      </c>
      <c r="K280" s="20">
        <f t="shared" si="100"/>
        <v>0</v>
      </c>
      <c r="L280" s="20">
        <f t="shared" si="101"/>
        <v>0</v>
      </c>
      <c r="M280" s="20">
        <f t="shared" si="102"/>
        <v>0</v>
      </c>
      <c r="N280" s="20">
        <f t="shared" si="103"/>
        <v>0</v>
      </c>
      <c r="O280" s="20">
        <f t="shared" si="104"/>
        <v>0</v>
      </c>
      <c r="P280" s="20">
        <f t="shared" si="105"/>
        <v>0</v>
      </c>
    </row>
    <row r="281" spans="1:16">
      <c r="A281" s="50">
        <v>264</v>
      </c>
      <c r="B281" s="52"/>
      <c r="C281" s="54" t="s">
        <v>505</v>
      </c>
      <c r="D281" s="51" t="s">
        <v>64</v>
      </c>
      <c r="E281" s="53" t="s">
        <v>73</v>
      </c>
      <c r="F281" s="20">
        <v>0</v>
      </c>
      <c r="G281" s="20">
        <f t="shared" si="98"/>
        <v>0</v>
      </c>
      <c r="H281" s="20">
        <f t="shared" si="99"/>
        <v>0</v>
      </c>
      <c r="I281" s="20">
        <v>0</v>
      </c>
      <c r="J281" s="20">
        <v>0</v>
      </c>
      <c r="K281" s="20">
        <f t="shared" si="100"/>
        <v>0</v>
      </c>
      <c r="L281" s="20">
        <f t="shared" si="101"/>
        <v>0</v>
      </c>
      <c r="M281" s="20">
        <f t="shared" si="102"/>
        <v>0</v>
      </c>
      <c r="N281" s="20">
        <f t="shared" si="103"/>
        <v>0</v>
      </c>
      <c r="O281" s="20">
        <f t="shared" si="104"/>
        <v>0</v>
      </c>
      <c r="P281" s="20">
        <f t="shared" si="105"/>
        <v>0</v>
      </c>
    </row>
    <row r="282" spans="1:16">
      <c r="A282" s="50">
        <v>265</v>
      </c>
      <c r="B282" s="52"/>
      <c r="C282" s="54" t="s">
        <v>506</v>
      </c>
      <c r="D282" s="51" t="s">
        <v>64</v>
      </c>
      <c r="E282" s="53" t="s">
        <v>65</v>
      </c>
      <c r="F282" s="20">
        <v>0</v>
      </c>
      <c r="G282" s="20">
        <f t="shared" si="98"/>
        <v>0</v>
      </c>
      <c r="H282" s="20">
        <f t="shared" si="99"/>
        <v>0</v>
      </c>
      <c r="I282" s="20">
        <v>0</v>
      </c>
      <c r="J282" s="20">
        <v>0</v>
      </c>
      <c r="K282" s="20">
        <f t="shared" si="100"/>
        <v>0</v>
      </c>
      <c r="L282" s="20">
        <f t="shared" si="101"/>
        <v>0</v>
      </c>
      <c r="M282" s="20">
        <f t="shared" si="102"/>
        <v>0</v>
      </c>
      <c r="N282" s="20">
        <f t="shared" si="103"/>
        <v>0</v>
      </c>
      <c r="O282" s="20">
        <f t="shared" si="104"/>
        <v>0</v>
      </c>
      <c r="P282" s="20">
        <f t="shared" si="105"/>
        <v>0</v>
      </c>
    </row>
    <row r="283" spans="1:16">
      <c r="A283" s="50">
        <v>266</v>
      </c>
      <c r="B283" s="52"/>
      <c r="C283" s="54" t="s">
        <v>507</v>
      </c>
      <c r="D283" s="51" t="s">
        <v>64</v>
      </c>
      <c r="E283" s="53" t="s">
        <v>65</v>
      </c>
      <c r="F283" s="20">
        <v>0</v>
      </c>
      <c r="G283" s="20">
        <f t="shared" si="98"/>
        <v>0</v>
      </c>
      <c r="H283" s="20">
        <f t="shared" si="99"/>
        <v>0</v>
      </c>
      <c r="I283" s="20">
        <v>0</v>
      </c>
      <c r="J283" s="20">
        <v>0</v>
      </c>
      <c r="K283" s="20">
        <f t="shared" si="100"/>
        <v>0</v>
      </c>
      <c r="L283" s="20">
        <f t="shared" si="101"/>
        <v>0</v>
      </c>
      <c r="M283" s="20">
        <f t="shared" si="102"/>
        <v>0</v>
      </c>
      <c r="N283" s="20">
        <f t="shared" si="103"/>
        <v>0</v>
      </c>
      <c r="O283" s="20">
        <f t="shared" si="104"/>
        <v>0</v>
      </c>
      <c r="P283" s="20">
        <f t="shared" si="105"/>
        <v>0</v>
      </c>
    </row>
    <row r="284" spans="1:16">
      <c r="A284" s="50">
        <v>267</v>
      </c>
      <c r="B284" s="52"/>
      <c r="C284" s="54" t="s">
        <v>508</v>
      </c>
      <c r="D284" s="51" t="s">
        <v>64</v>
      </c>
      <c r="E284" s="53" t="s">
        <v>77</v>
      </c>
      <c r="F284" s="20">
        <v>0</v>
      </c>
      <c r="G284" s="20">
        <f t="shared" si="98"/>
        <v>0</v>
      </c>
      <c r="H284" s="20">
        <f t="shared" si="99"/>
        <v>0</v>
      </c>
      <c r="I284" s="20">
        <v>0</v>
      </c>
      <c r="J284" s="20">
        <v>0</v>
      </c>
      <c r="K284" s="20">
        <f t="shared" si="100"/>
        <v>0</v>
      </c>
      <c r="L284" s="20">
        <f t="shared" si="101"/>
        <v>0</v>
      </c>
      <c r="M284" s="20">
        <f t="shared" si="102"/>
        <v>0</v>
      </c>
      <c r="N284" s="20">
        <f t="shared" si="103"/>
        <v>0</v>
      </c>
      <c r="O284" s="20">
        <f t="shared" si="104"/>
        <v>0</v>
      </c>
      <c r="P284" s="20">
        <f t="shared" si="105"/>
        <v>0</v>
      </c>
    </row>
    <row r="285" spans="1:16">
      <c r="A285" s="50">
        <v>268</v>
      </c>
      <c r="B285" s="52"/>
      <c r="C285" s="54" t="s">
        <v>509</v>
      </c>
      <c r="D285" s="51" t="s">
        <v>64</v>
      </c>
      <c r="E285" s="53" t="s">
        <v>65</v>
      </c>
      <c r="F285" s="20">
        <v>0</v>
      </c>
      <c r="G285" s="20">
        <f t="shared" si="98"/>
        <v>0</v>
      </c>
      <c r="H285" s="20">
        <f t="shared" si="99"/>
        <v>0</v>
      </c>
      <c r="I285" s="20">
        <v>0</v>
      </c>
      <c r="J285" s="20">
        <v>0</v>
      </c>
      <c r="K285" s="20">
        <f t="shared" si="100"/>
        <v>0</v>
      </c>
      <c r="L285" s="20">
        <f t="shared" si="101"/>
        <v>0</v>
      </c>
      <c r="M285" s="20">
        <f t="shared" si="102"/>
        <v>0</v>
      </c>
      <c r="N285" s="20">
        <f t="shared" si="103"/>
        <v>0</v>
      </c>
      <c r="O285" s="20">
        <f t="shared" si="104"/>
        <v>0</v>
      </c>
      <c r="P285" s="20">
        <f t="shared" si="105"/>
        <v>0</v>
      </c>
    </row>
    <row r="286" spans="1:16">
      <c r="A286" s="50">
        <v>269</v>
      </c>
      <c r="B286" s="52"/>
      <c r="C286" s="54" t="s">
        <v>510</v>
      </c>
      <c r="D286" s="51" t="s">
        <v>64</v>
      </c>
      <c r="E286" s="53" t="s">
        <v>65</v>
      </c>
      <c r="F286" s="20">
        <v>0</v>
      </c>
      <c r="G286" s="20">
        <f t="shared" si="98"/>
        <v>0</v>
      </c>
      <c r="H286" s="20">
        <f t="shared" si="99"/>
        <v>0</v>
      </c>
      <c r="I286" s="20">
        <v>0</v>
      </c>
      <c r="J286" s="20">
        <v>0</v>
      </c>
      <c r="K286" s="20">
        <f t="shared" si="100"/>
        <v>0</v>
      </c>
      <c r="L286" s="20">
        <f t="shared" si="101"/>
        <v>0</v>
      </c>
      <c r="M286" s="20">
        <f t="shared" si="102"/>
        <v>0</v>
      </c>
      <c r="N286" s="20">
        <f t="shared" si="103"/>
        <v>0</v>
      </c>
      <c r="O286" s="20">
        <f t="shared" si="104"/>
        <v>0</v>
      </c>
      <c r="P286" s="20">
        <f t="shared" si="105"/>
        <v>0</v>
      </c>
    </row>
    <row r="287" spans="1:16">
      <c r="A287" s="50">
        <v>270</v>
      </c>
      <c r="B287" s="52"/>
      <c r="C287" s="127" t="s">
        <v>1688</v>
      </c>
      <c r="D287" s="130" t="s">
        <v>64</v>
      </c>
      <c r="E287" s="131">
        <v>0</v>
      </c>
      <c r="F287" s="20">
        <v>0</v>
      </c>
      <c r="G287" s="20">
        <f t="shared" si="98"/>
        <v>0</v>
      </c>
      <c r="H287" s="20">
        <f t="shared" si="99"/>
        <v>0</v>
      </c>
      <c r="I287" s="20">
        <v>0</v>
      </c>
      <c r="J287" s="20">
        <v>0</v>
      </c>
      <c r="K287" s="20">
        <f t="shared" si="100"/>
        <v>0</v>
      </c>
      <c r="L287" s="20">
        <f t="shared" si="101"/>
        <v>0</v>
      </c>
      <c r="M287" s="20">
        <f t="shared" si="102"/>
        <v>0</v>
      </c>
      <c r="N287" s="20">
        <f t="shared" si="103"/>
        <v>0</v>
      </c>
      <c r="O287" s="20">
        <f t="shared" si="104"/>
        <v>0</v>
      </c>
      <c r="P287" s="20">
        <f t="shared" si="105"/>
        <v>0</v>
      </c>
    </row>
    <row r="288" spans="1:16">
      <c r="A288" s="50">
        <v>271</v>
      </c>
      <c r="B288" s="52"/>
      <c r="C288" s="54" t="s">
        <v>511</v>
      </c>
      <c r="D288" s="51" t="s">
        <v>64</v>
      </c>
      <c r="E288" s="131">
        <v>10</v>
      </c>
      <c r="F288" s="20">
        <v>0</v>
      </c>
      <c r="G288" s="20">
        <f t="shared" si="98"/>
        <v>0</v>
      </c>
      <c r="H288" s="20">
        <f t="shared" si="99"/>
        <v>0</v>
      </c>
      <c r="I288" s="20">
        <v>0</v>
      </c>
      <c r="J288" s="20">
        <v>0</v>
      </c>
      <c r="K288" s="20">
        <f t="shared" si="100"/>
        <v>0</v>
      </c>
      <c r="L288" s="20">
        <f t="shared" si="101"/>
        <v>0</v>
      </c>
      <c r="M288" s="20">
        <f t="shared" si="102"/>
        <v>0</v>
      </c>
      <c r="N288" s="20">
        <f t="shared" si="103"/>
        <v>0</v>
      </c>
      <c r="O288" s="20">
        <f t="shared" si="104"/>
        <v>0</v>
      </c>
      <c r="P288" s="20">
        <f t="shared" si="105"/>
        <v>0</v>
      </c>
    </row>
    <row r="289" spans="1:16">
      <c r="A289" s="50">
        <v>272</v>
      </c>
      <c r="B289" s="52"/>
      <c r="C289" s="54" t="s">
        <v>512</v>
      </c>
      <c r="D289" s="51" t="s">
        <v>64</v>
      </c>
      <c r="E289" s="131">
        <v>4</v>
      </c>
      <c r="F289" s="20">
        <v>0</v>
      </c>
      <c r="G289" s="20">
        <f t="shared" si="98"/>
        <v>0</v>
      </c>
      <c r="H289" s="20">
        <f t="shared" si="99"/>
        <v>0</v>
      </c>
      <c r="I289" s="20">
        <v>0</v>
      </c>
      <c r="J289" s="20">
        <v>0</v>
      </c>
      <c r="K289" s="20">
        <f t="shared" si="100"/>
        <v>0</v>
      </c>
      <c r="L289" s="20">
        <f t="shared" si="101"/>
        <v>0</v>
      </c>
      <c r="M289" s="20">
        <f t="shared" si="102"/>
        <v>0</v>
      </c>
      <c r="N289" s="20">
        <f t="shared" si="103"/>
        <v>0</v>
      </c>
      <c r="O289" s="20">
        <f t="shared" si="104"/>
        <v>0</v>
      </c>
      <c r="P289" s="20">
        <f t="shared" si="105"/>
        <v>0</v>
      </c>
    </row>
    <row r="290" spans="1:16">
      <c r="A290" s="50">
        <v>273</v>
      </c>
      <c r="B290" s="52"/>
      <c r="C290" s="54" t="s">
        <v>513</v>
      </c>
      <c r="D290" s="51" t="s">
        <v>64</v>
      </c>
      <c r="E290" s="53" t="s">
        <v>65</v>
      </c>
      <c r="F290" s="20">
        <v>0</v>
      </c>
      <c r="G290" s="20">
        <f t="shared" si="98"/>
        <v>0</v>
      </c>
      <c r="H290" s="20">
        <f t="shared" si="99"/>
        <v>0</v>
      </c>
      <c r="I290" s="20">
        <v>0</v>
      </c>
      <c r="J290" s="20">
        <v>0</v>
      </c>
      <c r="K290" s="20">
        <f t="shared" si="100"/>
        <v>0</v>
      </c>
      <c r="L290" s="20">
        <f t="shared" si="101"/>
        <v>0</v>
      </c>
      <c r="M290" s="20">
        <f t="shared" si="102"/>
        <v>0</v>
      </c>
      <c r="N290" s="20">
        <f t="shared" si="103"/>
        <v>0</v>
      </c>
      <c r="O290" s="20">
        <f t="shared" si="104"/>
        <v>0</v>
      </c>
      <c r="P290" s="20">
        <f t="shared" si="105"/>
        <v>0</v>
      </c>
    </row>
    <row r="291" spans="1:16">
      <c r="A291" s="50">
        <v>274</v>
      </c>
      <c r="B291" s="52"/>
      <c r="C291" s="54" t="s">
        <v>514</v>
      </c>
      <c r="D291" s="51" t="s">
        <v>64</v>
      </c>
      <c r="E291" s="53" t="s">
        <v>81</v>
      </c>
      <c r="F291" s="20">
        <v>0</v>
      </c>
      <c r="G291" s="20">
        <f t="shared" si="98"/>
        <v>0</v>
      </c>
      <c r="H291" s="20">
        <f t="shared" si="99"/>
        <v>0</v>
      </c>
      <c r="I291" s="20">
        <v>0</v>
      </c>
      <c r="J291" s="20">
        <v>0</v>
      </c>
      <c r="K291" s="20">
        <f t="shared" si="100"/>
        <v>0</v>
      </c>
      <c r="L291" s="20">
        <f t="shared" si="101"/>
        <v>0</v>
      </c>
      <c r="M291" s="20">
        <f t="shared" si="102"/>
        <v>0</v>
      </c>
      <c r="N291" s="20">
        <f t="shared" si="103"/>
        <v>0</v>
      </c>
      <c r="O291" s="20">
        <f t="shared" si="104"/>
        <v>0</v>
      </c>
      <c r="P291" s="20">
        <f t="shared" si="105"/>
        <v>0</v>
      </c>
    </row>
    <row r="292" spans="1:16">
      <c r="A292" s="50">
        <v>275</v>
      </c>
      <c r="B292" s="52"/>
      <c r="C292" s="54" t="s">
        <v>515</v>
      </c>
      <c r="D292" s="51" t="s">
        <v>64</v>
      </c>
      <c r="E292" s="53" t="s">
        <v>73</v>
      </c>
      <c r="F292" s="20">
        <v>0</v>
      </c>
      <c r="G292" s="20">
        <f t="shared" si="98"/>
        <v>0</v>
      </c>
      <c r="H292" s="20">
        <f t="shared" si="99"/>
        <v>0</v>
      </c>
      <c r="I292" s="20">
        <v>0</v>
      </c>
      <c r="J292" s="20">
        <v>0</v>
      </c>
      <c r="K292" s="20">
        <f t="shared" si="100"/>
        <v>0</v>
      </c>
      <c r="L292" s="20">
        <f t="shared" si="101"/>
        <v>0</v>
      </c>
      <c r="M292" s="20">
        <f t="shared" si="102"/>
        <v>0</v>
      </c>
      <c r="N292" s="20">
        <f t="shared" si="103"/>
        <v>0</v>
      </c>
      <c r="O292" s="20">
        <f t="shared" si="104"/>
        <v>0</v>
      </c>
      <c r="P292" s="20">
        <f t="shared" si="105"/>
        <v>0</v>
      </c>
    </row>
    <row r="293" spans="1:16">
      <c r="A293" s="50">
        <v>276</v>
      </c>
      <c r="B293" s="52"/>
      <c r="C293" s="54" t="s">
        <v>516</v>
      </c>
      <c r="D293" s="51" t="s">
        <v>64</v>
      </c>
      <c r="E293" s="53" t="s">
        <v>65</v>
      </c>
      <c r="F293" s="20">
        <v>0</v>
      </c>
      <c r="G293" s="20">
        <f t="shared" si="98"/>
        <v>0</v>
      </c>
      <c r="H293" s="20">
        <f t="shared" si="99"/>
        <v>0</v>
      </c>
      <c r="I293" s="20">
        <v>0</v>
      </c>
      <c r="J293" s="20">
        <v>0</v>
      </c>
      <c r="K293" s="20">
        <f t="shared" si="100"/>
        <v>0</v>
      </c>
      <c r="L293" s="20">
        <f t="shared" si="101"/>
        <v>0</v>
      </c>
      <c r="M293" s="20">
        <f t="shared" si="102"/>
        <v>0</v>
      </c>
      <c r="N293" s="20">
        <f t="shared" si="103"/>
        <v>0</v>
      </c>
      <c r="O293" s="20">
        <f t="shared" si="104"/>
        <v>0</v>
      </c>
      <c r="P293" s="20">
        <f t="shared" si="105"/>
        <v>0</v>
      </c>
    </row>
    <row r="294" spans="1:16">
      <c r="A294" s="50">
        <v>277</v>
      </c>
      <c r="B294" s="52"/>
      <c r="C294" s="54" t="s">
        <v>517</v>
      </c>
      <c r="D294" s="51" t="s">
        <v>64</v>
      </c>
      <c r="E294" s="53" t="s">
        <v>65</v>
      </c>
      <c r="F294" s="20">
        <v>0</v>
      </c>
      <c r="G294" s="20">
        <f t="shared" si="98"/>
        <v>0</v>
      </c>
      <c r="H294" s="20">
        <f t="shared" si="99"/>
        <v>0</v>
      </c>
      <c r="I294" s="20">
        <v>0</v>
      </c>
      <c r="J294" s="20">
        <v>0</v>
      </c>
      <c r="K294" s="20">
        <f t="shared" si="100"/>
        <v>0</v>
      </c>
      <c r="L294" s="20">
        <f t="shared" si="101"/>
        <v>0</v>
      </c>
      <c r="M294" s="20">
        <f t="shared" si="102"/>
        <v>0</v>
      </c>
      <c r="N294" s="20">
        <f t="shared" si="103"/>
        <v>0</v>
      </c>
      <c r="O294" s="20">
        <f t="shared" si="104"/>
        <v>0</v>
      </c>
      <c r="P294" s="20">
        <f t="shared" si="105"/>
        <v>0</v>
      </c>
    </row>
    <row r="295" spans="1:16">
      <c r="A295" s="50">
        <v>278</v>
      </c>
      <c r="B295" s="52"/>
      <c r="C295" s="54" t="s">
        <v>518</v>
      </c>
      <c r="D295" s="51" t="s">
        <v>64</v>
      </c>
      <c r="E295" s="53" t="s">
        <v>73</v>
      </c>
      <c r="F295" s="20">
        <v>0</v>
      </c>
      <c r="G295" s="20">
        <f t="shared" si="98"/>
        <v>0</v>
      </c>
      <c r="H295" s="20">
        <f t="shared" si="99"/>
        <v>0</v>
      </c>
      <c r="I295" s="20">
        <v>0</v>
      </c>
      <c r="J295" s="20">
        <v>0</v>
      </c>
      <c r="K295" s="20">
        <f t="shared" si="100"/>
        <v>0</v>
      </c>
      <c r="L295" s="20">
        <f t="shared" si="101"/>
        <v>0</v>
      </c>
      <c r="M295" s="20">
        <f t="shared" si="102"/>
        <v>0</v>
      </c>
      <c r="N295" s="20">
        <f t="shared" si="103"/>
        <v>0</v>
      </c>
      <c r="O295" s="20">
        <f t="shared" si="104"/>
        <v>0</v>
      </c>
      <c r="P295" s="20">
        <f t="shared" si="105"/>
        <v>0</v>
      </c>
    </row>
    <row r="296" spans="1:16">
      <c r="A296" s="50">
        <v>279</v>
      </c>
      <c r="B296" s="52"/>
      <c r="C296" s="54" t="s">
        <v>519</v>
      </c>
      <c r="D296" s="51" t="s">
        <v>64</v>
      </c>
      <c r="E296" s="53" t="s">
        <v>65</v>
      </c>
      <c r="F296" s="20">
        <v>0</v>
      </c>
      <c r="G296" s="20">
        <f t="shared" si="98"/>
        <v>0</v>
      </c>
      <c r="H296" s="20">
        <f t="shared" si="99"/>
        <v>0</v>
      </c>
      <c r="I296" s="20">
        <v>0</v>
      </c>
      <c r="J296" s="20">
        <v>0</v>
      </c>
      <c r="K296" s="20">
        <f t="shared" si="100"/>
        <v>0</v>
      </c>
      <c r="L296" s="20">
        <f t="shared" si="101"/>
        <v>0</v>
      </c>
      <c r="M296" s="20">
        <f t="shared" si="102"/>
        <v>0</v>
      </c>
      <c r="N296" s="20">
        <f t="shared" si="103"/>
        <v>0</v>
      </c>
      <c r="O296" s="20">
        <f t="shared" si="104"/>
        <v>0</v>
      </c>
      <c r="P296" s="20">
        <f t="shared" si="105"/>
        <v>0</v>
      </c>
    </row>
    <row r="297" spans="1:16">
      <c r="A297" s="50">
        <v>280</v>
      </c>
      <c r="B297" s="52"/>
      <c r="C297" s="127" t="s">
        <v>1689</v>
      </c>
      <c r="D297" s="130" t="s">
        <v>64</v>
      </c>
      <c r="E297" s="131">
        <v>0</v>
      </c>
      <c r="F297" s="20">
        <v>0</v>
      </c>
      <c r="G297" s="20">
        <f t="shared" si="98"/>
        <v>0</v>
      </c>
      <c r="H297" s="20">
        <f t="shared" si="99"/>
        <v>0</v>
      </c>
      <c r="I297" s="20">
        <v>0</v>
      </c>
      <c r="J297" s="20">
        <v>0</v>
      </c>
      <c r="K297" s="20">
        <f t="shared" si="100"/>
        <v>0</v>
      </c>
      <c r="L297" s="20">
        <f t="shared" si="101"/>
        <v>0</v>
      </c>
      <c r="M297" s="20">
        <f t="shared" si="102"/>
        <v>0</v>
      </c>
      <c r="N297" s="20">
        <f t="shared" si="103"/>
        <v>0</v>
      </c>
      <c r="O297" s="20">
        <f t="shared" si="104"/>
        <v>0</v>
      </c>
      <c r="P297" s="20">
        <f t="shared" si="105"/>
        <v>0</v>
      </c>
    </row>
    <row r="298" spans="1:16">
      <c r="A298" s="50">
        <v>281</v>
      </c>
      <c r="B298" s="52"/>
      <c r="C298" s="54" t="s">
        <v>1692</v>
      </c>
      <c r="D298" s="51" t="s">
        <v>271</v>
      </c>
      <c r="E298" s="53">
        <v>0</v>
      </c>
      <c r="F298" s="20">
        <v>0</v>
      </c>
      <c r="G298" s="20">
        <f t="shared" si="98"/>
        <v>0</v>
      </c>
      <c r="H298" s="20">
        <f t="shared" si="99"/>
        <v>0</v>
      </c>
      <c r="I298" s="20">
        <v>0</v>
      </c>
      <c r="J298" s="20">
        <v>0</v>
      </c>
      <c r="K298" s="20">
        <f t="shared" si="100"/>
        <v>0</v>
      </c>
      <c r="L298" s="20">
        <f t="shared" si="101"/>
        <v>0</v>
      </c>
      <c r="M298" s="20">
        <f t="shared" si="102"/>
        <v>0</v>
      </c>
      <c r="N298" s="20">
        <f t="shared" si="103"/>
        <v>0</v>
      </c>
      <c r="O298" s="20">
        <f t="shared" si="104"/>
        <v>0</v>
      </c>
      <c r="P298" s="20">
        <f t="shared" si="105"/>
        <v>0</v>
      </c>
    </row>
    <row r="299" spans="1:16">
      <c r="A299" s="50">
        <v>282</v>
      </c>
      <c r="B299" s="52"/>
      <c r="C299" s="134" t="s">
        <v>1690</v>
      </c>
      <c r="D299" s="135" t="s">
        <v>271</v>
      </c>
      <c r="E299" s="136">
        <v>50</v>
      </c>
      <c r="F299" s="20">
        <v>0</v>
      </c>
      <c r="G299" s="20">
        <f t="shared" ref="G299:G300" si="114">IF(F299&gt;0,likme,0)</f>
        <v>0</v>
      </c>
      <c r="H299" s="20">
        <f t="shared" ref="H299:H300" si="115">ROUND(F299*G299,2)</f>
        <v>0</v>
      </c>
      <c r="I299" s="20">
        <v>0</v>
      </c>
      <c r="J299" s="20">
        <v>0</v>
      </c>
      <c r="K299" s="20">
        <f t="shared" ref="K299:K300" si="116">SUM(H299:J299)</f>
        <v>0</v>
      </c>
      <c r="L299" s="20">
        <f t="shared" ref="L299:L300" si="117">ROUND(E299*F299,2)</f>
        <v>0</v>
      </c>
      <c r="M299" s="20">
        <f t="shared" ref="M299:M300" si="118">ROUND(E299*H299,2)</f>
        <v>0</v>
      </c>
      <c r="N299" s="20">
        <f t="shared" ref="N299:N300" si="119">ROUND(E299*I299,2)</f>
        <v>0</v>
      </c>
      <c r="O299" s="20">
        <f t="shared" ref="O299:O300" si="120">ROUND(E299*J299,2)</f>
        <v>0</v>
      </c>
      <c r="P299" s="20">
        <f t="shared" ref="P299:P300" si="121">SUM(M299:O299)</f>
        <v>0</v>
      </c>
    </row>
    <row r="300" spans="1:16">
      <c r="A300" s="50">
        <v>283</v>
      </c>
      <c r="B300" s="52"/>
      <c r="C300" s="134" t="s">
        <v>1691</v>
      </c>
      <c r="D300" s="135" t="s">
        <v>271</v>
      </c>
      <c r="E300" s="136">
        <v>200</v>
      </c>
      <c r="F300" s="20">
        <v>0</v>
      </c>
      <c r="G300" s="20">
        <f t="shared" si="114"/>
        <v>0</v>
      </c>
      <c r="H300" s="20">
        <f t="shared" si="115"/>
        <v>0</v>
      </c>
      <c r="I300" s="20">
        <v>0</v>
      </c>
      <c r="J300" s="20">
        <v>0</v>
      </c>
      <c r="K300" s="20">
        <f t="shared" si="116"/>
        <v>0</v>
      </c>
      <c r="L300" s="20">
        <f t="shared" si="117"/>
        <v>0</v>
      </c>
      <c r="M300" s="20">
        <f t="shared" si="118"/>
        <v>0</v>
      </c>
      <c r="N300" s="20">
        <f t="shared" si="119"/>
        <v>0</v>
      </c>
      <c r="O300" s="20">
        <f t="shared" si="120"/>
        <v>0</v>
      </c>
      <c r="P300" s="20">
        <f t="shared" si="121"/>
        <v>0</v>
      </c>
    </row>
    <row r="301" spans="1:16">
      <c r="A301" s="50">
        <v>284</v>
      </c>
      <c r="B301" s="52"/>
      <c r="C301" s="54" t="s">
        <v>520</v>
      </c>
      <c r="D301" s="51" t="s">
        <v>67</v>
      </c>
      <c r="E301" s="53" t="s">
        <v>65</v>
      </c>
      <c r="F301" s="20">
        <v>0</v>
      </c>
      <c r="G301" s="20">
        <f t="shared" si="98"/>
        <v>0</v>
      </c>
      <c r="H301" s="20">
        <f t="shared" si="99"/>
        <v>0</v>
      </c>
      <c r="I301" s="20">
        <v>0</v>
      </c>
      <c r="J301" s="20">
        <v>0</v>
      </c>
      <c r="K301" s="20">
        <f t="shared" si="100"/>
        <v>0</v>
      </c>
      <c r="L301" s="20">
        <f t="shared" si="101"/>
        <v>0</v>
      </c>
      <c r="M301" s="20">
        <f t="shared" si="102"/>
        <v>0</v>
      </c>
      <c r="N301" s="20">
        <f t="shared" si="103"/>
        <v>0</v>
      </c>
      <c r="O301" s="20">
        <f t="shared" si="104"/>
        <v>0</v>
      </c>
      <c r="P301" s="20">
        <f t="shared" si="105"/>
        <v>0</v>
      </c>
    </row>
    <row r="302" spans="1:16">
      <c r="A302" s="50">
        <v>285</v>
      </c>
      <c r="B302" s="52"/>
      <c r="C302" s="54" t="s">
        <v>521</v>
      </c>
      <c r="D302" s="51" t="s">
        <v>67</v>
      </c>
      <c r="E302" s="53" t="s">
        <v>65</v>
      </c>
      <c r="F302" s="20">
        <v>0</v>
      </c>
      <c r="G302" s="20">
        <f t="shared" si="98"/>
        <v>0</v>
      </c>
      <c r="H302" s="20">
        <f t="shared" si="99"/>
        <v>0</v>
      </c>
      <c r="I302" s="20">
        <v>0</v>
      </c>
      <c r="J302" s="20">
        <v>0</v>
      </c>
      <c r="K302" s="20">
        <f t="shared" si="100"/>
        <v>0</v>
      </c>
      <c r="L302" s="20">
        <f t="shared" si="101"/>
        <v>0</v>
      </c>
      <c r="M302" s="20">
        <f t="shared" si="102"/>
        <v>0</v>
      </c>
      <c r="N302" s="20">
        <f t="shared" si="103"/>
        <v>0</v>
      </c>
      <c r="O302" s="20">
        <f t="shared" si="104"/>
        <v>0</v>
      </c>
      <c r="P302" s="20">
        <f t="shared" si="105"/>
        <v>0</v>
      </c>
    </row>
    <row r="303" spans="1:16">
      <c r="A303" s="50">
        <v>286</v>
      </c>
      <c r="B303" s="52"/>
      <c r="C303" s="54" t="s">
        <v>522</v>
      </c>
      <c r="D303" s="51" t="s">
        <v>67</v>
      </c>
      <c r="E303" s="53" t="s">
        <v>65</v>
      </c>
      <c r="F303" s="20">
        <v>0</v>
      </c>
      <c r="G303" s="20">
        <f t="shared" si="98"/>
        <v>0</v>
      </c>
      <c r="H303" s="20">
        <f t="shared" si="99"/>
        <v>0</v>
      </c>
      <c r="I303" s="20">
        <v>0</v>
      </c>
      <c r="J303" s="20">
        <v>0</v>
      </c>
      <c r="K303" s="20">
        <f t="shared" si="100"/>
        <v>0</v>
      </c>
      <c r="L303" s="20">
        <f t="shared" si="101"/>
        <v>0</v>
      </c>
      <c r="M303" s="20">
        <f t="shared" si="102"/>
        <v>0</v>
      </c>
      <c r="N303" s="20">
        <f t="shared" si="103"/>
        <v>0</v>
      </c>
      <c r="O303" s="20">
        <f t="shared" si="104"/>
        <v>0</v>
      </c>
      <c r="P303" s="20">
        <f t="shared" si="105"/>
        <v>0</v>
      </c>
    </row>
    <row r="304" spans="1:16">
      <c r="A304" s="50">
        <v>287</v>
      </c>
      <c r="B304" s="52"/>
      <c r="C304" s="54" t="s">
        <v>523</v>
      </c>
      <c r="D304" s="51" t="s">
        <v>67</v>
      </c>
      <c r="E304" s="53" t="s">
        <v>65</v>
      </c>
      <c r="F304" s="20">
        <v>0</v>
      </c>
      <c r="G304" s="20">
        <f t="shared" si="98"/>
        <v>0</v>
      </c>
      <c r="H304" s="20">
        <f t="shared" si="99"/>
        <v>0</v>
      </c>
      <c r="I304" s="20">
        <v>0</v>
      </c>
      <c r="J304" s="20">
        <v>0</v>
      </c>
      <c r="K304" s="20">
        <f t="shared" si="100"/>
        <v>0</v>
      </c>
      <c r="L304" s="20">
        <f t="shared" si="101"/>
        <v>0</v>
      </c>
      <c r="M304" s="20">
        <f t="shared" si="102"/>
        <v>0</v>
      </c>
      <c r="N304" s="20">
        <f t="shared" si="103"/>
        <v>0</v>
      </c>
      <c r="O304" s="20">
        <f t="shared" si="104"/>
        <v>0</v>
      </c>
      <c r="P304" s="20">
        <f t="shared" si="105"/>
        <v>0</v>
      </c>
    </row>
    <row r="305" spans="1:16">
      <c r="A305" s="50">
        <v>288</v>
      </c>
      <c r="B305" s="52"/>
      <c r="C305" s="54" t="s">
        <v>524</v>
      </c>
      <c r="D305" s="51" t="s">
        <v>67</v>
      </c>
      <c r="E305" s="53" t="s">
        <v>65</v>
      </c>
      <c r="F305" s="20">
        <v>0</v>
      </c>
      <c r="G305" s="20">
        <f t="shared" si="98"/>
        <v>0</v>
      </c>
      <c r="H305" s="20">
        <f t="shared" si="99"/>
        <v>0</v>
      </c>
      <c r="I305" s="20">
        <v>0</v>
      </c>
      <c r="J305" s="20">
        <v>0</v>
      </c>
      <c r="K305" s="20">
        <f t="shared" si="100"/>
        <v>0</v>
      </c>
      <c r="L305" s="20">
        <f t="shared" si="101"/>
        <v>0</v>
      </c>
      <c r="M305" s="20">
        <f t="shared" si="102"/>
        <v>0</v>
      </c>
      <c r="N305" s="20">
        <f t="shared" si="103"/>
        <v>0</v>
      </c>
      <c r="O305" s="20">
        <f t="shared" si="104"/>
        <v>0</v>
      </c>
      <c r="P305" s="20">
        <f t="shared" si="105"/>
        <v>0</v>
      </c>
    </row>
    <row r="306" spans="1:16">
      <c r="A306" s="50">
        <v>289</v>
      </c>
      <c r="B306" s="52"/>
      <c r="C306" s="127" t="s">
        <v>525</v>
      </c>
      <c r="D306" s="130" t="s">
        <v>64</v>
      </c>
      <c r="E306" s="131">
        <v>12</v>
      </c>
      <c r="F306" s="20">
        <v>0</v>
      </c>
      <c r="G306" s="20">
        <f t="shared" si="98"/>
        <v>0</v>
      </c>
      <c r="H306" s="20">
        <f t="shared" si="99"/>
        <v>0</v>
      </c>
      <c r="I306" s="20">
        <v>0</v>
      </c>
      <c r="J306" s="20">
        <v>0</v>
      </c>
      <c r="K306" s="20">
        <f t="shared" si="100"/>
        <v>0</v>
      </c>
      <c r="L306" s="20">
        <f t="shared" si="101"/>
        <v>0</v>
      </c>
      <c r="M306" s="20">
        <f t="shared" si="102"/>
        <v>0</v>
      </c>
      <c r="N306" s="20">
        <f t="shared" si="103"/>
        <v>0</v>
      </c>
      <c r="O306" s="20">
        <f t="shared" si="104"/>
        <v>0</v>
      </c>
      <c r="P306" s="20">
        <f t="shared" si="105"/>
        <v>0</v>
      </c>
    </row>
    <row r="307" spans="1:16">
      <c r="A307" s="50">
        <v>290</v>
      </c>
      <c r="B307" s="52"/>
      <c r="C307" s="54" t="s">
        <v>526</v>
      </c>
      <c r="D307" s="51" t="s">
        <v>67</v>
      </c>
      <c r="E307" s="53" t="s">
        <v>65</v>
      </c>
      <c r="F307" s="20">
        <v>0</v>
      </c>
      <c r="G307" s="20">
        <f t="shared" si="98"/>
        <v>0</v>
      </c>
      <c r="H307" s="20">
        <f t="shared" si="99"/>
        <v>0</v>
      </c>
      <c r="I307" s="20">
        <v>0</v>
      </c>
      <c r="J307" s="20">
        <v>0</v>
      </c>
      <c r="K307" s="20">
        <f t="shared" si="100"/>
        <v>0</v>
      </c>
      <c r="L307" s="20">
        <f t="shared" si="101"/>
        <v>0</v>
      </c>
      <c r="M307" s="20">
        <f t="shared" si="102"/>
        <v>0</v>
      </c>
      <c r="N307" s="20">
        <f t="shared" si="103"/>
        <v>0</v>
      </c>
      <c r="O307" s="20">
        <f t="shared" si="104"/>
        <v>0</v>
      </c>
      <c r="P307" s="20">
        <f t="shared" si="105"/>
        <v>0</v>
      </c>
    </row>
    <row r="308" spans="1:16">
      <c r="A308" s="1"/>
      <c r="B308" s="1"/>
      <c r="C308" s="1"/>
      <c r="D308" s="1"/>
      <c r="E308" s="1"/>
      <c r="F308" s="1"/>
      <c r="G308" s="1"/>
      <c r="H308" s="1"/>
      <c r="I308" s="1"/>
      <c r="J308" s="1"/>
      <c r="K308" s="1"/>
      <c r="L308" s="1"/>
      <c r="M308" s="1"/>
      <c r="N308" s="1"/>
      <c r="O308" s="1"/>
      <c r="P308" s="1"/>
    </row>
    <row r="309" spans="1:16">
      <c r="A309" s="15" t="s">
        <v>47</v>
      </c>
      <c r="B309" s="15"/>
      <c r="C309" s="15"/>
      <c r="D309" s="15"/>
      <c r="E309" s="15"/>
      <c r="F309" s="15"/>
      <c r="G309" s="15"/>
      <c r="H309" s="15"/>
      <c r="I309" s="15"/>
      <c r="J309" s="15"/>
      <c r="K309" s="26"/>
      <c r="L309" s="21">
        <f>SUM(L17:L308)</f>
        <v>0</v>
      </c>
      <c r="M309" s="21">
        <f>SUM(M17:M308)</f>
        <v>0</v>
      </c>
      <c r="N309" s="21">
        <f>SUM(N17:N308)</f>
        <v>0</v>
      </c>
      <c r="O309" s="21">
        <f>SUM(O17:O308)</f>
        <v>0</v>
      </c>
      <c r="P309" s="21">
        <f>SUM(P17:P308)</f>
        <v>0</v>
      </c>
    </row>
    <row r="310" spans="1:16">
      <c r="A310" s="22"/>
      <c r="B310" s="22"/>
      <c r="C310" s="22"/>
      <c r="D310" s="22"/>
      <c r="E310" s="22"/>
      <c r="F310" s="22"/>
      <c r="G310" s="22"/>
      <c r="H310" s="22"/>
      <c r="I310" s="22"/>
      <c r="J310" s="22"/>
      <c r="K310" s="23"/>
      <c r="L310" s="24"/>
      <c r="M310" s="24"/>
      <c r="N310" s="24"/>
      <c r="O310" s="24"/>
      <c r="P310" s="25"/>
    </row>
    <row r="311" spans="1:16">
      <c r="A311" s="37">
        <f>KT!A23</f>
        <v>0</v>
      </c>
      <c r="C311" s="38"/>
      <c r="D311" s="38">
        <f>KT!C27</f>
        <v>0</v>
      </c>
      <c r="E311" s="38"/>
      <c r="F311" s="38"/>
      <c r="G311" s="38"/>
      <c r="H311" s="38"/>
    </row>
    <row r="312" spans="1:16">
      <c r="A312" s="37" t="s">
        <v>39</v>
      </c>
      <c r="C312" s="38"/>
      <c r="D312" s="38"/>
      <c r="E312" s="38"/>
      <c r="F312" s="38"/>
      <c r="G312" s="38"/>
      <c r="H312" s="38"/>
    </row>
    <row r="313" spans="1:16">
      <c r="A313" s="37">
        <f>KT!A25</f>
        <v>0</v>
      </c>
      <c r="C313" s="38"/>
      <c r="D313" s="38"/>
      <c r="E313" s="38"/>
      <c r="F313" s="38"/>
      <c r="G313" s="38"/>
      <c r="H313" s="38"/>
    </row>
    <row r="314" spans="1:16">
      <c r="A314" s="39"/>
      <c r="C314" s="38"/>
      <c r="D314" s="38"/>
      <c r="E314" s="38"/>
      <c r="F314" s="38"/>
      <c r="G314" s="38"/>
      <c r="H314" s="38"/>
    </row>
    <row r="315" spans="1:16">
      <c r="A315" s="37">
        <f>KT!A27</f>
        <v>0</v>
      </c>
      <c r="C315" s="38"/>
      <c r="D315" s="38">
        <f>KT!C27</f>
        <v>0</v>
      </c>
      <c r="E315" s="38"/>
      <c r="F315" s="38"/>
      <c r="G315" s="38"/>
      <c r="H315" s="38"/>
    </row>
    <row r="316" spans="1:16">
      <c r="A316" s="37" t="s">
        <v>40</v>
      </c>
      <c r="C316" s="38"/>
      <c r="D316" s="38"/>
      <c r="E316" s="38"/>
      <c r="F316" s="38"/>
      <c r="G316" s="38"/>
      <c r="H316" s="38"/>
    </row>
    <row r="317" spans="1:16">
      <c r="A317" s="37">
        <f>KT!A29</f>
        <v>0</v>
      </c>
      <c r="C317" s="38"/>
      <c r="D317" s="38"/>
      <c r="E317" s="38"/>
      <c r="F317" s="38"/>
      <c r="G317" s="38"/>
      <c r="H317" s="38"/>
    </row>
    <row r="318" spans="1:16">
      <c r="B318" s="40"/>
      <c r="C318" s="38"/>
      <c r="D318" s="38"/>
      <c r="E318" s="38"/>
      <c r="F318" s="38"/>
      <c r="G318" s="38"/>
      <c r="H318" s="38"/>
    </row>
    <row r="319" spans="1:16">
      <c r="B319" s="41"/>
      <c r="C319" s="42"/>
      <c r="D319" s="41"/>
      <c r="F319" s="42"/>
      <c r="H319" s="38"/>
    </row>
  </sheetData>
  <mergeCells count="14">
    <mergeCell ref="L14:P14"/>
    <mergeCell ref="A16:P16"/>
    <mergeCell ref="A308:P308"/>
    <mergeCell ref="A309:J30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7"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FD73F-99EC-40E7-9E73-48EF3366DBFA}">
  <sheetPr>
    <tabColor rgb="FFFFC000"/>
    <pageSetUpPr fitToPage="1"/>
  </sheetPr>
  <dimension ref="A2:P109"/>
  <sheetViews>
    <sheetView tabSelected="1" view="pageBreakPreview" zoomScale="80" zoomScaleNormal="85" zoomScaleSheetLayoutView="80" workbookViewId="0">
      <selection activeCell="E84" sqref="E84"/>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258</v>
      </c>
      <c r="B2" s="6"/>
      <c r="C2" s="6"/>
      <c r="D2" s="6"/>
      <c r="E2" s="6"/>
      <c r="F2" s="6"/>
      <c r="G2" s="6"/>
      <c r="H2" s="6"/>
      <c r="I2" s="6"/>
      <c r="J2" s="6"/>
      <c r="K2" s="6"/>
      <c r="L2" s="6"/>
      <c r="M2" s="6"/>
      <c r="N2" s="6"/>
      <c r="O2" s="6"/>
      <c r="P2" s="6"/>
    </row>
    <row r="3" spans="1:16">
      <c r="A3" s="7" t="str">
        <f>KA!C33</f>
        <v>Iekšējie ūdensvada tīkli, aprīkojums</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P99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60" t="s">
        <v>701</v>
      </c>
      <c r="D17" s="51"/>
      <c r="E17" s="53"/>
      <c r="F17" s="20">
        <v>0</v>
      </c>
      <c r="G17" s="20">
        <f t="shared" ref="G17:G84"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c r="A18" s="50">
        <v>2</v>
      </c>
      <c r="B18" s="52"/>
      <c r="C18" s="54" t="s">
        <v>644</v>
      </c>
      <c r="D18" s="51" t="s">
        <v>183</v>
      </c>
      <c r="E18" s="131">
        <v>400</v>
      </c>
      <c r="F18" s="20">
        <v>0</v>
      </c>
      <c r="G18" s="20">
        <f t="shared" si="0"/>
        <v>0</v>
      </c>
      <c r="H18" s="20">
        <f t="shared" ref="H18:H85" si="1">ROUND(F18*G18,2)</f>
        <v>0</v>
      </c>
      <c r="I18" s="20">
        <v>0</v>
      </c>
      <c r="J18" s="20">
        <v>0</v>
      </c>
      <c r="K18" s="20">
        <f t="shared" ref="K18:K85" si="2">SUM(H18:J18)</f>
        <v>0</v>
      </c>
      <c r="L18" s="20">
        <f t="shared" ref="L18:L85" si="3">ROUND(E18*F18,2)</f>
        <v>0</v>
      </c>
      <c r="M18" s="20">
        <f t="shared" ref="M18:M85" si="4">ROUND(E18*H18,2)</f>
        <v>0</v>
      </c>
      <c r="N18" s="20">
        <f t="shared" ref="N18:N85" si="5">ROUND(E18*I18,2)</f>
        <v>0</v>
      </c>
      <c r="O18" s="20">
        <f t="shared" ref="O18:O85" si="6">ROUND(E18*J18,2)</f>
        <v>0</v>
      </c>
      <c r="P18" s="20">
        <f t="shared" ref="P18:P85" si="7">SUM(M18:O18)</f>
        <v>0</v>
      </c>
    </row>
    <row r="19" spans="1:16">
      <c r="A19" s="50">
        <v>3</v>
      </c>
      <c r="B19" s="52"/>
      <c r="C19" s="55" t="s">
        <v>645</v>
      </c>
      <c r="D19" s="51" t="s">
        <v>183</v>
      </c>
      <c r="E19" s="131">
        <v>250</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c r="A20" s="50">
        <v>4</v>
      </c>
      <c r="B20" s="52"/>
      <c r="C20" s="55" t="s">
        <v>646</v>
      </c>
      <c r="D20" s="51" t="s">
        <v>183</v>
      </c>
      <c r="E20" s="53" t="s">
        <v>265</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647</v>
      </c>
      <c r="D21" s="51" t="s">
        <v>183</v>
      </c>
      <c r="E21" s="53" t="s">
        <v>176</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648</v>
      </c>
      <c r="D22" s="51" t="s">
        <v>183</v>
      </c>
      <c r="E22" s="131">
        <v>10</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c r="A23" s="50">
        <v>7</v>
      </c>
      <c r="B23" s="52"/>
      <c r="C23" s="55" t="s">
        <v>649</v>
      </c>
      <c r="D23" s="51" t="s">
        <v>183</v>
      </c>
      <c r="E23" s="53" t="s">
        <v>65</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c r="A24" s="50">
        <v>8</v>
      </c>
      <c r="B24" s="52"/>
      <c r="C24" s="54" t="s">
        <v>650</v>
      </c>
      <c r="D24" s="51" t="s">
        <v>64</v>
      </c>
      <c r="E24" s="131">
        <v>301</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c r="A25" s="50">
        <v>9</v>
      </c>
      <c r="B25" s="52"/>
      <c r="C25" s="55" t="s">
        <v>651</v>
      </c>
      <c r="D25" s="51" t="s">
        <v>64</v>
      </c>
      <c r="E25" s="131">
        <v>64</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c r="A26" s="50">
        <v>10</v>
      </c>
      <c r="B26" s="52"/>
      <c r="C26" s="55" t="s">
        <v>652</v>
      </c>
      <c r="D26" s="51" t="s">
        <v>64</v>
      </c>
      <c r="E26" s="131">
        <v>23</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653</v>
      </c>
      <c r="D27" s="51" t="s">
        <v>64</v>
      </c>
      <c r="E27" s="131">
        <v>9</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c r="A28" s="50">
        <v>12</v>
      </c>
      <c r="B28" s="52"/>
      <c r="C28" s="55" t="s">
        <v>654</v>
      </c>
      <c r="D28" s="51" t="s">
        <v>64</v>
      </c>
      <c r="E28" s="131">
        <v>44</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50">
        <v>13</v>
      </c>
      <c r="B29" s="52"/>
      <c r="C29" s="55" t="s">
        <v>655</v>
      </c>
      <c r="D29" s="51" t="s">
        <v>64</v>
      </c>
      <c r="E29" s="131">
        <v>6</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16">
      <c r="A30" s="50">
        <v>14</v>
      </c>
      <c r="B30" s="52"/>
      <c r="C30" s="54" t="s">
        <v>656</v>
      </c>
      <c r="D30" s="51" t="s">
        <v>64</v>
      </c>
      <c r="E30" s="53" t="s">
        <v>131</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16">
      <c r="A31" s="50">
        <v>15</v>
      </c>
      <c r="B31" s="52"/>
      <c r="C31" s="54" t="s">
        <v>657</v>
      </c>
      <c r="D31" s="51" t="s">
        <v>64</v>
      </c>
      <c r="E31" s="131">
        <v>26</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16">
      <c r="A32" s="50">
        <v>16</v>
      </c>
      <c r="B32" s="52"/>
      <c r="C32" s="55" t="s">
        <v>658</v>
      </c>
      <c r="D32" s="51" t="s">
        <v>64</v>
      </c>
      <c r="E32" s="131">
        <v>1</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c r="A33" s="50">
        <v>17</v>
      </c>
      <c r="B33" s="52"/>
      <c r="C33" s="55" t="s">
        <v>659</v>
      </c>
      <c r="D33" s="51" t="s">
        <v>64</v>
      </c>
      <c r="E33" s="131">
        <v>22</v>
      </c>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c r="A34" s="50">
        <v>18</v>
      </c>
      <c r="B34" s="52"/>
      <c r="C34" s="55" t="s">
        <v>661</v>
      </c>
      <c r="D34" s="51" t="s">
        <v>64</v>
      </c>
      <c r="E34" s="131">
        <v>11</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c r="A35" s="50">
        <v>19</v>
      </c>
      <c r="B35" s="52"/>
      <c r="C35" s="55" t="s">
        <v>662</v>
      </c>
      <c r="D35" s="51" t="s">
        <v>64</v>
      </c>
      <c r="E35" s="53" t="s">
        <v>115</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c r="A36" s="50">
        <v>20</v>
      </c>
      <c r="B36" s="52"/>
      <c r="C36" s="55" t="s">
        <v>663</v>
      </c>
      <c r="D36" s="51" t="s">
        <v>64</v>
      </c>
      <c r="E36" s="53" t="s">
        <v>65</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c r="A37" s="50">
        <v>21</v>
      </c>
      <c r="B37" s="52"/>
      <c r="C37" s="54" t="s">
        <v>664</v>
      </c>
      <c r="D37" s="51" t="s">
        <v>64</v>
      </c>
      <c r="E37" s="53" t="s">
        <v>65</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c r="A38" s="50">
        <v>22</v>
      </c>
      <c r="B38" s="52"/>
      <c r="C38" s="55" t="s">
        <v>665</v>
      </c>
      <c r="D38" s="51" t="s">
        <v>64</v>
      </c>
      <c r="E38" s="131">
        <v>2</v>
      </c>
      <c r="F38" s="20">
        <v>0</v>
      </c>
      <c r="G38" s="20">
        <f t="shared" si="0"/>
        <v>0</v>
      </c>
      <c r="H38" s="20">
        <f t="shared" si="1"/>
        <v>0</v>
      </c>
      <c r="I38" s="20">
        <v>0</v>
      </c>
      <c r="J38" s="20">
        <v>0</v>
      </c>
      <c r="K38" s="20">
        <f t="shared" si="2"/>
        <v>0</v>
      </c>
      <c r="L38" s="20">
        <f t="shared" si="3"/>
        <v>0</v>
      </c>
      <c r="M38" s="20">
        <f t="shared" si="4"/>
        <v>0</v>
      </c>
      <c r="N38" s="20">
        <f t="shared" si="5"/>
        <v>0</v>
      </c>
      <c r="O38" s="20">
        <f t="shared" si="6"/>
        <v>0</v>
      </c>
      <c r="P38" s="20">
        <f t="shared" si="7"/>
        <v>0</v>
      </c>
    </row>
    <row r="39" spans="1:16">
      <c r="A39" s="50">
        <v>23</v>
      </c>
      <c r="B39" s="52"/>
      <c r="C39" s="55" t="s">
        <v>666</v>
      </c>
      <c r="D39" s="51" t="s">
        <v>64</v>
      </c>
      <c r="E39" s="53" t="s">
        <v>73</v>
      </c>
      <c r="F39" s="20">
        <v>0</v>
      </c>
      <c r="G39" s="20">
        <f t="shared" si="0"/>
        <v>0</v>
      </c>
      <c r="H39" s="20">
        <f t="shared" si="1"/>
        <v>0</v>
      </c>
      <c r="I39" s="20">
        <v>0</v>
      </c>
      <c r="J39" s="20">
        <v>0</v>
      </c>
      <c r="K39" s="20">
        <f t="shared" si="2"/>
        <v>0</v>
      </c>
      <c r="L39" s="20">
        <f t="shared" si="3"/>
        <v>0</v>
      </c>
      <c r="M39" s="20">
        <f t="shared" si="4"/>
        <v>0</v>
      </c>
      <c r="N39" s="20">
        <f t="shared" si="5"/>
        <v>0</v>
      </c>
      <c r="O39" s="20">
        <f t="shared" si="6"/>
        <v>0</v>
      </c>
      <c r="P39" s="20">
        <f t="shared" si="7"/>
        <v>0</v>
      </c>
    </row>
    <row r="40" spans="1:16">
      <c r="A40" s="50"/>
      <c r="B40" s="52"/>
      <c r="C40" s="134" t="s">
        <v>1698</v>
      </c>
      <c r="D40" s="135" t="s">
        <v>64</v>
      </c>
      <c r="E40" s="136">
        <v>1</v>
      </c>
      <c r="F40" s="20">
        <v>0</v>
      </c>
      <c r="G40" s="20">
        <f t="shared" ref="G40" si="8">IF(F40&gt;0,likme,0)</f>
        <v>0</v>
      </c>
      <c r="H40" s="20">
        <f t="shared" ref="H40" si="9">ROUND(F40*G40,2)</f>
        <v>0</v>
      </c>
      <c r="I40" s="20">
        <v>0</v>
      </c>
      <c r="J40" s="20">
        <v>0</v>
      </c>
      <c r="K40" s="20">
        <f t="shared" ref="K40" si="10">SUM(H40:J40)</f>
        <v>0</v>
      </c>
      <c r="L40" s="20">
        <f t="shared" ref="L40" si="11">ROUND(E40*F40,2)</f>
        <v>0</v>
      </c>
      <c r="M40" s="20">
        <f t="shared" ref="M40" si="12">ROUND(E40*H40,2)</f>
        <v>0</v>
      </c>
      <c r="N40" s="20">
        <f t="shared" ref="N40" si="13">ROUND(E40*I40,2)</f>
        <v>0</v>
      </c>
      <c r="O40" s="20">
        <f t="shared" ref="O40" si="14">ROUND(E40*J40,2)</f>
        <v>0</v>
      </c>
      <c r="P40" s="20">
        <f t="shared" ref="P40" si="15">SUM(M40:O40)</f>
        <v>0</v>
      </c>
    </row>
    <row r="41" spans="1:16">
      <c r="A41" s="50">
        <v>24</v>
      </c>
      <c r="B41" s="52"/>
      <c r="C41" s="55" t="s">
        <v>667</v>
      </c>
      <c r="D41" s="51" t="s">
        <v>64</v>
      </c>
      <c r="E41" s="53" t="s">
        <v>65</v>
      </c>
      <c r="F41" s="20">
        <v>0</v>
      </c>
      <c r="G41" s="20">
        <f t="shared" si="0"/>
        <v>0</v>
      </c>
      <c r="H41" s="20">
        <f t="shared" si="1"/>
        <v>0</v>
      </c>
      <c r="I41" s="20">
        <v>0</v>
      </c>
      <c r="J41" s="20">
        <v>0</v>
      </c>
      <c r="K41" s="20">
        <f t="shared" si="2"/>
        <v>0</v>
      </c>
      <c r="L41" s="20">
        <f t="shared" si="3"/>
        <v>0</v>
      </c>
      <c r="M41" s="20">
        <f t="shared" si="4"/>
        <v>0</v>
      </c>
      <c r="N41" s="20">
        <f t="shared" si="5"/>
        <v>0</v>
      </c>
      <c r="O41" s="20">
        <f t="shared" si="6"/>
        <v>0</v>
      </c>
      <c r="P41" s="20">
        <f t="shared" si="7"/>
        <v>0</v>
      </c>
    </row>
    <row r="42" spans="1:16">
      <c r="A42" s="50"/>
      <c r="B42" s="52"/>
      <c r="C42" s="134" t="s">
        <v>1699</v>
      </c>
      <c r="D42" s="135" t="s">
        <v>64</v>
      </c>
      <c r="E42" s="136">
        <v>1</v>
      </c>
      <c r="F42" s="20">
        <v>0</v>
      </c>
      <c r="G42" s="20">
        <f t="shared" ref="G42" si="16">IF(F42&gt;0,likme,0)</f>
        <v>0</v>
      </c>
      <c r="H42" s="20">
        <f t="shared" ref="H42" si="17">ROUND(F42*G42,2)</f>
        <v>0</v>
      </c>
      <c r="I42" s="20">
        <v>0</v>
      </c>
      <c r="J42" s="20">
        <v>0</v>
      </c>
      <c r="K42" s="20">
        <f t="shared" ref="K42" si="18">SUM(H42:J42)</f>
        <v>0</v>
      </c>
      <c r="L42" s="20">
        <f t="shared" ref="L42" si="19">ROUND(E42*F42,2)</f>
        <v>0</v>
      </c>
      <c r="M42" s="20">
        <f t="shared" ref="M42" si="20">ROUND(E42*H42,2)</f>
        <v>0</v>
      </c>
      <c r="N42" s="20">
        <f t="shared" ref="N42" si="21">ROUND(E42*I42,2)</f>
        <v>0</v>
      </c>
      <c r="O42" s="20">
        <f t="shared" ref="O42" si="22">ROUND(E42*J42,2)</f>
        <v>0</v>
      </c>
      <c r="P42" s="20">
        <f t="shared" ref="P42" si="23">SUM(M42:O42)</f>
        <v>0</v>
      </c>
    </row>
    <row r="43" spans="1:16">
      <c r="A43" s="50">
        <v>25</v>
      </c>
      <c r="B43" s="52"/>
      <c r="C43" s="55" t="s">
        <v>668</v>
      </c>
      <c r="D43" s="51" t="s">
        <v>64</v>
      </c>
      <c r="E43" s="53" t="s">
        <v>65</v>
      </c>
      <c r="F43" s="20">
        <v>0</v>
      </c>
      <c r="G43" s="20">
        <f t="shared" si="0"/>
        <v>0</v>
      </c>
      <c r="H43" s="20">
        <f t="shared" si="1"/>
        <v>0</v>
      </c>
      <c r="I43" s="20">
        <v>0</v>
      </c>
      <c r="J43" s="20">
        <v>0</v>
      </c>
      <c r="K43" s="20">
        <f t="shared" si="2"/>
        <v>0</v>
      </c>
      <c r="L43" s="20">
        <f t="shared" si="3"/>
        <v>0</v>
      </c>
      <c r="M43" s="20">
        <f t="shared" si="4"/>
        <v>0</v>
      </c>
      <c r="N43" s="20">
        <f t="shared" si="5"/>
        <v>0</v>
      </c>
      <c r="O43" s="20">
        <f t="shared" si="6"/>
        <v>0</v>
      </c>
      <c r="P43" s="20">
        <f t="shared" si="7"/>
        <v>0</v>
      </c>
    </row>
    <row r="44" spans="1:16">
      <c r="A44" s="50">
        <v>26</v>
      </c>
      <c r="B44" s="52"/>
      <c r="C44" s="55" t="s">
        <v>669</v>
      </c>
      <c r="D44" s="51" t="s">
        <v>64</v>
      </c>
      <c r="E44" s="53" t="s">
        <v>65</v>
      </c>
      <c r="F44" s="20">
        <v>0</v>
      </c>
      <c r="G44" s="20">
        <f t="shared" si="0"/>
        <v>0</v>
      </c>
      <c r="H44" s="20">
        <f t="shared" si="1"/>
        <v>0</v>
      </c>
      <c r="I44" s="20">
        <v>0</v>
      </c>
      <c r="J44" s="20">
        <v>0</v>
      </c>
      <c r="K44" s="20">
        <f t="shared" si="2"/>
        <v>0</v>
      </c>
      <c r="L44" s="20">
        <f t="shared" si="3"/>
        <v>0</v>
      </c>
      <c r="M44" s="20">
        <f t="shared" si="4"/>
        <v>0</v>
      </c>
      <c r="N44" s="20">
        <f t="shared" si="5"/>
        <v>0</v>
      </c>
      <c r="O44" s="20">
        <f t="shared" si="6"/>
        <v>0</v>
      </c>
      <c r="P44" s="20">
        <f t="shared" si="7"/>
        <v>0</v>
      </c>
    </row>
    <row r="45" spans="1:16">
      <c r="A45" s="50">
        <v>27</v>
      </c>
      <c r="B45" s="52"/>
      <c r="C45" s="54" t="s">
        <v>670</v>
      </c>
      <c r="D45" s="51" t="s">
        <v>64</v>
      </c>
      <c r="E45" s="53" t="s">
        <v>73</v>
      </c>
      <c r="F45" s="20">
        <v>0</v>
      </c>
      <c r="G45" s="20">
        <f t="shared" si="0"/>
        <v>0</v>
      </c>
      <c r="H45" s="20">
        <f t="shared" si="1"/>
        <v>0</v>
      </c>
      <c r="I45" s="20">
        <v>0</v>
      </c>
      <c r="J45" s="20">
        <v>0</v>
      </c>
      <c r="K45" s="20">
        <f t="shared" si="2"/>
        <v>0</v>
      </c>
      <c r="L45" s="20">
        <f t="shared" si="3"/>
        <v>0</v>
      </c>
      <c r="M45" s="20">
        <f t="shared" si="4"/>
        <v>0</v>
      </c>
      <c r="N45" s="20">
        <f t="shared" si="5"/>
        <v>0</v>
      </c>
      <c r="O45" s="20">
        <f t="shared" si="6"/>
        <v>0</v>
      </c>
      <c r="P45" s="20">
        <f t="shared" si="7"/>
        <v>0</v>
      </c>
    </row>
    <row r="46" spans="1:16">
      <c r="A46" s="50">
        <v>28</v>
      </c>
      <c r="B46" s="52"/>
      <c r="C46" s="55" t="s">
        <v>671</v>
      </c>
      <c r="D46" s="51" t="s">
        <v>64</v>
      </c>
      <c r="E46" s="53" t="s">
        <v>73</v>
      </c>
      <c r="F46" s="20">
        <v>0</v>
      </c>
      <c r="G46" s="20">
        <f t="shared" si="0"/>
        <v>0</v>
      </c>
      <c r="H46" s="20">
        <f t="shared" si="1"/>
        <v>0</v>
      </c>
      <c r="I46" s="20">
        <v>0</v>
      </c>
      <c r="J46" s="20">
        <v>0</v>
      </c>
      <c r="K46" s="20">
        <f t="shared" si="2"/>
        <v>0</v>
      </c>
      <c r="L46" s="20">
        <f t="shared" si="3"/>
        <v>0</v>
      </c>
      <c r="M46" s="20">
        <f t="shared" si="4"/>
        <v>0</v>
      </c>
      <c r="N46" s="20">
        <f t="shared" si="5"/>
        <v>0</v>
      </c>
      <c r="O46" s="20">
        <f t="shared" si="6"/>
        <v>0</v>
      </c>
      <c r="P46" s="20">
        <f t="shared" si="7"/>
        <v>0</v>
      </c>
    </row>
    <row r="47" spans="1:16">
      <c r="A47" s="50">
        <v>29</v>
      </c>
      <c r="B47" s="52"/>
      <c r="C47" s="55" t="s">
        <v>672</v>
      </c>
      <c r="D47" s="51" t="s">
        <v>64</v>
      </c>
      <c r="E47" s="53" t="s">
        <v>65</v>
      </c>
      <c r="F47" s="20">
        <v>0</v>
      </c>
      <c r="G47" s="20">
        <f t="shared" si="0"/>
        <v>0</v>
      </c>
      <c r="H47" s="20">
        <f t="shared" si="1"/>
        <v>0</v>
      </c>
      <c r="I47" s="20">
        <v>0</v>
      </c>
      <c r="J47" s="20">
        <v>0</v>
      </c>
      <c r="K47" s="20">
        <f t="shared" si="2"/>
        <v>0</v>
      </c>
      <c r="L47" s="20">
        <f t="shared" si="3"/>
        <v>0</v>
      </c>
      <c r="M47" s="20">
        <f t="shared" si="4"/>
        <v>0</v>
      </c>
      <c r="N47" s="20">
        <f t="shared" si="5"/>
        <v>0</v>
      </c>
      <c r="O47" s="20">
        <f t="shared" si="6"/>
        <v>0</v>
      </c>
      <c r="P47" s="20">
        <f t="shared" si="7"/>
        <v>0</v>
      </c>
    </row>
    <row r="48" spans="1:16">
      <c r="A48" s="50">
        <v>30</v>
      </c>
      <c r="B48" s="52"/>
      <c r="C48" s="55" t="s">
        <v>673</v>
      </c>
      <c r="D48" s="51" t="s">
        <v>64</v>
      </c>
      <c r="E48" s="131">
        <v>40</v>
      </c>
      <c r="F48" s="20">
        <v>0</v>
      </c>
      <c r="G48" s="20">
        <f t="shared" si="0"/>
        <v>0</v>
      </c>
      <c r="H48" s="20">
        <f t="shared" si="1"/>
        <v>0</v>
      </c>
      <c r="I48" s="20">
        <v>0</v>
      </c>
      <c r="J48" s="20">
        <v>0</v>
      </c>
      <c r="K48" s="20">
        <f t="shared" si="2"/>
        <v>0</v>
      </c>
      <c r="L48" s="20">
        <f t="shared" si="3"/>
        <v>0</v>
      </c>
      <c r="M48" s="20">
        <f t="shared" si="4"/>
        <v>0</v>
      </c>
      <c r="N48" s="20">
        <f t="shared" si="5"/>
        <v>0</v>
      </c>
      <c r="O48" s="20">
        <f t="shared" si="6"/>
        <v>0</v>
      </c>
      <c r="P48" s="20">
        <f t="shared" si="7"/>
        <v>0</v>
      </c>
    </row>
    <row r="49" spans="1:16">
      <c r="A49" s="50">
        <v>31</v>
      </c>
      <c r="B49" s="52"/>
      <c r="C49" s="55" t="s">
        <v>674</v>
      </c>
      <c r="D49" s="51" t="s">
        <v>64</v>
      </c>
      <c r="E49" s="53" t="s">
        <v>115</v>
      </c>
      <c r="F49" s="20">
        <v>0</v>
      </c>
      <c r="G49" s="20">
        <f t="shared" si="0"/>
        <v>0</v>
      </c>
      <c r="H49" s="20">
        <f t="shared" si="1"/>
        <v>0</v>
      </c>
      <c r="I49" s="20">
        <v>0</v>
      </c>
      <c r="J49" s="20">
        <v>0</v>
      </c>
      <c r="K49" s="20">
        <f t="shared" si="2"/>
        <v>0</v>
      </c>
      <c r="L49" s="20">
        <f t="shared" si="3"/>
        <v>0</v>
      </c>
      <c r="M49" s="20">
        <f t="shared" si="4"/>
        <v>0</v>
      </c>
      <c r="N49" s="20">
        <f t="shared" si="5"/>
        <v>0</v>
      </c>
      <c r="O49" s="20">
        <f t="shared" si="6"/>
        <v>0</v>
      </c>
      <c r="P49" s="20">
        <f t="shared" si="7"/>
        <v>0</v>
      </c>
    </row>
    <row r="50" spans="1:16">
      <c r="A50" s="50">
        <v>32</v>
      </c>
      <c r="B50" s="52"/>
      <c r="C50" s="55" t="s">
        <v>675</v>
      </c>
      <c r="D50" s="51" t="s">
        <v>64</v>
      </c>
      <c r="E50" s="131">
        <v>7</v>
      </c>
      <c r="F50" s="20">
        <v>0</v>
      </c>
      <c r="G50" s="20">
        <f t="shared" si="0"/>
        <v>0</v>
      </c>
      <c r="H50" s="20">
        <f t="shared" si="1"/>
        <v>0</v>
      </c>
      <c r="I50" s="20">
        <v>0</v>
      </c>
      <c r="J50" s="20">
        <v>0</v>
      </c>
      <c r="K50" s="20">
        <f t="shared" si="2"/>
        <v>0</v>
      </c>
      <c r="L50" s="20">
        <f t="shared" si="3"/>
        <v>0</v>
      </c>
      <c r="M50" s="20">
        <f t="shared" si="4"/>
        <v>0</v>
      </c>
      <c r="N50" s="20">
        <f t="shared" si="5"/>
        <v>0</v>
      </c>
      <c r="O50" s="20">
        <f t="shared" si="6"/>
        <v>0</v>
      </c>
      <c r="P50" s="20">
        <f t="shared" si="7"/>
        <v>0</v>
      </c>
    </row>
    <row r="51" spans="1:16">
      <c r="A51" s="50">
        <v>33</v>
      </c>
      <c r="B51" s="52"/>
      <c r="C51" s="54" t="s">
        <v>676</v>
      </c>
      <c r="D51" s="51" t="s">
        <v>64</v>
      </c>
      <c r="E51" s="131">
        <v>1</v>
      </c>
      <c r="F51" s="20">
        <v>0</v>
      </c>
      <c r="G51" s="20">
        <f t="shared" si="0"/>
        <v>0</v>
      </c>
      <c r="H51" s="20">
        <f t="shared" si="1"/>
        <v>0</v>
      </c>
      <c r="I51" s="20">
        <v>0</v>
      </c>
      <c r="J51" s="20">
        <v>0</v>
      </c>
      <c r="K51" s="20">
        <f t="shared" si="2"/>
        <v>0</v>
      </c>
      <c r="L51" s="20">
        <f t="shared" si="3"/>
        <v>0</v>
      </c>
      <c r="M51" s="20">
        <f t="shared" si="4"/>
        <v>0</v>
      </c>
      <c r="N51" s="20">
        <f t="shared" si="5"/>
        <v>0</v>
      </c>
      <c r="O51" s="20">
        <f t="shared" si="6"/>
        <v>0</v>
      </c>
      <c r="P51" s="20">
        <f t="shared" si="7"/>
        <v>0</v>
      </c>
    </row>
    <row r="52" spans="1:16">
      <c r="A52" s="50">
        <v>34</v>
      </c>
      <c r="B52" s="52"/>
      <c r="C52" s="54" t="s">
        <v>677</v>
      </c>
      <c r="D52" s="51" t="s">
        <v>64</v>
      </c>
      <c r="E52" s="131">
        <v>3</v>
      </c>
      <c r="F52" s="20">
        <v>0</v>
      </c>
      <c r="G52" s="20">
        <f t="shared" si="0"/>
        <v>0</v>
      </c>
      <c r="H52" s="20">
        <f t="shared" si="1"/>
        <v>0</v>
      </c>
      <c r="I52" s="20">
        <v>0</v>
      </c>
      <c r="J52" s="20">
        <v>0</v>
      </c>
      <c r="K52" s="20">
        <f t="shared" si="2"/>
        <v>0</v>
      </c>
      <c r="L52" s="20">
        <f t="shared" si="3"/>
        <v>0</v>
      </c>
      <c r="M52" s="20">
        <f t="shared" si="4"/>
        <v>0</v>
      </c>
      <c r="N52" s="20">
        <f t="shared" si="5"/>
        <v>0</v>
      </c>
      <c r="O52" s="20">
        <f t="shared" si="6"/>
        <v>0</v>
      </c>
      <c r="P52" s="20">
        <f t="shared" si="7"/>
        <v>0</v>
      </c>
    </row>
    <row r="53" spans="1:16">
      <c r="A53" s="50"/>
      <c r="B53" s="52"/>
      <c r="C53" s="134" t="s">
        <v>1700</v>
      </c>
      <c r="D53" s="135" t="s">
        <v>64</v>
      </c>
      <c r="E53" s="136">
        <v>1</v>
      </c>
      <c r="F53" s="20">
        <v>0</v>
      </c>
      <c r="G53" s="20">
        <f t="shared" ref="G53" si="24">IF(F53&gt;0,likme,0)</f>
        <v>0</v>
      </c>
      <c r="H53" s="20">
        <f t="shared" ref="H53" si="25">ROUND(F53*G53,2)</f>
        <v>0</v>
      </c>
      <c r="I53" s="20">
        <v>0</v>
      </c>
      <c r="J53" s="20">
        <v>0</v>
      </c>
      <c r="K53" s="20">
        <f t="shared" ref="K53" si="26">SUM(H53:J53)</f>
        <v>0</v>
      </c>
      <c r="L53" s="20">
        <f t="shared" ref="L53" si="27">ROUND(E53*F53,2)</f>
        <v>0</v>
      </c>
      <c r="M53" s="20">
        <f t="shared" ref="M53" si="28">ROUND(E53*H53,2)</f>
        <v>0</v>
      </c>
      <c r="N53" s="20">
        <f t="shared" ref="N53" si="29">ROUND(E53*I53,2)</f>
        <v>0</v>
      </c>
      <c r="O53" s="20">
        <f t="shared" ref="O53" si="30">ROUND(E53*J53,2)</f>
        <v>0</v>
      </c>
      <c r="P53" s="20">
        <f t="shared" ref="P53" si="31">SUM(M53:O53)</f>
        <v>0</v>
      </c>
    </row>
    <row r="54" spans="1:16">
      <c r="A54" s="50">
        <v>35</v>
      </c>
      <c r="B54" s="52"/>
      <c r="C54" s="55" t="s">
        <v>678</v>
      </c>
      <c r="D54" s="51" t="s">
        <v>64</v>
      </c>
      <c r="E54" s="53">
        <v>1</v>
      </c>
      <c r="F54" s="20">
        <v>0</v>
      </c>
      <c r="G54" s="20">
        <f t="shared" si="0"/>
        <v>0</v>
      </c>
      <c r="H54" s="20">
        <f t="shared" si="1"/>
        <v>0</v>
      </c>
      <c r="I54" s="20">
        <v>0</v>
      </c>
      <c r="J54" s="20">
        <v>0</v>
      </c>
      <c r="K54" s="20">
        <f t="shared" si="2"/>
        <v>0</v>
      </c>
      <c r="L54" s="20">
        <f t="shared" si="3"/>
        <v>0</v>
      </c>
      <c r="M54" s="20">
        <f t="shared" si="4"/>
        <v>0</v>
      </c>
      <c r="N54" s="20">
        <f t="shared" si="5"/>
        <v>0</v>
      </c>
      <c r="O54" s="20">
        <f t="shared" si="6"/>
        <v>0</v>
      </c>
      <c r="P54" s="20">
        <f t="shared" si="7"/>
        <v>0</v>
      </c>
    </row>
    <row r="55" spans="1:16">
      <c r="A55" s="50">
        <v>36</v>
      </c>
      <c r="B55" s="52"/>
      <c r="C55" s="55" t="s">
        <v>679</v>
      </c>
      <c r="D55" s="51" t="s">
        <v>64</v>
      </c>
      <c r="E55" s="53" t="s">
        <v>65</v>
      </c>
      <c r="F55" s="20">
        <v>0</v>
      </c>
      <c r="G55" s="20">
        <f t="shared" si="0"/>
        <v>0</v>
      </c>
      <c r="H55" s="20">
        <f t="shared" si="1"/>
        <v>0</v>
      </c>
      <c r="I55" s="20">
        <v>0</v>
      </c>
      <c r="J55" s="20">
        <v>0</v>
      </c>
      <c r="K55" s="20">
        <f t="shared" si="2"/>
        <v>0</v>
      </c>
      <c r="L55" s="20">
        <f t="shared" si="3"/>
        <v>0</v>
      </c>
      <c r="M55" s="20">
        <f t="shared" si="4"/>
        <v>0</v>
      </c>
      <c r="N55" s="20">
        <f t="shared" si="5"/>
        <v>0</v>
      </c>
      <c r="O55" s="20">
        <f t="shared" si="6"/>
        <v>0</v>
      </c>
      <c r="P55" s="20">
        <f t="shared" si="7"/>
        <v>0</v>
      </c>
    </row>
    <row r="56" spans="1:16">
      <c r="A56" s="50">
        <v>37</v>
      </c>
      <c r="B56" s="52"/>
      <c r="C56" s="55" t="s">
        <v>680</v>
      </c>
      <c r="D56" s="51" t="s">
        <v>67</v>
      </c>
      <c r="E56" s="53" t="s">
        <v>65</v>
      </c>
      <c r="F56" s="20">
        <v>0</v>
      </c>
      <c r="G56" s="20">
        <f t="shared" si="0"/>
        <v>0</v>
      </c>
      <c r="H56" s="20">
        <f t="shared" si="1"/>
        <v>0</v>
      </c>
      <c r="I56" s="20">
        <v>0</v>
      </c>
      <c r="J56" s="20">
        <v>0</v>
      </c>
      <c r="K56" s="20">
        <f t="shared" si="2"/>
        <v>0</v>
      </c>
      <c r="L56" s="20">
        <f t="shared" si="3"/>
        <v>0</v>
      </c>
      <c r="M56" s="20">
        <f t="shared" si="4"/>
        <v>0</v>
      </c>
      <c r="N56" s="20">
        <f t="shared" si="5"/>
        <v>0</v>
      </c>
      <c r="O56" s="20">
        <f t="shared" si="6"/>
        <v>0</v>
      </c>
      <c r="P56" s="20">
        <f t="shared" si="7"/>
        <v>0</v>
      </c>
    </row>
    <row r="57" spans="1:16">
      <c r="A57" s="50">
        <v>38</v>
      </c>
      <c r="B57" s="52"/>
      <c r="C57" s="54" t="s">
        <v>681</v>
      </c>
      <c r="D57" s="51" t="s">
        <v>64</v>
      </c>
      <c r="E57" s="131">
        <v>25</v>
      </c>
      <c r="F57" s="20">
        <v>0</v>
      </c>
      <c r="G57" s="20">
        <f t="shared" si="0"/>
        <v>0</v>
      </c>
      <c r="H57" s="20">
        <f t="shared" si="1"/>
        <v>0</v>
      </c>
      <c r="I57" s="20">
        <v>0</v>
      </c>
      <c r="J57" s="20">
        <v>0</v>
      </c>
      <c r="K57" s="20">
        <f t="shared" si="2"/>
        <v>0</v>
      </c>
      <c r="L57" s="20">
        <f t="shared" si="3"/>
        <v>0</v>
      </c>
      <c r="M57" s="20">
        <f t="shared" si="4"/>
        <v>0</v>
      </c>
      <c r="N57" s="20">
        <f t="shared" si="5"/>
        <v>0</v>
      </c>
      <c r="O57" s="20">
        <f t="shared" si="6"/>
        <v>0</v>
      </c>
      <c r="P57" s="20">
        <f t="shared" si="7"/>
        <v>0</v>
      </c>
    </row>
    <row r="58" spans="1:16">
      <c r="A58" s="50">
        <v>39</v>
      </c>
      <c r="B58" s="52"/>
      <c r="C58" s="55" t="s">
        <v>682</v>
      </c>
      <c r="D58" s="51" t="s">
        <v>64</v>
      </c>
      <c r="E58" s="131">
        <v>24</v>
      </c>
      <c r="F58" s="20">
        <v>0</v>
      </c>
      <c r="G58" s="20">
        <f t="shared" si="0"/>
        <v>0</v>
      </c>
      <c r="H58" s="20">
        <f t="shared" si="1"/>
        <v>0</v>
      </c>
      <c r="I58" s="20">
        <v>0</v>
      </c>
      <c r="J58" s="20">
        <v>0</v>
      </c>
      <c r="K58" s="20">
        <f t="shared" si="2"/>
        <v>0</v>
      </c>
      <c r="L58" s="20">
        <f t="shared" si="3"/>
        <v>0</v>
      </c>
      <c r="M58" s="20">
        <f t="shared" si="4"/>
        <v>0</v>
      </c>
      <c r="N58" s="20">
        <f t="shared" si="5"/>
        <v>0</v>
      </c>
      <c r="O58" s="20">
        <f t="shared" si="6"/>
        <v>0</v>
      </c>
      <c r="P58" s="20">
        <f t="shared" si="7"/>
        <v>0</v>
      </c>
    </row>
    <row r="59" spans="1:16">
      <c r="A59" s="50">
        <v>40</v>
      </c>
      <c r="B59" s="52"/>
      <c r="C59" s="55" t="s">
        <v>683</v>
      </c>
      <c r="D59" s="51" t="s">
        <v>64</v>
      </c>
      <c r="E59" s="131">
        <v>9</v>
      </c>
      <c r="F59" s="20">
        <v>0</v>
      </c>
      <c r="G59" s="20">
        <f t="shared" si="0"/>
        <v>0</v>
      </c>
      <c r="H59" s="20">
        <f t="shared" si="1"/>
        <v>0</v>
      </c>
      <c r="I59" s="20">
        <v>0</v>
      </c>
      <c r="J59" s="20">
        <v>0</v>
      </c>
      <c r="K59" s="20">
        <f t="shared" si="2"/>
        <v>0</v>
      </c>
      <c r="L59" s="20">
        <f t="shared" si="3"/>
        <v>0</v>
      </c>
      <c r="M59" s="20">
        <f t="shared" si="4"/>
        <v>0</v>
      </c>
      <c r="N59" s="20">
        <f t="shared" si="5"/>
        <v>0</v>
      </c>
      <c r="O59" s="20">
        <f t="shared" si="6"/>
        <v>0</v>
      </c>
      <c r="P59" s="20">
        <f t="shared" si="7"/>
        <v>0</v>
      </c>
    </row>
    <row r="60" spans="1:16">
      <c r="A60" s="50">
        <v>41</v>
      </c>
      <c r="B60" s="52"/>
      <c r="C60" s="55" t="s">
        <v>684</v>
      </c>
      <c r="D60" s="51" t="s">
        <v>64</v>
      </c>
      <c r="E60" s="53" t="s">
        <v>81</v>
      </c>
      <c r="F60" s="20">
        <v>0</v>
      </c>
      <c r="G60" s="20">
        <f t="shared" si="0"/>
        <v>0</v>
      </c>
      <c r="H60" s="20">
        <f t="shared" si="1"/>
        <v>0</v>
      </c>
      <c r="I60" s="20">
        <v>0</v>
      </c>
      <c r="J60" s="20">
        <v>0</v>
      </c>
      <c r="K60" s="20">
        <f t="shared" si="2"/>
        <v>0</v>
      </c>
      <c r="L60" s="20">
        <f t="shared" si="3"/>
        <v>0</v>
      </c>
      <c r="M60" s="20">
        <f t="shared" si="4"/>
        <v>0</v>
      </c>
      <c r="N60" s="20">
        <f t="shared" si="5"/>
        <v>0</v>
      </c>
      <c r="O60" s="20">
        <f t="shared" si="6"/>
        <v>0</v>
      </c>
      <c r="P60" s="20">
        <f t="shared" si="7"/>
        <v>0</v>
      </c>
    </row>
    <row r="61" spans="1:16">
      <c r="A61" s="50">
        <v>42</v>
      </c>
      <c r="B61" s="52"/>
      <c r="C61" s="55" t="s">
        <v>685</v>
      </c>
      <c r="D61" s="51" t="s">
        <v>64</v>
      </c>
      <c r="E61" s="53" t="s">
        <v>65</v>
      </c>
      <c r="F61" s="20">
        <v>0</v>
      </c>
      <c r="G61" s="20">
        <f t="shared" si="0"/>
        <v>0</v>
      </c>
      <c r="H61" s="20">
        <f t="shared" si="1"/>
        <v>0</v>
      </c>
      <c r="I61" s="20">
        <v>0</v>
      </c>
      <c r="J61" s="20">
        <v>0</v>
      </c>
      <c r="K61" s="20">
        <f t="shared" si="2"/>
        <v>0</v>
      </c>
      <c r="L61" s="20">
        <f t="shared" si="3"/>
        <v>0</v>
      </c>
      <c r="M61" s="20">
        <f t="shared" si="4"/>
        <v>0</v>
      </c>
      <c r="N61" s="20">
        <f t="shared" si="5"/>
        <v>0</v>
      </c>
      <c r="O61" s="20">
        <f t="shared" si="6"/>
        <v>0</v>
      </c>
      <c r="P61" s="20">
        <f t="shared" si="7"/>
        <v>0</v>
      </c>
    </row>
    <row r="62" spans="1:16">
      <c r="A62" s="50">
        <v>43</v>
      </c>
      <c r="B62" s="52"/>
      <c r="C62" s="55" t="s">
        <v>686</v>
      </c>
      <c r="D62" s="51" t="s">
        <v>64</v>
      </c>
      <c r="E62" s="53" t="s">
        <v>93</v>
      </c>
      <c r="F62" s="20">
        <v>0</v>
      </c>
      <c r="G62" s="20">
        <f t="shared" si="0"/>
        <v>0</v>
      </c>
      <c r="H62" s="20">
        <f t="shared" si="1"/>
        <v>0</v>
      </c>
      <c r="I62" s="20">
        <v>0</v>
      </c>
      <c r="J62" s="20">
        <v>0</v>
      </c>
      <c r="K62" s="20">
        <f t="shared" si="2"/>
        <v>0</v>
      </c>
      <c r="L62" s="20">
        <f t="shared" si="3"/>
        <v>0</v>
      </c>
      <c r="M62" s="20">
        <f t="shared" si="4"/>
        <v>0</v>
      </c>
      <c r="N62" s="20">
        <f t="shared" si="5"/>
        <v>0</v>
      </c>
      <c r="O62" s="20">
        <f t="shared" si="6"/>
        <v>0</v>
      </c>
      <c r="P62" s="20">
        <f t="shared" si="7"/>
        <v>0</v>
      </c>
    </row>
    <row r="63" spans="1:16">
      <c r="A63" s="50">
        <v>44</v>
      </c>
      <c r="B63" s="52"/>
      <c r="C63" s="55" t="s">
        <v>687</v>
      </c>
      <c r="D63" s="51" t="s">
        <v>183</v>
      </c>
      <c r="E63" s="131">
        <v>110</v>
      </c>
      <c r="F63" s="20">
        <v>0</v>
      </c>
      <c r="G63" s="20">
        <f t="shared" si="0"/>
        <v>0</v>
      </c>
      <c r="H63" s="20">
        <f t="shared" si="1"/>
        <v>0</v>
      </c>
      <c r="I63" s="20">
        <v>0</v>
      </c>
      <c r="J63" s="20">
        <v>0</v>
      </c>
      <c r="K63" s="20">
        <f t="shared" si="2"/>
        <v>0</v>
      </c>
      <c r="L63" s="20">
        <f t="shared" si="3"/>
        <v>0</v>
      </c>
      <c r="M63" s="20">
        <f t="shared" si="4"/>
        <v>0</v>
      </c>
      <c r="N63" s="20">
        <f t="shared" si="5"/>
        <v>0</v>
      </c>
      <c r="O63" s="20">
        <f t="shared" si="6"/>
        <v>0</v>
      </c>
      <c r="P63" s="20">
        <f t="shared" si="7"/>
        <v>0</v>
      </c>
    </row>
    <row r="64" spans="1:16">
      <c r="A64" s="50">
        <v>45</v>
      </c>
      <c r="B64" s="52"/>
      <c r="C64" s="55" t="s">
        <v>688</v>
      </c>
      <c r="D64" s="51" t="s">
        <v>183</v>
      </c>
      <c r="E64" s="131">
        <v>110</v>
      </c>
      <c r="F64" s="20">
        <v>0</v>
      </c>
      <c r="G64" s="20">
        <f t="shared" si="0"/>
        <v>0</v>
      </c>
      <c r="H64" s="20">
        <f t="shared" si="1"/>
        <v>0</v>
      </c>
      <c r="I64" s="20">
        <v>0</v>
      </c>
      <c r="J64" s="20">
        <v>0</v>
      </c>
      <c r="K64" s="20">
        <f t="shared" si="2"/>
        <v>0</v>
      </c>
      <c r="L64" s="20">
        <f t="shared" si="3"/>
        <v>0</v>
      </c>
      <c r="M64" s="20">
        <f t="shared" si="4"/>
        <v>0</v>
      </c>
      <c r="N64" s="20">
        <f t="shared" si="5"/>
        <v>0</v>
      </c>
      <c r="O64" s="20">
        <f t="shared" si="6"/>
        <v>0</v>
      </c>
      <c r="P64" s="20">
        <f t="shared" si="7"/>
        <v>0</v>
      </c>
    </row>
    <row r="65" spans="1:16">
      <c r="A65" s="50">
        <v>46</v>
      </c>
      <c r="B65" s="52"/>
      <c r="C65" s="55" t="s">
        <v>689</v>
      </c>
      <c r="D65" s="51" t="s">
        <v>183</v>
      </c>
      <c r="E65" s="131">
        <v>80</v>
      </c>
      <c r="F65" s="20">
        <v>0</v>
      </c>
      <c r="G65" s="20">
        <f t="shared" si="0"/>
        <v>0</v>
      </c>
      <c r="H65" s="20">
        <f t="shared" si="1"/>
        <v>0</v>
      </c>
      <c r="I65" s="20">
        <v>0</v>
      </c>
      <c r="J65" s="20">
        <v>0</v>
      </c>
      <c r="K65" s="20">
        <f t="shared" si="2"/>
        <v>0</v>
      </c>
      <c r="L65" s="20">
        <f t="shared" si="3"/>
        <v>0</v>
      </c>
      <c r="M65" s="20">
        <f t="shared" si="4"/>
        <v>0</v>
      </c>
      <c r="N65" s="20">
        <f t="shared" si="5"/>
        <v>0</v>
      </c>
      <c r="O65" s="20">
        <f t="shared" si="6"/>
        <v>0</v>
      </c>
      <c r="P65" s="20">
        <f t="shared" si="7"/>
        <v>0</v>
      </c>
    </row>
    <row r="66" spans="1:16">
      <c r="A66" s="50">
        <v>47</v>
      </c>
      <c r="B66" s="52"/>
      <c r="C66" s="55" t="s">
        <v>690</v>
      </c>
      <c r="D66" s="51" t="s">
        <v>183</v>
      </c>
      <c r="E66" s="131">
        <v>50</v>
      </c>
      <c r="F66" s="20">
        <v>0</v>
      </c>
      <c r="G66" s="20">
        <f t="shared" si="0"/>
        <v>0</v>
      </c>
      <c r="H66" s="20">
        <f t="shared" si="1"/>
        <v>0</v>
      </c>
      <c r="I66" s="20">
        <v>0</v>
      </c>
      <c r="J66" s="20">
        <v>0</v>
      </c>
      <c r="K66" s="20">
        <f t="shared" si="2"/>
        <v>0</v>
      </c>
      <c r="L66" s="20">
        <f t="shared" si="3"/>
        <v>0</v>
      </c>
      <c r="M66" s="20">
        <f t="shared" si="4"/>
        <v>0</v>
      </c>
      <c r="N66" s="20">
        <f t="shared" si="5"/>
        <v>0</v>
      </c>
      <c r="O66" s="20">
        <f t="shared" si="6"/>
        <v>0</v>
      </c>
      <c r="P66" s="20">
        <f t="shared" si="7"/>
        <v>0</v>
      </c>
    </row>
    <row r="67" spans="1:16">
      <c r="A67" s="50">
        <v>48</v>
      </c>
      <c r="B67" s="52"/>
      <c r="C67" s="54" t="s">
        <v>691</v>
      </c>
      <c r="D67" s="51" t="s">
        <v>183</v>
      </c>
      <c r="E67" s="131">
        <v>10</v>
      </c>
      <c r="F67" s="20">
        <v>0</v>
      </c>
      <c r="G67" s="20">
        <f t="shared" si="0"/>
        <v>0</v>
      </c>
      <c r="H67" s="20">
        <f t="shared" si="1"/>
        <v>0</v>
      </c>
      <c r="I67" s="20">
        <v>0</v>
      </c>
      <c r="J67" s="20">
        <v>0</v>
      </c>
      <c r="K67" s="20">
        <f t="shared" si="2"/>
        <v>0</v>
      </c>
      <c r="L67" s="20">
        <f t="shared" si="3"/>
        <v>0</v>
      </c>
      <c r="M67" s="20">
        <f t="shared" si="4"/>
        <v>0</v>
      </c>
      <c r="N67" s="20">
        <f t="shared" si="5"/>
        <v>0</v>
      </c>
      <c r="O67" s="20">
        <f t="shared" si="6"/>
        <v>0</v>
      </c>
      <c r="P67" s="20">
        <f t="shared" si="7"/>
        <v>0</v>
      </c>
    </row>
    <row r="68" spans="1:16">
      <c r="A68" s="50"/>
      <c r="B68" s="52"/>
      <c r="C68" s="134" t="s">
        <v>1701</v>
      </c>
      <c r="D68" s="135" t="s">
        <v>183</v>
      </c>
      <c r="E68" s="136">
        <v>1</v>
      </c>
      <c r="F68" s="20">
        <v>0</v>
      </c>
      <c r="G68" s="20">
        <f t="shared" ref="G68" si="32">IF(F68&gt;0,likme,0)</f>
        <v>0</v>
      </c>
      <c r="H68" s="20">
        <f t="shared" ref="H68" si="33">ROUND(F68*G68,2)</f>
        <v>0</v>
      </c>
      <c r="I68" s="20">
        <v>0</v>
      </c>
      <c r="J68" s="20">
        <v>0</v>
      </c>
      <c r="K68" s="20">
        <f t="shared" ref="K68" si="34">SUM(H68:J68)</f>
        <v>0</v>
      </c>
      <c r="L68" s="20">
        <f t="shared" ref="L68" si="35">ROUND(E68*F68,2)</f>
        <v>0</v>
      </c>
      <c r="M68" s="20">
        <f t="shared" ref="M68" si="36">ROUND(E68*H68,2)</f>
        <v>0</v>
      </c>
      <c r="N68" s="20">
        <f t="shared" ref="N68" si="37">ROUND(E68*I68,2)</f>
        <v>0</v>
      </c>
      <c r="O68" s="20">
        <f t="shared" ref="O68" si="38">ROUND(E68*J68,2)</f>
        <v>0</v>
      </c>
      <c r="P68" s="20">
        <f t="shared" ref="P68" si="39">SUM(M68:O68)</f>
        <v>0</v>
      </c>
    </row>
    <row r="69" spans="1:16" ht="31.5">
      <c r="A69" s="50">
        <v>49</v>
      </c>
      <c r="B69" s="52"/>
      <c r="C69" s="55" t="s">
        <v>692</v>
      </c>
      <c r="D69" s="51" t="s">
        <v>183</v>
      </c>
      <c r="E69" s="53" t="s">
        <v>693</v>
      </c>
      <c r="F69" s="20">
        <v>0</v>
      </c>
      <c r="G69" s="20">
        <f t="shared" si="0"/>
        <v>0</v>
      </c>
      <c r="H69" s="20">
        <f t="shared" si="1"/>
        <v>0</v>
      </c>
      <c r="I69" s="20">
        <v>0</v>
      </c>
      <c r="J69" s="20">
        <v>0</v>
      </c>
      <c r="K69" s="20">
        <f t="shared" si="2"/>
        <v>0</v>
      </c>
      <c r="L69" s="20">
        <f t="shared" si="3"/>
        <v>0</v>
      </c>
      <c r="M69" s="20">
        <f t="shared" si="4"/>
        <v>0</v>
      </c>
      <c r="N69" s="20">
        <f t="shared" si="5"/>
        <v>0</v>
      </c>
      <c r="O69" s="20">
        <f t="shared" si="6"/>
        <v>0</v>
      </c>
      <c r="P69" s="20">
        <f t="shared" si="7"/>
        <v>0</v>
      </c>
    </row>
    <row r="70" spans="1:16" ht="31.5">
      <c r="A70" s="50">
        <v>50</v>
      </c>
      <c r="B70" s="52"/>
      <c r="C70" s="55" t="s">
        <v>694</v>
      </c>
      <c r="D70" s="51" t="s">
        <v>183</v>
      </c>
      <c r="E70" s="131">
        <v>140</v>
      </c>
      <c r="F70" s="20">
        <v>0</v>
      </c>
      <c r="G70" s="20">
        <f t="shared" si="0"/>
        <v>0</v>
      </c>
      <c r="H70" s="20">
        <f t="shared" si="1"/>
        <v>0</v>
      </c>
      <c r="I70" s="20">
        <v>0</v>
      </c>
      <c r="J70" s="20">
        <v>0</v>
      </c>
      <c r="K70" s="20">
        <f t="shared" si="2"/>
        <v>0</v>
      </c>
      <c r="L70" s="20">
        <f t="shared" si="3"/>
        <v>0</v>
      </c>
      <c r="M70" s="20">
        <f t="shared" si="4"/>
        <v>0</v>
      </c>
      <c r="N70" s="20">
        <f t="shared" si="5"/>
        <v>0</v>
      </c>
      <c r="O70" s="20">
        <f t="shared" si="6"/>
        <v>0</v>
      </c>
      <c r="P70" s="20">
        <f t="shared" si="7"/>
        <v>0</v>
      </c>
    </row>
    <row r="71" spans="1:16" ht="31.5">
      <c r="A71" s="50">
        <v>51</v>
      </c>
      <c r="B71" s="52"/>
      <c r="C71" s="55" t="s">
        <v>695</v>
      </c>
      <c r="D71" s="51" t="s">
        <v>183</v>
      </c>
      <c r="E71" s="131">
        <v>100</v>
      </c>
      <c r="F71" s="20">
        <v>0</v>
      </c>
      <c r="G71" s="20">
        <f t="shared" si="0"/>
        <v>0</v>
      </c>
      <c r="H71" s="20">
        <f t="shared" si="1"/>
        <v>0</v>
      </c>
      <c r="I71" s="20">
        <v>0</v>
      </c>
      <c r="J71" s="20">
        <v>0</v>
      </c>
      <c r="K71" s="20">
        <f t="shared" si="2"/>
        <v>0</v>
      </c>
      <c r="L71" s="20">
        <f t="shared" si="3"/>
        <v>0</v>
      </c>
      <c r="M71" s="20">
        <f t="shared" si="4"/>
        <v>0</v>
      </c>
      <c r="N71" s="20">
        <f t="shared" si="5"/>
        <v>0</v>
      </c>
      <c r="O71" s="20">
        <f t="shared" si="6"/>
        <v>0</v>
      </c>
      <c r="P71" s="20">
        <f t="shared" si="7"/>
        <v>0</v>
      </c>
    </row>
    <row r="72" spans="1:16" ht="31.5">
      <c r="A72" s="50">
        <v>52</v>
      </c>
      <c r="B72" s="52"/>
      <c r="C72" s="55" t="s">
        <v>696</v>
      </c>
      <c r="D72" s="51" t="s">
        <v>183</v>
      </c>
      <c r="E72" s="131">
        <v>10</v>
      </c>
      <c r="F72" s="20">
        <v>0</v>
      </c>
      <c r="G72" s="20">
        <f t="shared" si="0"/>
        <v>0</v>
      </c>
      <c r="H72" s="20">
        <f t="shared" si="1"/>
        <v>0</v>
      </c>
      <c r="I72" s="20">
        <v>0</v>
      </c>
      <c r="J72" s="20">
        <v>0</v>
      </c>
      <c r="K72" s="20">
        <f t="shared" si="2"/>
        <v>0</v>
      </c>
      <c r="L72" s="20">
        <f t="shared" si="3"/>
        <v>0</v>
      </c>
      <c r="M72" s="20">
        <f t="shared" si="4"/>
        <v>0</v>
      </c>
      <c r="N72" s="20">
        <f t="shared" si="5"/>
        <v>0</v>
      </c>
      <c r="O72" s="20">
        <f t="shared" si="6"/>
        <v>0</v>
      </c>
      <c r="P72" s="20">
        <f t="shared" si="7"/>
        <v>0</v>
      </c>
    </row>
    <row r="73" spans="1:16" ht="31.5">
      <c r="A73" s="50">
        <v>53</v>
      </c>
      <c r="B73" s="52"/>
      <c r="C73" s="127" t="s">
        <v>1702</v>
      </c>
      <c r="D73" s="130" t="s">
        <v>183</v>
      </c>
      <c r="E73" s="131">
        <v>0</v>
      </c>
      <c r="F73" s="20">
        <v>0</v>
      </c>
      <c r="G73" s="20">
        <f t="shared" si="0"/>
        <v>0</v>
      </c>
      <c r="H73" s="20">
        <f t="shared" si="1"/>
        <v>0</v>
      </c>
      <c r="I73" s="20">
        <v>0</v>
      </c>
      <c r="J73" s="20">
        <v>0</v>
      </c>
      <c r="K73" s="20">
        <f t="shared" si="2"/>
        <v>0</v>
      </c>
      <c r="L73" s="20">
        <f t="shared" si="3"/>
        <v>0</v>
      </c>
      <c r="M73" s="20">
        <f t="shared" si="4"/>
        <v>0</v>
      </c>
      <c r="N73" s="20">
        <f t="shared" si="5"/>
        <v>0</v>
      </c>
      <c r="O73" s="20">
        <f t="shared" si="6"/>
        <v>0</v>
      </c>
      <c r="P73" s="20">
        <f t="shared" si="7"/>
        <v>0</v>
      </c>
    </row>
    <row r="74" spans="1:16" ht="31.5">
      <c r="A74" s="50">
        <v>54</v>
      </c>
      <c r="B74" s="52"/>
      <c r="C74" s="127" t="s">
        <v>1703</v>
      </c>
      <c r="D74" s="130" t="s">
        <v>183</v>
      </c>
      <c r="E74" s="131">
        <v>0</v>
      </c>
      <c r="F74" s="20">
        <v>0</v>
      </c>
      <c r="G74" s="20">
        <f t="shared" si="0"/>
        <v>0</v>
      </c>
      <c r="H74" s="20">
        <f t="shared" si="1"/>
        <v>0</v>
      </c>
      <c r="I74" s="20">
        <v>0</v>
      </c>
      <c r="J74" s="20">
        <v>0</v>
      </c>
      <c r="K74" s="20">
        <f t="shared" si="2"/>
        <v>0</v>
      </c>
      <c r="L74" s="20">
        <f t="shared" si="3"/>
        <v>0</v>
      </c>
      <c r="M74" s="20">
        <f t="shared" si="4"/>
        <v>0</v>
      </c>
      <c r="N74" s="20">
        <f t="shared" si="5"/>
        <v>0</v>
      </c>
      <c r="O74" s="20">
        <f t="shared" si="6"/>
        <v>0</v>
      </c>
      <c r="P74" s="20">
        <f t="shared" si="7"/>
        <v>0</v>
      </c>
    </row>
    <row r="75" spans="1:16">
      <c r="A75" s="50">
        <v>55</v>
      </c>
      <c r="B75" s="52"/>
      <c r="C75" s="55" t="s">
        <v>697</v>
      </c>
      <c r="D75" s="51" t="s">
        <v>67</v>
      </c>
      <c r="E75" s="53" t="s">
        <v>65</v>
      </c>
      <c r="F75" s="20">
        <v>0</v>
      </c>
      <c r="G75" s="20">
        <f t="shared" si="0"/>
        <v>0</v>
      </c>
      <c r="H75" s="20">
        <f t="shared" si="1"/>
        <v>0</v>
      </c>
      <c r="I75" s="20">
        <v>0</v>
      </c>
      <c r="J75" s="20">
        <v>0</v>
      </c>
      <c r="K75" s="20">
        <f t="shared" si="2"/>
        <v>0</v>
      </c>
      <c r="L75" s="20">
        <f t="shared" si="3"/>
        <v>0</v>
      </c>
      <c r="M75" s="20">
        <f t="shared" si="4"/>
        <v>0</v>
      </c>
      <c r="N75" s="20">
        <f t="shared" si="5"/>
        <v>0</v>
      </c>
      <c r="O75" s="20">
        <f t="shared" si="6"/>
        <v>0</v>
      </c>
      <c r="P75" s="20">
        <f t="shared" si="7"/>
        <v>0</v>
      </c>
    </row>
    <row r="76" spans="1:16">
      <c r="A76" s="50">
        <v>56</v>
      </c>
      <c r="B76" s="52"/>
      <c r="C76" s="55" t="s">
        <v>698</v>
      </c>
      <c r="D76" s="51" t="s">
        <v>67</v>
      </c>
      <c r="E76" s="53" t="s">
        <v>65</v>
      </c>
      <c r="F76" s="20">
        <v>0</v>
      </c>
      <c r="G76" s="20">
        <f t="shared" si="0"/>
        <v>0</v>
      </c>
      <c r="H76" s="20">
        <f t="shared" si="1"/>
        <v>0</v>
      </c>
      <c r="I76" s="20">
        <v>0</v>
      </c>
      <c r="J76" s="20">
        <v>0</v>
      </c>
      <c r="K76" s="20">
        <f t="shared" si="2"/>
        <v>0</v>
      </c>
      <c r="L76" s="20">
        <f t="shared" si="3"/>
        <v>0</v>
      </c>
      <c r="M76" s="20">
        <f t="shared" si="4"/>
        <v>0</v>
      </c>
      <c r="N76" s="20">
        <f t="shared" si="5"/>
        <v>0</v>
      </c>
      <c r="O76" s="20">
        <f t="shared" si="6"/>
        <v>0</v>
      </c>
      <c r="P76" s="20">
        <f t="shared" si="7"/>
        <v>0</v>
      </c>
    </row>
    <row r="77" spans="1:16">
      <c r="A77" s="50">
        <v>57</v>
      </c>
      <c r="B77" s="52"/>
      <c r="C77" s="55" t="s">
        <v>699</v>
      </c>
      <c r="D77" s="51" t="s">
        <v>67</v>
      </c>
      <c r="E77" s="53" t="s">
        <v>65</v>
      </c>
      <c r="F77" s="20">
        <v>0</v>
      </c>
      <c r="G77" s="20">
        <f t="shared" si="0"/>
        <v>0</v>
      </c>
      <c r="H77" s="20">
        <f t="shared" si="1"/>
        <v>0</v>
      </c>
      <c r="I77" s="20">
        <v>0</v>
      </c>
      <c r="J77" s="20">
        <v>0</v>
      </c>
      <c r="K77" s="20">
        <f t="shared" si="2"/>
        <v>0</v>
      </c>
      <c r="L77" s="20">
        <f t="shared" si="3"/>
        <v>0</v>
      </c>
      <c r="M77" s="20">
        <f t="shared" si="4"/>
        <v>0</v>
      </c>
      <c r="N77" s="20">
        <f t="shared" si="5"/>
        <v>0</v>
      </c>
      <c r="O77" s="20">
        <f t="shared" si="6"/>
        <v>0</v>
      </c>
      <c r="P77" s="20">
        <f t="shared" si="7"/>
        <v>0</v>
      </c>
    </row>
    <row r="78" spans="1:16">
      <c r="A78" s="50">
        <v>58</v>
      </c>
      <c r="B78" s="52"/>
      <c r="C78" s="55" t="s">
        <v>700</v>
      </c>
      <c r="D78" s="51" t="s">
        <v>67</v>
      </c>
      <c r="E78" s="53" t="s">
        <v>65</v>
      </c>
      <c r="F78" s="20">
        <v>0</v>
      </c>
      <c r="G78" s="20">
        <f t="shared" si="0"/>
        <v>0</v>
      </c>
      <c r="H78" s="20">
        <f t="shared" si="1"/>
        <v>0</v>
      </c>
      <c r="I78" s="20">
        <v>0</v>
      </c>
      <c r="J78" s="20">
        <v>0</v>
      </c>
      <c r="K78" s="20">
        <f t="shared" si="2"/>
        <v>0</v>
      </c>
      <c r="L78" s="20">
        <f t="shared" si="3"/>
        <v>0</v>
      </c>
      <c r="M78" s="20">
        <f t="shared" si="4"/>
        <v>0</v>
      </c>
      <c r="N78" s="20">
        <f t="shared" si="5"/>
        <v>0</v>
      </c>
      <c r="O78" s="20">
        <f t="shared" si="6"/>
        <v>0</v>
      </c>
      <c r="P78" s="20">
        <f t="shared" si="7"/>
        <v>0</v>
      </c>
    </row>
    <row r="79" spans="1:16">
      <c r="A79" s="50">
        <v>59</v>
      </c>
      <c r="B79" s="52"/>
      <c r="C79" s="62" t="s">
        <v>702</v>
      </c>
      <c r="D79" s="51"/>
      <c r="E79" s="53"/>
      <c r="F79" s="20">
        <v>0</v>
      </c>
      <c r="G79" s="20">
        <f t="shared" si="0"/>
        <v>0</v>
      </c>
      <c r="H79" s="20">
        <f t="shared" si="1"/>
        <v>0</v>
      </c>
      <c r="I79" s="20">
        <v>0</v>
      </c>
      <c r="J79" s="20">
        <v>0</v>
      </c>
      <c r="K79" s="20">
        <f t="shared" si="2"/>
        <v>0</v>
      </c>
      <c r="L79" s="20">
        <f t="shared" si="3"/>
        <v>0</v>
      </c>
      <c r="M79" s="20">
        <f t="shared" si="4"/>
        <v>0</v>
      </c>
      <c r="N79" s="20">
        <f t="shared" si="5"/>
        <v>0</v>
      </c>
      <c r="O79" s="20">
        <f t="shared" si="6"/>
        <v>0</v>
      </c>
      <c r="P79" s="20">
        <f t="shared" si="7"/>
        <v>0</v>
      </c>
    </row>
    <row r="80" spans="1:16" ht="31.5">
      <c r="A80" s="50">
        <v>60</v>
      </c>
      <c r="B80" s="52"/>
      <c r="C80" s="55" t="s">
        <v>703</v>
      </c>
      <c r="D80" s="51" t="s">
        <v>183</v>
      </c>
      <c r="E80" s="131">
        <v>130</v>
      </c>
      <c r="F80" s="20">
        <v>0</v>
      </c>
      <c r="G80" s="20">
        <f t="shared" si="0"/>
        <v>0</v>
      </c>
      <c r="H80" s="20">
        <f t="shared" si="1"/>
        <v>0</v>
      </c>
      <c r="I80" s="20">
        <v>0</v>
      </c>
      <c r="J80" s="20">
        <v>0</v>
      </c>
      <c r="K80" s="20">
        <f t="shared" si="2"/>
        <v>0</v>
      </c>
      <c r="L80" s="20">
        <f t="shared" si="3"/>
        <v>0</v>
      </c>
      <c r="M80" s="20">
        <f t="shared" si="4"/>
        <v>0</v>
      </c>
      <c r="N80" s="20">
        <f t="shared" si="5"/>
        <v>0</v>
      </c>
      <c r="O80" s="20">
        <f t="shared" si="6"/>
        <v>0</v>
      </c>
      <c r="P80" s="20">
        <f t="shared" si="7"/>
        <v>0</v>
      </c>
    </row>
    <row r="81" spans="1:16" ht="31.5">
      <c r="A81" s="50">
        <v>61</v>
      </c>
      <c r="B81" s="52"/>
      <c r="C81" s="55" t="s">
        <v>705</v>
      </c>
      <c r="D81" s="51" t="s">
        <v>183</v>
      </c>
      <c r="E81" s="53" t="s">
        <v>223</v>
      </c>
      <c r="F81" s="20">
        <v>0</v>
      </c>
      <c r="G81" s="20">
        <f t="shared" si="0"/>
        <v>0</v>
      </c>
      <c r="H81" s="20">
        <f t="shared" si="1"/>
        <v>0</v>
      </c>
      <c r="I81" s="20">
        <v>0</v>
      </c>
      <c r="J81" s="20">
        <v>0</v>
      </c>
      <c r="K81" s="20">
        <f t="shared" si="2"/>
        <v>0</v>
      </c>
      <c r="L81" s="20">
        <f t="shared" si="3"/>
        <v>0</v>
      </c>
      <c r="M81" s="20">
        <f t="shared" si="4"/>
        <v>0</v>
      </c>
      <c r="N81" s="20">
        <f t="shared" si="5"/>
        <v>0</v>
      </c>
      <c r="O81" s="20">
        <f t="shared" si="6"/>
        <v>0</v>
      </c>
      <c r="P81" s="20">
        <f t="shared" si="7"/>
        <v>0</v>
      </c>
    </row>
    <row r="82" spans="1:16" ht="31.5">
      <c r="A82" s="50">
        <v>62</v>
      </c>
      <c r="B82" s="52"/>
      <c r="C82" s="55" t="s">
        <v>1573</v>
      </c>
      <c r="D82" s="51" t="s">
        <v>183</v>
      </c>
      <c r="E82" s="53" t="s">
        <v>85</v>
      </c>
      <c r="F82" s="20">
        <v>0</v>
      </c>
      <c r="G82" s="20">
        <f t="shared" si="0"/>
        <v>0</v>
      </c>
      <c r="H82" s="20">
        <f t="shared" si="1"/>
        <v>0</v>
      </c>
      <c r="I82" s="20">
        <v>0</v>
      </c>
      <c r="J82" s="20">
        <v>0</v>
      </c>
      <c r="K82" s="20">
        <f t="shared" si="2"/>
        <v>0</v>
      </c>
      <c r="L82" s="20">
        <f t="shared" si="3"/>
        <v>0</v>
      </c>
      <c r="M82" s="20">
        <f t="shared" si="4"/>
        <v>0</v>
      </c>
      <c r="N82" s="20">
        <f t="shared" si="5"/>
        <v>0</v>
      </c>
      <c r="O82" s="20">
        <f t="shared" si="6"/>
        <v>0</v>
      </c>
      <c r="P82" s="20">
        <f t="shared" si="7"/>
        <v>0</v>
      </c>
    </row>
    <row r="83" spans="1:16">
      <c r="A83" s="50">
        <v>63</v>
      </c>
      <c r="B83" s="52"/>
      <c r="C83" s="54" t="s">
        <v>706</v>
      </c>
      <c r="D83" s="51" t="s">
        <v>64</v>
      </c>
      <c r="E83" s="53" t="s">
        <v>65</v>
      </c>
      <c r="F83" s="20">
        <v>0</v>
      </c>
      <c r="G83" s="20">
        <f t="shared" si="0"/>
        <v>0</v>
      </c>
      <c r="H83" s="20">
        <f t="shared" si="1"/>
        <v>0</v>
      </c>
      <c r="I83" s="20">
        <v>0</v>
      </c>
      <c r="J83" s="20">
        <v>0</v>
      </c>
      <c r="K83" s="20">
        <f t="shared" si="2"/>
        <v>0</v>
      </c>
      <c r="L83" s="20">
        <f t="shared" si="3"/>
        <v>0</v>
      </c>
      <c r="M83" s="20">
        <f t="shared" si="4"/>
        <v>0</v>
      </c>
      <c r="N83" s="20">
        <f t="shared" si="5"/>
        <v>0</v>
      </c>
      <c r="O83" s="20">
        <f t="shared" si="6"/>
        <v>0</v>
      </c>
      <c r="P83" s="20">
        <f t="shared" si="7"/>
        <v>0</v>
      </c>
    </row>
    <row r="84" spans="1:16">
      <c r="A84" s="50">
        <v>64</v>
      </c>
      <c r="B84" s="52"/>
      <c r="C84" s="55" t="s">
        <v>707</v>
      </c>
      <c r="D84" s="51" t="s">
        <v>64</v>
      </c>
      <c r="E84" s="131">
        <v>27</v>
      </c>
      <c r="F84" s="20">
        <v>0</v>
      </c>
      <c r="G84" s="20">
        <f t="shared" si="0"/>
        <v>0</v>
      </c>
      <c r="H84" s="20">
        <f t="shared" si="1"/>
        <v>0</v>
      </c>
      <c r="I84" s="20">
        <v>0</v>
      </c>
      <c r="J84" s="20">
        <v>0</v>
      </c>
      <c r="K84" s="20">
        <f t="shared" si="2"/>
        <v>0</v>
      </c>
      <c r="L84" s="20">
        <f t="shared" si="3"/>
        <v>0</v>
      </c>
      <c r="M84" s="20">
        <f t="shared" si="4"/>
        <v>0</v>
      </c>
      <c r="N84" s="20">
        <f t="shared" si="5"/>
        <v>0</v>
      </c>
      <c r="O84" s="20">
        <f t="shared" si="6"/>
        <v>0</v>
      </c>
      <c r="P84" s="20">
        <f t="shared" si="7"/>
        <v>0</v>
      </c>
    </row>
    <row r="85" spans="1:16">
      <c r="A85" s="50">
        <v>65</v>
      </c>
      <c r="B85" s="52"/>
      <c r="C85" s="55" t="s">
        <v>708</v>
      </c>
      <c r="D85" s="51" t="s">
        <v>64</v>
      </c>
      <c r="E85" s="53" t="s">
        <v>114</v>
      </c>
      <c r="F85" s="20">
        <v>0</v>
      </c>
      <c r="G85" s="20">
        <f t="shared" ref="G85:G97" si="40">IF(F85&gt;0,likme,0)</f>
        <v>0</v>
      </c>
      <c r="H85" s="20">
        <f t="shared" si="1"/>
        <v>0</v>
      </c>
      <c r="I85" s="20">
        <v>0</v>
      </c>
      <c r="J85" s="20">
        <v>0</v>
      </c>
      <c r="K85" s="20">
        <f t="shared" si="2"/>
        <v>0</v>
      </c>
      <c r="L85" s="20">
        <f t="shared" si="3"/>
        <v>0</v>
      </c>
      <c r="M85" s="20">
        <f t="shared" si="4"/>
        <v>0</v>
      </c>
      <c r="N85" s="20">
        <f t="shared" si="5"/>
        <v>0</v>
      </c>
      <c r="O85" s="20">
        <f t="shared" si="6"/>
        <v>0</v>
      </c>
      <c r="P85" s="20">
        <f t="shared" si="7"/>
        <v>0</v>
      </c>
    </row>
    <row r="86" spans="1:16" ht="63">
      <c r="A86" s="50">
        <v>66</v>
      </c>
      <c r="B86" s="52"/>
      <c r="C86" s="55" t="s">
        <v>709</v>
      </c>
      <c r="D86" s="51" t="s">
        <v>67</v>
      </c>
      <c r="E86" s="53" t="s">
        <v>114</v>
      </c>
      <c r="F86" s="20">
        <v>0</v>
      </c>
      <c r="G86" s="20">
        <f t="shared" si="40"/>
        <v>0</v>
      </c>
      <c r="H86" s="20">
        <f t="shared" ref="H86:H97" si="41">ROUND(F86*G86,2)</f>
        <v>0</v>
      </c>
      <c r="I86" s="20">
        <v>0</v>
      </c>
      <c r="J86" s="20">
        <v>0</v>
      </c>
      <c r="K86" s="20">
        <f t="shared" ref="K86:K97" si="42">SUM(H86:J86)</f>
        <v>0</v>
      </c>
      <c r="L86" s="20">
        <f t="shared" ref="L86:L97" si="43">ROUND(E86*F86,2)</f>
        <v>0</v>
      </c>
      <c r="M86" s="20">
        <f t="shared" ref="M86:M97" si="44">ROUND(E86*H86,2)</f>
        <v>0</v>
      </c>
      <c r="N86" s="20">
        <f t="shared" ref="N86:N97" si="45">ROUND(E86*I86,2)</f>
        <v>0</v>
      </c>
      <c r="O86" s="20">
        <f t="shared" ref="O86:O97" si="46">ROUND(E86*J86,2)</f>
        <v>0</v>
      </c>
      <c r="P86" s="20">
        <f t="shared" ref="P86:P97" si="47">SUM(M86:O86)</f>
        <v>0</v>
      </c>
    </row>
    <row r="87" spans="1:16">
      <c r="A87" s="50">
        <v>67</v>
      </c>
      <c r="B87" s="52"/>
      <c r="C87" s="55" t="s">
        <v>710</v>
      </c>
      <c r="D87" s="51" t="s">
        <v>67</v>
      </c>
      <c r="E87" s="53" t="s">
        <v>65</v>
      </c>
      <c r="F87" s="20">
        <v>0</v>
      </c>
      <c r="G87" s="20">
        <f t="shared" si="40"/>
        <v>0</v>
      </c>
      <c r="H87" s="20">
        <f t="shared" si="41"/>
        <v>0</v>
      </c>
      <c r="I87" s="20">
        <v>0</v>
      </c>
      <c r="J87" s="20">
        <v>0</v>
      </c>
      <c r="K87" s="20">
        <f t="shared" si="42"/>
        <v>0</v>
      </c>
      <c r="L87" s="20">
        <f t="shared" si="43"/>
        <v>0</v>
      </c>
      <c r="M87" s="20">
        <f t="shared" si="44"/>
        <v>0</v>
      </c>
      <c r="N87" s="20">
        <f t="shared" si="45"/>
        <v>0</v>
      </c>
      <c r="O87" s="20">
        <f t="shared" si="46"/>
        <v>0</v>
      </c>
      <c r="P87" s="20">
        <f t="shared" si="47"/>
        <v>0</v>
      </c>
    </row>
    <row r="88" spans="1:16">
      <c r="A88" s="50">
        <v>68</v>
      </c>
      <c r="B88" s="52"/>
      <c r="C88" s="55" t="s">
        <v>711</v>
      </c>
      <c r="D88" s="51" t="s">
        <v>67</v>
      </c>
      <c r="E88" s="53" t="s">
        <v>65</v>
      </c>
      <c r="F88" s="20">
        <v>0</v>
      </c>
      <c r="G88" s="20">
        <f t="shared" si="40"/>
        <v>0</v>
      </c>
      <c r="H88" s="20">
        <f t="shared" si="41"/>
        <v>0</v>
      </c>
      <c r="I88" s="20">
        <v>0</v>
      </c>
      <c r="J88" s="20">
        <v>0</v>
      </c>
      <c r="K88" s="20">
        <f t="shared" si="42"/>
        <v>0</v>
      </c>
      <c r="L88" s="20">
        <f t="shared" si="43"/>
        <v>0</v>
      </c>
      <c r="M88" s="20">
        <f t="shared" si="44"/>
        <v>0</v>
      </c>
      <c r="N88" s="20">
        <f t="shared" si="45"/>
        <v>0</v>
      </c>
      <c r="O88" s="20">
        <f t="shared" si="46"/>
        <v>0</v>
      </c>
      <c r="P88" s="20">
        <f t="shared" si="47"/>
        <v>0</v>
      </c>
    </row>
    <row r="89" spans="1:16">
      <c r="A89" s="50">
        <v>69</v>
      </c>
      <c r="B89" s="52"/>
      <c r="C89" s="55" t="s">
        <v>712</v>
      </c>
      <c r="D89" s="51" t="s">
        <v>67</v>
      </c>
      <c r="E89" s="53" t="s">
        <v>65</v>
      </c>
      <c r="F89" s="20">
        <v>0</v>
      </c>
      <c r="G89" s="20">
        <f t="shared" si="40"/>
        <v>0</v>
      </c>
      <c r="H89" s="20">
        <f t="shared" si="41"/>
        <v>0</v>
      </c>
      <c r="I89" s="20">
        <v>0</v>
      </c>
      <c r="J89" s="20">
        <v>0</v>
      </c>
      <c r="K89" s="20">
        <f t="shared" si="42"/>
        <v>0</v>
      </c>
      <c r="L89" s="20">
        <f t="shared" si="43"/>
        <v>0</v>
      </c>
      <c r="M89" s="20">
        <f t="shared" si="44"/>
        <v>0</v>
      </c>
      <c r="N89" s="20">
        <f t="shared" si="45"/>
        <v>0</v>
      </c>
      <c r="O89" s="20">
        <f t="shared" si="46"/>
        <v>0</v>
      </c>
      <c r="P89" s="20">
        <f t="shared" si="47"/>
        <v>0</v>
      </c>
    </row>
    <row r="90" spans="1:16">
      <c r="A90" s="50">
        <v>70</v>
      </c>
      <c r="B90" s="52"/>
      <c r="C90" s="55" t="s">
        <v>713</v>
      </c>
      <c r="D90" s="51" t="s">
        <v>67</v>
      </c>
      <c r="E90" s="53" t="s">
        <v>65</v>
      </c>
      <c r="F90" s="20">
        <v>0</v>
      </c>
      <c r="G90" s="20">
        <f t="shared" si="40"/>
        <v>0</v>
      </c>
      <c r="H90" s="20">
        <f t="shared" si="41"/>
        <v>0</v>
      </c>
      <c r="I90" s="20">
        <v>0</v>
      </c>
      <c r="J90" s="20">
        <v>0</v>
      </c>
      <c r="K90" s="20">
        <f t="shared" si="42"/>
        <v>0</v>
      </c>
      <c r="L90" s="20">
        <f t="shared" si="43"/>
        <v>0</v>
      </c>
      <c r="M90" s="20">
        <f t="shared" si="44"/>
        <v>0</v>
      </c>
      <c r="N90" s="20">
        <f t="shared" si="45"/>
        <v>0</v>
      </c>
      <c r="O90" s="20">
        <f t="shared" si="46"/>
        <v>0</v>
      </c>
      <c r="P90" s="20">
        <f t="shared" si="47"/>
        <v>0</v>
      </c>
    </row>
    <row r="91" spans="1:16">
      <c r="A91" s="50">
        <v>71</v>
      </c>
      <c r="B91" s="52"/>
      <c r="C91" s="55" t="s">
        <v>714</v>
      </c>
      <c r="D91" s="51" t="s">
        <v>67</v>
      </c>
      <c r="E91" s="53" t="s">
        <v>114</v>
      </c>
      <c r="F91" s="20">
        <v>0</v>
      </c>
      <c r="G91" s="20">
        <f t="shared" si="40"/>
        <v>0</v>
      </c>
      <c r="H91" s="20">
        <f t="shared" si="41"/>
        <v>0</v>
      </c>
      <c r="I91" s="20">
        <v>0</v>
      </c>
      <c r="J91" s="20">
        <v>0</v>
      </c>
      <c r="K91" s="20">
        <f t="shared" si="42"/>
        <v>0</v>
      </c>
      <c r="L91" s="20">
        <f t="shared" si="43"/>
        <v>0</v>
      </c>
      <c r="M91" s="20">
        <f t="shared" si="44"/>
        <v>0</v>
      </c>
      <c r="N91" s="20">
        <f t="shared" si="45"/>
        <v>0</v>
      </c>
      <c r="O91" s="20">
        <f t="shared" si="46"/>
        <v>0</v>
      </c>
      <c r="P91" s="20">
        <f t="shared" si="47"/>
        <v>0</v>
      </c>
    </row>
    <row r="92" spans="1:16">
      <c r="A92" s="50">
        <v>72</v>
      </c>
      <c r="B92" s="52"/>
      <c r="C92" s="60" t="s">
        <v>715</v>
      </c>
      <c r="D92" s="51"/>
      <c r="E92" s="53"/>
      <c r="F92" s="20">
        <v>0</v>
      </c>
      <c r="G92" s="20">
        <f t="shared" si="40"/>
        <v>0</v>
      </c>
      <c r="H92" s="20">
        <f t="shared" si="41"/>
        <v>0</v>
      </c>
      <c r="I92" s="20">
        <v>0</v>
      </c>
      <c r="J92" s="20">
        <v>0</v>
      </c>
      <c r="K92" s="20">
        <f t="shared" si="42"/>
        <v>0</v>
      </c>
      <c r="L92" s="20">
        <f t="shared" si="43"/>
        <v>0</v>
      </c>
      <c r="M92" s="20">
        <f t="shared" si="44"/>
        <v>0</v>
      </c>
      <c r="N92" s="20">
        <f t="shared" si="45"/>
        <v>0</v>
      </c>
      <c r="O92" s="20">
        <f t="shared" si="46"/>
        <v>0</v>
      </c>
      <c r="P92" s="20">
        <f t="shared" si="47"/>
        <v>0</v>
      </c>
    </row>
    <row r="93" spans="1:16">
      <c r="A93" s="50">
        <v>73</v>
      </c>
      <c r="B93" s="52"/>
      <c r="C93" s="54" t="s">
        <v>716</v>
      </c>
      <c r="D93" s="51" t="s">
        <v>67</v>
      </c>
      <c r="E93" s="53" t="s">
        <v>65</v>
      </c>
      <c r="F93" s="20">
        <v>0</v>
      </c>
      <c r="G93" s="20">
        <f t="shared" si="40"/>
        <v>0</v>
      </c>
      <c r="H93" s="20">
        <f t="shared" si="41"/>
        <v>0</v>
      </c>
      <c r="I93" s="20">
        <v>0</v>
      </c>
      <c r="J93" s="20">
        <v>0</v>
      </c>
      <c r="K93" s="20">
        <f t="shared" si="42"/>
        <v>0</v>
      </c>
      <c r="L93" s="20">
        <f t="shared" si="43"/>
        <v>0</v>
      </c>
      <c r="M93" s="20">
        <f t="shared" si="44"/>
        <v>0</v>
      </c>
      <c r="N93" s="20">
        <f t="shared" si="45"/>
        <v>0</v>
      </c>
      <c r="O93" s="20">
        <f t="shared" si="46"/>
        <v>0</v>
      </c>
      <c r="P93" s="20">
        <f t="shared" si="47"/>
        <v>0</v>
      </c>
    </row>
    <row r="94" spans="1:16">
      <c r="A94" s="50">
        <v>74</v>
      </c>
      <c r="B94" s="52"/>
      <c r="C94" s="55" t="s">
        <v>596</v>
      </c>
      <c r="D94" s="51" t="s">
        <v>67</v>
      </c>
      <c r="E94" s="53" t="s">
        <v>65</v>
      </c>
      <c r="F94" s="20">
        <v>0</v>
      </c>
      <c r="G94" s="20">
        <f t="shared" si="40"/>
        <v>0</v>
      </c>
      <c r="H94" s="20">
        <f t="shared" si="41"/>
        <v>0</v>
      </c>
      <c r="I94" s="20">
        <v>0</v>
      </c>
      <c r="J94" s="20">
        <v>0</v>
      </c>
      <c r="K94" s="20">
        <f t="shared" si="42"/>
        <v>0</v>
      </c>
      <c r="L94" s="20">
        <f t="shared" si="43"/>
        <v>0</v>
      </c>
      <c r="M94" s="20">
        <f t="shared" si="44"/>
        <v>0</v>
      </c>
      <c r="N94" s="20">
        <f t="shared" si="45"/>
        <v>0</v>
      </c>
      <c r="O94" s="20">
        <f t="shared" si="46"/>
        <v>0</v>
      </c>
      <c r="P94" s="20">
        <f t="shared" si="47"/>
        <v>0</v>
      </c>
    </row>
    <row r="95" spans="1:16">
      <c r="A95" s="50">
        <v>75</v>
      </c>
      <c r="B95" s="52"/>
      <c r="C95" s="55" t="s">
        <v>597</v>
      </c>
      <c r="D95" s="51" t="s">
        <v>67</v>
      </c>
      <c r="E95" s="53" t="s">
        <v>65</v>
      </c>
      <c r="F95" s="20">
        <v>0</v>
      </c>
      <c r="G95" s="20">
        <f t="shared" si="40"/>
        <v>0</v>
      </c>
      <c r="H95" s="20">
        <f t="shared" si="41"/>
        <v>0</v>
      </c>
      <c r="I95" s="20">
        <v>0</v>
      </c>
      <c r="J95" s="20">
        <v>0</v>
      </c>
      <c r="K95" s="20">
        <f t="shared" si="42"/>
        <v>0</v>
      </c>
      <c r="L95" s="20">
        <f t="shared" si="43"/>
        <v>0</v>
      </c>
      <c r="M95" s="20">
        <f t="shared" si="44"/>
        <v>0</v>
      </c>
      <c r="N95" s="20">
        <f t="shared" si="45"/>
        <v>0</v>
      </c>
      <c r="O95" s="20">
        <f t="shared" si="46"/>
        <v>0</v>
      </c>
      <c r="P95" s="20">
        <f t="shared" si="47"/>
        <v>0</v>
      </c>
    </row>
    <row r="96" spans="1:16">
      <c r="A96" s="50">
        <v>76</v>
      </c>
      <c r="B96" s="52"/>
      <c r="C96" s="55" t="s">
        <v>598</v>
      </c>
      <c r="D96" s="51" t="s">
        <v>67</v>
      </c>
      <c r="E96" s="53" t="s">
        <v>65</v>
      </c>
      <c r="F96" s="20">
        <v>0</v>
      </c>
      <c r="G96" s="20">
        <f t="shared" si="40"/>
        <v>0</v>
      </c>
      <c r="H96" s="20">
        <f t="shared" si="41"/>
        <v>0</v>
      </c>
      <c r="I96" s="20">
        <v>0</v>
      </c>
      <c r="J96" s="20">
        <v>0</v>
      </c>
      <c r="K96" s="20">
        <f t="shared" si="42"/>
        <v>0</v>
      </c>
      <c r="L96" s="20">
        <f t="shared" si="43"/>
        <v>0</v>
      </c>
      <c r="M96" s="20">
        <f t="shared" si="44"/>
        <v>0</v>
      </c>
      <c r="N96" s="20">
        <f t="shared" si="45"/>
        <v>0</v>
      </c>
      <c r="O96" s="20">
        <f t="shared" si="46"/>
        <v>0</v>
      </c>
      <c r="P96" s="20">
        <f t="shared" si="47"/>
        <v>0</v>
      </c>
    </row>
    <row r="97" spans="1:16" ht="31.5">
      <c r="A97" s="50">
        <v>77</v>
      </c>
      <c r="B97" s="52"/>
      <c r="C97" s="55" t="s">
        <v>717</v>
      </c>
      <c r="D97" s="51" t="s">
        <v>67</v>
      </c>
      <c r="E97" s="53" t="s">
        <v>65</v>
      </c>
      <c r="F97" s="20">
        <v>0</v>
      </c>
      <c r="G97" s="20">
        <f t="shared" si="40"/>
        <v>0</v>
      </c>
      <c r="H97" s="20">
        <f t="shared" si="41"/>
        <v>0</v>
      </c>
      <c r="I97" s="20">
        <v>0</v>
      </c>
      <c r="J97" s="20">
        <v>0</v>
      </c>
      <c r="K97" s="20">
        <f t="shared" si="42"/>
        <v>0</v>
      </c>
      <c r="L97" s="20">
        <f t="shared" si="43"/>
        <v>0</v>
      </c>
      <c r="M97" s="20">
        <f t="shared" si="44"/>
        <v>0</v>
      </c>
      <c r="N97" s="20">
        <f t="shared" si="45"/>
        <v>0</v>
      </c>
      <c r="O97" s="20">
        <f t="shared" si="46"/>
        <v>0</v>
      </c>
      <c r="P97" s="20">
        <f t="shared" si="47"/>
        <v>0</v>
      </c>
    </row>
    <row r="98" spans="1:16">
      <c r="A98" s="1"/>
      <c r="B98" s="1"/>
      <c r="C98" s="1"/>
      <c r="D98" s="1"/>
      <c r="E98" s="1"/>
      <c r="F98" s="1"/>
      <c r="G98" s="1"/>
      <c r="H98" s="1"/>
      <c r="I98" s="1"/>
      <c r="J98" s="1"/>
      <c r="K98" s="1"/>
      <c r="L98" s="1"/>
      <c r="M98" s="1"/>
      <c r="N98" s="1"/>
      <c r="O98" s="1"/>
      <c r="P98" s="1"/>
    </row>
    <row r="99" spans="1:16">
      <c r="A99" s="15" t="s">
        <v>47</v>
      </c>
      <c r="B99" s="15"/>
      <c r="C99" s="15"/>
      <c r="D99" s="15"/>
      <c r="E99" s="15"/>
      <c r="F99" s="15"/>
      <c r="G99" s="15"/>
      <c r="H99" s="15"/>
      <c r="I99" s="15"/>
      <c r="J99" s="15"/>
      <c r="K99" s="26"/>
      <c r="L99" s="21">
        <f>SUM(L17:L98)</f>
        <v>0</v>
      </c>
      <c r="M99" s="21">
        <f>SUM(M17:M98)</f>
        <v>0</v>
      </c>
      <c r="N99" s="21">
        <f>SUM(N17:N98)</f>
        <v>0</v>
      </c>
      <c r="O99" s="21">
        <f>SUM(O17:O98)</f>
        <v>0</v>
      </c>
      <c r="P99" s="21">
        <f>SUM(P17:P98)</f>
        <v>0</v>
      </c>
    </row>
    <row r="100" spans="1:16">
      <c r="A100" s="22"/>
      <c r="B100" s="22"/>
      <c r="C100" s="22"/>
      <c r="D100" s="22"/>
      <c r="E100" s="22"/>
      <c r="F100" s="22"/>
      <c r="G100" s="22"/>
      <c r="H100" s="22"/>
      <c r="I100" s="22"/>
      <c r="J100" s="22"/>
      <c r="K100" s="23"/>
      <c r="L100" s="24"/>
      <c r="M100" s="24"/>
      <c r="N100" s="24"/>
      <c r="O100" s="24"/>
      <c r="P100" s="25"/>
    </row>
    <row r="101" spans="1:16">
      <c r="A101" s="37">
        <f>KT!A23</f>
        <v>0</v>
      </c>
      <c r="C101" s="38"/>
      <c r="D101" s="38">
        <f>KT!C27</f>
        <v>0</v>
      </c>
      <c r="E101" s="38"/>
      <c r="F101" s="38"/>
      <c r="G101" s="38"/>
      <c r="H101" s="38"/>
    </row>
    <row r="102" spans="1:16">
      <c r="A102" s="37" t="s">
        <v>39</v>
      </c>
      <c r="C102" s="38"/>
      <c r="D102" s="38"/>
      <c r="E102" s="38"/>
      <c r="F102" s="38"/>
      <c r="G102" s="38"/>
      <c r="H102" s="38"/>
    </row>
    <row r="103" spans="1:16">
      <c r="A103" s="37">
        <f>KT!A25</f>
        <v>0</v>
      </c>
      <c r="C103" s="38"/>
      <c r="D103" s="38"/>
      <c r="E103" s="38"/>
      <c r="F103" s="38"/>
      <c r="G103" s="38"/>
      <c r="H103" s="38"/>
    </row>
    <row r="104" spans="1:16">
      <c r="A104" s="39"/>
      <c r="C104" s="38"/>
      <c r="D104" s="38"/>
      <c r="E104" s="38"/>
      <c r="F104" s="38"/>
      <c r="G104" s="38"/>
      <c r="H104" s="38"/>
    </row>
    <row r="105" spans="1:16">
      <c r="A105" s="37">
        <f>KT!A27</f>
        <v>0</v>
      </c>
      <c r="C105" s="38"/>
      <c r="D105" s="38">
        <f>KT!C27</f>
        <v>0</v>
      </c>
      <c r="E105" s="38"/>
      <c r="F105" s="38"/>
      <c r="G105" s="38"/>
      <c r="H105" s="38"/>
    </row>
    <row r="106" spans="1:16">
      <c r="A106" s="37" t="s">
        <v>40</v>
      </c>
      <c r="C106" s="38"/>
      <c r="D106" s="38"/>
      <c r="E106" s="38"/>
      <c r="F106" s="38"/>
      <c r="G106" s="38"/>
      <c r="H106" s="38"/>
    </row>
    <row r="107" spans="1:16">
      <c r="A107" s="37">
        <f>KT!A29</f>
        <v>0</v>
      </c>
      <c r="C107" s="38"/>
      <c r="D107" s="38"/>
      <c r="E107" s="38"/>
      <c r="F107" s="38"/>
      <c r="G107" s="38"/>
      <c r="H107" s="38"/>
    </row>
    <row r="108" spans="1:16">
      <c r="B108" s="40"/>
      <c r="C108" s="38"/>
      <c r="D108" s="38"/>
      <c r="E108" s="38"/>
      <c r="F108" s="38"/>
      <c r="G108" s="38"/>
      <c r="H108" s="38"/>
    </row>
    <row r="109" spans="1:16">
      <c r="B109" s="41"/>
      <c r="C109" s="42"/>
      <c r="D109" s="41"/>
      <c r="F109" s="42"/>
      <c r="H109" s="38"/>
    </row>
  </sheetData>
  <mergeCells count="14">
    <mergeCell ref="L14:P14"/>
    <mergeCell ref="A16:P16"/>
    <mergeCell ref="A98:P98"/>
    <mergeCell ref="A99:J9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1C69D-BC60-47DA-BB56-79BE76D6C941}">
  <sheetPr>
    <tabColor rgb="FFFFC000"/>
    <pageSetUpPr fitToPage="1"/>
  </sheetPr>
  <dimension ref="A2:P72"/>
  <sheetViews>
    <sheetView view="pageBreakPreview" topLeftCell="A50" zoomScaleNormal="85" zoomScaleSheetLayoutView="100" workbookViewId="0">
      <selection activeCell="E44" sqref="E44"/>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259</v>
      </c>
      <c r="B2" s="159"/>
      <c r="C2" s="159"/>
      <c r="D2" s="159"/>
      <c r="E2" s="159"/>
      <c r="F2" s="159"/>
      <c r="G2" s="159"/>
      <c r="H2" s="159"/>
      <c r="I2" s="159"/>
      <c r="J2" s="159"/>
      <c r="K2" s="159"/>
      <c r="L2" s="159"/>
      <c r="M2" s="159"/>
      <c r="N2" s="159"/>
      <c r="O2" s="159"/>
      <c r="P2" s="159"/>
    </row>
    <row r="3" spans="1:16">
      <c r="A3" s="160" t="str">
        <f>KA!C34</f>
        <v xml:space="preserve">	Iekšējie kanalizācijas tīkli, aprīkojums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P62</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c r="A17" s="50">
        <v>1</v>
      </c>
      <c r="B17" s="52"/>
      <c r="C17" s="60" t="s">
        <v>718</v>
      </c>
      <c r="D17" s="51"/>
      <c r="E17" s="53"/>
      <c r="F17" s="78">
        <v>0</v>
      </c>
      <c r="G17" s="78">
        <f t="shared" ref="G17:G60" si="0">IF(F17&gt;0,likme,0)</f>
        <v>0</v>
      </c>
      <c r="H17" s="78">
        <f>ROUND(F17*G17,2)</f>
        <v>0</v>
      </c>
      <c r="I17" s="78">
        <v>0</v>
      </c>
      <c r="J17" s="78">
        <v>0</v>
      </c>
      <c r="K17" s="78">
        <f>SUM(H17:J17)</f>
        <v>0</v>
      </c>
      <c r="L17" s="78">
        <f>ROUND(E17*F17,2)</f>
        <v>0</v>
      </c>
      <c r="M17" s="78">
        <f>ROUND(E17*H17,2)</f>
        <v>0</v>
      </c>
      <c r="N17" s="78">
        <f>ROUND(E17*I17,2)</f>
        <v>0</v>
      </c>
      <c r="O17" s="78">
        <f>ROUND(E17*J17,2)</f>
        <v>0</v>
      </c>
      <c r="P17" s="78">
        <f>SUM(M17:O17)</f>
        <v>0</v>
      </c>
    </row>
    <row r="18" spans="1:16">
      <c r="A18" s="50">
        <v>2</v>
      </c>
      <c r="B18" s="52"/>
      <c r="C18" s="54" t="s">
        <v>719</v>
      </c>
      <c r="D18" s="51" t="s">
        <v>183</v>
      </c>
      <c r="E18" s="53" t="s">
        <v>265</v>
      </c>
      <c r="F18" s="78">
        <v>0</v>
      </c>
      <c r="G18" s="78">
        <f t="shared" si="0"/>
        <v>0</v>
      </c>
      <c r="H18" s="78">
        <f t="shared" ref="H18:H60" si="1">ROUND(F18*G18,2)</f>
        <v>0</v>
      </c>
      <c r="I18" s="78">
        <v>0</v>
      </c>
      <c r="J18" s="78">
        <v>0</v>
      </c>
      <c r="K18" s="78">
        <f t="shared" ref="K18:K60" si="2">SUM(H18:J18)</f>
        <v>0</v>
      </c>
      <c r="L18" s="78">
        <f t="shared" ref="L18:L60" si="3">ROUND(E18*F18,2)</f>
        <v>0</v>
      </c>
      <c r="M18" s="78">
        <f t="shared" ref="M18:M60" si="4">ROUND(E18*H18,2)</f>
        <v>0</v>
      </c>
      <c r="N18" s="78">
        <f t="shared" ref="N18:N60" si="5">ROUND(E18*I18,2)</f>
        <v>0</v>
      </c>
      <c r="O18" s="78">
        <f t="shared" ref="O18:O60" si="6">ROUND(E18*J18,2)</f>
        <v>0</v>
      </c>
      <c r="P18" s="78">
        <f t="shared" ref="P18:P60" si="7">SUM(M18:O18)</f>
        <v>0</v>
      </c>
    </row>
    <row r="19" spans="1:16">
      <c r="A19" s="50">
        <v>3</v>
      </c>
      <c r="B19" s="52"/>
      <c r="C19" s="55" t="s">
        <v>720</v>
      </c>
      <c r="D19" s="51" t="s">
        <v>183</v>
      </c>
      <c r="E19" s="53" t="s">
        <v>721</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722</v>
      </c>
      <c r="D20" s="51" t="s">
        <v>64</v>
      </c>
      <c r="E20" s="53" t="s">
        <v>723</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724</v>
      </c>
      <c r="D21" s="51" t="s">
        <v>64</v>
      </c>
      <c r="E21" s="53" t="s">
        <v>725</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c r="A22" s="50">
        <v>6</v>
      </c>
      <c r="B22" s="52"/>
      <c r="C22" s="55" t="s">
        <v>726</v>
      </c>
      <c r="D22" s="51" t="s">
        <v>64</v>
      </c>
      <c r="E22" s="53" t="s">
        <v>727</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c r="A23" s="50">
        <v>7</v>
      </c>
      <c r="B23" s="52"/>
      <c r="C23" s="55" t="s">
        <v>728</v>
      </c>
      <c r="D23" s="51" t="s">
        <v>64</v>
      </c>
      <c r="E23" s="53" t="s">
        <v>263</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c r="A24" s="50">
        <v>8</v>
      </c>
      <c r="B24" s="52"/>
      <c r="C24" s="54" t="s">
        <v>729</v>
      </c>
      <c r="D24" s="51" t="s">
        <v>64</v>
      </c>
      <c r="E24" s="53" t="s">
        <v>531</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730</v>
      </c>
      <c r="D25" s="51" t="s">
        <v>64</v>
      </c>
      <c r="E25" s="53" t="s">
        <v>65</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c r="A26" s="50">
        <v>10</v>
      </c>
      <c r="B26" s="52"/>
      <c r="C26" s="55" t="s">
        <v>731</v>
      </c>
      <c r="D26" s="51" t="s">
        <v>64</v>
      </c>
      <c r="E26" s="53" t="s">
        <v>81</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c r="A27" s="50">
        <v>11</v>
      </c>
      <c r="B27" s="52"/>
      <c r="C27" s="55" t="s">
        <v>732</v>
      </c>
      <c r="D27" s="51" t="s">
        <v>64</v>
      </c>
      <c r="E27" s="53" t="s">
        <v>87</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c r="A28" s="50">
        <v>12</v>
      </c>
      <c r="B28" s="52"/>
      <c r="C28" s="55" t="s">
        <v>733</v>
      </c>
      <c r="D28" s="51" t="s">
        <v>64</v>
      </c>
      <c r="E28" s="53" t="s">
        <v>145</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c r="A29" s="50">
        <v>13</v>
      </c>
      <c r="B29" s="52"/>
      <c r="C29" s="55" t="s">
        <v>734</v>
      </c>
      <c r="D29" s="51" t="s">
        <v>64</v>
      </c>
      <c r="E29" s="53" t="s">
        <v>81</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c r="A30" s="50">
        <v>14</v>
      </c>
      <c r="B30" s="52"/>
      <c r="C30" s="54" t="s">
        <v>735</v>
      </c>
      <c r="D30" s="51" t="s">
        <v>64</v>
      </c>
      <c r="E30" s="53" t="s">
        <v>77</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ht="31.5">
      <c r="A31" s="50">
        <v>15</v>
      </c>
      <c r="B31" s="52"/>
      <c r="C31" s="54" t="s">
        <v>736</v>
      </c>
      <c r="D31" s="51" t="s">
        <v>64</v>
      </c>
      <c r="E31" s="53" t="s">
        <v>91</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31.5">
      <c r="A32" s="50">
        <v>16</v>
      </c>
      <c r="B32" s="52"/>
      <c r="C32" s="55" t="s">
        <v>737</v>
      </c>
      <c r="D32" s="51" t="s">
        <v>64</v>
      </c>
      <c r="E32" s="53" t="s">
        <v>75</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c r="A33" s="50">
        <v>17</v>
      </c>
      <c r="B33" s="52"/>
      <c r="C33" s="55" t="s">
        <v>738</v>
      </c>
      <c r="D33" s="51" t="s">
        <v>64</v>
      </c>
      <c r="E33" s="53" t="s">
        <v>93</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55" t="s">
        <v>739</v>
      </c>
      <c r="D34" s="51" t="s">
        <v>64</v>
      </c>
      <c r="E34" s="53" t="s">
        <v>85</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c r="A35" s="50">
        <v>19</v>
      </c>
      <c r="B35" s="52"/>
      <c r="C35" s="62" t="s">
        <v>715</v>
      </c>
      <c r="D35" s="51"/>
      <c r="E35" s="53"/>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c r="A36" s="50">
        <v>20</v>
      </c>
      <c r="B36" s="52"/>
      <c r="C36" s="55" t="s">
        <v>716</v>
      </c>
      <c r="D36" s="51" t="s">
        <v>67</v>
      </c>
      <c r="E36" s="53" t="s">
        <v>65</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c r="A37" s="50">
        <v>21</v>
      </c>
      <c r="B37" s="52"/>
      <c r="C37" s="54" t="s">
        <v>596</v>
      </c>
      <c r="D37" s="51" t="s">
        <v>67</v>
      </c>
      <c r="E37" s="53" t="s">
        <v>65</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c r="A38" s="50">
        <v>22</v>
      </c>
      <c r="B38" s="52"/>
      <c r="C38" s="55" t="s">
        <v>597</v>
      </c>
      <c r="D38" s="51" t="s">
        <v>67</v>
      </c>
      <c r="E38" s="53" t="s">
        <v>65</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c r="A39" s="50">
        <v>23</v>
      </c>
      <c r="B39" s="52"/>
      <c r="C39" s="55" t="s">
        <v>598</v>
      </c>
      <c r="D39" s="51" t="s">
        <v>67</v>
      </c>
      <c r="E39" s="53" t="s">
        <v>65</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16">
      <c r="A40" s="50">
        <v>24</v>
      </c>
      <c r="B40" s="52"/>
      <c r="C40" s="62" t="s">
        <v>740</v>
      </c>
      <c r="D40" s="51"/>
      <c r="E40" s="53"/>
      <c r="F40" s="78">
        <v>0</v>
      </c>
      <c r="G40" s="78">
        <f t="shared" ref="G40:G57" si="8">IF(F40&gt;0,likme,0)</f>
        <v>0</v>
      </c>
      <c r="H40" s="78">
        <f t="shared" ref="H40:H57" si="9">ROUND(F40*G40,2)</f>
        <v>0</v>
      </c>
      <c r="I40" s="78">
        <v>0</v>
      </c>
      <c r="J40" s="78">
        <v>0</v>
      </c>
      <c r="K40" s="78">
        <f t="shared" ref="K40:K57" si="10">SUM(H40:J40)</f>
        <v>0</v>
      </c>
      <c r="L40" s="78">
        <f t="shared" ref="L40:L57" si="11">ROUND(E40*F40,2)</f>
        <v>0</v>
      </c>
      <c r="M40" s="78">
        <f t="shared" ref="M40:M57" si="12">ROUND(E40*H40,2)</f>
        <v>0</v>
      </c>
      <c r="N40" s="78">
        <f t="shared" ref="N40:N57" si="13">ROUND(E40*I40,2)</f>
        <v>0</v>
      </c>
      <c r="O40" s="78">
        <f t="shared" ref="O40:O57" si="14">ROUND(E40*J40,2)</f>
        <v>0</v>
      </c>
      <c r="P40" s="78">
        <f t="shared" ref="P40:P57" si="15">SUM(M40:O40)</f>
        <v>0</v>
      </c>
    </row>
    <row r="41" spans="1:16">
      <c r="A41" s="50">
        <v>25</v>
      </c>
      <c r="B41" s="52"/>
      <c r="C41" s="55" t="s">
        <v>1483</v>
      </c>
      <c r="D41" s="51" t="s">
        <v>64</v>
      </c>
      <c r="E41" s="68">
        <v>4</v>
      </c>
      <c r="F41" s="78">
        <v>0</v>
      </c>
      <c r="G41" s="78">
        <f t="shared" si="8"/>
        <v>0</v>
      </c>
      <c r="H41" s="78">
        <f t="shared" si="9"/>
        <v>0</v>
      </c>
      <c r="I41" s="78">
        <v>0</v>
      </c>
      <c r="J41" s="78">
        <v>0</v>
      </c>
      <c r="K41" s="78">
        <f t="shared" si="10"/>
        <v>0</v>
      </c>
      <c r="L41" s="78">
        <f t="shared" si="11"/>
        <v>0</v>
      </c>
      <c r="M41" s="78">
        <f t="shared" si="12"/>
        <v>0</v>
      </c>
      <c r="N41" s="78">
        <f t="shared" si="13"/>
        <v>0</v>
      </c>
      <c r="O41" s="78">
        <f t="shared" si="14"/>
        <v>0</v>
      </c>
      <c r="P41" s="78">
        <f t="shared" si="15"/>
        <v>0</v>
      </c>
    </row>
    <row r="42" spans="1:16" ht="31.5">
      <c r="A42" s="50">
        <v>26</v>
      </c>
      <c r="B42" s="52"/>
      <c r="C42" s="55" t="s">
        <v>1484</v>
      </c>
      <c r="D42" s="51" t="s">
        <v>64</v>
      </c>
      <c r="E42" s="68">
        <v>12</v>
      </c>
      <c r="F42" s="78">
        <v>0</v>
      </c>
      <c r="G42" s="78">
        <f t="shared" si="8"/>
        <v>0</v>
      </c>
      <c r="H42" s="78">
        <f t="shared" si="9"/>
        <v>0</v>
      </c>
      <c r="I42" s="78">
        <v>0</v>
      </c>
      <c r="J42" s="78">
        <v>0</v>
      </c>
      <c r="K42" s="78">
        <f t="shared" si="10"/>
        <v>0</v>
      </c>
      <c r="L42" s="78">
        <f t="shared" si="11"/>
        <v>0</v>
      </c>
      <c r="M42" s="78">
        <f t="shared" si="12"/>
        <v>0</v>
      </c>
      <c r="N42" s="78">
        <f t="shared" si="13"/>
        <v>0</v>
      </c>
      <c r="O42" s="78">
        <f t="shared" si="14"/>
        <v>0</v>
      </c>
      <c r="P42" s="78">
        <f t="shared" si="15"/>
        <v>0</v>
      </c>
    </row>
    <row r="43" spans="1:16" ht="31.5">
      <c r="A43" s="50">
        <v>27</v>
      </c>
      <c r="B43" s="52"/>
      <c r="C43" s="55" t="s">
        <v>1485</v>
      </c>
      <c r="D43" s="51" t="s">
        <v>64</v>
      </c>
      <c r="E43" s="68">
        <v>5</v>
      </c>
      <c r="F43" s="78">
        <v>0</v>
      </c>
      <c r="G43" s="78">
        <f t="shared" si="8"/>
        <v>0</v>
      </c>
      <c r="H43" s="78">
        <f t="shared" si="9"/>
        <v>0</v>
      </c>
      <c r="I43" s="78">
        <v>0</v>
      </c>
      <c r="J43" s="78">
        <v>0</v>
      </c>
      <c r="K43" s="78">
        <f t="shared" si="10"/>
        <v>0</v>
      </c>
      <c r="L43" s="78">
        <f t="shared" si="11"/>
        <v>0</v>
      </c>
      <c r="M43" s="78">
        <f t="shared" si="12"/>
        <v>0</v>
      </c>
      <c r="N43" s="78">
        <f t="shared" si="13"/>
        <v>0</v>
      </c>
      <c r="O43" s="78">
        <f t="shared" si="14"/>
        <v>0</v>
      </c>
      <c r="P43" s="78">
        <f t="shared" si="15"/>
        <v>0</v>
      </c>
    </row>
    <row r="44" spans="1:16">
      <c r="A44" s="50">
        <v>28</v>
      </c>
      <c r="B44" s="52"/>
      <c r="C44" s="55" t="s">
        <v>1486</v>
      </c>
      <c r="D44" s="51" t="s">
        <v>64</v>
      </c>
      <c r="E44" s="68">
        <v>3</v>
      </c>
      <c r="F44" s="78">
        <v>0</v>
      </c>
      <c r="G44" s="78">
        <f t="shared" si="8"/>
        <v>0</v>
      </c>
      <c r="H44" s="78">
        <f t="shared" si="9"/>
        <v>0</v>
      </c>
      <c r="I44" s="78">
        <v>0</v>
      </c>
      <c r="J44" s="78">
        <v>0</v>
      </c>
      <c r="K44" s="78">
        <f t="shared" si="10"/>
        <v>0</v>
      </c>
      <c r="L44" s="78">
        <f t="shared" si="11"/>
        <v>0</v>
      </c>
      <c r="M44" s="78">
        <f t="shared" si="12"/>
        <v>0</v>
      </c>
      <c r="N44" s="78">
        <f t="shared" si="13"/>
        <v>0</v>
      </c>
      <c r="O44" s="78">
        <f t="shared" si="14"/>
        <v>0</v>
      </c>
      <c r="P44" s="78">
        <f t="shared" si="15"/>
        <v>0</v>
      </c>
    </row>
    <row r="45" spans="1:16">
      <c r="A45" s="50">
        <v>29</v>
      </c>
      <c r="B45" s="52"/>
      <c r="C45" s="55" t="s">
        <v>1487</v>
      </c>
      <c r="D45" s="51" t="s">
        <v>64</v>
      </c>
      <c r="E45" s="68">
        <v>5</v>
      </c>
      <c r="F45" s="78">
        <v>0</v>
      </c>
      <c r="G45" s="78">
        <f t="shared" si="8"/>
        <v>0</v>
      </c>
      <c r="H45" s="78">
        <f t="shared" si="9"/>
        <v>0</v>
      </c>
      <c r="I45" s="78">
        <v>0</v>
      </c>
      <c r="J45" s="78">
        <v>0</v>
      </c>
      <c r="K45" s="78">
        <f t="shared" si="10"/>
        <v>0</v>
      </c>
      <c r="L45" s="78">
        <f t="shared" si="11"/>
        <v>0</v>
      </c>
      <c r="M45" s="78">
        <f t="shared" si="12"/>
        <v>0</v>
      </c>
      <c r="N45" s="78">
        <f t="shared" si="13"/>
        <v>0</v>
      </c>
      <c r="O45" s="78">
        <f t="shared" si="14"/>
        <v>0</v>
      </c>
      <c r="P45" s="78">
        <f t="shared" si="15"/>
        <v>0</v>
      </c>
    </row>
    <row r="46" spans="1:16" ht="31.5">
      <c r="A46" s="50">
        <v>30</v>
      </c>
      <c r="B46" s="52"/>
      <c r="C46" s="55" t="s">
        <v>1488</v>
      </c>
      <c r="D46" s="51" t="s">
        <v>64</v>
      </c>
      <c r="E46" s="68">
        <v>2</v>
      </c>
      <c r="F46" s="78">
        <v>0</v>
      </c>
      <c r="G46" s="78">
        <f t="shared" si="8"/>
        <v>0</v>
      </c>
      <c r="H46" s="78">
        <f t="shared" si="9"/>
        <v>0</v>
      </c>
      <c r="I46" s="78">
        <v>0</v>
      </c>
      <c r="J46" s="78">
        <v>0</v>
      </c>
      <c r="K46" s="78">
        <f t="shared" si="10"/>
        <v>0</v>
      </c>
      <c r="L46" s="78">
        <f t="shared" si="11"/>
        <v>0</v>
      </c>
      <c r="M46" s="78">
        <f t="shared" si="12"/>
        <v>0</v>
      </c>
      <c r="N46" s="78">
        <f t="shared" si="13"/>
        <v>0</v>
      </c>
      <c r="O46" s="78">
        <f t="shared" si="14"/>
        <v>0</v>
      </c>
      <c r="P46" s="78">
        <f t="shared" si="15"/>
        <v>0</v>
      </c>
    </row>
    <row r="47" spans="1:16">
      <c r="A47" s="50">
        <v>31</v>
      </c>
      <c r="B47" s="52"/>
      <c r="C47" s="55" t="s">
        <v>1489</v>
      </c>
      <c r="D47" s="51" t="s">
        <v>64</v>
      </c>
      <c r="E47" s="68">
        <v>6</v>
      </c>
      <c r="F47" s="78">
        <v>0</v>
      </c>
      <c r="G47" s="78">
        <f t="shared" si="8"/>
        <v>0</v>
      </c>
      <c r="H47" s="78">
        <f t="shared" si="9"/>
        <v>0</v>
      </c>
      <c r="I47" s="78">
        <v>0</v>
      </c>
      <c r="J47" s="78">
        <v>0</v>
      </c>
      <c r="K47" s="78">
        <f t="shared" si="10"/>
        <v>0</v>
      </c>
      <c r="L47" s="78">
        <f t="shared" si="11"/>
        <v>0</v>
      </c>
      <c r="M47" s="78">
        <f t="shared" si="12"/>
        <v>0</v>
      </c>
      <c r="N47" s="78">
        <f t="shared" si="13"/>
        <v>0</v>
      </c>
      <c r="O47" s="78">
        <f t="shared" si="14"/>
        <v>0</v>
      </c>
      <c r="P47" s="78">
        <f t="shared" si="15"/>
        <v>0</v>
      </c>
    </row>
    <row r="48" spans="1:16">
      <c r="A48" s="50">
        <v>32</v>
      </c>
      <c r="B48" s="52"/>
      <c r="C48" s="55" t="s">
        <v>1490</v>
      </c>
      <c r="D48" s="51" t="s">
        <v>64</v>
      </c>
      <c r="E48" s="68">
        <v>6</v>
      </c>
      <c r="F48" s="78">
        <v>0</v>
      </c>
      <c r="G48" s="78">
        <f t="shared" si="8"/>
        <v>0</v>
      </c>
      <c r="H48" s="78">
        <f t="shared" si="9"/>
        <v>0</v>
      </c>
      <c r="I48" s="78">
        <v>0</v>
      </c>
      <c r="J48" s="78">
        <v>0</v>
      </c>
      <c r="K48" s="78">
        <f t="shared" si="10"/>
        <v>0</v>
      </c>
      <c r="L48" s="78">
        <f t="shared" si="11"/>
        <v>0</v>
      </c>
      <c r="M48" s="78">
        <f t="shared" si="12"/>
        <v>0</v>
      </c>
      <c r="N48" s="78">
        <f t="shared" si="13"/>
        <v>0</v>
      </c>
      <c r="O48" s="78">
        <f t="shared" si="14"/>
        <v>0</v>
      </c>
      <c r="P48" s="78">
        <f t="shared" si="15"/>
        <v>0</v>
      </c>
    </row>
    <row r="49" spans="1:16">
      <c r="A49" s="50">
        <v>33</v>
      </c>
      <c r="B49" s="52"/>
      <c r="C49" s="55" t="s">
        <v>1491</v>
      </c>
      <c r="D49" s="51" t="s">
        <v>64</v>
      </c>
      <c r="E49" s="68">
        <v>1</v>
      </c>
      <c r="F49" s="78">
        <v>0</v>
      </c>
      <c r="G49" s="78">
        <f t="shared" si="8"/>
        <v>0</v>
      </c>
      <c r="H49" s="78">
        <f t="shared" si="9"/>
        <v>0</v>
      </c>
      <c r="I49" s="78">
        <v>0</v>
      </c>
      <c r="J49" s="78">
        <v>0</v>
      </c>
      <c r="K49" s="78">
        <f t="shared" si="10"/>
        <v>0</v>
      </c>
      <c r="L49" s="78">
        <f t="shared" si="11"/>
        <v>0</v>
      </c>
      <c r="M49" s="78">
        <f t="shared" si="12"/>
        <v>0</v>
      </c>
      <c r="N49" s="78">
        <f t="shared" si="13"/>
        <v>0</v>
      </c>
      <c r="O49" s="78">
        <f t="shared" si="14"/>
        <v>0</v>
      </c>
      <c r="P49" s="78">
        <f t="shared" si="15"/>
        <v>0</v>
      </c>
    </row>
    <row r="50" spans="1:16" ht="31.5">
      <c r="A50" s="50">
        <v>34</v>
      </c>
      <c r="B50" s="52"/>
      <c r="C50" s="55" t="s">
        <v>1492</v>
      </c>
      <c r="D50" s="51" t="s">
        <v>64</v>
      </c>
      <c r="E50" s="68">
        <v>3</v>
      </c>
      <c r="F50" s="78">
        <v>0</v>
      </c>
      <c r="G50" s="78">
        <f t="shared" si="8"/>
        <v>0</v>
      </c>
      <c r="H50" s="78">
        <f t="shared" si="9"/>
        <v>0</v>
      </c>
      <c r="I50" s="78">
        <v>0</v>
      </c>
      <c r="J50" s="78">
        <v>0</v>
      </c>
      <c r="K50" s="78">
        <f t="shared" si="10"/>
        <v>0</v>
      </c>
      <c r="L50" s="78">
        <f t="shared" si="11"/>
        <v>0</v>
      </c>
      <c r="M50" s="78">
        <f t="shared" si="12"/>
        <v>0</v>
      </c>
      <c r="N50" s="78">
        <f t="shared" si="13"/>
        <v>0</v>
      </c>
      <c r="O50" s="78">
        <f t="shared" si="14"/>
        <v>0</v>
      </c>
      <c r="P50" s="78">
        <f t="shared" si="15"/>
        <v>0</v>
      </c>
    </row>
    <row r="51" spans="1:16" ht="31.5">
      <c r="A51" s="50">
        <v>35</v>
      </c>
      <c r="B51" s="52"/>
      <c r="C51" s="55" t="s">
        <v>1492</v>
      </c>
      <c r="D51" s="51" t="s">
        <v>64</v>
      </c>
      <c r="E51" s="68">
        <v>6</v>
      </c>
      <c r="F51" s="78">
        <v>0</v>
      </c>
      <c r="G51" s="78">
        <f t="shared" si="8"/>
        <v>0</v>
      </c>
      <c r="H51" s="78">
        <f t="shared" si="9"/>
        <v>0</v>
      </c>
      <c r="I51" s="78">
        <v>0</v>
      </c>
      <c r="J51" s="78">
        <v>0</v>
      </c>
      <c r="K51" s="78">
        <f t="shared" si="10"/>
        <v>0</v>
      </c>
      <c r="L51" s="78">
        <f t="shared" si="11"/>
        <v>0</v>
      </c>
      <c r="M51" s="78">
        <f t="shared" si="12"/>
        <v>0</v>
      </c>
      <c r="N51" s="78">
        <f t="shared" si="13"/>
        <v>0</v>
      </c>
      <c r="O51" s="78">
        <f t="shared" si="14"/>
        <v>0</v>
      </c>
      <c r="P51" s="78">
        <f t="shared" si="15"/>
        <v>0</v>
      </c>
    </row>
    <row r="52" spans="1:16" ht="63">
      <c r="A52" s="50">
        <v>36</v>
      </c>
      <c r="B52" s="52"/>
      <c r="C52" s="55" t="s">
        <v>1636</v>
      </c>
      <c r="D52" s="51" t="s">
        <v>64</v>
      </c>
      <c r="E52" s="68">
        <v>12</v>
      </c>
      <c r="F52" s="78">
        <v>0</v>
      </c>
      <c r="G52" s="78">
        <f t="shared" ref="G52" si="16">IF(F52&gt;0,likme,0)</f>
        <v>0</v>
      </c>
      <c r="H52" s="78">
        <f t="shared" ref="H52" si="17">ROUND(F52*G52,2)</f>
        <v>0</v>
      </c>
      <c r="I52" s="78">
        <v>0</v>
      </c>
      <c r="J52" s="78">
        <v>0</v>
      </c>
      <c r="K52" s="78">
        <f t="shared" ref="K52" si="18">SUM(H52:J52)</f>
        <v>0</v>
      </c>
      <c r="L52" s="78">
        <f t="shared" ref="L52" si="19">ROUND(E52*F52,2)</f>
        <v>0</v>
      </c>
      <c r="M52" s="78">
        <f t="shared" ref="M52" si="20">ROUND(E52*H52,2)</f>
        <v>0</v>
      </c>
      <c r="N52" s="78">
        <f t="shared" ref="N52" si="21">ROUND(E52*I52,2)</f>
        <v>0</v>
      </c>
      <c r="O52" s="78">
        <f t="shared" ref="O52" si="22">ROUND(E52*J52,2)</f>
        <v>0</v>
      </c>
      <c r="P52" s="78">
        <f t="shared" ref="P52" si="23">SUM(M52:O52)</f>
        <v>0</v>
      </c>
    </row>
    <row r="53" spans="1:16" ht="47.25">
      <c r="A53" s="50">
        <v>37</v>
      </c>
      <c r="B53" s="52"/>
      <c r="C53" s="55" t="s">
        <v>1493</v>
      </c>
      <c r="D53" s="51" t="s">
        <v>64</v>
      </c>
      <c r="E53" s="68">
        <v>20</v>
      </c>
      <c r="F53" s="78">
        <v>0</v>
      </c>
      <c r="G53" s="78">
        <f t="shared" si="8"/>
        <v>0</v>
      </c>
      <c r="H53" s="78">
        <f t="shared" si="9"/>
        <v>0</v>
      </c>
      <c r="I53" s="78">
        <v>0</v>
      </c>
      <c r="J53" s="78">
        <v>0</v>
      </c>
      <c r="K53" s="78">
        <f t="shared" si="10"/>
        <v>0</v>
      </c>
      <c r="L53" s="78">
        <f t="shared" si="11"/>
        <v>0</v>
      </c>
      <c r="M53" s="78">
        <f t="shared" si="12"/>
        <v>0</v>
      </c>
      <c r="N53" s="78">
        <f t="shared" si="13"/>
        <v>0</v>
      </c>
      <c r="O53" s="78">
        <f t="shared" si="14"/>
        <v>0</v>
      </c>
      <c r="P53" s="78">
        <f t="shared" si="15"/>
        <v>0</v>
      </c>
    </row>
    <row r="54" spans="1:16" ht="63">
      <c r="A54" s="50">
        <v>38</v>
      </c>
      <c r="B54" s="52"/>
      <c r="C54" s="55" t="s">
        <v>1494</v>
      </c>
      <c r="D54" s="51" t="s">
        <v>64</v>
      </c>
      <c r="E54" s="68">
        <v>5</v>
      </c>
      <c r="F54" s="78">
        <v>0</v>
      </c>
      <c r="G54" s="78">
        <f t="shared" si="8"/>
        <v>0</v>
      </c>
      <c r="H54" s="78">
        <f t="shared" si="9"/>
        <v>0</v>
      </c>
      <c r="I54" s="78">
        <v>0</v>
      </c>
      <c r="J54" s="78">
        <v>0</v>
      </c>
      <c r="K54" s="78">
        <f t="shared" si="10"/>
        <v>0</v>
      </c>
      <c r="L54" s="78">
        <f t="shared" si="11"/>
        <v>0</v>
      </c>
      <c r="M54" s="78">
        <f t="shared" si="12"/>
        <v>0</v>
      </c>
      <c r="N54" s="78">
        <f t="shared" si="13"/>
        <v>0</v>
      </c>
      <c r="O54" s="78">
        <f t="shared" si="14"/>
        <v>0</v>
      </c>
      <c r="P54" s="78">
        <f t="shared" si="15"/>
        <v>0</v>
      </c>
    </row>
    <row r="55" spans="1:16" ht="63">
      <c r="A55" s="50">
        <v>39</v>
      </c>
      <c r="B55" s="52"/>
      <c r="C55" s="55" t="s">
        <v>1637</v>
      </c>
      <c r="D55" s="51" t="s">
        <v>64</v>
      </c>
      <c r="E55" s="68">
        <v>12</v>
      </c>
      <c r="F55" s="78">
        <v>0</v>
      </c>
      <c r="G55" s="78">
        <f t="shared" ref="G55" si="24">IF(F55&gt;0,likme,0)</f>
        <v>0</v>
      </c>
      <c r="H55" s="78">
        <f t="shared" ref="H55" si="25">ROUND(F55*G55,2)</f>
        <v>0</v>
      </c>
      <c r="I55" s="78">
        <v>0</v>
      </c>
      <c r="J55" s="78">
        <v>0</v>
      </c>
      <c r="K55" s="78">
        <f t="shared" ref="K55" si="26">SUM(H55:J55)</f>
        <v>0</v>
      </c>
      <c r="L55" s="78">
        <f t="shared" ref="L55" si="27">ROUND(E55*F55,2)</f>
        <v>0</v>
      </c>
      <c r="M55" s="78">
        <f t="shared" ref="M55" si="28">ROUND(E55*H55,2)</f>
        <v>0</v>
      </c>
      <c r="N55" s="78">
        <f t="shared" ref="N55" si="29">ROUND(E55*I55,2)</f>
        <v>0</v>
      </c>
      <c r="O55" s="78">
        <f t="shared" ref="O55" si="30">ROUND(E55*J55,2)</f>
        <v>0</v>
      </c>
      <c r="P55" s="78">
        <f t="shared" ref="P55" si="31">SUM(M55:O55)</f>
        <v>0</v>
      </c>
    </row>
    <row r="56" spans="1:16" ht="31.5">
      <c r="A56" s="50">
        <v>40</v>
      </c>
      <c r="B56" s="52"/>
      <c r="C56" s="55" t="s">
        <v>1495</v>
      </c>
      <c r="D56" s="51" t="s">
        <v>64</v>
      </c>
      <c r="E56" s="68">
        <v>4</v>
      </c>
      <c r="F56" s="78">
        <v>0</v>
      </c>
      <c r="G56" s="78">
        <f t="shared" si="8"/>
        <v>0</v>
      </c>
      <c r="H56" s="78">
        <f t="shared" si="9"/>
        <v>0</v>
      </c>
      <c r="I56" s="78">
        <v>0</v>
      </c>
      <c r="J56" s="78">
        <v>0</v>
      </c>
      <c r="K56" s="78">
        <f t="shared" si="10"/>
        <v>0</v>
      </c>
      <c r="L56" s="78">
        <f t="shared" si="11"/>
        <v>0</v>
      </c>
      <c r="M56" s="78">
        <f t="shared" si="12"/>
        <v>0</v>
      </c>
      <c r="N56" s="78">
        <f t="shared" si="13"/>
        <v>0</v>
      </c>
      <c r="O56" s="78">
        <f t="shared" si="14"/>
        <v>0</v>
      </c>
      <c r="P56" s="78">
        <f t="shared" si="15"/>
        <v>0</v>
      </c>
    </row>
    <row r="57" spans="1:16">
      <c r="A57" s="50">
        <v>41</v>
      </c>
      <c r="B57" s="52"/>
      <c r="C57" s="55" t="s">
        <v>1496</v>
      </c>
      <c r="D57" s="51" t="s">
        <v>64</v>
      </c>
      <c r="E57" s="68">
        <v>3</v>
      </c>
      <c r="F57" s="78">
        <v>0</v>
      </c>
      <c r="G57" s="78">
        <f t="shared" si="8"/>
        <v>0</v>
      </c>
      <c r="H57" s="78">
        <f t="shared" si="9"/>
        <v>0</v>
      </c>
      <c r="I57" s="78">
        <v>0</v>
      </c>
      <c r="J57" s="78">
        <v>0</v>
      </c>
      <c r="K57" s="78">
        <f t="shared" si="10"/>
        <v>0</v>
      </c>
      <c r="L57" s="78">
        <f t="shared" si="11"/>
        <v>0</v>
      </c>
      <c r="M57" s="78">
        <f t="shared" si="12"/>
        <v>0</v>
      </c>
      <c r="N57" s="78">
        <f t="shared" si="13"/>
        <v>0</v>
      </c>
      <c r="O57" s="78">
        <f t="shared" si="14"/>
        <v>0</v>
      </c>
      <c r="P57" s="78">
        <f t="shared" si="15"/>
        <v>0</v>
      </c>
    </row>
    <row r="58" spans="1:16">
      <c r="A58" s="50">
        <v>42</v>
      </c>
      <c r="B58" s="52"/>
      <c r="C58" s="55" t="s">
        <v>741</v>
      </c>
      <c r="D58" s="51" t="s">
        <v>67</v>
      </c>
      <c r="E58" s="53" t="s">
        <v>240</v>
      </c>
      <c r="F58" s="78">
        <v>0</v>
      </c>
      <c r="G58" s="78">
        <f t="shared" si="0"/>
        <v>0</v>
      </c>
      <c r="H58" s="78">
        <f t="shared" si="1"/>
        <v>0</v>
      </c>
      <c r="I58" s="78">
        <v>0</v>
      </c>
      <c r="J58" s="78">
        <v>0</v>
      </c>
      <c r="K58" s="78">
        <f t="shared" si="2"/>
        <v>0</v>
      </c>
      <c r="L58" s="78">
        <f t="shared" si="3"/>
        <v>0</v>
      </c>
      <c r="M58" s="78">
        <f t="shared" si="4"/>
        <v>0</v>
      </c>
      <c r="N58" s="78">
        <f t="shared" si="5"/>
        <v>0</v>
      </c>
      <c r="O58" s="78">
        <f t="shared" si="6"/>
        <v>0</v>
      </c>
      <c r="P58" s="78">
        <f t="shared" si="7"/>
        <v>0</v>
      </c>
    </row>
    <row r="59" spans="1:16">
      <c r="A59" s="50">
        <v>43</v>
      </c>
      <c r="B59" s="52"/>
      <c r="C59" s="55" t="s">
        <v>742</v>
      </c>
      <c r="D59" s="51" t="s">
        <v>67</v>
      </c>
      <c r="E59" s="53" t="s">
        <v>91</v>
      </c>
      <c r="F59" s="78">
        <v>0</v>
      </c>
      <c r="G59" s="78">
        <f t="shared" si="0"/>
        <v>0</v>
      </c>
      <c r="H59" s="78">
        <f t="shared" si="1"/>
        <v>0</v>
      </c>
      <c r="I59" s="78">
        <v>0</v>
      </c>
      <c r="J59" s="78">
        <v>0</v>
      </c>
      <c r="K59" s="78">
        <f t="shared" si="2"/>
        <v>0</v>
      </c>
      <c r="L59" s="78">
        <f t="shared" si="3"/>
        <v>0</v>
      </c>
      <c r="M59" s="78">
        <f t="shared" si="4"/>
        <v>0</v>
      </c>
      <c r="N59" s="78">
        <f t="shared" si="5"/>
        <v>0</v>
      </c>
      <c r="O59" s="78">
        <f t="shared" si="6"/>
        <v>0</v>
      </c>
      <c r="P59" s="78">
        <f t="shared" si="7"/>
        <v>0</v>
      </c>
    </row>
    <row r="60" spans="1:16">
      <c r="A60" s="50">
        <v>44</v>
      </c>
      <c r="B60" s="52"/>
      <c r="C60" s="54" t="s">
        <v>598</v>
      </c>
      <c r="D60" s="51" t="s">
        <v>67</v>
      </c>
      <c r="E60" s="53" t="s">
        <v>65</v>
      </c>
      <c r="F60" s="78">
        <v>0</v>
      </c>
      <c r="G60" s="78">
        <f t="shared" si="0"/>
        <v>0</v>
      </c>
      <c r="H60" s="78">
        <f t="shared" si="1"/>
        <v>0</v>
      </c>
      <c r="I60" s="78">
        <v>0</v>
      </c>
      <c r="J60" s="78">
        <v>0</v>
      </c>
      <c r="K60" s="78">
        <f t="shared" si="2"/>
        <v>0</v>
      </c>
      <c r="L60" s="78">
        <f t="shared" si="3"/>
        <v>0</v>
      </c>
      <c r="M60" s="78">
        <f t="shared" si="4"/>
        <v>0</v>
      </c>
      <c r="N60" s="78">
        <f t="shared" si="5"/>
        <v>0</v>
      </c>
      <c r="O60" s="78">
        <f t="shared" si="6"/>
        <v>0</v>
      </c>
      <c r="P60" s="78">
        <f t="shared" si="7"/>
        <v>0</v>
      </c>
    </row>
    <row r="61" spans="1:16">
      <c r="A61" s="157"/>
      <c r="B61" s="157"/>
      <c r="C61" s="157"/>
      <c r="D61" s="157"/>
      <c r="E61" s="157"/>
      <c r="F61" s="157"/>
      <c r="G61" s="157"/>
      <c r="H61" s="157"/>
      <c r="I61" s="157"/>
      <c r="J61" s="157"/>
      <c r="K61" s="157"/>
      <c r="L61" s="157"/>
      <c r="M61" s="157"/>
      <c r="N61" s="157"/>
      <c r="O61" s="157"/>
      <c r="P61" s="157"/>
    </row>
    <row r="62" spans="1:16">
      <c r="A62" s="158" t="s">
        <v>47</v>
      </c>
      <c r="B62" s="158"/>
      <c r="C62" s="158"/>
      <c r="D62" s="158"/>
      <c r="E62" s="158"/>
      <c r="F62" s="158"/>
      <c r="G62" s="158"/>
      <c r="H62" s="158"/>
      <c r="I62" s="158"/>
      <c r="J62" s="158"/>
      <c r="K62" s="81"/>
      <c r="L62" s="82">
        <f>SUM(L17:L61)</f>
        <v>0</v>
      </c>
      <c r="M62" s="82">
        <f>SUM(M17:M61)</f>
        <v>0</v>
      </c>
      <c r="N62" s="82">
        <f>SUM(N17:N61)</f>
        <v>0</v>
      </c>
      <c r="O62" s="82">
        <f>SUM(O17:O61)</f>
        <v>0</v>
      </c>
      <c r="P62" s="82">
        <f>SUM(P17:P61)</f>
        <v>0</v>
      </c>
    </row>
    <row r="63" spans="1:16">
      <c r="A63" s="83"/>
      <c r="B63" s="83"/>
      <c r="C63" s="83"/>
      <c r="D63" s="83"/>
      <c r="E63" s="83"/>
      <c r="F63" s="83"/>
      <c r="G63" s="83"/>
      <c r="H63" s="83"/>
      <c r="I63" s="83"/>
      <c r="J63" s="83"/>
      <c r="K63" s="84"/>
      <c r="L63" s="85"/>
      <c r="M63" s="85"/>
      <c r="N63" s="85"/>
      <c r="O63" s="85"/>
      <c r="P63" s="86"/>
    </row>
    <row r="64" spans="1:16">
      <c r="A64" s="87">
        <f>KT!A23</f>
        <v>0</v>
      </c>
      <c r="C64" s="88"/>
      <c r="D64" s="88">
        <f>KT!C27</f>
        <v>0</v>
      </c>
      <c r="E64" s="88"/>
      <c r="F64" s="88"/>
      <c r="G64" s="88"/>
      <c r="H64" s="88"/>
    </row>
    <row r="65" spans="1:8">
      <c r="A65" s="87" t="s">
        <v>39</v>
      </c>
      <c r="C65" s="88"/>
      <c r="D65" s="88"/>
      <c r="E65" s="88"/>
      <c r="F65" s="88"/>
      <c r="G65" s="88"/>
      <c r="H65" s="88"/>
    </row>
    <row r="66" spans="1:8">
      <c r="A66" s="87">
        <f>KT!A25</f>
        <v>0</v>
      </c>
      <c r="C66" s="88"/>
      <c r="D66" s="88"/>
      <c r="E66" s="88"/>
      <c r="F66" s="88"/>
      <c r="G66" s="88"/>
      <c r="H66" s="88"/>
    </row>
    <row r="67" spans="1:8">
      <c r="A67" s="89"/>
      <c r="C67" s="88"/>
      <c r="D67" s="88"/>
      <c r="E67" s="88"/>
      <c r="F67" s="88"/>
      <c r="G67" s="88"/>
      <c r="H67" s="88"/>
    </row>
    <row r="68" spans="1:8">
      <c r="A68" s="87">
        <f>KT!A27</f>
        <v>0</v>
      </c>
      <c r="C68" s="88"/>
      <c r="D68" s="88">
        <f>KT!C27</f>
        <v>0</v>
      </c>
      <c r="E68" s="88"/>
      <c r="F68" s="88"/>
      <c r="G68" s="88"/>
      <c r="H68" s="88"/>
    </row>
    <row r="69" spans="1:8">
      <c r="A69" s="87" t="s">
        <v>40</v>
      </c>
      <c r="C69" s="88"/>
      <c r="D69" s="88"/>
      <c r="E69" s="88"/>
      <c r="F69" s="88"/>
      <c r="G69" s="88"/>
      <c r="H69" s="88"/>
    </row>
    <row r="70" spans="1:8">
      <c r="A70" s="87">
        <f>KT!A29</f>
        <v>0</v>
      </c>
      <c r="C70" s="88"/>
      <c r="D70" s="88"/>
      <c r="E70" s="88"/>
      <c r="F70" s="88"/>
      <c r="G70" s="88"/>
      <c r="H70" s="88"/>
    </row>
    <row r="71" spans="1:8">
      <c r="B71" s="90"/>
      <c r="C71" s="88"/>
      <c r="D71" s="88"/>
      <c r="E71" s="88"/>
      <c r="F71" s="88"/>
      <c r="G71" s="88"/>
      <c r="H71" s="88"/>
    </row>
    <row r="72" spans="1:8">
      <c r="B72" s="91"/>
      <c r="C72" s="92"/>
      <c r="D72" s="91"/>
      <c r="F72" s="92"/>
      <c r="H72" s="88"/>
    </row>
  </sheetData>
  <mergeCells count="14">
    <mergeCell ref="L14:P14"/>
    <mergeCell ref="A16:P16"/>
    <mergeCell ref="A61:P61"/>
    <mergeCell ref="A62:J62"/>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CC3E2-AC4A-4C2C-A989-45B62EA0FF47}">
  <sheetPr>
    <tabColor rgb="FFFFC000"/>
    <pageSetUpPr fitToPage="1"/>
  </sheetPr>
  <dimension ref="A2:P52"/>
  <sheetViews>
    <sheetView view="pageBreakPreview" topLeftCell="A24" zoomScaleNormal="85" zoomScaleSheetLayoutView="100" workbookViewId="0">
      <selection activeCell="E27" sqref="E27"/>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743</v>
      </c>
      <c r="B2" s="159"/>
      <c r="C2" s="159"/>
      <c r="D2" s="159"/>
      <c r="E2" s="159"/>
      <c r="F2" s="159"/>
      <c r="G2" s="159"/>
      <c r="H2" s="159"/>
      <c r="I2" s="159"/>
      <c r="J2" s="159"/>
      <c r="K2" s="159"/>
      <c r="L2" s="159"/>
      <c r="M2" s="159"/>
      <c r="N2" s="159"/>
      <c r="O2" s="159"/>
      <c r="P2" s="159"/>
    </row>
    <row r="3" spans="1:16">
      <c r="A3" s="160" t="str">
        <f>KA!C35</f>
        <v xml:space="preserve">	Vājstrāvas tīkli - UATS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P42</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ht="31.5">
      <c r="A17" s="50">
        <v>1</v>
      </c>
      <c r="B17" s="52"/>
      <c r="C17" s="54" t="s">
        <v>746</v>
      </c>
      <c r="D17" s="51" t="s">
        <v>67</v>
      </c>
      <c r="E17" s="53" t="s">
        <v>65</v>
      </c>
      <c r="F17" s="78">
        <v>0</v>
      </c>
      <c r="G17" s="78">
        <f t="shared" ref="G17:G40" si="0">IF(F17&gt;0,likme,0)</f>
        <v>0</v>
      </c>
      <c r="H17" s="78">
        <f t="shared" ref="H17:H40" si="1">ROUND(F17*G17,2)</f>
        <v>0</v>
      </c>
      <c r="I17" s="78">
        <v>0</v>
      </c>
      <c r="J17" s="78">
        <v>0</v>
      </c>
      <c r="K17" s="78">
        <f t="shared" ref="K17:K40" si="2">SUM(H17:J17)</f>
        <v>0</v>
      </c>
      <c r="L17" s="78">
        <f t="shared" ref="L17:L40" si="3">ROUND(E17*F17,2)</f>
        <v>0</v>
      </c>
      <c r="M17" s="78">
        <f t="shared" ref="M17:M40" si="4">ROUND(E17*H17,2)</f>
        <v>0</v>
      </c>
      <c r="N17" s="78">
        <f t="shared" ref="N17:N40" si="5">ROUND(E17*I17,2)</f>
        <v>0</v>
      </c>
      <c r="O17" s="78">
        <f t="shared" ref="O17:O40" si="6">ROUND(E17*J17,2)</f>
        <v>0</v>
      </c>
      <c r="P17" s="78">
        <f t="shared" ref="P17:P40" si="7">SUM(M17:O17)</f>
        <v>0</v>
      </c>
    </row>
    <row r="18" spans="1:16">
      <c r="A18" s="50">
        <v>2</v>
      </c>
      <c r="B18" s="52"/>
      <c r="C18" s="55" t="s">
        <v>747</v>
      </c>
      <c r="D18" s="51" t="s">
        <v>64</v>
      </c>
      <c r="E18" s="53" t="s">
        <v>73</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row>
    <row r="19" spans="1:16" ht="31.5">
      <c r="A19" s="50">
        <v>3</v>
      </c>
      <c r="B19" s="52"/>
      <c r="C19" s="55" t="s">
        <v>748</v>
      </c>
      <c r="D19" s="51" t="s">
        <v>67</v>
      </c>
      <c r="E19" s="53" t="s">
        <v>65</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749</v>
      </c>
      <c r="D20" s="51" t="s">
        <v>64</v>
      </c>
      <c r="E20" s="131">
        <v>166</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750</v>
      </c>
      <c r="D21" s="51" t="s">
        <v>64</v>
      </c>
      <c r="E21" s="53">
        <v>53</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c r="A22" s="50">
        <v>6</v>
      </c>
      <c r="B22" s="52"/>
      <c r="C22" s="55" t="s">
        <v>752</v>
      </c>
      <c r="D22" s="51" t="s">
        <v>64</v>
      </c>
      <c r="E22" s="131">
        <v>219</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ht="31.5">
      <c r="A23" s="50">
        <v>7</v>
      </c>
      <c r="B23" s="52"/>
      <c r="C23" s="54" t="s">
        <v>753</v>
      </c>
      <c r="D23" s="51" t="s">
        <v>67</v>
      </c>
      <c r="E23" s="53" t="s">
        <v>223</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c r="A24" s="50">
        <v>8</v>
      </c>
      <c r="B24" s="52"/>
      <c r="C24" s="55" t="s">
        <v>754</v>
      </c>
      <c r="D24" s="51" t="s">
        <v>64</v>
      </c>
      <c r="E24" s="53" t="s">
        <v>223</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755</v>
      </c>
      <c r="D25" s="51" t="s">
        <v>67</v>
      </c>
      <c r="E25" s="53" t="s">
        <v>142</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c r="A26" s="50">
        <v>10</v>
      </c>
      <c r="B26" s="52"/>
      <c r="C26" s="55" t="s">
        <v>756</v>
      </c>
      <c r="D26" s="51" t="s">
        <v>67</v>
      </c>
      <c r="E26" s="53" t="s">
        <v>65</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c r="A27" s="50">
        <v>11</v>
      </c>
      <c r="B27" s="52"/>
      <c r="C27" s="55" t="s">
        <v>757</v>
      </c>
      <c r="D27" s="51" t="s">
        <v>64</v>
      </c>
      <c r="E27" s="131">
        <v>70</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ht="31.5">
      <c r="A28" s="50">
        <v>12</v>
      </c>
      <c r="B28" s="52"/>
      <c r="C28" s="55" t="s">
        <v>759</v>
      </c>
      <c r="D28" s="51" t="s">
        <v>183</v>
      </c>
      <c r="E28" s="53" t="s">
        <v>760</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ht="31.5">
      <c r="A29" s="50">
        <v>13</v>
      </c>
      <c r="B29" s="52"/>
      <c r="C29" s="54" t="s">
        <v>761</v>
      </c>
      <c r="D29" s="51" t="s">
        <v>183</v>
      </c>
      <c r="E29" s="53" t="s">
        <v>190</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c r="A30" s="50">
        <v>14</v>
      </c>
      <c r="B30" s="52"/>
      <c r="C30" s="54" t="s">
        <v>762</v>
      </c>
      <c r="D30" s="51" t="s">
        <v>183</v>
      </c>
      <c r="E30" s="53" t="s">
        <v>763</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c r="A31" s="50">
        <v>15</v>
      </c>
      <c r="B31" s="52"/>
      <c r="C31" s="55" t="s">
        <v>764</v>
      </c>
      <c r="D31" s="51" t="s">
        <v>183</v>
      </c>
      <c r="E31" s="53" t="s">
        <v>96</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c r="A32" s="50">
        <v>16</v>
      </c>
      <c r="B32" s="52"/>
      <c r="C32" s="55" t="s">
        <v>765</v>
      </c>
      <c r="D32" s="51" t="s">
        <v>67</v>
      </c>
      <c r="E32" s="53" t="s">
        <v>65</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ht="31.5">
      <c r="A33" s="50">
        <v>17</v>
      </c>
      <c r="B33" s="52"/>
      <c r="C33" s="55" t="s">
        <v>766</v>
      </c>
      <c r="D33" s="51" t="s">
        <v>64</v>
      </c>
      <c r="E33" s="53" t="s">
        <v>190</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55" t="s">
        <v>767</v>
      </c>
      <c r="D34" s="51" t="s">
        <v>64</v>
      </c>
      <c r="E34" s="53" t="s">
        <v>768</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ht="31.5">
      <c r="A35" s="50">
        <v>19</v>
      </c>
      <c r="B35" s="52"/>
      <c r="C35" s="55" t="s">
        <v>769</v>
      </c>
      <c r="D35" s="51" t="s">
        <v>67</v>
      </c>
      <c r="E35" s="53" t="s">
        <v>65</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c r="A36" s="50">
        <v>20</v>
      </c>
      <c r="B36" s="52"/>
      <c r="C36" s="54" t="s">
        <v>770</v>
      </c>
      <c r="D36" s="51" t="s">
        <v>67</v>
      </c>
      <c r="E36" s="53" t="s">
        <v>65</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ht="31.5">
      <c r="A37" s="50">
        <v>21</v>
      </c>
      <c r="B37" s="52"/>
      <c r="C37" s="55" t="s">
        <v>771</v>
      </c>
      <c r="D37" s="51" t="s">
        <v>67</v>
      </c>
      <c r="E37" s="53" t="s">
        <v>223</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ht="47.25">
      <c r="A38" s="50">
        <v>22</v>
      </c>
      <c r="B38" s="52"/>
      <c r="C38" s="55" t="s">
        <v>772</v>
      </c>
      <c r="D38" s="51" t="s">
        <v>67</v>
      </c>
      <c r="E38" s="53" t="s">
        <v>65</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ht="47.25">
      <c r="A39" s="50">
        <v>23</v>
      </c>
      <c r="B39" s="52"/>
      <c r="C39" s="55" t="s">
        <v>773</v>
      </c>
      <c r="D39" s="51" t="s">
        <v>67</v>
      </c>
      <c r="E39" s="53" t="s">
        <v>65</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16">
      <c r="A40" s="50">
        <v>24</v>
      </c>
      <c r="B40" s="52"/>
      <c r="C40" s="54" t="s">
        <v>775</v>
      </c>
      <c r="D40" s="51" t="s">
        <v>183</v>
      </c>
      <c r="E40" s="53" t="s">
        <v>763</v>
      </c>
      <c r="F40" s="78">
        <v>0</v>
      </c>
      <c r="G40" s="78">
        <f t="shared" si="0"/>
        <v>0</v>
      </c>
      <c r="H40" s="78">
        <f t="shared" si="1"/>
        <v>0</v>
      </c>
      <c r="I40" s="78">
        <v>0</v>
      </c>
      <c r="J40" s="78">
        <v>0</v>
      </c>
      <c r="K40" s="78">
        <f t="shared" si="2"/>
        <v>0</v>
      </c>
      <c r="L40" s="78">
        <f t="shared" si="3"/>
        <v>0</v>
      </c>
      <c r="M40" s="78">
        <f t="shared" si="4"/>
        <v>0</v>
      </c>
      <c r="N40" s="78">
        <f t="shared" si="5"/>
        <v>0</v>
      </c>
      <c r="O40" s="78">
        <f t="shared" si="6"/>
        <v>0</v>
      </c>
      <c r="P40" s="78">
        <f t="shared" si="7"/>
        <v>0</v>
      </c>
    </row>
    <row r="41" spans="1:16">
      <c r="A41" s="157"/>
      <c r="B41" s="157"/>
      <c r="C41" s="157"/>
      <c r="D41" s="157"/>
      <c r="E41" s="157"/>
      <c r="F41" s="157"/>
      <c r="G41" s="157"/>
      <c r="H41" s="157"/>
      <c r="I41" s="157"/>
      <c r="J41" s="157"/>
      <c r="K41" s="157"/>
      <c r="L41" s="157"/>
      <c r="M41" s="157"/>
      <c r="N41" s="157"/>
      <c r="O41" s="157"/>
      <c r="P41" s="157"/>
    </row>
    <row r="42" spans="1:16">
      <c r="A42" s="158" t="s">
        <v>47</v>
      </c>
      <c r="B42" s="158"/>
      <c r="C42" s="158"/>
      <c r="D42" s="158"/>
      <c r="E42" s="158"/>
      <c r="F42" s="158"/>
      <c r="G42" s="158"/>
      <c r="H42" s="158"/>
      <c r="I42" s="158"/>
      <c r="J42" s="158"/>
      <c r="K42" s="81"/>
      <c r="L42" s="82">
        <f>SUM(L17:L41)</f>
        <v>0</v>
      </c>
      <c r="M42" s="82">
        <f>SUM(M17:M41)</f>
        <v>0</v>
      </c>
      <c r="N42" s="82">
        <f>SUM(N17:N41)</f>
        <v>0</v>
      </c>
      <c r="O42" s="82">
        <f>SUM(O17:O41)</f>
        <v>0</v>
      </c>
      <c r="P42" s="82">
        <f>SUM(P17:P41)</f>
        <v>0</v>
      </c>
    </row>
    <row r="43" spans="1:16">
      <c r="A43" s="83"/>
      <c r="B43" s="83"/>
      <c r="C43" s="83"/>
      <c r="D43" s="83"/>
      <c r="E43" s="83"/>
      <c r="F43" s="83"/>
      <c r="G43" s="83"/>
      <c r="H43" s="83"/>
      <c r="I43" s="83"/>
      <c r="J43" s="83"/>
      <c r="K43" s="84"/>
      <c r="L43" s="85"/>
      <c r="M43" s="85"/>
      <c r="N43" s="85"/>
      <c r="O43" s="85"/>
      <c r="P43" s="86"/>
    </row>
    <row r="44" spans="1:16">
      <c r="A44" s="87">
        <f>KT!A23</f>
        <v>0</v>
      </c>
      <c r="C44" s="88"/>
      <c r="D44" s="88">
        <f>KT!C27</f>
        <v>0</v>
      </c>
      <c r="E44" s="88"/>
      <c r="F44" s="88"/>
      <c r="G44" s="88"/>
      <c r="H44" s="88"/>
    </row>
    <row r="45" spans="1:16">
      <c r="A45" s="87" t="s">
        <v>39</v>
      </c>
      <c r="C45" s="88"/>
      <c r="D45" s="88"/>
      <c r="E45" s="88"/>
      <c r="F45" s="88"/>
      <c r="G45" s="88"/>
      <c r="H45" s="88"/>
    </row>
    <row r="46" spans="1:16">
      <c r="A46" s="87">
        <f>KT!A25</f>
        <v>0</v>
      </c>
      <c r="C46" s="88"/>
      <c r="D46" s="88"/>
      <c r="E46" s="88"/>
      <c r="F46" s="88"/>
      <c r="G46" s="88"/>
      <c r="H46" s="88"/>
    </row>
    <row r="47" spans="1:16">
      <c r="A47" s="89"/>
      <c r="C47" s="88"/>
      <c r="D47" s="88"/>
      <c r="E47" s="88"/>
      <c r="F47" s="88"/>
      <c r="G47" s="88"/>
      <c r="H47" s="88"/>
    </row>
    <row r="48" spans="1:16">
      <c r="A48" s="87">
        <f>KT!A27</f>
        <v>0</v>
      </c>
      <c r="C48" s="88"/>
      <c r="D48" s="88">
        <f>KT!C27</f>
        <v>0</v>
      </c>
      <c r="E48" s="88"/>
      <c r="F48" s="88"/>
      <c r="G48" s="88"/>
      <c r="H48" s="88"/>
    </row>
    <row r="49" spans="1:8">
      <c r="A49" s="87" t="s">
        <v>40</v>
      </c>
      <c r="C49" s="88"/>
      <c r="D49" s="88"/>
      <c r="E49" s="88"/>
      <c r="F49" s="88"/>
      <c r="G49" s="88"/>
      <c r="H49" s="88"/>
    </row>
    <row r="50" spans="1:8">
      <c r="A50" s="87">
        <f>KT!A29</f>
        <v>0</v>
      </c>
      <c r="C50" s="88"/>
      <c r="D50" s="88"/>
      <c r="E50" s="88"/>
      <c r="F50" s="88"/>
      <c r="G50" s="88"/>
      <c r="H50" s="88"/>
    </row>
    <row r="51" spans="1:8">
      <c r="B51" s="90"/>
      <c r="C51" s="88"/>
      <c r="D51" s="88"/>
      <c r="E51" s="88"/>
      <c r="F51" s="88"/>
      <c r="G51" s="88"/>
      <c r="H51" s="88"/>
    </row>
    <row r="52" spans="1:8">
      <c r="B52" s="91"/>
      <c r="C52" s="92"/>
      <c r="D52" s="91"/>
      <c r="F52" s="92"/>
      <c r="H52" s="88"/>
    </row>
  </sheetData>
  <mergeCells count="14">
    <mergeCell ref="L14:P14"/>
    <mergeCell ref="A16:P16"/>
    <mergeCell ref="A41:P41"/>
    <mergeCell ref="A42:J42"/>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5D757-F801-4DEE-A1E1-EAFD6D1C306F}">
  <sheetPr>
    <tabColor rgb="FFFFC000"/>
    <pageSetUpPr fitToPage="1"/>
  </sheetPr>
  <dimension ref="A2:P48"/>
  <sheetViews>
    <sheetView view="pageBreakPreview" topLeftCell="A17" zoomScale="85" zoomScaleNormal="85" zoomScaleSheetLayoutView="85" workbookViewId="0">
      <selection activeCell="E34" sqref="E34"/>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777</v>
      </c>
      <c r="B2" s="159"/>
      <c r="C2" s="159"/>
      <c r="D2" s="159"/>
      <c r="E2" s="159"/>
      <c r="F2" s="159"/>
      <c r="G2" s="159"/>
      <c r="H2" s="159"/>
      <c r="I2" s="159"/>
      <c r="J2" s="159"/>
      <c r="K2" s="159"/>
      <c r="L2" s="159"/>
      <c r="M2" s="159"/>
      <c r="N2" s="159"/>
      <c r="O2" s="159"/>
      <c r="P2" s="159"/>
    </row>
    <row r="3" spans="1:16">
      <c r="A3" s="160" t="str">
        <f>KA!C36</f>
        <v xml:space="preserve">	Vājstrāvas tīkli - AS</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P38</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ht="31.5">
      <c r="A17" s="50">
        <v>1</v>
      </c>
      <c r="B17" s="52"/>
      <c r="C17" s="54" t="s">
        <v>779</v>
      </c>
      <c r="D17" s="51" t="s">
        <v>67</v>
      </c>
      <c r="E17" s="53" t="s">
        <v>65</v>
      </c>
      <c r="F17" s="78">
        <v>0</v>
      </c>
      <c r="G17" s="78">
        <f t="shared" ref="G17:G36" si="0">IF(F17&gt;0,likme,0)</f>
        <v>0</v>
      </c>
      <c r="H17" s="78">
        <f t="shared" ref="H17:H36" si="1">ROUND(F17*G17,2)</f>
        <v>0</v>
      </c>
      <c r="I17" s="78">
        <v>0</v>
      </c>
      <c r="J17" s="78">
        <v>0</v>
      </c>
      <c r="K17" s="78">
        <f t="shared" ref="K17:K36" si="2">SUM(H17:J17)</f>
        <v>0</v>
      </c>
      <c r="L17" s="78">
        <f t="shared" ref="L17:L36" si="3">ROUND(E17*F17,2)</f>
        <v>0</v>
      </c>
      <c r="M17" s="78">
        <f t="shared" ref="M17:M36" si="4">ROUND(E17*H17,2)</f>
        <v>0</v>
      </c>
      <c r="N17" s="78">
        <f t="shared" ref="N17:N36" si="5">ROUND(E17*I17,2)</f>
        <v>0</v>
      </c>
      <c r="O17" s="78">
        <f t="shared" ref="O17:O36" si="6">ROUND(E17*J17,2)</f>
        <v>0</v>
      </c>
      <c r="P17" s="78">
        <f t="shared" ref="P17:P36" si="7">SUM(M17:O17)</f>
        <v>0</v>
      </c>
    </row>
    <row r="18" spans="1:16">
      <c r="A18" s="50">
        <v>2</v>
      </c>
      <c r="B18" s="52"/>
      <c r="C18" s="55" t="s">
        <v>780</v>
      </c>
      <c r="D18" s="51" t="s">
        <v>64</v>
      </c>
      <c r="E18" s="53" t="s">
        <v>115</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row>
    <row r="19" spans="1:16" ht="31.5">
      <c r="A19" s="50">
        <v>3</v>
      </c>
      <c r="B19" s="52"/>
      <c r="C19" s="55" t="s">
        <v>781</v>
      </c>
      <c r="D19" s="51" t="s">
        <v>64</v>
      </c>
      <c r="E19" s="53" t="s">
        <v>65</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782</v>
      </c>
      <c r="D20" s="51" t="s">
        <v>64</v>
      </c>
      <c r="E20" s="53" t="s">
        <v>65</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783</v>
      </c>
      <c r="D21" s="51" t="s">
        <v>64</v>
      </c>
      <c r="E21" s="53" t="s">
        <v>65</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ht="31.5">
      <c r="A22" s="50">
        <v>6</v>
      </c>
      <c r="B22" s="52"/>
      <c r="C22" s="55" t="s">
        <v>784</v>
      </c>
      <c r="D22" s="51" t="s">
        <v>64</v>
      </c>
      <c r="E22" s="53" t="s">
        <v>785</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c r="A23" s="50">
        <v>7</v>
      </c>
      <c r="B23" s="52"/>
      <c r="C23" s="54" t="s">
        <v>786</v>
      </c>
      <c r="D23" s="51" t="s">
        <v>64</v>
      </c>
      <c r="E23" s="53" t="s">
        <v>154</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ht="31.5">
      <c r="A24" s="50">
        <v>8</v>
      </c>
      <c r="B24" s="52"/>
      <c r="C24" s="55" t="s">
        <v>787</v>
      </c>
      <c r="D24" s="51" t="s">
        <v>64</v>
      </c>
      <c r="E24" s="53">
        <v>22</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788</v>
      </c>
      <c r="D25" s="51" t="s">
        <v>64</v>
      </c>
      <c r="E25" s="53" t="s">
        <v>120</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c r="A26" s="50">
        <v>10</v>
      </c>
      <c r="B26" s="52"/>
      <c r="C26" s="55" t="s">
        <v>789</v>
      </c>
      <c r="D26" s="51" t="s">
        <v>64</v>
      </c>
      <c r="E26" s="53" t="s">
        <v>65</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c r="A27" s="50">
        <v>11</v>
      </c>
      <c r="B27" s="52"/>
      <c r="C27" s="55" t="s">
        <v>790</v>
      </c>
      <c r="D27" s="51" t="s">
        <v>183</v>
      </c>
      <c r="E27" s="53" t="s">
        <v>203</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ht="31.5">
      <c r="A28" s="50">
        <v>12</v>
      </c>
      <c r="B28" s="52"/>
      <c r="C28" s="55" t="s">
        <v>791</v>
      </c>
      <c r="D28" s="51" t="s">
        <v>183</v>
      </c>
      <c r="E28" s="53" t="s">
        <v>792</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c r="A29" s="50">
        <v>13</v>
      </c>
      <c r="B29" s="52"/>
      <c r="C29" s="54" t="s">
        <v>793</v>
      </c>
      <c r="D29" s="51" t="s">
        <v>183</v>
      </c>
      <c r="E29" s="53" t="s">
        <v>240</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c r="A30" s="50">
        <v>14</v>
      </c>
      <c r="B30" s="52"/>
      <c r="C30" s="54" t="s">
        <v>794</v>
      </c>
      <c r="D30" s="51" t="s">
        <v>67</v>
      </c>
      <c r="E30" s="53" t="s">
        <v>65</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ht="31.5">
      <c r="A31" s="50">
        <v>15</v>
      </c>
      <c r="B31" s="52"/>
      <c r="C31" s="55" t="s">
        <v>769</v>
      </c>
      <c r="D31" s="51" t="s">
        <v>67</v>
      </c>
      <c r="E31" s="53" t="s">
        <v>65</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47.25">
      <c r="A32" s="50">
        <v>16</v>
      </c>
      <c r="B32" s="52"/>
      <c r="C32" s="55" t="s">
        <v>772</v>
      </c>
      <c r="D32" s="51" t="s">
        <v>67</v>
      </c>
      <c r="E32" s="53" t="s">
        <v>65</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ht="47.25">
      <c r="A33" s="50">
        <v>17</v>
      </c>
      <c r="B33" s="52"/>
      <c r="C33" s="55" t="s">
        <v>773</v>
      </c>
      <c r="D33" s="51" t="s">
        <v>67</v>
      </c>
      <c r="E33" s="53" t="s">
        <v>65</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54" t="s">
        <v>775</v>
      </c>
      <c r="D34" s="51" t="s">
        <v>183</v>
      </c>
      <c r="E34" s="53" t="s">
        <v>792</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c r="A35" s="50">
        <v>19</v>
      </c>
      <c r="B35" s="52"/>
      <c r="C35" s="54" t="s">
        <v>796</v>
      </c>
      <c r="D35" s="51" t="s">
        <v>67</v>
      </c>
      <c r="E35" s="53" t="s">
        <v>65</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c r="A36" s="50">
        <v>20</v>
      </c>
      <c r="B36" s="52"/>
      <c r="C36" s="55" t="s">
        <v>797</v>
      </c>
      <c r="D36" s="51" t="s">
        <v>67</v>
      </c>
      <c r="E36" s="53" t="s">
        <v>65</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c r="A37" s="157"/>
      <c r="B37" s="157"/>
      <c r="C37" s="157"/>
      <c r="D37" s="157"/>
      <c r="E37" s="157"/>
      <c r="F37" s="157"/>
      <c r="G37" s="157"/>
      <c r="H37" s="157"/>
      <c r="I37" s="157"/>
      <c r="J37" s="157"/>
      <c r="K37" s="157"/>
      <c r="L37" s="157"/>
      <c r="M37" s="157"/>
      <c r="N37" s="157"/>
      <c r="O37" s="157"/>
      <c r="P37" s="157"/>
    </row>
    <row r="38" spans="1:16">
      <c r="A38" s="158" t="s">
        <v>47</v>
      </c>
      <c r="B38" s="158"/>
      <c r="C38" s="158"/>
      <c r="D38" s="158"/>
      <c r="E38" s="158"/>
      <c r="F38" s="158"/>
      <c r="G38" s="158"/>
      <c r="H38" s="158"/>
      <c r="I38" s="158"/>
      <c r="J38" s="158"/>
      <c r="K38" s="81"/>
      <c r="L38" s="82">
        <f>SUM(L17:L37)</f>
        <v>0</v>
      </c>
      <c r="M38" s="82">
        <f>SUM(M17:M37)</f>
        <v>0</v>
      </c>
      <c r="N38" s="82">
        <f>SUM(N17:N37)</f>
        <v>0</v>
      </c>
      <c r="O38" s="82">
        <f>SUM(O17:O37)</f>
        <v>0</v>
      </c>
      <c r="P38" s="82">
        <f>SUM(P17:P37)</f>
        <v>0</v>
      </c>
    </row>
    <row r="39" spans="1:16">
      <c r="A39" s="83"/>
      <c r="B39" s="83"/>
      <c r="C39" s="83"/>
      <c r="D39" s="83"/>
      <c r="E39" s="83"/>
      <c r="F39" s="83"/>
      <c r="G39" s="83"/>
      <c r="H39" s="83"/>
      <c r="I39" s="83"/>
      <c r="J39" s="83"/>
      <c r="K39" s="84"/>
      <c r="L39" s="85"/>
      <c r="M39" s="85"/>
      <c r="N39" s="85"/>
      <c r="O39" s="85"/>
      <c r="P39" s="86"/>
    </row>
    <row r="40" spans="1:16">
      <c r="A40" s="87">
        <f>KT!A23</f>
        <v>0</v>
      </c>
      <c r="C40" s="88"/>
      <c r="D40" s="88">
        <f>KT!C27</f>
        <v>0</v>
      </c>
      <c r="E40" s="88"/>
      <c r="F40" s="88"/>
      <c r="G40" s="88"/>
      <c r="H40" s="88"/>
    </row>
    <row r="41" spans="1:16">
      <c r="A41" s="87" t="s">
        <v>39</v>
      </c>
      <c r="C41" s="88"/>
      <c r="D41" s="88"/>
      <c r="E41" s="88"/>
      <c r="F41" s="88"/>
      <c r="G41" s="88"/>
      <c r="H41" s="88"/>
    </row>
    <row r="42" spans="1:16">
      <c r="A42" s="87">
        <f>KT!A25</f>
        <v>0</v>
      </c>
      <c r="C42" s="88"/>
      <c r="D42" s="88"/>
      <c r="E42" s="88"/>
      <c r="F42" s="88"/>
      <c r="G42" s="88"/>
      <c r="H42" s="88"/>
    </row>
    <row r="43" spans="1:16">
      <c r="A43" s="89"/>
      <c r="C43" s="88"/>
      <c r="D43" s="88"/>
      <c r="E43" s="88"/>
      <c r="F43" s="88"/>
      <c r="G43" s="88"/>
      <c r="H43" s="88"/>
    </row>
    <row r="44" spans="1:16">
      <c r="A44" s="87">
        <f>KT!A27</f>
        <v>0</v>
      </c>
      <c r="C44" s="88"/>
      <c r="D44" s="88">
        <f>KT!C27</f>
        <v>0</v>
      </c>
      <c r="E44" s="88"/>
      <c r="F44" s="88"/>
      <c r="G44" s="88"/>
      <c r="H44" s="88"/>
    </row>
    <row r="45" spans="1:16">
      <c r="A45" s="87" t="s">
        <v>40</v>
      </c>
      <c r="C45" s="88"/>
      <c r="D45" s="88"/>
      <c r="E45" s="88"/>
      <c r="F45" s="88"/>
      <c r="G45" s="88"/>
      <c r="H45" s="88"/>
    </row>
    <row r="46" spans="1:16">
      <c r="A46" s="87">
        <f>KT!A29</f>
        <v>0</v>
      </c>
      <c r="C46" s="88"/>
      <c r="D46" s="88"/>
      <c r="E46" s="88"/>
      <c r="F46" s="88"/>
      <c r="G46" s="88"/>
      <c r="H46" s="88"/>
    </row>
    <row r="47" spans="1:16">
      <c r="B47" s="90"/>
      <c r="C47" s="88"/>
      <c r="D47" s="88"/>
      <c r="E47" s="88"/>
      <c r="F47" s="88"/>
      <c r="G47" s="88"/>
      <c r="H47" s="88"/>
    </row>
    <row r="48" spans="1:16">
      <c r="B48" s="91"/>
      <c r="C48" s="92"/>
      <c r="D48" s="91"/>
      <c r="F48" s="92"/>
      <c r="H48" s="88"/>
    </row>
  </sheetData>
  <mergeCells count="14">
    <mergeCell ref="L14:P14"/>
    <mergeCell ref="A16:P16"/>
    <mergeCell ref="A37:P37"/>
    <mergeCell ref="A38:J38"/>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01058-A54C-4E2C-B964-E39224606786}">
  <sheetPr>
    <tabColor rgb="FFFFC000"/>
    <pageSetUpPr fitToPage="1"/>
  </sheetPr>
  <dimension ref="A2:P54"/>
  <sheetViews>
    <sheetView view="pageBreakPreview" topLeftCell="A25" zoomScale="85" zoomScaleNormal="85" zoomScaleSheetLayoutView="85" workbookViewId="0">
      <selection activeCell="E28" sqref="E28"/>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798</v>
      </c>
      <c r="B2" s="159"/>
      <c r="C2" s="159"/>
      <c r="D2" s="159"/>
      <c r="E2" s="159"/>
      <c r="F2" s="159"/>
      <c r="G2" s="159"/>
      <c r="H2" s="159"/>
      <c r="I2" s="159"/>
      <c r="J2" s="159"/>
      <c r="K2" s="159"/>
      <c r="L2" s="159"/>
      <c r="M2" s="159"/>
      <c r="N2" s="159"/>
      <c r="O2" s="159"/>
      <c r="P2" s="159"/>
    </row>
    <row r="3" spans="1:16">
      <c r="A3" s="160" t="str">
        <f>KA!C37</f>
        <v xml:space="preserve">	Vājstrāvas tīkli - CI</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P44</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ht="31.5">
      <c r="A17" s="50">
        <v>1</v>
      </c>
      <c r="B17" s="52"/>
      <c r="C17" s="54" t="s">
        <v>800</v>
      </c>
      <c r="D17" s="51" t="s">
        <v>67</v>
      </c>
      <c r="E17" s="53" t="s">
        <v>65</v>
      </c>
      <c r="F17" s="78">
        <v>0</v>
      </c>
      <c r="G17" s="78">
        <f t="shared" ref="G17:G42" si="0">IF(F17&gt;0,likme,0)</f>
        <v>0</v>
      </c>
      <c r="H17" s="78">
        <f t="shared" ref="H17:H42" si="1">ROUND(F17*G17,2)</f>
        <v>0</v>
      </c>
      <c r="I17" s="78">
        <v>0</v>
      </c>
      <c r="J17" s="78">
        <v>0</v>
      </c>
      <c r="K17" s="78">
        <f t="shared" ref="K17:K42" si="2">SUM(H17:J17)</f>
        <v>0</v>
      </c>
      <c r="L17" s="78">
        <f t="shared" ref="L17:L42" si="3">ROUND(E17*F17,2)</f>
        <v>0</v>
      </c>
      <c r="M17" s="78">
        <f t="shared" ref="M17:M42" si="4">ROUND(E17*H17,2)</f>
        <v>0</v>
      </c>
      <c r="N17" s="78">
        <f t="shared" ref="N17:N42" si="5">ROUND(E17*I17,2)</f>
        <v>0</v>
      </c>
      <c r="O17" s="78">
        <f t="shared" ref="O17:O42" si="6">ROUND(E17*J17,2)</f>
        <v>0</v>
      </c>
      <c r="P17" s="78">
        <f t="shared" ref="P17:P42" si="7">SUM(M17:O17)</f>
        <v>0</v>
      </c>
    </row>
    <row r="18" spans="1:16">
      <c r="A18" s="50">
        <v>2</v>
      </c>
      <c r="B18" s="52"/>
      <c r="C18" s="55" t="s">
        <v>801</v>
      </c>
      <c r="D18" s="51" t="s">
        <v>67</v>
      </c>
      <c r="E18" s="53" t="s">
        <v>65</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row>
    <row r="19" spans="1:16">
      <c r="A19" s="50">
        <v>3</v>
      </c>
      <c r="B19" s="52"/>
      <c r="C19" s="55" t="s">
        <v>802</v>
      </c>
      <c r="D19" s="51" t="s">
        <v>67</v>
      </c>
      <c r="E19" s="53" t="s">
        <v>65</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803</v>
      </c>
      <c r="D20" s="51" t="s">
        <v>67</v>
      </c>
      <c r="E20" s="53" t="s">
        <v>65</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804</v>
      </c>
      <c r="D21" s="51" t="s">
        <v>67</v>
      </c>
      <c r="E21" s="53" t="s">
        <v>65</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c r="A22" s="50">
        <v>6</v>
      </c>
      <c r="B22" s="52"/>
      <c r="C22" s="55" t="s">
        <v>805</v>
      </c>
      <c r="D22" s="51" t="s">
        <v>64</v>
      </c>
      <c r="E22" s="53" t="s">
        <v>73</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ht="31.5">
      <c r="A23" s="50">
        <v>7</v>
      </c>
      <c r="B23" s="52"/>
      <c r="C23" s="54" t="s">
        <v>806</v>
      </c>
      <c r="D23" s="51" t="s">
        <v>64</v>
      </c>
      <c r="E23" s="53" t="s">
        <v>65</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c r="A24" s="50">
        <v>8</v>
      </c>
      <c r="B24" s="52"/>
      <c r="C24" s="55" t="s">
        <v>807</v>
      </c>
      <c r="D24" s="51" t="s">
        <v>64</v>
      </c>
      <c r="E24" s="53" t="s">
        <v>120</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808</v>
      </c>
      <c r="D25" s="51" t="s">
        <v>64</v>
      </c>
      <c r="E25" s="53" t="s">
        <v>65</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ht="31.5">
      <c r="A26" s="50">
        <v>10</v>
      </c>
      <c r="B26" s="52"/>
      <c r="C26" s="55" t="s">
        <v>809</v>
      </c>
      <c r="D26" s="51" t="s">
        <v>64</v>
      </c>
      <c r="E26" s="53" t="s">
        <v>93</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ht="31.5">
      <c r="A27" s="50">
        <v>11</v>
      </c>
      <c r="B27" s="52"/>
      <c r="C27" s="55" t="s">
        <v>810</v>
      </c>
      <c r="D27" s="51" t="s">
        <v>64</v>
      </c>
      <c r="E27" s="53" t="s">
        <v>223</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ht="31.5">
      <c r="A28" s="50">
        <v>12</v>
      </c>
      <c r="B28" s="52"/>
      <c r="C28" s="55" t="s">
        <v>811</v>
      </c>
      <c r="D28" s="51" t="s">
        <v>64</v>
      </c>
      <c r="E28" s="53">
        <v>48</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ht="31.5">
      <c r="A29" s="50">
        <v>13</v>
      </c>
      <c r="B29" s="52"/>
      <c r="C29" s="54" t="s">
        <v>812</v>
      </c>
      <c r="D29" s="51" t="s">
        <v>64</v>
      </c>
      <c r="E29" s="53" t="s">
        <v>73</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c r="A30" s="50">
        <v>14</v>
      </c>
      <c r="B30" s="52"/>
      <c r="C30" s="54" t="s">
        <v>813</v>
      </c>
      <c r="D30" s="51" t="s">
        <v>64</v>
      </c>
      <c r="E30" s="53" t="s">
        <v>120</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c r="A31" s="50">
        <v>15</v>
      </c>
      <c r="B31" s="52"/>
      <c r="C31" s="55" t="s">
        <v>814</v>
      </c>
      <c r="D31" s="51" t="s">
        <v>183</v>
      </c>
      <c r="E31" s="53" t="s">
        <v>776</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31.5">
      <c r="A32" s="50">
        <v>16</v>
      </c>
      <c r="B32" s="52"/>
      <c r="C32" s="55" t="s">
        <v>815</v>
      </c>
      <c r="D32" s="51" t="s">
        <v>183</v>
      </c>
      <c r="E32" s="53" t="s">
        <v>751</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ht="31.5">
      <c r="A33" s="50">
        <v>17</v>
      </c>
      <c r="B33" s="52"/>
      <c r="C33" s="55" t="s">
        <v>816</v>
      </c>
      <c r="D33" s="51" t="s">
        <v>183</v>
      </c>
      <c r="E33" s="53" t="s">
        <v>817</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55" t="s">
        <v>818</v>
      </c>
      <c r="D34" s="51" t="s">
        <v>64</v>
      </c>
      <c r="E34" s="53" t="s">
        <v>819</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c r="A35" s="50">
        <v>19</v>
      </c>
      <c r="B35" s="52"/>
      <c r="C35" s="55" t="s">
        <v>820</v>
      </c>
      <c r="D35" s="51" t="s">
        <v>183</v>
      </c>
      <c r="E35" s="53" t="s">
        <v>96</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c r="A36" s="50">
        <v>20</v>
      </c>
      <c r="B36" s="52"/>
      <c r="C36" s="54" t="s">
        <v>767</v>
      </c>
      <c r="D36" s="51" t="s">
        <v>64</v>
      </c>
      <c r="E36" s="53" t="s">
        <v>821</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ht="31.5">
      <c r="A37" s="50">
        <v>21</v>
      </c>
      <c r="B37" s="52"/>
      <c r="C37" s="55" t="s">
        <v>769</v>
      </c>
      <c r="D37" s="51" t="s">
        <v>67</v>
      </c>
      <c r="E37" s="53" t="s">
        <v>65</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c r="A38" s="50">
        <v>22</v>
      </c>
      <c r="B38" s="52"/>
      <c r="C38" s="55" t="s">
        <v>770</v>
      </c>
      <c r="D38" s="51" t="s">
        <v>67</v>
      </c>
      <c r="E38" s="53" t="s">
        <v>65</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ht="47.25">
      <c r="A39" s="50">
        <v>23</v>
      </c>
      <c r="B39" s="52"/>
      <c r="C39" s="55" t="s">
        <v>772</v>
      </c>
      <c r="D39" s="51" t="s">
        <v>67</v>
      </c>
      <c r="E39" s="53" t="s">
        <v>65</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16" ht="47.25">
      <c r="A40" s="50">
        <v>24</v>
      </c>
      <c r="B40" s="52"/>
      <c r="C40" s="55" t="s">
        <v>773</v>
      </c>
      <c r="D40" s="51" t="s">
        <v>67</v>
      </c>
      <c r="E40" s="53" t="s">
        <v>65</v>
      </c>
      <c r="F40" s="78">
        <v>0</v>
      </c>
      <c r="G40" s="78">
        <f t="shared" si="0"/>
        <v>0</v>
      </c>
      <c r="H40" s="78">
        <f t="shared" si="1"/>
        <v>0</v>
      </c>
      <c r="I40" s="78">
        <v>0</v>
      </c>
      <c r="J40" s="78">
        <v>0</v>
      </c>
      <c r="K40" s="78">
        <f t="shared" si="2"/>
        <v>0</v>
      </c>
      <c r="L40" s="78">
        <f t="shared" si="3"/>
        <v>0</v>
      </c>
      <c r="M40" s="78">
        <f t="shared" si="4"/>
        <v>0</v>
      </c>
      <c r="N40" s="78">
        <f t="shared" si="5"/>
        <v>0</v>
      </c>
      <c r="O40" s="78">
        <f t="shared" si="6"/>
        <v>0</v>
      </c>
      <c r="P40" s="78">
        <f t="shared" si="7"/>
        <v>0</v>
      </c>
    </row>
    <row r="41" spans="1:16">
      <c r="A41" s="50">
        <v>25</v>
      </c>
      <c r="B41" s="52"/>
      <c r="C41" s="55" t="s">
        <v>822</v>
      </c>
      <c r="D41" s="51" t="s">
        <v>183</v>
      </c>
      <c r="E41" s="53" t="s">
        <v>817</v>
      </c>
      <c r="F41" s="78">
        <v>0</v>
      </c>
      <c r="G41" s="78">
        <f t="shared" si="0"/>
        <v>0</v>
      </c>
      <c r="H41" s="78">
        <f t="shared" si="1"/>
        <v>0</v>
      </c>
      <c r="I41" s="78">
        <v>0</v>
      </c>
      <c r="J41" s="78">
        <v>0</v>
      </c>
      <c r="K41" s="78">
        <f t="shared" si="2"/>
        <v>0</v>
      </c>
      <c r="L41" s="78">
        <f t="shared" si="3"/>
        <v>0</v>
      </c>
      <c r="M41" s="78">
        <f t="shared" si="4"/>
        <v>0</v>
      </c>
      <c r="N41" s="78">
        <f t="shared" si="5"/>
        <v>0</v>
      </c>
      <c r="O41" s="78">
        <f t="shared" si="6"/>
        <v>0</v>
      </c>
      <c r="P41" s="78">
        <f t="shared" si="7"/>
        <v>0</v>
      </c>
    </row>
    <row r="42" spans="1:16">
      <c r="A42" s="50">
        <v>26</v>
      </c>
      <c r="B42" s="52"/>
      <c r="C42" s="55" t="s">
        <v>823</v>
      </c>
      <c r="D42" s="51" t="s">
        <v>67</v>
      </c>
      <c r="E42" s="53" t="s">
        <v>65</v>
      </c>
      <c r="F42" s="78">
        <v>0</v>
      </c>
      <c r="G42" s="78">
        <f t="shared" si="0"/>
        <v>0</v>
      </c>
      <c r="H42" s="78">
        <f t="shared" si="1"/>
        <v>0</v>
      </c>
      <c r="I42" s="78">
        <v>0</v>
      </c>
      <c r="J42" s="78">
        <v>0</v>
      </c>
      <c r="K42" s="78">
        <f t="shared" si="2"/>
        <v>0</v>
      </c>
      <c r="L42" s="78">
        <f t="shared" si="3"/>
        <v>0</v>
      </c>
      <c r="M42" s="78">
        <f t="shared" si="4"/>
        <v>0</v>
      </c>
      <c r="N42" s="78">
        <f t="shared" si="5"/>
        <v>0</v>
      </c>
      <c r="O42" s="78">
        <f t="shared" si="6"/>
        <v>0</v>
      </c>
      <c r="P42" s="78">
        <f t="shared" si="7"/>
        <v>0</v>
      </c>
    </row>
    <row r="43" spans="1:16">
      <c r="A43" s="157"/>
      <c r="B43" s="157"/>
      <c r="C43" s="157"/>
      <c r="D43" s="157"/>
      <c r="E43" s="157"/>
      <c r="F43" s="157"/>
      <c r="G43" s="157"/>
      <c r="H43" s="157"/>
      <c r="I43" s="157"/>
      <c r="J43" s="157"/>
      <c r="K43" s="157"/>
      <c r="L43" s="157"/>
      <c r="M43" s="157"/>
      <c r="N43" s="157"/>
      <c r="O43" s="157"/>
      <c r="P43" s="157"/>
    </row>
    <row r="44" spans="1:16">
      <c r="A44" s="158" t="s">
        <v>47</v>
      </c>
      <c r="B44" s="158"/>
      <c r="C44" s="158"/>
      <c r="D44" s="158"/>
      <c r="E44" s="158"/>
      <c r="F44" s="158"/>
      <c r="G44" s="158"/>
      <c r="H44" s="158"/>
      <c r="I44" s="158"/>
      <c r="J44" s="158"/>
      <c r="K44" s="81"/>
      <c r="L44" s="82">
        <f>SUM(L17:L43)</f>
        <v>0</v>
      </c>
      <c r="M44" s="82">
        <f>SUM(M17:M43)</f>
        <v>0</v>
      </c>
      <c r="N44" s="82">
        <f>SUM(N17:N43)</f>
        <v>0</v>
      </c>
      <c r="O44" s="82">
        <f>SUM(O17:O43)</f>
        <v>0</v>
      </c>
      <c r="P44" s="82">
        <f>SUM(P17:P43)</f>
        <v>0</v>
      </c>
    </row>
    <row r="45" spans="1:16">
      <c r="A45" s="83"/>
      <c r="B45" s="83"/>
      <c r="C45" s="83"/>
      <c r="D45" s="83"/>
      <c r="E45" s="83"/>
      <c r="F45" s="83"/>
      <c r="G45" s="83"/>
      <c r="H45" s="83"/>
      <c r="I45" s="83"/>
      <c r="J45" s="83"/>
      <c r="K45" s="84"/>
      <c r="L45" s="85"/>
      <c r="M45" s="85"/>
      <c r="N45" s="85"/>
      <c r="O45" s="85"/>
      <c r="P45" s="86"/>
    </row>
    <row r="46" spans="1:16">
      <c r="A46" s="87">
        <f>KT!A23</f>
        <v>0</v>
      </c>
      <c r="C46" s="88"/>
      <c r="D46" s="88">
        <f>KT!C27</f>
        <v>0</v>
      </c>
      <c r="E46" s="88"/>
      <c r="F46" s="88"/>
      <c r="G46" s="88"/>
      <c r="H46" s="88"/>
    </row>
    <row r="47" spans="1:16">
      <c r="A47" s="87" t="s">
        <v>39</v>
      </c>
      <c r="C47" s="88"/>
      <c r="D47" s="88"/>
      <c r="E47" s="88"/>
      <c r="F47" s="88"/>
      <c r="G47" s="88"/>
      <c r="H47" s="88"/>
    </row>
    <row r="48" spans="1:16">
      <c r="A48" s="87">
        <f>KT!A25</f>
        <v>0</v>
      </c>
      <c r="C48" s="88"/>
      <c r="D48" s="88"/>
      <c r="E48" s="88"/>
      <c r="F48" s="88"/>
      <c r="G48" s="88"/>
      <c r="H48" s="88"/>
    </row>
    <row r="49" spans="1:8">
      <c r="A49" s="89"/>
      <c r="C49" s="88"/>
      <c r="D49" s="88"/>
      <c r="E49" s="88"/>
      <c r="F49" s="88"/>
      <c r="G49" s="88"/>
      <c r="H49" s="88"/>
    </row>
    <row r="50" spans="1:8">
      <c r="A50" s="87">
        <f>KT!A27</f>
        <v>0</v>
      </c>
      <c r="C50" s="88"/>
      <c r="D50" s="88">
        <f>KT!C27</f>
        <v>0</v>
      </c>
      <c r="E50" s="88"/>
      <c r="F50" s="88"/>
      <c r="G50" s="88"/>
      <c r="H50" s="88"/>
    </row>
    <row r="51" spans="1:8">
      <c r="A51" s="87" t="s">
        <v>40</v>
      </c>
      <c r="C51" s="88"/>
      <c r="D51" s="88"/>
      <c r="E51" s="88"/>
      <c r="F51" s="88"/>
      <c r="G51" s="88"/>
      <c r="H51" s="88"/>
    </row>
    <row r="52" spans="1:8">
      <c r="A52" s="87">
        <f>KT!A29</f>
        <v>0</v>
      </c>
      <c r="C52" s="88"/>
      <c r="D52" s="88"/>
      <c r="E52" s="88"/>
      <c r="F52" s="88"/>
      <c r="G52" s="88"/>
      <c r="H52" s="88"/>
    </row>
    <row r="53" spans="1:8">
      <c r="B53" s="90"/>
      <c r="C53" s="88"/>
      <c r="D53" s="88"/>
      <c r="E53" s="88"/>
      <c r="F53" s="88"/>
      <c r="G53" s="88"/>
      <c r="H53" s="88"/>
    </row>
    <row r="54" spans="1:8">
      <c r="B54" s="91"/>
      <c r="C54" s="92"/>
      <c r="D54" s="91"/>
      <c r="F54" s="92"/>
      <c r="H54" s="88"/>
    </row>
  </sheetData>
  <mergeCells count="14">
    <mergeCell ref="L14:P14"/>
    <mergeCell ref="A16:P16"/>
    <mergeCell ref="A43:P43"/>
    <mergeCell ref="A44:J4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1B5FA-EF9E-44CB-A2DF-EB267DF73AF9}">
  <sheetPr>
    <tabColor rgb="FFFFC000"/>
    <pageSetUpPr fitToPage="1"/>
  </sheetPr>
  <dimension ref="A2:P40"/>
  <sheetViews>
    <sheetView view="pageBreakPreview" topLeftCell="A13" zoomScaleNormal="85" zoomScaleSheetLayoutView="100" workbookViewId="0">
      <selection activeCell="I17" sqref="I17:J28"/>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825</v>
      </c>
      <c r="B2" s="6"/>
      <c r="C2" s="6"/>
      <c r="D2" s="6"/>
      <c r="E2" s="6"/>
      <c r="F2" s="6"/>
      <c r="G2" s="6"/>
      <c r="H2" s="6"/>
      <c r="I2" s="6"/>
      <c r="J2" s="6"/>
      <c r="K2" s="6"/>
      <c r="L2" s="6"/>
      <c r="M2" s="6"/>
      <c r="N2" s="6"/>
      <c r="O2" s="6"/>
      <c r="P2" s="6"/>
    </row>
    <row r="3" spans="1:16">
      <c r="A3" s="7" t="str">
        <f>KA!C38</f>
        <v xml:space="preserve">	Vājstrāvas tīkli - DA</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P30</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ht="31.5">
      <c r="A17" s="50">
        <v>1</v>
      </c>
      <c r="B17" s="52"/>
      <c r="C17" s="54" t="s">
        <v>826</v>
      </c>
      <c r="D17" s="51" t="s">
        <v>64</v>
      </c>
      <c r="E17" s="53" t="s">
        <v>65</v>
      </c>
      <c r="F17" s="20">
        <v>0</v>
      </c>
      <c r="G17" s="20">
        <f t="shared" ref="G17:G28" si="0">IF(F17&gt;0,likme,0)</f>
        <v>0</v>
      </c>
      <c r="H17" s="20">
        <f t="shared" ref="H17:H28" si="1">ROUND(F17*G17,2)</f>
        <v>0</v>
      </c>
      <c r="I17" s="20">
        <v>0</v>
      </c>
      <c r="J17" s="20">
        <v>0</v>
      </c>
      <c r="K17" s="20">
        <f t="shared" ref="K17:K28" si="2">SUM(H17:J17)</f>
        <v>0</v>
      </c>
      <c r="L17" s="20">
        <f t="shared" ref="L17:L28" si="3">ROUND(E17*F17,2)</f>
        <v>0</v>
      </c>
      <c r="M17" s="20">
        <f t="shared" ref="M17:M28" si="4">ROUND(E17*H17,2)</f>
        <v>0</v>
      </c>
      <c r="N17" s="20">
        <f t="shared" ref="N17:N28" si="5">ROUND(E17*I17,2)</f>
        <v>0</v>
      </c>
      <c r="O17" s="20">
        <f t="shared" ref="O17:O28" si="6">ROUND(E17*J17,2)</f>
        <v>0</v>
      </c>
      <c r="P17" s="20">
        <f t="shared" ref="P17:P28" si="7">SUM(M17:O17)</f>
        <v>0</v>
      </c>
    </row>
    <row r="18" spans="1:16" ht="31.5">
      <c r="A18" s="50">
        <v>2</v>
      </c>
      <c r="B18" s="52"/>
      <c r="C18" s="55" t="s">
        <v>827</v>
      </c>
      <c r="D18" s="51" t="s">
        <v>64</v>
      </c>
      <c r="E18" s="53" t="s">
        <v>77</v>
      </c>
      <c r="F18" s="20">
        <v>0</v>
      </c>
      <c r="G18" s="20">
        <f t="shared" si="0"/>
        <v>0</v>
      </c>
      <c r="H18" s="20">
        <f t="shared" si="1"/>
        <v>0</v>
      </c>
      <c r="I18" s="20">
        <v>0</v>
      </c>
      <c r="J18" s="20">
        <v>0</v>
      </c>
      <c r="K18" s="20">
        <f t="shared" si="2"/>
        <v>0</v>
      </c>
      <c r="L18" s="20">
        <f t="shared" si="3"/>
        <v>0</v>
      </c>
      <c r="M18" s="20">
        <f t="shared" si="4"/>
        <v>0</v>
      </c>
      <c r="N18" s="20">
        <f t="shared" si="5"/>
        <v>0</v>
      </c>
      <c r="O18" s="20">
        <f t="shared" si="6"/>
        <v>0</v>
      </c>
      <c r="P18" s="20">
        <f t="shared" si="7"/>
        <v>0</v>
      </c>
    </row>
    <row r="19" spans="1:16" ht="31.5">
      <c r="A19" s="50">
        <v>3</v>
      </c>
      <c r="B19" s="52"/>
      <c r="C19" s="55" t="s">
        <v>828</v>
      </c>
      <c r="D19" s="51" t="s">
        <v>64</v>
      </c>
      <c r="E19" s="53" t="s">
        <v>145</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ht="31.5">
      <c r="A20" s="50">
        <v>4</v>
      </c>
      <c r="B20" s="52"/>
      <c r="C20" s="55" t="s">
        <v>829</v>
      </c>
      <c r="D20" s="51" t="s">
        <v>64</v>
      </c>
      <c r="E20" s="53" t="s">
        <v>154</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830</v>
      </c>
      <c r="D21" s="51" t="s">
        <v>64</v>
      </c>
      <c r="E21" s="53" t="s">
        <v>154</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831</v>
      </c>
      <c r="D22" s="51" t="s">
        <v>183</v>
      </c>
      <c r="E22" s="53" t="s">
        <v>751</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ht="31.5">
      <c r="A23" s="50">
        <v>7</v>
      </c>
      <c r="B23" s="52"/>
      <c r="C23" s="54" t="s">
        <v>832</v>
      </c>
      <c r="D23" s="51" t="s">
        <v>183</v>
      </c>
      <c r="E23" s="53" t="s">
        <v>833</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c r="A24" s="50">
        <v>8</v>
      </c>
      <c r="B24" s="52"/>
      <c r="C24" s="55" t="s">
        <v>834</v>
      </c>
      <c r="D24" s="51" t="s">
        <v>183</v>
      </c>
      <c r="E24" s="53" t="s">
        <v>835</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c r="A25" s="50">
        <v>9</v>
      </c>
      <c r="B25" s="52"/>
      <c r="C25" s="55" t="s">
        <v>836</v>
      </c>
      <c r="D25" s="51" t="s">
        <v>67</v>
      </c>
      <c r="E25" s="53" t="s">
        <v>65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c r="A26" s="50">
        <v>10</v>
      </c>
      <c r="B26" s="52"/>
      <c r="C26" s="55" t="s">
        <v>837</v>
      </c>
      <c r="D26" s="51" t="s">
        <v>64</v>
      </c>
      <c r="E26" s="53" t="s">
        <v>838</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839</v>
      </c>
      <c r="D27" s="51" t="s">
        <v>183</v>
      </c>
      <c r="E27" s="53" t="s">
        <v>190</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c r="A28" s="50">
        <v>12</v>
      </c>
      <c r="B28" s="52"/>
      <c r="C28" s="55" t="s">
        <v>840</v>
      </c>
      <c r="D28" s="51" t="s">
        <v>183</v>
      </c>
      <c r="E28" s="53" t="s">
        <v>232</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1"/>
      <c r="B29" s="1"/>
      <c r="C29" s="1"/>
      <c r="D29" s="1"/>
      <c r="E29" s="1"/>
      <c r="F29" s="1"/>
      <c r="G29" s="1"/>
      <c r="H29" s="1"/>
      <c r="I29" s="1"/>
      <c r="J29" s="1"/>
      <c r="K29" s="1"/>
      <c r="L29" s="1"/>
      <c r="M29" s="1"/>
      <c r="N29" s="1"/>
      <c r="O29" s="1"/>
      <c r="P29" s="1"/>
    </row>
    <row r="30" spans="1:16">
      <c r="A30" s="15" t="s">
        <v>47</v>
      </c>
      <c r="B30" s="15"/>
      <c r="C30" s="15"/>
      <c r="D30" s="15"/>
      <c r="E30" s="15"/>
      <c r="F30" s="15"/>
      <c r="G30" s="15"/>
      <c r="H30" s="15"/>
      <c r="I30" s="15"/>
      <c r="J30" s="15"/>
      <c r="K30" s="26"/>
      <c r="L30" s="21">
        <f>SUM(L17:L29)</f>
        <v>0</v>
      </c>
      <c r="M30" s="21">
        <f>SUM(M17:M29)</f>
        <v>0</v>
      </c>
      <c r="N30" s="21">
        <f>SUM(N17:N29)</f>
        <v>0</v>
      </c>
      <c r="O30" s="21">
        <f>SUM(O17:O29)</f>
        <v>0</v>
      </c>
      <c r="P30" s="21">
        <f>SUM(P17:P29)</f>
        <v>0</v>
      </c>
    </row>
    <row r="31" spans="1:16">
      <c r="A31" s="22"/>
      <c r="B31" s="22"/>
      <c r="C31" s="22"/>
      <c r="D31" s="22"/>
      <c r="E31" s="22"/>
      <c r="F31" s="22"/>
      <c r="G31" s="22"/>
      <c r="H31" s="22"/>
      <c r="I31" s="22"/>
      <c r="J31" s="22"/>
      <c r="K31" s="23"/>
      <c r="L31" s="24"/>
      <c r="M31" s="24"/>
      <c r="N31" s="24"/>
      <c r="O31" s="24"/>
      <c r="P31" s="25"/>
    </row>
    <row r="32" spans="1:16">
      <c r="A32" s="37">
        <f>KT!A23</f>
        <v>0</v>
      </c>
      <c r="C32" s="38"/>
      <c r="D32" s="38">
        <f>KT!C27</f>
        <v>0</v>
      </c>
      <c r="E32" s="38"/>
      <c r="F32" s="38"/>
      <c r="G32" s="38"/>
      <c r="H32" s="38"/>
    </row>
    <row r="33" spans="1:8">
      <c r="A33" s="37" t="s">
        <v>39</v>
      </c>
      <c r="C33" s="38"/>
      <c r="D33" s="38"/>
      <c r="E33" s="38"/>
      <c r="F33" s="38"/>
      <c r="G33" s="38"/>
      <c r="H33" s="38"/>
    </row>
    <row r="34" spans="1:8">
      <c r="A34" s="37">
        <f>KT!A25</f>
        <v>0</v>
      </c>
      <c r="C34" s="38"/>
      <c r="D34" s="38"/>
      <c r="E34" s="38"/>
      <c r="F34" s="38"/>
      <c r="G34" s="38"/>
      <c r="H34" s="38"/>
    </row>
    <row r="35" spans="1:8">
      <c r="A35" s="39"/>
      <c r="C35" s="38"/>
      <c r="D35" s="38"/>
      <c r="E35" s="38"/>
      <c r="F35" s="38"/>
      <c r="G35" s="38"/>
      <c r="H35" s="38"/>
    </row>
    <row r="36" spans="1:8">
      <c r="A36" s="37">
        <f>KT!A27</f>
        <v>0</v>
      </c>
      <c r="C36" s="38"/>
      <c r="D36" s="38">
        <f>KT!C27</f>
        <v>0</v>
      </c>
      <c r="E36" s="38"/>
      <c r="F36" s="38"/>
      <c r="G36" s="38"/>
      <c r="H36" s="38"/>
    </row>
    <row r="37" spans="1:8">
      <c r="A37" s="37" t="s">
        <v>40</v>
      </c>
      <c r="C37" s="38"/>
      <c r="D37" s="38"/>
      <c r="E37" s="38"/>
      <c r="F37" s="38"/>
      <c r="G37" s="38"/>
      <c r="H37" s="38"/>
    </row>
    <row r="38" spans="1:8">
      <c r="A38" s="37">
        <f>KT!A29</f>
        <v>0</v>
      </c>
      <c r="C38" s="38"/>
      <c r="D38" s="38"/>
      <c r="E38" s="38"/>
      <c r="F38" s="38"/>
      <c r="G38" s="38"/>
      <c r="H38" s="38"/>
    </row>
    <row r="39" spans="1:8">
      <c r="B39" s="40"/>
      <c r="C39" s="38"/>
      <c r="D39" s="38"/>
      <c r="E39" s="38"/>
      <c r="F39" s="38"/>
      <c r="G39" s="38"/>
      <c r="H39" s="38"/>
    </row>
    <row r="40" spans="1:8">
      <c r="B40" s="41"/>
      <c r="C40" s="42"/>
      <c r="D40" s="41"/>
      <c r="F40" s="42"/>
      <c r="H40" s="38"/>
    </row>
  </sheetData>
  <mergeCells count="14">
    <mergeCell ref="L14:P14"/>
    <mergeCell ref="A16:P16"/>
    <mergeCell ref="A29:P29"/>
    <mergeCell ref="A30:J30"/>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C03A4-C52E-4214-A9A9-C4FE1A447E75}">
  <sheetPr>
    <tabColor rgb="FFFFC000"/>
    <pageSetUpPr fitToPage="1"/>
  </sheetPr>
  <dimension ref="A2:P62"/>
  <sheetViews>
    <sheetView view="pageBreakPreview" topLeftCell="A27" zoomScale="70" zoomScaleNormal="85" zoomScaleSheetLayoutView="70" workbookViewId="0">
      <selection activeCell="A13" sqref="A1:XFD1048576"/>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1587</v>
      </c>
      <c r="B2" s="159"/>
      <c r="C2" s="159"/>
      <c r="D2" s="159"/>
      <c r="E2" s="159"/>
      <c r="F2" s="159"/>
      <c r="G2" s="159"/>
      <c r="H2" s="159"/>
      <c r="I2" s="159"/>
      <c r="J2" s="159"/>
      <c r="K2" s="159"/>
      <c r="L2" s="159"/>
      <c r="M2" s="159"/>
      <c r="N2" s="159"/>
      <c r="O2" s="159"/>
      <c r="P2" s="159"/>
    </row>
    <row r="3" spans="1:16">
      <c r="A3" s="160" t="str">
        <f>KA!C39</f>
        <v xml:space="preserve">	Vājstrāvas tīkli - TK</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P52</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ht="47.25">
      <c r="A17" s="50">
        <v>1</v>
      </c>
      <c r="B17" s="52"/>
      <c r="C17" s="54" t="s">
        <v>843</v>
      </c>
      <c r="D17" s="51" t="s">
        <v>67</v>
      </c>
      <c r="E17" s="53" t="s">
        <v>65</v>
      </c>
      <c r="F17" s="78">
        <v>0</v>
      </c>
      <c r="G17" s="78">
        <f t="shared" ref="G17:G50" si="0">IF(F17&gt;0,likme,0)</f>
        <v>0</v>
      </c>
      <c r="H17" s="78">
        <f t="shared" ref="H17:H50" si="1">ROUND(F17*G17,2)</f>
        <v>0</v>
      </c>
      <c r="I17" s="78">
        <v>0</v>
      </c>
      <c r="J17" s="78">
        <v>0</v>
      </c>
      <c r="K17" s="78">
        <f t="shared" ref="K17:K50" si="2">SUM(H17:J17)</f>
        <v>0</v>
      </c>
      <c r="L17" s="78">
        <f t="shared" ref="L17:L50" si="3">ROUND(E17*F17,2)</f>
        <v>0</v>
      </c>
      <c r="M17" s="78">
        <f t="shared" ref="M17:M50" si="4">ROUND(E17*H17,2)</f>
        <v>0</v>
      </c>
      <c r="N17" s="78">
        <f t="shared" ref="N17:N50" si="5">ROUND(E17*I17,2)</f>
        <v>0</v>
      </c>
      <c r="O17" s="78">
        <f t="shared" ref="O17:O50" si="6">ROUND(E17*J17,2)</f>
        <v>0</v>
      </c>
      <c r="P17" s="78">
        <f t="shared" ref="P17:P50" si="7">SUM(M17:O17)</f>
        <v>0</v>
      </c>
    </row>
    <row r="18" spans="1:16" ht="31.5">
      <c r="A18" s="50">
        <v>2</v>
      </c>
      <c r="B18" s="52"/>
      <c r="C18" s="55" t="s">
        <v>844</v>
      </c>
      <c r="D18" s="51" t="s">
        <v>67</v>
      </c>
      <c r="E18" s="53" t="s">
        <v>65</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row>
    <row r="19" spans="1:16">
      <c r="A19" s="50">
        <v>3</v>
      </c>
      <c r="B19" s="52"/>
      <c r="C19" s="55" t="s">
        <v>802</v>
      </c>
      <c r="D19" s="51" t="s">
        <v>67</v>
      </c>
      <c r="E19" s="53" t="s">
        <v>65</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845</v>
      </c>
      <c r="D20" s="51" t="s">
        <v>67</v>
      </c>
      <c r="E20" s="53" t="s">
        <v>65</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803</v>
      </c>
      <c r="D21" s="51" t="s">
        <v>67</v>
      </c>
      <c r="E21" s="53" t="s">
        <v>65</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ht="47.25">
      <c r="A22" s="50">
        <v>6</v>
      </c>
      <c r="B22" s="52"/>
      <c r="C22" s="55" t="s">
        <v>846</v>
      </c>
      <c r="D22" s="51" t="s">
        <v>67</v>
      </c>
      <c r="E22" s="53" t="s">
        <v>65</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c r="A23" s="50">
        <v>7</v>
      </c>
      <c r="B23" s="52"/>
      <c r="C23" s="54" t="s">
        <v>847</v>
      </c>
      <c r="D23" s="51" t="s">
        <v>64</v>
      </c>
      <c r="E23" s="53" t="s">
        <v>85</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c r="A24" s="50">
        <v>8</v>
      </c>
      <c r="B24" s="52"/>
      <c r="C24" s="55" t="s">
        <v>848</v>
      </c>
      <c r="D24" s="51" t="s">
        <v>64</v>
      </c>
      <c r="E24" s="53" t="s">
        <v>65</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849</v>
      </c>
      <c r="D25" s="51" t="s">
        <v>67</v>
      </c>
      <c r="E25" s="53" t="s">
        <v>65</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c r="A26" s="50">
        <v>10</v>
      </c>
      <c r="B26" s="52"/>
      <c r="C26" s="55" t="s">
        <v>850</v>
      </c>
      <c r="D26" s="51" t="s">
        <v>64</v>
      </c>
      <c r="E26" s="53" t="s">
        <v>85</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c r="A27" s="50">
        <v>11</v>
      </c>
      <c r="B27" s="52"/>
      <c r="C27" s="55" t="s">
        <v>851</v>
      </c>
      <c r="D27" s="51" t="s">
        <v>64</v>
      </c>
      <c r="E27" s="53">
        <v>168</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ht="31.5">
      <c r="A28" s="50">
        <v>12</v>
      </c>
      <c r="B28" s="52"/>
      <c r="C28" s="55" t="s">
        <v>852</v>
      </c>
      <c r="D28" s="51" t="s">
        <v>64</v>
      </c>
      <c r="E28" s="53" t="s">
        <v>65</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c r="A29" s="50">
        <v>13</v>
      </c>
      <c r="B29" s="52"/>
      <c r="C29" s="54" t="s">
        <v>853</v>
      </c>
      <c r="D29" s="51" t="s">
        <v>64</v>
      </c>
      <c r="E29" s="53" t="s">
        <v>65</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c r="A30" s="50">
        <v>14</v>
      </c>
      <c r="B30" s="52"/>
      <c r="C30" s="54" t="s">
        <v>854</v>
      </c>
      <c r="D30" s="51" t="s">
        <v>64</v>
      </c>
      <c r="E30" s="53" t="s">
        <v>65</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c r="A31" s="50">
        <v>15</v>
      </c>
      <c r="B31" s="52"/>
      <c r="C31" s="55" t="s">
        <v>855</v>
      </c>
      <c r="D31" s="51" t="s">
        <v>64</v>
      </c>
      <c r="E31" s="53" t="s">
        <v>65</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47.25">
      <c r="A32" s="50">
        <v>16</v>
      </c>
      <c r="B32" s="52"/>
      <c r="C32" s="55" t="s">
        <v>856</v>
      </c>
      <c r="D32" s="51" t="s">
        <v>64</v>
      </c>
      <c r="E32" s="53" t="s">
        <v>857</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c r="A33" s="50">
        <v>17</v>
      </c>
      <c r="B33" s="52"/>
      <c r="C33" s="55" t="s">
        <v>858</v>
      </c>
      <c r="D33" s="51" t="s">
        <v>64</v>
      </c>
      <c r="E33" s="53" t="s">
        <v>65</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ht="31.5">
      <c r="A34" s="50">
        <v>18</v>
      </c>
      <c r="B34" s="52"/>
      <c r="C34" s="55" t="s">
        <v>859</v>
      </c>
      <c r="D34" s="51" t="s">
        <v>67</v>
      </c>
      <c r="E34" s="53">
        <v>14</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ht="31.5">
      <c r="A35" s="50">
        <v>19</v>
      </c>
      <c r="B35" s="52"/>
      <c r="C35" s="55" t="s">
        <v>860</v>
      </c>
      <c r="D35" s="51" t="s">
        <v>67</v>
      </c>
      <c r="E35" s="53" t="s">
        <v>861</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ht="31.5">
      <c r="A36" s="50">
        <v>20</v>
      </c>
      <c r="B36" s="52"/>
      <c r="C36" s="54" t="s">
        <v>1574</v>
      </c>
      <c r="D36" s="51" t="s">
        <v>64</v>
      </c>
      <c r="E36" s="53" t="s">
        <v>65</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ht="31.5">
      <c r="A37" s="50">
        <v>21</v>
      </c>
      <c r="B37" s="52"/>
      <c r="C37" s="55" t="s">
        <v>862</v>
      </c>
      <c r="D37" s="51" t="s">
        <v>183</v>
      </c>
      <c r="E37" s="53" t="s">
        <v>863</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c r="A38" s="50">
        <v>22</v>
      </c>
      <c r="B38" s="52"/>
      <c r="C38" s="55" t="s">
        <v>864</v>
      </c>
      <c r="D38" s="51" t="s">
        <v>183</v>
      </c>
      <c r="E38" s="53" t="s">
        <v>591</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c r="A39" s="50">
        <v>23</v>
      </c>
      <c r="B39" s="52"/>
      <c r="C39" s="55" t="s">
        <v>865</v>
      </c>
      <c r="D39" s="51" t="s">
        <v>183</v>
      </c>
      <c r="E39" s="53" t="s">
        <v>866</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16" ht="31.5">
      <c r="A40" s="50">
        <v>24</v>
      </c>
      <c r="B40" s="52"/>
      <c r="C40" s="55" t="s">
        <v>1575</v>
      </c>
      <c r="D40" s="51" t="s">
        <v>183</v>
      </c>
      <c r="E40" s="53" t="s">
        <v>867</v>
      </c>
      <c r="F40" s="78">
        <v>0</v>
      </c>
      <c r="G40" s="78">
        <f t="shared" si="0"/>
        <v>0</v>
      </c>
      <c r="H40" s="78">
        <f t="shared" si="1"/>
        <v>0</v>
      </c>
      <c r="I40" s="78">
        <v>0</v>
      </c>
      <c r="J40" s="78">
        <v>0</v>
      </c>
      <c r="K40" s="78">
        <f t="shared" si="2"/>
        <v>0</v>
      </c>
      <c r="L40" s="78">
        <f t="shared" si="3"/>
        <v>0</v>
      </c>
      <c r="M40" s="78">
        <f t="shared" si="4"/>
        <v>0</v>
      </c>
      <c r="N40" s="78">
        <f t="shared" si="5"/>
        <v>0</v>
      </c>
      <c r="O40" s="78">
        <f t="shared" si="6"/>
        <v>0</v>
      </c>
      <c r="P40" s="78">
        <f t="shared" si="7"/>
        <v>0</v>
      </c>
    </row>
    <row r="41" spans="1:16">
      <c r="A41" s="50">
        <v>25</v>
      </c>
      <c r="B41" s="52"/>
      <c r="C41" s="55" t="s">
        <v>793</v>
      </c>
      <c r="D41" s="51" t="s">
        <v>183</v>
      </c>
      <c r="E41" s="53" t="s">
        <v>96</v>
      </c>
      <c r="F41" s="78">
        <v>0</v>
      </c>
      <c r="G41" s="78">
        <f t="shared" si="0"/>
        <v>0</v>
      </c>
      <c r="H41" s="78">
        <f t="shared" si="1"/>
        <v>0</v>
      </c>
      <c r="I41" s="78">
        <v>0</v>
      </c>
      <c r="J41" s="78">
        <v>0</v>
      </c>
      <c r="K41" s="78">
        <f t="shared" si="2"/>
        <v>0</v>
      </c>
      <c r="L41" s="78">
        <f t="shared" si="3"/>
        <v>0</v>
      </c>
      <c r="M41" s="78">
        <f t="shared" si="4"/>
        <v>0</v>
      </c>
      <c r="N41" s="78">
        <f t="shared" si="5"/>
        <v>0</v>
      </c>
      <c r="O41" s="78">
        <f t="shared" si="6"/>
        <v>0</v>
      </c>
      <c r="P41" s="78">
        <f t="shared" si="7"/>
        <v>0</v>
      </c>
    </row>
    <row r="42" spans="1:16">
      <c r="A42" s="50">
        <v>26</v>
      </c>
      <c r="B42" s="52"/>
      <c r="C42" s="54" t="s">
        <v>794</v>
      </c>
      <c r="D42" s="51" t="s">
        <v>67</v>
      </c>
      <c r="E42" s="53" t="s">
        <v>65</v>
      </c>
      <c r="F42" s="78">
        <v>0</v>
      </c>
      <c r="G42" s="78">
        <f t="shared" si="0"/>
        <v>0</v>
      </c>
      <c r="H42" s="78">
        <f t="shared" si="1"/>
        <v>0</v>
      </c>
      <c r="I42" s="78">
        <v>0</v>
      </c>
      <c r="J42" s="78">
        <v>0</v>
      </c>
      <c r="K42" s="78">
        <f t="shared" si="2"/>
        <v>0</v>
      </c>
      <c r="L42" s="78">
        <f t="shared" si="3"/>
        <v>0</v>
      </c>
      <c r="M42" s="78">
        <f t="shared" si="4"/>
        <v>0</v>
      </c>
      <c r="N42" s="78">
        <f t="shared" si="5"/>
        <v>0</v>
      </c>
      <c r="O42" s="78">
        <f t="shared" si="6"/>
        <v>0</v>
      </c>
      <c r="P42" s="78">
        <f t="shared" si="7"/>
        <v>0</v>
      </c>
    </row>
    <row r="43" spans="1:16" ht="31.5">
      <c r="A43" s="50">
        <v>27</v>
      </c>
      <c r="B43" s="52"/>
      <c r="C43" s="55" t="s">
        <v>769</v>
      </c>
      <c r="D43" s="51" t="s">
        <v>67</v>
      </c>
      <c r="E43" s="53" t="s">
        <v>65</v>
      </c>
      <c r="F43" s="78">
        <v>0</v>
      </c>
      <c r="G43" s="78">
        <f t="shared" si="0"/>
        <v>0</v>
      </c>
      <c r="H43" s="78">
        <f t="shared" si="1"/>
        <v>0</v>
      </c>
      <c r="I43" s="78">
        <v>0</v>
      </c>
      <c r="J43" s="78">
        <v>0</v>
      </c>
      <c r="K43" s="78">
        <f t="shared" si="2"/>
        <v>0</v>
      </c>
      <c r="L43" s="78">
        <f t="shared" si="3"/>
        <v>0</v>
      </c>
      <c r="M43" s="78">
        <f t="shared" si="4"/>
        <v>0</v>
      </c>
      <c r="N43" s="78">
        <f t="shared" si="5"/>
        <v>0</v>
      </c>
      <c r="O43" s="78">
        <f t="shared" si="6"/>
        <v>0</v>
      </c>
      <c r="P43" s="78">
        <f t="shared" si="7"/>
        <v>0</v>
      </c>
    </row>
    <row r="44" spans="1:16" ht="31.5">
      <c r="A44" s="50">
        <v>28</v>
      </c>
      <c r="B44" s="52"/>
      <c r="C44" s="55" t="s">
        <v>868</v>
      </c>
      <c r="D44" s="51" t="s">
        <v>64</v>
      </c>
      <c r="E44" s="53" t="s">
        <v>268</v>
      </c>
      <c r="F44" s="78">
        <v>0</v>
      </c>
      <c r="G44" s="78">
        <f t="shared" si="0"/>
        <v>0</v>
      </c>
      <c r="H44" s="78">
        <f t="shared" si="1"/>
        <v>0</v>
      </c>
      <c r="I44" s="78">
        <v>0</v>
      </c>
      <c r="J44" s="78">
        <v>0</v>
      </c>
      <c r="K44" s="78">
        <f t="shared" si="2"/>
        <v>0</v>
      </c>
      <c r="L44" s="78">
        <f t="shared" si="3"/>
        <v>0</v>
      </c>
      <c r="M44" s="78">
        <f t="shared" si="4"/>
        <v>0</v>
      </c>
      <c r="N44" s="78">
        <f t="shared" si="5"/>
        <v>0</v>
      </c>
      <c r="O44" s="78">
        <f t="shared" si="6"/>
        <v>0</v>
      </c>
      <c r="P44" s="78">
        <f t="shared" si="7"/>
        <v>0</v>
      </c>
    </row>
    <row r="45" spans="1:16">
      <c r="A45" s="50">
        <v>29</v>
      </c>
      <c r="B45" s="52"/>
      <c r="C45" s="55" t="s">
        <v>869</v>
      </c>
      <c r="D45" s="51" t="s">
        <v>64</v>
      </c>
      <c r="E45" s="53" t="s">
        <v>120</v>
      </c>
      <c r="F45" s="78">
        <v>0</v>
      </c>
      <c r="G45" s="78">
        <f t="shared" si="0"/>
        <v>0</v>
      </c>
      <c r="H45" s="78">
        <f t="shared" si="1"/>
        <v>0</v>
      </c>
      <c r="I45" s="78">
        <v>0</v>
      </c>
      <c r="J45" s="78">
        <v>0</v>
      </c>
      <c r="K45" s="78">
        <f t="shared" si="2"/>
        <v>0</v>
      </c>
      <c r="L45" s="78">
        <f t="shared" si="3"/>
        <v>0</v>
      </c>
      <c r="M45" s="78">
        <f t="shared" si="4"/>
        <v>0</v>
      </c>
      <c r="N45" s="78">
        <f t="shared" si="5"/>
        <v>0</v>
      </c>
      <c r="O45" s="78">
        <f t="shared" si="6"/>
        <v>0</v>
      </c>
      <c r="P45" s="78">
        <f t="shared" si="7"/>
        <v>0</v>
      </c>
    </row>
    <row r="46" spans="1:16" ht="47.25">
      <c r="A46" s="50">
        <v>30</v>
      </c>
      <c r="B46" s="52"/>
      <c r="C46" s="55" t="s">
        <v>772</v>
      </c>
      <c r="D46" s="51" t="s">
        <v>67</v>
      </c>
      <c r="E46" s="53" t="s">
        <v>65</v>
      </c>
      <c r="F46" s="78">
        <v>0</v>
      </c>
      <c r="G46" s="78">
        <f t="shared" si="0"/>
        <v>0</v>
      </c>
      <c r="H46" s="78">
        <f t="shared" si="1"/>
        <v>0</v>
      </c>
      <c r="I46" s="78">
        <v>0</v>
      </c>
      <c r="J46" s="78">
        <v>0</v>
      </c>
      <c r="K46" s="78">
        <f t="shared" si="2"/>
        <v>0</v>
      </c>
      <c r="L46" s="78">
        <f t="shared" si="3"/>
        <v>0</v>
      </c>
      <c r="M46" s="78">
        <f t="shared" si="4"/>
        <v>0</v>
      </c>
      <c r="N46" s="78">
        <f t="shared" si="5"/>
        <v>0</v>
      </c>
      <c r="O46" s="78">
        <f t="shared" si="6"/>
        <v>0</v>
      </c>
      <c r="P46" s="78">
        <f t="shared" si="7"/>
        <v>0</v>
      </c>
    </row>
    <row r="47" spans="1:16" ht="47.25">
      <c r="A47" s="50">
        <v>31</v>
      </c>
      <c r="B47" s="52"/>
      <c r="C47" s="55" t="s">
        <v>773</v>
      </c>
      <c r="D47" s="51" t="s">
        <v>67</v>
      </c>
      <c r="E47" s="53" t="s">
        <v>65</v>
      </c>
      <c r="F47" s="78">
        <v>0</v>
      </c>
      <c r="G47" s="78">
        <f t="shared" si="0"/>
        <v>0</v>
      </c>
      <c r="H47" s="78">
        <f t="shared" si="1"/>
        <v>0</v>
      </c>
      <c r="I47" s="78">
        <v>0</v>
      </c>
      <c r="J47" s="78">
        <v>0</v>
      </c>
      <c r="K47" s="78">
        <f t="shared" si="2"/>
        <v>0</v>
      </c>
      <c r="L47" s="78">
        <f t="shared" si="3"/>
        <v>0</v>
      </c>
      <c r="M47" s="78">
        <f t="shared" si="4"/>
        <v>0</v>
      </c>
      <c r="N47" s="78">
        <f t="shared" si="5"/>
        <v>0</v>
      </c>
      <c r="O47" s="78">
        <f t="shared" si="6"/>
        <v>0</v>
      </c>
      <c r="P47" s="78">
        <f t="shared" si="7"/>
        <v>0</v>
      </c>
    </row>
    <row r="48" spans="1:16">
      <c r="A48" s="50">
        <v>32</v>
      </c>
      <c r="B48" s="52"/>
      <c r="C48" s="54" t="s">
        <v>775</v>
      </c>
      <c r="D48" s="51" t="s">
        <v>183</v>
      </c>
      <c r="E48" s="53" t="s">
        <v>867</v>
      </c>
      <c r="F48" s="78">
        <v>0</v>
      </c>
      <c r="G48" s="78">
        <f t="shared" ref="G48" si="8">IF(F48&gt;0,likme,0)</f>
        <v>0</v>
      </c>
      <c r="H48" s="78">
        <f t="shared" ref="H48" si="9">ROUND(F48*G48,2)</f>
        <v>0</v>
      </c>
      <c r="I48" s="78">
        <v>0</v>
      </c>
      <c r="J48" s="78">
        <v>0</v>
      </c>
      <c r="K48" s="78">
        <f t="shared" si="2"/>
        <v>0</v>
      </c>
      <c r="L48" s="78">
        <f t="shared" si="3"/>
        <v>0</v>
      </c>
      <c r="M48" s="78">
        <f t="shared" si="4"/>
        <v>0</v>
      </c>
      <c r="N48" s="78">
        <f t="shared" si="5"/>
        <v>0</v>
      </c>
      <c r="O48" s="78">
        <f t="shared" si="6"/>
        <v>0</v>
      </c>
      <c r="P48" s="78">
        <f t="shared" si="7"/>
        <v>0</v>
      </c>
    </row>
    <row r="49" spans="1:16">
      <c r="A49" s="50">
        <v>33</v>
      </c>
      <c r="B49" s="52"/>
      <c r="C49" s="55" t="s">
        <v>796</v>
      </c>
      <c r="D49" s="51" t="s">
        <v>67</v>
      </c>
      <c r="E49" s="53" t="s">
        <v>65</v>
      </c>
      <c r="F49" s="78">
        <v>0</v>
      </c>
      <c r="G49" s="78">
        <f t="shared" si="0"/>
        <v>0</v>
      </c>
      <c r="H49" s="78">
        <f t="shared" si="1"/>
        <v>0</v>
      </c>
      <c r="I49" s="78">
        <v>0</v>
      </c>
      <c r="J49" s="78">
        <v>0</v>
      </c>
      <c r="K49" s="78">
        <f t="shared" si="2"/>
        <v>0</v>
      </c>
      <c r="L49" s="78">
        <f t="shared" si="3"/>
        <v>0</v>
      </c>
      <c r="M49" s="78">
        <f t="shared" si="4"/>
        <v>0</v>
      </c>
      <c r="N49" s="78">
        <f t="shared" si="5"/>
        <v>0</v>
      </c>
      <c r="O49" s="78">
        <f t="shared" si="6"/>
        <v>0</v>
      </c>
      <c r="P49" s="78">
        <f t="shared" si="7"/>
        <v>0</v>
      </c>
    </row>
    <row r="50" spans="1:16">
      <c r="A50" s="50">
        <v>34</v>
      </c>
      <c r="B50" s="52"/>
      <c r="C50" s="55" t="s">
        <v>797</v>
      </c>
      <c r="D50" s="51" t="s">
        <v>67</v>
      </c>
      <c r="E50" s="53" t="s">
        <v>65</v>
      </c>
      <c r="F50" s="78"/>
      <c r="G50" s="78">
        <f t="shared" si="0"/>
        <v>0</v>
      </c>
      <c r="H50" s="78">
        <f t="shared" si="1"/>
        <v>0</v>
      </c>
      <c r="I50" s="78"/>
      <c r="J50" s="78"/>
      <c r="K50" s="78">
        <f t="shared" si="2"/>
        <v>0</v>
      </c>
      <c r="L50" s="78">
        <f t="shared" si="3"/>
        <v>0</v>
      </c>
      <c r="M50" s="78">
        <f t="shared" si="4"/>
        <v>0</v>
      </c>
      <c r="N50" s="78">
        <f t="shared" si="5"/>
        <v>0</v>
      </c>
      <c r="O50" s="78">
        <f t="shared" si="6"/>
        <v>0</v>
      </c>
      <c r="P50" s="78">
        <f t="shared" si="7"/>
        <v>0</v>
      </c>
    </row>
    <row r="51" spans="1:16">
      <c r="A51" s="157"/>
      <c r="B51" s="157"/>
      <c r="C51" s="157"/>
      <c r="D51" s="157"/>
      <c r="E51" s="157"/>
      <c r="F51" s="157"/>
      <c r="G51" s="157"/>
      <c r="H51" s="157"/>
      <c r="I51" s="157"/>
      <c r="J51" s="157"/>
      <c r="K51" s="157"/>
      <c r="L51" s="157"/>
      <c r="M51" s="157"/>
      <c r="N51" s="157"/>
      <c r="O51" s="157"/>
      <c r="P51" s="157"/>
    </row>
    <row r="52" spans="1:16">
      <c r="A52" s="158" t="s">
        <v>47</v>
      </c>
      <c r="B52" s="158"/>
      <c r="C52" s="158"/>
      <c r="D52" s="158"/>
      <c r="E52" s="158"/>
      <c r="F52" s="158"/>
      <c r="G52" s="158"/>
      <c r="H52" s="158"/>
      <c r="I52" s="158"/>
      <c r="J52" s="158"/>
      <c r="K52" s="81"/>
      <c r="L52" s="82">
        <f>SUM(L17:L51)</f>
        <v>0</v>
      </c>
      <c r="M52" s="82">
        <f>SUM(M17:M51)</f>
        <v>0</v>
      </c>
      <c r="N52" s="82">
        <f>SUM(N17:N51)</f>
        <v>0</v>
      </c>
      <c r="O52" s="82">
        <f>SUM(O17:O51)</f>
        <v>0</v>
      </c>
      <c r="P52" s="82">
        <f>SUM(P17:P51)</f>
        <v>0</v>
      </c>
    </row>
    <row r="53" spans="1:16">
      <c r="A53" s="83"/>
      <c r="B53" s="83"/>
      <c r="C53" s="83"/>
      <c r="D53" s="83"/>
      <c r="E53" s="83"/>
      <c r="F53" s="83"/>
      <c r="G53" s="83"/>
      <c r="H53" s="83"/>
      <c r="I53" s="83"/>
      <c r="J53" s="83"/>
      <c r="K53" s="84"/>
      <c r="L53" s="85"/>
      <c r="M53" s="85"/>
      <c r="N53" s="85"/>
      <c r="O53" s="85"/>
      <c r="P53" s="86"/>
    </row>
    <row r="54" spans="1:16">
      <c r="A54" s="87">
        <f>KT!A23</f>
        <v>0</v>
      </c>
      <c r="C54" s="88"/>
      <c r="D54" s="88">
        <f>KT!C27</f>
        <v>0</v>
      </c>
      <c r="E54" s="88"/>
      <c r="F54" s="88"/>
      <c r="G54" s="88"/>
      <c r="H54" s="88"/>
    </row>
    <row r="55" spans="1:16">
      <c r="A55" s="87" t="s">
        <v>39</v>
      </c>
      <c r="C55" s="88"/>
      <c r="D55" s="88"/>
      <c r="E55" s="88"/>
      <c r="F55" s="88"/>
      <c r="G55" s="88"/>
      <c r="H55" s="88"/>
    </row>
    <row r="56" spans="1:16">
      <c r="A56" s="87">
        <f>KT!A25</f>
        <v>0</v>
      </c>
      <c r="C56" s="88"/>
      <c r="D56" s="88"/>
      <c r="E56" s="88"/>
      <c r="F56" s="88"/>
      <c r="G56" s="88"/>
      <c r="H56" s="88"/>
    </row>
    <row r="57" spans="1:16">
      <c r="A57" s="89"/>
      <c r="C57" s="88"/>
      <c r="D57" s="88"/>
      <c r="E57" s="88"/>
      <c r="F57" s="88"/>
      <c r="G57" s="88"/>
      <c r="H57" s="88"/>
    </row>
    <row r="58" spans="1:16">
      <c r="A58" s="87">
        <f>KT!A27</f>
        <v>0</v>
      </c>
      <c r="C58" s="88"/>
      <c r="D58" s="88">
        <f>KT!C27</f>
        <v>0</v>
      </c>
      <c r="E58" s="88"/>
      <c r="F58" s="88"/>
      <c r="G58" s="88"/>
      <c r="H58" s="88"/>
    </row>
    <row r="59" spans="1:16">
      <c r="A59" s="87" t="s">
        <v>40</v>
      </c>
      <c r="C59" s="88"/>
      <c r="D59" s="88"/>
      <c r="E59" s="88"/>
      <c r="F59" s="88"/>
      <c r="G59" s="88"/>
      <c r="H59" s="88"/>
    </row>
    <row r="60" spans="1:16">
      <c r="A60" s="87">
        <f>KT!A29</f>
        <v>0</v>
      </c>
      <c r="C60" s="88"/>
      <c r="D60" s="88"/>
      <c r="E60" s="88"/>
      <c r="F60" s="88"/>
      <c r="G60" s="88"/>
      <c r="H60" s="88"/>
    </row>
    <row r="61" spans="1:16">
      <c r="B61" s="90"/>
      <c r="C61" s="88"/>
      <c r="D61" s="88"/>
      <c r="E61" s="88"/>
      <c r="F61" s="88"/>
      <c r="G61" s="88"/>
      <c r="H61" s="88"/>
    </row>
    <row r="62" spans="1:16">
      <c r="B62" s="91"/>
      <c r="C62" s="92"/>
      <c r="D62" s="91"/>
      <c r="F62" s="92"/>
      <c r="H62" s="88"/>
    </row>
  </sheetData>
  <mergeCells count="14">
    <mergeCell ref="L14:P14"/>
    <mergeCell ref="A16:P16"/>
    <mergeCell ref="A51:P51"/>
    <mergeCell ref="A52:J52"/>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98F09-A5FD-4841-8751-DE242976E7CE}">
  <sheetPr>
    <tabColor rgb="FFFFC000"/>
    <pageSetUpPr fitToPage="1"/>
  </sheetPr>
  <dimension ref="A2:P56"/>
  <sheetViews>
    <sheetView view="pageBreakPreview" topLeftCell="A24" zoomScale="70" zoomScaleNormal="85" zoomScaleSheetLayoutView="70" workbookViewId="0">
      <selection activeCell="I17" sqref="I17:J44"/>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842</v>
      </c>
      <c r="B2" s="6"/>
      <c r="C2" s="6"/>
      <c r="D2" s="6"/>
      <c r="E2" s="6"/>
      <c r="F2" s="6"/>
      <c r="G2" s="6"/>
      <c r="H2" s="6"/>
      <c r="I2" s="6"/>
      <c r="J2" s="6"/>
      <c r="K2" s="6"/>
      <c r="L2" s="6"/>
      <c r="M2" s="6"/>
      <c r="N2" s="6"/>
      <c r="O2" s="6"/>
      <c r="P2" s="6"/>
    </row>
    <row r="3" spans="1:16">
      <c r="A3" s="7" t="str">
        <f>KA!C40</f>
        <v xml:space="preserve">	Vājstrāvas tīkli - VAS</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P46</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ht="126">
      <c r="A17" s="50">
        <v>1</v>
      </c>
      <c r="B17" s="52"/>
      <c r="C17" s="54" t="s">
        <v>871</v>
      </c>
      <c r="D17" s="51" t="s">
        <v>67</v>
      </c>
      <c r="E17" s="53" t="s">
        <v>65</v>
      </c>
      <c r="F17" s="20">
        <v>0</v>
      </c>
      <c r="G17" s="20">
        <f t="shared" ref="G17:G44" si="0">IF(F17&gt;0,likme,0)</f>
        <v>0</v>
      </c>
      <c r="H17" s="20">
        <f t="shared" ref="H17:H44" si="1">ROUND(F17*G17,2)</f>
        <v>0</v>
      </c>
      <c r="I17" s="20">
        <v>0</v>
      </c>
      <c r="J17" s="20">
        <v>0</v>
      </c>
      <c r="K17" s="20">
        <f t="shared" ref="K17:K44" si="2">SUM(H17:J17)</f>
        <v>0</v>
      </c>
      <c r="L17" s="20">
        <f t="shared" ref="L17:L44" si="3">ROUND(E17*F17,2)</f>
        <v>0</v>
      </c>
      <c r="M17" s="20">
        <f t="shared" ref="M17:M44" si="4">ROUND(E17*H17,2)</f>
        <v>0</v>
      </c>
      <c r="N17" s="20">
        <f t="shared" ref="N17:N44" si="5">ROUND(E17*I17,2)</f>
        <v>0</v>
      </c>
      <c r="O17" s="20">
        <f t="shared" ref="O17:O44" si="6">ROUND(E17*J17,2)</f>
        <v>0</v>
      </c>
      <c r="P17" s="20">
        <f t="shared" ref="P17:P44" si="7">SUM(M17:O17)</f>
        <v>0</v>
      </c>
    </row>
    <row r="18" spans="1:16" ht="31.5">
      <c r="A18" s="50">
        <v>2</v>
      </c>
      <c r="B18" s="52"/>
      <c r="C18" s="55" t="s">
        <v>872</v>
      </c>
      <c r="D18" s="51" t="s">
        <v>64</v>
      </c>
      <c r="E18" s="53" t="s">
        <v>65</v>
      </c>
      <c r="F18" s="20">
        <v>0</v>
      </c>
      <c r="G18" s="20">
        <f t="shared" si="0"/>
        <v>0</v>
      </c>
      <c r="H18" s="20">
        <f t="shared" si="1"/>
        <v>0</v>
      </c>
      <c r="I18" s="20">
        <v>0</v>
      </c>
      <c r="J18" s="20">
        <v>0</v>
      </c>
      <c r="K18" s="20">
        <f t="shared" si="2"/>
        <v>0</v>
      </c>
      <c r="L18" s="20">
        <f t="shared" si="3"/>
        <v>0</v>
      </c>
      <c r="M18" s="20">
        <f t="shared" si="4"/>
        <v>0</v>
      </c>
      <c r="N18" s="20">
        <f t="shared" si="5"/>
        <v>0</v>
      </c>
      <c r="O18" s="20">
        <f t="shared" si="6"/>
        <v>0</v>
      </c>
      <c r="P18" s="20">
        <f t="shared" si="7"/>
        <v>0</v>
      </c>
    </row>
    <row r="19" spans="1:16" ht="31.5">
      <c r="A19" s="50">
        <v>3</v>
      </c>
      <c r="B19" s="52"/>
      <c r="C19" s="55" t="s">
        <v>873</v>
      </c>
      <c r="D19" s="51" t="s">
        <v>64</v>
      </c>
      <c r="E19" s="53" t="s">
        <v>65</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ht="31.5">
      <c r="A20" s="50">
        <v>4</v>
      </c>
      <c r="B20" s="52"/>
      <c r="C20" s="55" t="s">
        <v>874</v>
      </c>
      <c r="D20" s="51" t="s">
        <v>64</v>
      </c>
      <c r="E20" s="53" t="s">
        <v>65</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ht="63">
      <c r="A21" s="50">
        <v>5</v>
      </c>
      <c r="B21" s="52"/>
      <c r="C21" s="55" t="s">
        <v>875</v>
      </c>
      <c r="D21" s="51" t="s">
        <v>64</v>
      </c>
      <c r="E21" s="53" t="s">
        <v>65</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ht="31.5">
      <c r="A22" s="50">
        <v>6</v>
      </c>
      <c r="B22" s="52"/>
      <c r="C22" s="55" t="s">
        <v>876</v>
      </c>
      <c r="D22" s="51" t="s">
        <v>64</v>
      </c>
      <c r="E22" s="53" t="s">
        <v>65</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ht="31.5">
      <c r="A23" s="50">
        <v>7</v>
      </c>
      <c r="B23" s="52"/>
      <c r="C23" s="54" t="s">
        <v>877</v>
      </c>
      <c r="D23" s="51" t="s">
        <v>64</v>
      </c>
      <c r="E23" s="53" t="s">
        <v>65</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ht="31.5">
      <c r="A24" s="50">
        <v>8</v>
      </c>
      <c r="B24" s="52"/>
      <c r="C24" s="55" t="s">
        <v>878</v>
      </c>
      <c r="D24" s="51" t="s">
        <v>64</v>
      </c>
      <c r="E24" s="53" t="s">
        <v>65</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ht="63">
      <c r="A25" s="50">
        <v>9</v>
      </c>
      <c r="B25" s="52"/>
      <c r="C25" s="55" t="s">
        <v>879</v>
      </c>
      <c r="D25" s="51" t="s">
        <v>64</v>
      </c>
      <c r="E25" s="53" t="s">
        <v>65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ht="47.25">
      <c r="A26" s="50">
        <v>10</v>
      </c>
      <c r="B26" s="52"/>
      <c r="C26" s="55" t="s">
        <v>880</v>
      </c>
      <c r="D26" s="51" t="s">
        <v>64</v>
      </c>
      <c r="E26" s="53" t="s">
        <v>65</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881</v>
      </c>
      <c r="D27" s="51" t="s">
        <v>64</v>
      </c>
      <c r="E27" s="53" t="s">
        <v>65</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ht="31.5">
      <c r="A28" s="50">
        <v>12</v>
      </c>
      <c r="B28" s="52"/>
      <c r="C28" s="55" t="s">
        <v>882</v>
      </c>
      <c r="D28" s="51" t="s">
        <v>64</v>
      </c>
      <c r="E28" s="53" t="s">
        <v>65</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50">
        <v>13</v>
      </c>
      <c r="B29" s="52"/>
      <c r="C29" s="54" t="s">
        <v>883</v>
      </c>
      <c r="D29" s="51" t="s">
        <v>64</v>
      </c>
      <c r="E29" s="53" t="s">
        <v>65</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16">
      <c r="A30" s="50">
        <v>14</v>
      </c>
      <c r="B30" s="52"/>
      <c r="C30" s="54" t="s">
        <v>884</v>
      </c>
      <c r="D30" s="51" t="s">
        <v>183</v>
      </c>
      <c r="E30" s="53" t="s">
        <v>267</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16">
      <c r="A31" s="50">
        <v>15</v>
      </c>
      <c r="B31" s="52"/>
      <c r="C31" s="55" t="s">
        <v>885</v>
      </c>
      <c r="D31" s="51" t="s">
        <v>183</v>
      </c>
      <c r="E31" s="53" t="s">
        <v>704</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16" ht="31.5">
      <c r="A32" s="50">
        <v>16</v>
      </c>
      <c r="B32" s="52"/>
      <c r="C32" s="55" t="s">
        <v>886</v>
      </c>
      <c r="D32" s="51" t="s">
        <v>183</v>
      </c>
      <c r="E32" s="53" t="s">
        <v>190</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c r="A33" s="50">
        <v>17</v>
      </c>
      <c r="B33" s="52"/>
      <c r="C33" s="55" t="s">
        <v>887</v>
      </c>
      <c r="D33" s="51" t="s">
        <v>183</v>
      </c>
      <c r="E33" s="53" t="s">
        <v>267</v>
      </c>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c r="A34" s="50">
        <v>18</v>
      </c>
      <c r="B34" s="52"/>
      <c r="C34" s="55" t="s">
        <v>888</v>
      </c>
      <c r="D34" s="51" t="s">
        <v>183</v>
      </c>
      <c r="E34" s="53" t="s">
        <v>218</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ht="31.5">
      <c r="A35" s="50">
        <v>19</v>
      </c>
      <c r="B35" s="52"/>
      <c r="C35" s="55" t="s">
        <v>769</v>
      </c>
      <c r="D35" s="51" t="s">
        <v>67</v>
      </c>
      <c r="E35" s="53" t="s">
        <v>65</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ht="47.25">
      <c r="A36" s="50">
        <v>20</v>
      </c>
      <c r="B36" s="52"/>
      <c r="C36" s="54" t="s">
        <v>773</v>
      </c>
      <c r="D36" s="51" t="s">
        <v>67</v>
      </c>
      <c r="E36" s="53" t="s">
        <v>65</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c r="A37" s="50">
        <v>21</v>
      </c>
      <c r="B37" s="52"/>
      <c r="C37" s="55" t="s">
        <v>794</v>
      </c>
      <c r="D37" s="51" t="s">
        <v>67</v>
      </c>
      <c r="E37" s="53" t="s">
        <v>65</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ht="126">
      <c r="A38" s="50">
        <v>22</v>
      </c>
      <c r="B38" s="52"/>
      <c r="C38" s="55" t="s">
        <v>889</v>
      </c>
      <c r="D38" s="51" t="s">
        <v>67</v>
      </c>
      <c r="E38" s="53" t="s">
        <v>65</v>
      </c>
      <c r="F38" s="20">
        <v>0</v>
      </c>
      <c r="G38" s="20">
        <f t="shared" si="0"/>
        <v>0</v>
      </c>
      <c r="H38" s="20">
        <f t="shared" si="1"/>
        <v>0</v>
      </c>
      <c r="I38" s="20">
        <v>0</v>
      </c>
      <c r="J38" s="20">
        <v>0</v>
      </c>
      <c r="K38" s="20">
        <f t="shared" si="2"/>
        <v>0</v>
      </c>
      <c r="L38" s="20">
        <f t="shared" si="3"/>
        <v>0</v>
      </c>
      <c r="M38" s="20">
        <f t="shared" si="4"/>
        <v>0</v>
      </c>
      <c r="N38" s="20">
        <f t="shared" si="5"/>
        <v>0</v>
      </c>
      <c r="O38" s="20">
        <f t="shared" si="6"/>
        <v>0</v>
      </c>
      <c r="P38" s="20">
        <f t="shared" si="7"/>
        <v>0</v>
      </c>
    </row>
    <row r="39" spans="1:16" ht="78.75">
      <c r="A39" s="50">
        <v>23</v>
      </c>
      <c r="B39" s="52"/>
      <c r="C39" s="55" t="s">
        <v>890</v>
      </c>
      <c r="D39" s="51" t="s">
        <v>67</v>
      </c>
      <c r="E39" s="53" t="s">
        <v>65</v>
      </c>
      <c r="F39" s="20">
        <v>0</v>
      </c>
      <c r="G39" s="20">
        <f t="shared" si="0"/>
        <v>0</v>
      </c>
      <c r="H39" s="20">
        <f t="shared" si="1"/>
        <v>0</v>
      </c>
      <c r="I39" s="20">
        <v>0</v>
      </c>
      <c r="J39" s="20">
        <v>0</v>
      </c>
      <c r="K39" s="20">
        <f t="shared" si="2"/>
        <v>0</v>
      </c>
      <c r="L39" s="20">
        <f t="shared" si="3"/>
        <v>0</v>
      </c>
      <c r="M39" s="20">
        <f t="shared" si="4"/>
        <v>0</v>
      </c>
      <c r="N39" s="20">
        <f t="shared" si="5"/>
        <v>0</v>
      </c>
      <c r="O39" s="20">
        <f t="shared" si="6"/>
        <v>0</v>
      </c>
      <c r="P39" s="20">
        <f t="shared" si="7"/>
        <v>0</v>
      </c>
    </row>
    <row r="40" spans="1:16">
      <c r="A40" s="50">
        <v>24</v>
      </c>
      <c r="B40" s="52"/>
      <c r="C40" s="55" t="s">
        <v>891</v>
      </c>
      <c r="D40" s="51" t="s">
        <v>67</v>
      </c>
      <c r="E40" s="53">
        <v>1</v>
      </c>
      <c r="F40" s="20">
        <v>0</v>
      </c>
      <c r="G40" s="20">
        <f t="shared" si="0"/>
        <v>0</v>
      </c>
      <c r="H40" s="20">
        <f t="shared" si="1"/>
        <v>0</v>
      </c>
      <c r="I40" s="20">
        <v>0</v>
      </c>
      <c r="J40" s="20">
        <v>0</v>
      </c>
      <c r="K40" s="20">
        <f t="shared" si="2"/>
        <v>0</v>
      </c>
      <c r="L40" s="20">
        <f t="shared" si="3"/>
        <v>0</v>
      </c>
      <c r="M40" s="20">
        <f t="shared" si="4"/>
        <v>0</v>
      </c>
      <c r="N40" s="20">
        <f t="shared" si="5"/>
        <v>0</v>
      </c>
      <c r="O40" s="20">
        <f t="shared" si="6"/>
        <v>0</v>
      </c>
      <c r="P40" s="20">
        <f t="shared" si="7"/>
        <v>0</v>
      </c>
    </row>
    <row r="41" spans="1:16">
      <c r="A41" s="50">
        <v>25</v>
      </c>
      <c r="B41" s="52"/>
      <c r="C41" s="54" t="s">
        <v>892</v>
      </c>
      <c r="D41" s="51" t="s">
        <v>67</v>
      </c>
      <c r="E41" s="53">
        <v>1</v>
      </c>
      <c r="F41" s="20">
        <v>0</v>
      </c>
      <c r="G41" s="20">
        <f t="shared" si="0"/>
        <v>0</v>
      </c>
      <c r="H41" s="20">
        <f t="shared" si="1"/>
        <v>0</v>
      </c>
      <c r="I41" s="20">
        <v>0</v>
      </c>
      <c r="J41" s="20">
        <v>0</v>
      </c>
      <c r="K41" s="20">
        <f t="shared" si="2"/>
        <v>0</v>
      </c>
      <c r="L41" s="20">
        <f t="shared" si="3"/>
        <v>0</v>
      </c>
      <c r="M41" s="20">
        <f t="shared" si="4"/>
        <v>0</v>
      </c>
      <c r="N41" s="20">
        <f t="shared" si="5"/>
        <v>0</v>
      </c>
      <c r="O41" s="20">
        <f t="shared" si="6"/>
        <v>0</v>
      </c>
      <c r="P41" s="20">
        <f t="shared" si="7"/>
        <v>0</v>
      </c>
    </row>
    <row r="42" spans="1:16">
      <c r="A42" s="50">
        <v>26</v>
      </c>
      <c r="B42" s="52"/>
      <c r="C42" s="55" t="s">
        <v>796</v>
      </c>
      <c r="D42" s="51" t="s">
        <v>67</v>
      </c>
      <c r="E42" s="53">
        <v>1</v>
      </c>
      <c r="F42" s="20">
        <v>0</v>
      </c>
      <c r="G42" s="20">
        <f t="shared" si="0"/>
        <v>0</v>
      </c>
      <c r="H42" s="20">
        <f t="shared" si="1"/>
        <v>0</v>
      </c>
      <c r="I42" s="20">
        <v>0</v>
      </c>
      <c r="J42" s="20">
        <v>0</v>
      </c>
      <c r="K42" s="20">
        <f t="shared" si="2"/>
        <v>0</v>
      </c>
      <c r="L42" s="20">
        <f t="shared" si="3"/>
        <v>0</v>
      </c>
      <c r="M42" s="20">
        <f t="shared" si="4"/>
        <v>0</v>
      </c>
      <c r="N42" s="20">
        <f t="shared" si="5"/>
        <v>0</v>
      </c>
      <c r="O42" s="20">
        <f t="shared" si="6"/>
        <v>0</v>
      </c>
      <c r="P42" s="20">
        <f t="shared" si="7"/>
        <v>0</v>
      </c>
    </row>
    <row r="43" spans="1:16">
      <c r="A43" s="50">
        <v>27</v>
      </c>
      <c r="B43" s="52"/>
      <c r="C43" s="55" t="s">
        <v>893</v>
      </c>
      <c r="D43" s="51" t="s">
        <v>67</v>
      </c>
      <c r="E43" s="53">
        <v>1</v>
      </c>
      <c r="F43" s="20">
        <v>0</v>
      </c>
      <c r="G43" s="20">
        <f t="shared" si="0"/>
        <v>0</v>
      </c>
      <c r="H43" s="20">
        <f t="shared" si="1"/>
        <v>0</v>
      </c>
      <c r="I43" s="20">
        <v>0</v>
      </c>
      <c r="J43" s="20">
        <v>0</v>
      </c>
      <c r="K43" s="20">
        <f t="shared" si="2"/>
        <v>0</v>
      </c>
      <c r="L43" s="20">
        <f t="shared" si="3"/>
        <v>0</v>
      </c>
      <c r="M43" s="20">
        <f t="shared" si="4"/>
        <v>0</v>
      </c>
      <c r="N43" s="20">
        <f t="shared" si="5"/>
        <v>0</v>
      </c>
      <c r="O43" s="20">
        <f t="shared" si="6"/>
        <v>0</v>
      </c>
      <c r="P43" s="20">
        <f t="shared" si="7"/>
        <v>0</v>
      </c>
    </row>
    <row r="44" spans="1:16" ht="31.5">
      <c r="A44" s="50">
        <v>28</v>
      </c>
      <c r="B44" s="52"/>
      <c r="C44" s="55" t="s">
        <v>894</v>
      </c>
      <c r="D44" s="51" t="s">
        <v>67</v>
      </c>
      <c r="E44" s="53">
        <v>1</v>
      </c>
      <c r="F44" s="20">
        <v>0</v>
      </c>
      <c r="G44" s="20">
        <f t="shared" si="0"/>
        <v>0</v>
      </c>
      <c r="H44" s="20">
        <f t="shared" si="1"/>
        <v>0</v>
      </c>
      <c r="I44" s="20">
        <v>0</v>
      </c>
      <c r="J44" s="20">
        <v>0</v>
      </c>
      <c r="K44" s="20">
        <f t="shared" si="2"/>
        <v>0</v>
      </c>
      <c r="L44" s="20">
        <f t="shared" si="3"/>
        <v>0</v>
      </c>
      <c r="M44" s="20">
        <f t="shared" si="4"/>
        <v>0</v>
      </c>
      <c r="N44" s="20">
        <f t="shared" si="5"/>
        <v>0</v>
      </c>
      <c r="O44" s="20">
        <f t="shared" si="6"/>
        <v>0</v>
      </c>
      <c r="P44" s="20">
        <f t="shared" si="7"/>
        <v>0</v>
      </c>
    </row>
    <row r="45" spans="1:16">
      <c r="A45" s="1"/>
      <c r="B45" s="1"/>
      <c r="C45" s="1"/>
      <c r="D45" s="1"/>
      <c r="E45" s="1"/>
      <c r="F45" s="1"/>
      <c r="G45" s="1"/>
      <c r="H45" s="1"/>
      <c r="I45" s="1"/>
      <c r="J45" s="1"/>
      <c r="K45" s="1"/>
      <c r="L45" s="1"/>
      <c r="M45" s="1"/>
      <c r="N45" s="1"/>
      <c r="O45" s="1"/>
      <c r="P45" s="1"/>
    </row>
    <row r="46" spans="1:16">
      <c r="A46" s="15" t="s">
        <v>47</v>
      </c>
      <c r="B46" s="15"/>
      <c r="C46" s="15"/>
      <c r="D46" s="15"/>
      <c r="E46" s="15"/>
      <c r="F46" s="15"/>
      <c r="G46" s="15"/>
      <c r="H46" s="15"/>
      <c r="I46" s="15"/>
      <c r="J46" s="15"/>
      <c r="K46" s="26"/>
      <c r="L46" s="21">
        <f>SUM(L17:L45)</f>
        <v>0</v>
      </c>
      <c r="M46" s="21">
        <f>SUM(M17:M45)</f>
        <v>0</v>
      </c>
      <c r="N46" s="21">
        <f>SUM(N17:N45)</f>
        <v>0</v>
      </c>
      <c r="O46" s="21">
        <f>SUM(O17:O45)</f>
        <v>0</v>
      </c>
      <c r="P46" s="21">
        <f>SUM(P17:P45)</f>
        <v>0</v>
      </c>
    </row>
    <row r="47" spans="1:16">
      <c r="A47" s="22"/>
      <c r="B47" s="22"/>
      <c r="C47" s="22"/>
      <c r="D47" s="22"/>
      <c r="E47" s="22"/>
      <c r="F47" s="22"/>
      <c r="G47" s="22"/>
      <c r="H47" s="22"/>
      <c r="I47" s="22"/>
      <c r="J47" s="22"/>
      <c r="K47" s="23"/>
      <c r="L47" s="24"/>
      <c r="M47" s="24"/>
      <c r="N47" s="24"/>
      <c r="O47" s="24"/>
      <c r="P47" s="25"/>
    </row>
    <row r="48" spans="1:16">
      <c r="A48" s="37">
        <f>KT!A23</f>
        <v>0</v>
      </c>
      <c r="C48" s="38"/>
      <c r="D48" s="38">
        <f>KT!C27</f>
        <v>0</v>
      </c>
      <c r="E48" s="38"/>
      <c r="F48" s="38"/>
      <c r="G48" s="38"/>
      <c r="H48" s="38"/>
    </row>
    <row r="49" spans="1:8">
      <c r="A49" s="37" t="s">
        <v>39</v>
      </c>
      <c r="C49" s="38"/>
      <c r="D49" s="38"/>
      <c r="E49" s="38"/>
      <c r="F49" s="38"/>
      <c r="G49" s="38"/>
      <c r="H49" s="38"/>
    </row>
    <row r="50" spans="1:8">
      <c r="A50" s="37">
        <f>KT!A25</f>
        <v>0</v>
      </c>
      <c r="C50" s="38"/>
      <c r="D50" s="38"/>
      <c r="E50" s="38"/>
      <c r="F50" s="38"/>
      <c r="G50" s="38"/>
      <c r="H50" s="38"/>
    </row>
    <row r="51" spans="1:8">
      <c r="A51" s="39"/>
      <c r="C51" s="38"/>
      <c r="D51" s="38"/>
      <c r="E51" s="38"/>
      <c r="F51" s="38"/>
      <c r="G51" s="38"/>
      <c r="H51" s="38"/>
    </row>
    <row r="52" spans="1:8">
      <c r="A52" s="37">
        <f>KT!A27</f>
        <v>0</v>
      </c>
      <c r="C52" s="38"/>
      <c r="D52" s="38">
        <f>KT!C27</f>
        <v>0</v>
      </c>
      <c r="E52" s="38"/>
      <c r="F52" s="38"/>
      <c r="G52" s="38"/>
      <c r="H52" s="38"/>
    </row>
    <row r="53" spans="1:8">
      <c r="A53" s="37" t="s">
        <v>40</v>
      </c>
      <c r="C53" s="38"/>
      <c r="D53" s="38"/>
      <c r="E53" s="38"/>
      <c r="F53" s="38"/>
      <c r="G53" s="38"/>
      <c r="H53" s="38"/>
    </row>
    <row r="54" spans="1:8">
      <c r="A54" s="37">
        <f>KT!A29</f>
        <v>0</v>
      </c>
      <c r="C54" s="38"/>
      <c r="D54" s="38"/>
      <c r="E54" s="38"/>
      <c r="F54" s="38"/>
      <c r="G54" s="38"/>
      <c r="H54" s="38"/>
    </row>
    <row r="55" spans="1:8">
      <c r="B55" s="40"/>
      <c r="C55" s="38"/>
      <c r="D55" s="38"/>
      <c r="E55" s="38"/>
      <c r="F55" s="38"/>
      <c r="G55" s="38"/>
      <c r="H55" s="38"/>
    </row>
    <row r="56" spans="1:8">
      <c r="B56" s="41"/>
      <c r="C56" s="42"/>
      <c r="D56" s="41"/>
      <c r="F56" s="42"/>
      <c r="H56" s="38"/>
    </row>
  </sheetData>
  <mergeCells count="14">
    <mergeCell ref="L14:P14"/>
    <mergeCell ref="A16:P16"/>
    <mergeCell ref="A45:P45"/>
    <mergeCell ref="A46:J4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D9134-871C-4607-8EBD-62AEE835C9AB}">
  <sheetPr>
    <tabColor rgb="FFFFC000"/>
    <pageSetUpPr fitToPage="1"/>
  </sheetPr>
  <dimension ref="A2:P53"/>
  <sheetViews>
    <sheetView view="pageBreakPreview" topLeftCell="A21" zoomScale="85" zoomScaleNormal="85" zoomScaleSheetLayoutView="85" workbookViewId="0">
      <selection activeCell="E41" sqref="E41"/>
    </sheetView>
  </sheetViews>
  <sheetFormatPr defaultColWidth="9.140625" defaultRowHeight="15.75"/>
  <cols>
    <col min="1" max="1" width="10.7109375" style="72" customWidth="1"/>
    <col min="2" max="2" width="9.28515625" style="72" customWidth="1"/>
    <col min="3" max="3" width="51.140625" style="72" customWidth="1"/>
    <col min="4" max="4" width="8.28515625" style="72" customWidth="1"/>
    <col min="5" max="5" width="10.85546875" style="72" customWidth="1"/>
    <col min="6" max="11" width="10.42578125" style="72" customWidth="1"/>
    <col min="12" max="16" width="13.85546875" style="72" customWidth="1"/>
    <col min="17" max="16384" width="9.140625" style="72"/>
  </cols>
  <sheetData>
    <row r="2" spans="1:16">
      <c r="A2" s="159" t="s">
        <v>896</v>
      </c>
      <c r="B2" s="159"/>
      <c r="C2" s="159"/>
      <c r="D2" s="159"/>
      <c r="E2" s="159"/>
      <c r="F2" s="159"/>
      <c r="G2" s="159"/>
      <c r="H2" s="159"/>
      <c r="I2" s="159"/>
      <c r="J2" s="159"/>
      <c r="K2" s="159"/>
      <c r="L2" s="159"/>
      <c r="M2" s="159"/>
      <c r="N2" s="159"/>
      <c r="O2" s="159"/>
      <c r="P2" s="159"/>
    </row>
    <row r="3" spans="1:16">
      <c r="A3" s="160" t="str">
        <f>KA!C41</f>
        <v xml:space="preserve">	Vājstrāvas tīkli - VN</v>
      </c>
      <c r="B3" s="160"/>
      <c r="C3" s="160"/>
      <c r="D3" s="160"/>
      <c r="E3" s="160"/>
      <c r="F3" s="160"/>
      <c r="G3" s="160"/>
      <c r="H3" s="160"/>
      <c r="I3" s="160"/>
      <c r="J3" s="160"/>
      <c r="K3" s="160"/>
      <c r="L3" s="160"/>
      <c r="M3" s="160"/>
      <c r="N3" s="160"/>
      <c r="O3" s="160"/>
      <c r="P3" s="160"/>
    </row>
    <row r="4" spans="1:16">
      <c r="A4" s="159" t="s">
        <v>46</v>
      </c>
      <c r="B4" s="159"/>
      <c r="C4" s="159"/>
      <c r="D4" s="159"/>
      <c r="E4" s="159"/>
      <c r="F4" s="159"/>
      <c r="G4" s="159"/>
      <c r="H4" s="159"/>
      <c r="I4" s="159"/>
      <c r="J4" s="159"/>
      <c r="K4" s="159"/>
      <c r="L4" s="159"/>
      <c r="M4" s="159"/>
      <c r="N4" s="159"/>
      <c r="O4" s="159"/>
      <c r="P4" s="159"/>
    </row>
    <row r="5" spans="1:16">
      <c r="A5" s="71"/>
      <c r="B5" s="71"/>
      <c r="C5" s="71"/>
      <c r="D5" s="71"/>
      <c r="E5" s="71"/>
      <c r="F5" s="71"/>
      <c r="G5" s="71"/>
      <c r="H5" s="71"/>
      <c r="I5" s="71"/>
      <c r="J5" s="71"/>
      <c r="K5" s="71"/>
      <c r="L5" s="71"/>
      <c r="M5" s="71"/>
      <c r="N5" s="71"/>
      <c r="O5" s="71"/>
      <c r="P5" s="71"/>
    </row>
    <row r="6" spans="1:16">
      <c r="A6" s="72" t="s">
        <v>10</v>
      </c>
      <c r="C6" s="73" t="str">
        <f>KT!B9</f>
        <v>Garkalnes Mākslas un vispārizglītojošās pamatskolas piebūve</v>
      </c>
      <c r="D6" s="73"/>
      <c r="E6" s="73"/>
      <c r="F6" s="73"/>
      <c r="G6" s="73"/>
      <c r="H6" s="73"/>
      <c r="I6" s="73"/>
      <c r="J6" s="73"/>
      <c r="K6" s="73"/>
      <c r="L6" s="73"/>
      <c r="M6" s="73"/>
      <c r="N6" s="73"/>
      <c r="O6" s="73"/>
      <c r="P6" s="73"/>
    </row>
    <row r="7" spans="1:16">
      <c r="A7" s="72" t="s">
        <v>11</v>
      </c>
      <c r="C7" s="73" t="str">
        <f>KT!B10</f>
        <v>Garkalnes Mākslas un vispārizglītojošā pamatskola</v>
      </c>
    </row>
    <row r="8" spans="1:16">
      <c r="A8" s="72" t="s">
        <v>0</v>
      </c>
      <c r="C8" s="73" t="str">
        <f>KT!B11</f>
        <v>Ropažu novads, Garkalne, Vidzemes šoseja 34, LV-2137</v>
      </c>
      <c r="D8" s="74"/>
      <c r="E8" s="74"/>
      <c r="F8" s="74"/>
      <c r="G8" s="74"/>
      <c r="H8" s="74"/>
      <c r="I8" s="74"/>
      <c r="J8" s="74"/>
      <c r="K8" s="74"/>
      <c r="L8" s="74"/>
      <c r="M8" s="74"/>
      <c r="N8" s="74"/>
      <c r="O8" s="74"/>
      <c r="P8" s="74"/>
    </row>
    <row r="9" spans="1:16">
      <c r="A9" s="72" t="s">
        <v>1</v>
      </c>
      <c r="C9" s="73">
        <f>KT!B12</f>
        <v>0</v>
      </c>
      <c r="D9" s="74"/>
      <c r="E9" s="74"/>
      <c r="F9" s="74"/>
      <c r="G9" s="74"/>
      <c r="H9" s="74"/>
      <c r="I9" s="74"/>
      <c r="J9" s="74"/>
      <c r="K9" s="74"/>
      <c r="L9" s="74"/>
      <c r="M9" s="74"/>
      <c r="N9" s="74"/>
      <c r="O9" s="74"/>
      <c r="P9" s="74"/>
    </row>
    <row r="11" spans="1:16">
      <c r="A11" s="72" t="s">
        <v>52</v>
      </c>
      <c r="M11" s="161" t="s">
        <v>2</v>
      </c>
      <c r="N11" s="161"/>
      <c r="O11" s="75">
        <f>P43</f>
        <v>0</v>
      </c>
      <c r="P11" s="72" t="s">
        <v>3</v>
      </c>
    </row>
    <row r="12" spans="1:16">
      <c r="E12" s="71"/>
      <c r="N12" s="76" t="s">
        <v>41</v>
      </c>
      <c r="O12" s="72">
        <f>KT!C27</f>
        <v>0</v>
      </c>
    </row>
    <row r="13" spans="1:16">
      <c r="E13" s="71"/>
    </row>
    <row r="14" spans="1:16">
      <c r="A14" s="162" t="s">
        <v>23</v>
      </c>
      <c r="B14" s="162" t="s">
        <v>9</v>
      </c>
      <c r="C14" s="153" t="s">
        <v>12</v>
      </c>
      <c r="D14" s="162" t="s">
        <v>4</v>
      </c>
      <c r="E14" s="163" t="s">
        <v>5</v>
      </c>
      <c r="F14" s="153" t="s">
        <v>13</v>
      </c>
      <c r="G14" s="153"/>
      <c r="H14" s="153"/>
      <c r="I14" s="153"/>
      <c r="J14" s="153"/>
      <c r="K14" s="153"/>
      <c r="L14" s="153" t="s">
        <v>14</v>
      </c>
      <c r="M14" s="153"/>
      <c r="N14" s="153"/>
      <c r="O14" s="153"/>
      <c r="P14" s="153"/>
    </row>
    <row r="15" spans="1:16" ht="110.25" customHeight="1">
      <c r="A15" s="162"/>
      <c r="B15" s="162"/>
      <c r="C15" s="153"/>
      <c r="D15" s="162"/>
      <c r="E15" s="163"/>
      <c r="F15" s="77" t="s">
        <v>6</v>
      </c>
      <c r="G15" s="77" t="s">
        <v>16</v>
      </c>
      <c r="H15" s="77" t="s">
        <v>15</v>
      </c>
      <c r="I15" s="77" t="s">
        <v>17</v>
      </c>
      <c r="J15" s="77" t="s">
        <v>18</v>
      </c>
      <c r="K15" s="77" t="s">
        <v>19</v>
      </c>
      <c r="L15" s="77" t="s">
        <v>7</v>
      </c>
      <c r="M15" s="77" t="s">
        <v>15</v>
      </c>
      <c r="N15" s="77" t="s">
        <v>17</v>
      </c>
      <c r="O15" s="77" t="s">
        <v>18</v>
      </c>
      <c r="P15" s="77" t="s">
        <v>20</v>
      </c>
    </row>
    <row r="16" spans="1:16">
      <c r="A16" s="154"/>
      <c r="B16" s="154"/>
      <c r="C16" s="154"/>
      <c r="D16" s="154"/>
      <c r="E16" s="154"/>
      <c r="F16" s="155"/>
      <c r="G16" s="155"/>
      <c r="H16" s="155"/>
      <c r="I16" s="155"/>
      <c r="J16" s="155"/>
      <c r="K16" s="155"/>
      <c r="L16" s="155"/>
      <c r="M16" s="155"/>
      <c r="N16" s="155"/>
      <c r="O16" s="155"/>
      <c r="P16" s="156"/>
    </row>
    <row r="17" spans="1:16" ht="31.5">
      <c r="A17" s="50">
        <v>1</v>
      </c>
      <c r="B17" s="52"/>
      <c r="C17" s="54" t="s">
        <v>897</v>
      </c>
      <c r="D17" s="51" t="s">
        <v>64</v>
      </c>
      <c r="E17" s="53" t="s">
        <v>240</v>
      </c>
      <c r="F17" s="78">
        <v>0</v>
      </c>
      <c r="G17" s="78">
        <f t="shared" ref="G17:G41" si="0">IF(F17&gt;0,likme,0)</f>
        <v>0</v>
      </c>
      <c r="H17" s="78">
        <f t="shared" ref="H17:H41" si="1">ROUND(F17*G17,2)</f>
        <v>0</v>
      </c>
      <c r="I17" s="78">
        <v>0</v>
      </c>
      <c r="J17" s="78">
        <v>0</v>
      </c>
      <c r="K17" s="78">
        <f t="shared" ref="K17:K41" si="2">SUM(H17:J17)</f>
        <v>0</v>
      </c>
      <c r="L17" s="78">
        <f t="shared" ref="L17:L41" si="3">ROUND(E17*F17,2)</f>
        <v>0</v>
      </c>
      <c r="M17" s="78">
        <f t="shared" ref="M17:M41" si="4">ROUND(E17*H17,2)</f>
        <v>0</v>
      </c>
      <c r="N17" s="78">
        <f t="shared" ref="N17:N41" si="5">ROUND(E17*I17,2)</f>
        <v>0</v>
      </c>
      <c r="O17" s="78">
        <f t="shared" ref="O17:O41" si="6">ROUND(E17*J17,2)</f>
        <v>0</v>
      </c>
      <c r="P17" s="78">
        <f t="shared" ref="P17:P41" si="7">SUM(M17:O17)</f>
        <v>0</v>
      </c>
    </row>
    <row r="18" spans="1:16" ht="31.5">
      <c r="A18" s="50">
        <v>2</v>
      </c>
      <c r="B18" s="52"/>
      <c r="C18" s="55" t="s">
        <v>898</v>
      </c>
      <c r="D18" s="51" t="s">
        <v>64</v>
      </c>
      <c r="E18" s="53">
        <v>25</v>
      </c>
      <c r="F18" s="78">
        <v>0</v>
      </c>
      <c r="G18" s="78">
        <f t="shared" si="0"/>
        <v>0</v>
      </c>
      <c r="H18" s="78">
        <f t="shared" si="1"/>
        <v>0</v>
      </c>
      <c r="I18" s="78">
        <v>0</v>
      </c>
      <c r="J18" s="78">
        <v>0</v>
      </c>
      <c r="K18" s="78">
        <f t="shared" si="2"/>
        <v>0</v>
      </c>
      <c r="L18" s="78">
        <f t="shared" si="3"/>
        <v>0</v>
      </c>
      <c r="M18" s="78">
        <f t="shared" si="4"/>
        <v>0</v>
      </c>
      <c r="N18" s="78">
        <f t="shared" si="5"/>
        <v>0</v>
      </c>
      <c r="O18" s="78">
        <f t="shared" si="6"/>
        <v>0</v>
      </c>
      <c r="P18" s="78">
        <f t="shared" si="7"/>
        <v>0</v>
      </c>
    </row>
    <row r="19" spans="1:16">
      <c r="A19" s="50">
        <v>3</v>
      </c>
      <c r="B19" s="52"/>
      <c r="C19" s="55" t="s">
        <v>899</v>
      </c>
      <c r="D19" s="51" t="s">
        <v>64</v>
      </c>
      <c r="E19" s="53">
        <v>35</v>
      </c>
      <c r="F19" s="78">
        <v>0</v>
      </c>
      <c r="G19" s="78">
        <f t="shared" si="0"/>
        <v>0</v>
      </c>
      <c r="H19" s="78">
        <f t="shared" si="1"/>
        <v>0</v>
      </c>
      <c r="I19" s="78">
        <v>0</v>
      </c>
      <c r="J19" s="78">
        <v>0</v>
      </c>
      <c r="K19" s="78">
        <f t="shared" si="2"/>
        <v>0</v>
      </c>
      <c r="L19" s="78">
        <f t="shared" si="3"/>
        <v>0</v>
      </c>
      <c r="M19" s="78">
        <f t="shared" si="4"/>
        <v>0</v>
      </c>
      <c r="N19" s="78">
        <f t="shared" si="5"/>
        <v>0</v>
      </c>
      <c r="O19" s="78">
        <f t="shared" si="6"/>
        <v>0</v>
      </c>
      <c r="P19" s="78">
        <f t="shared" si="7"/>
        <v>0</v>
      </c>
    </row>
    <row r="20" spans="1:16">
      <c r="A20" s="50">
        <v>4</v>
      </c>
      <c r="B20" s="52"/>
      <c r="C20" s="55" t="s">
        <v>900</v>
      </c>
      <c r="D20" s="51" t="s">
        <v>64</v>
      </c>
      <c r="E20" s="53" t="s">
        <v>65</v>
      </c>
      <c r="F20" s="78">
        <v>0</v>
      </c>
      <c r="G20" s="78">
        <f t="shared" si="0"/>
        <v>0</v>
      </c>
      <c r="H20" s="78">
        <f t="shared" si="1"/>
        <v>0</v>
      </c>
      <c r="I20" s="78">
        <v>0</v>
      </c>
      <c r="J20" s="78">
        <v>0</v>
      </c>
      <c r="K20" s="78">
        <f t="shared" si="2"/>
        <v>0</v>
      </c>
      <c r="L20" s="78">
        <f t="shared" si="3"/>
        <v>0</v>
      </c>
      <c r="M20" s="78">
        <f t="shared" si="4"/>
        <v>0</v>
      </c>
      <c r="N20" s="78">
        <f t="shared" si="5"/>
        <v>0</v>
      </c>
      <c r="O20" s="78">
        <f t="shared" si="6"/>
        <v>0</v>
      </c>
      <c r="P20" s="78">
        <f t="shared" si="7"/>
        <v>0</v>
      </c>
    </row>
    <row r="21" spans="1:16">
      <c r="A21" s="50">
        <v>5</v>
      </c>
      <c r="B21" s="52"/>
      <c r="C21" s="55" t="s">
        <v>849</v>
      </c>
      <c r="D21" s="51" t="s">
        <v>64</v>
      </c>
      <c r="E21" s="53" t="s">
        <v>73</v>
      </c>
      <c r="F21" s="78">
        <v>0</v>
      </c>
      <c r="G21" s="78">
        <f t="shared" si="0"/>
        <v>0</v>
      </c>
      <c r="H21" s="78">
        <f t="shared" si="1"/>
        <v>0</v>
      </c>
      <c r="I21" s="78">
        <v>0</v>
      </c>
      <c r="J21" s="78">
        <v>0</v>
      </c>
      <c r="K21" s="78">
        <f t="shared" si="2"/>
        <v>0</v>
      </c>
      <c r="L21" s="78">
        <f t="shared" si="3"/>
        <v>0</v>
      </c>
      <c r="M21" s="78">
        <f t="shared" si="4"/>
        <v>0</v>
      </c>
      <c r="N21" s="78">
        <f t="shared" si="5"/>
        <v>0</v>
      </c>
      <c r="O21" s="78">
        <f t="shared" si="6"/>
        <v>0</v>
      </c>
      <c r="P21" s="78">
        <f t="shared" si="7"/>
        <v>0</v>
      </c>
    </row>
    <row r="22" spans="1:16" ht="31.5">
      <c r="A22" s="50">
        <v>6</v>
      </c>
      <c r="B22" s="52"/>
      <c r="C22" s="55" t="s">
        <v>901</v>
      </c>
      <c r="D22" s="51" t="s">
        <v>64</v>
      </c>
      <c r="E22" s="53" t="s">
        <v>65</v>
      </c>
      <c r="F22" s="78">
        <v>0</v>
      </c>
      <c r="G22" s="78">
        <f t="shared" si="0"/>
        <v>0</v>
      </c>
      <c r="H22" s="78">
        <f t="shared" si="1"/>
        <v>0</v>
      </c>
      <c r="I22" s="78">
        <v>0</v>
      </c>
      <c r="J22" s="78">
        <v>0</v>
      </c>
      <c r="K22" s="78">
        <f t="shared" si="2"/>
        <v>0</v>
      </c>
      <c r="L22" s="78">
        <f t="shared" si="3"/>
        <v>0</v>
      </c>
      <c r="M22" s="78">
        <f t="shared" si="4"/>
        <v>0</v>
      </c>
      <c r="N22" s="78">
        <f t="shared" si="5"/>
        <v>0</v>
      </c>
      <c r="O22" s="78">
        <f t="shared" si="6"/>
        <v>0</v>
      </c>
      <c r="P22" s="78">
        <f t="shared" si="7"/>
        <v>0</v>
      </c>
    </row>
    <row r="23" spans="1:16" ht="31.5">
      <c r="A23" s="50">
        <v>7</v>
      </c>
      <c r="B23" s="52"/>
      <c r="C23" s="54" t="s">
        <v>902</v>
      </c>
      <c r="D23" s="51" t="s">
        <v>64</v>
      </c>
      <c r="E23" s="53" t="s">
        <v>81</v>
      </c>
      <c r="F23" s="78">
        <v>0</v>
      </c>
      <c r="G23" s="78">
        <f t="shared" si="0"/>
        <v>0</v>
      </c>
      <c r="H23" s="78">
        <f t="shared" si="1"/>
        <v>0</v>
      </c>
      <c r="I23" s="78">
        <v>0</v>
      </c>
      <c r="J23" s="78">
        <v>0</v>
      </c>
      <c r="K23" s="78">
        <f t="shared" si="2"/>
        <v>0</v>
      </c>
      <c r="L23" s="78">
        <f t="shared" si="3"/>
        <v>0</v>
      </c>
      <c r="M23" s="78">
        <f t="shared" si="4"/>
        <v>0</v>
      </c>
      <c r="N23" s="78">
        <f t="shared" si="5"/>
        <v>0</v>
      </c>
      <c r="O23" s="78">
        <f t="shared" si="6"/>
        <v>0</v>
      </c>
      <c r="P23" s="78">
        <f t="shared" si="7"/>
        <v>0</v>
      </c>
    </row>
    <row r="24" spans="1:16">
      <c r="A24" s="50">
        <v>8</v>
      </c>
      <c r="B24" s="52"/>
      <c r="C24" s="55" t="s">
        <v>903</v>
      </c>
      <c r="D24" s="51" t="s">
        <v>64</v>
      </c>
      <c r="E24" s="53" t="s">
        <v>240</v>
      </c>
      <c r="F24" s="78">
        <v>0</v>
      </c>
      <c r="G24" s="78">
        <f t="shared" si="0"/>
        <v>0</v>
      </c>
      <c r="H24" s="78">
        <f t="shared" si="1"/>
        <v>0</v>
      </c>
      <c r="I24" s="78">
        <v>0</v>
      </c>
      <c r="J24" s="78">
        <v>0</v>
      </c>
      <c r="K24" s="78">
        <f t="shared" si="2"/>
        <v>0</v>
      </c>
      <c r="L24" s="78">
        <f t="shared" si="3"/>
        <v>0</v>
      </c>
      <c r="M24" s="78">
        <f t="shared" si="4"/>
        <v>0</v>
      </c>
      <c r="N24" s="78">
        <f t="shared" si="5"/>
        <v>0</v>
      </c>
      <c r="O24" s="78">
        <f t="shared" si="6"/>
        <v>0</v>
      </c>
      <c r="P24" s="78">
        <f t="shared" si="7"/>
        <v>0</v>
      </c>
    </row>
    <row r="25" spans="1:16">
      <c r="A25" s="50">
        <v>9</v>
      </c>
      <c r="B25" s="52"/>
      <c r="C25" s="55" t="s">
        <v>904</v>
      </c>
      <c r="D25" s="51" t="s">
        <v>64</v>
      </c>
      <c r="E25" s="53">
        <v>68</v>
      </c>
      <c r="F25" s="78">
        <v>0</v>
      </c>
      <c r="G25" s="78">
        <f t="shared" si="0"/>
        <v>0</v>
      </c>
      <c r="H25" s="78">
        <f t="shared" si="1"/>
        <v>0</v>
      </c>
      <c r="I25" s="78">
        <v>0</v>
      </c>
      <c r="J25" s="78">
        <v>0</v>
      </c>
      <c r="K25" s="78">
        <f t="shared" si="2"/>
        <v>0</v>
      </c>
      <c r="L25" s="78">
        <f t="shared" si="3"/>
        <v>0</v>
      </c>
      <c r="M25" s="78">
        <f t="shared" si="4"/>
        <v>0</v>
      </c>
      <c r="N25" s="78">
        <f t="shared" si="5"/>
        <v>0</v>
      </c>
      <c r="O25" s="78">
        <f t="shared" si="6"/>
        <v>0</v>
      </c>
      <c r="P25" s="78">
        <f t="shared" si="7"/>
        <v>0</v>
      </c>
    </row>
    <row r="26" spans="1:16">
      <c r="A26" s="50">
        <v>10</v>
      </c>
      <c r="B26" s="52"/>
      <c r="C26" s="55" t="s">
        <v>850</v>
      </c>
      <c r="D26" s="51" t="s">
        <v>64</v>
      </c>
      <c r="E26" s="53" t="s">
        <v>65</v>
      </c>
      <c r="F26" s="78">
        <v>0</v>
      </c>
      <c r="G26" s="78">
        <f t="shared" si="0"/>
        <v>0</v>
      </c>
      <c r="H26" s="78">
        <f t="shared" si="1"/>
        <v>0</v>
      </c>
      <c r="I26" s="78">
        <v>0</v>
      </c>
      <c r="J26" s="78">
        <v>0</v>
      </c>
      <c r="K26" s="78">
        <f t="shared" si="2"/>
        <v>0</v>
      </c>
      <c r="L26" s="78">
        <f t="shared" si="3"/>
        <v>0</v>
      </c>
      <c r="M26" s="78">
        <f t="shared" si="4"/>
        <v>0</v>
      </c>
      <c r="N26" s="78">
        <f t="shared" si="5"/>
        <v>0</v>
      </c>
      <c r="O26" s="78">
        <f t="shared" si="6"/>
        <v>0</v>
      </c>
      <c r="P26" s="78">
        <f t="shared" si="7"/>
        <v>0</v>
      </c>
    </row>
    <row r="27" spans="1:16">
      <c r="A27" s="50">
        <v>11</v>
      </c>
      <c r="B27" s="52"/>
      <c r="C27" s="55" t="s">
        <v>847</v>
      </c>
      <c r="D27" s="51" t="s">
        <v>64</v>
      </c>
      <c r="E27" s="53" t="s">
        <v>73</v>
      </c>
      <c r="F27" s="78">
        <v>0</v>
      </c>
      <c r="G27" s="78">
        <f t="shared" si="0"/>
        <v>0</v>
      </c>
      <c r="H27" s="78">
        <f t="shared" si="1"/>
        <v>0</v>
      </c>
      <c r="I27" s="78">
        <v>0</v>
      </c>
      <c r="J27" s="78">
        <v>0</v>
      </c>
      <c r="K27" s="78">
        <f t="shared" si="2"/>
        <v>0</v>
      </c>
      <c r="L27" s="78">
        <f t="shared" si="3"/>
        <v>0</v>
      </c>
      <c r="M27" s="78">
        <f t="shared" si="4"/>
        <v>0</v>
      </c>
      <c r="N27" s="78">
        <f t="shared" si="5"/>
        <v>0</v>
      </c>
      <c r="O27" s="78">
        <f t="shared" si="6"/>
        <v>0</v>
      </c>
      <c r="P27" s="78">
        <f t="shared" si="7"/>
        <v>0</v>
      </c>
    </row>
    <row r="28" spans="1:16">
      <c r="A28" s="50">
        <v>12</v>
      </c>
      <c r="B28" s="52"/>
      <c r="C28" s="55" t="s">
        <v>905</v>
      </c>
      <c r="D28" s="51" t="s">
        <v>64</v>
      </c>
      <c r="E28" s="53" t="s">
        <v>65</v>
      </c>
      <c r="F28" s="78">
        <v>0</v>
      </c>
      <c r="G28" s="78">
        <f t="shared" si="0"/>
        <v>0</v>
      </c>
      <c r="H28" s="78">
        <f t="shared" si="1"/>
        <v>0</v>
      </c>
      <c r="I28" s="78">
        <v>0</v>
      </c>
      <c r="J28" s="78">
        <v>0</v>
      </c>
      <c r="K28" s="78">
        <f t="shared" si="2"/>
        <v>0</v>
      </c>
      <c r="L28" s="78">
        <f t="shared" si="3"/>
        <v>0</v>
      </c>
      <c r="M28" s="78">
        <f t="shared" si="4"/>
        <v>0</v>
      </c>
      <c r="N28" s="78">
        <f t="shared" si="5"/>
        <v>0</v>
      </c>
      <c r="O28" s="78">
        <f t="shared" si="6"/>
        <v>0</v>
      </c>
      <c r="P28" s="78">
        <f t="shared" si="7"/>
        <v>0</v>
      </c>
    </row>
    <row r="29" spans="1:16" ht="31.5">
      <c r="A29" s="50">
        <v>13</v>
      </c>
      <c r="B29" s="52"/>
      <c r="C29" s="54" t="s">
        <v>862</v>
      </c>
      <c r="D29" s="51" t="s">
        <v>183</v>
      </c>
      <c r="E29" s="53">
        <v>2450</v>
      </c>
      <c r="F29" s="78">
        <v>0</v>
      </c>
      <c r="G29" s="78">
        <f t="shared" si="0"/>
        <v>0</v>
      </c>
      <c r="H29" s="78">
        <f t="shared" si="1"/>
        <v>0</v>
      </c>
      <c r="I29" s="78">
        <v>0</v>
      </c>
      <c r="J29" s="78">
        <v>0</v>
      </c>
      <c r="K29" s="78">
        <f t="shared" si="2"/>
        <v>0</v>
      </c>
      <c r="L29" s="78">
        <f t="shared" si="3"/>
        <v>0</v>
      </c>
      <c r="M29" s="78">
        <f t="shared" si="4"/>
        <v>0</v>
      </c>
      <c r="N29" s="78">
        <f t="shared" si="5"/>
        <v>0</v>
      </c>
      <c r="O29" s="78">
        <f t="shared" si="6"/>
        <v>0</v>
      </c>
      <c r="P29" s="78">
        <f t="shared" si="7"/>
        <v>0</v>
      </c>
    </row>
    <row r="30" spans="1:16">
      <c r="A30" s="50">
        <v>14</v>
      </c>
      <c r="B30" s="52"/>
      <c r="C30" s="54" t="s">
        <v>906</v>
      </c>
      <c r="D30" s="51" t="s">
        <v>183</v>
      </c>
      <c r="E30" s="53" t="s">
        <v>751</v>
      </c>
      <c r="F30" s="78">
        <v>0</v>
      </c>
      <c r="G30" s="78">
        <f t="shared" si="0"/>
        <v>0</v>
      </c>
      <c r="H30" s="78">
        <f t="shared" si="1"/>
        <v>0</v>
      </c>
      <c r="I30" s="78">
        <v>0</v>
      </c>
      <c r="J30" s="78">
        <v>0</v>
      </c>
      <c r="K30" s="78">
        <f t="shared" si="2"/>
        <v>0</v>
      </c>
      <c r="L30" s="78">
        <f t="shared" si="3"/>
        <v>0</v>
      </c>
      <c r="M30" s="78">
        <f t="shared" si="4"/>
        <v>0</v>
      </c>
      <c r="N30" s="78">
        <f t="shared" si="5"/>
        <v>0</v>
      </c>
      <c r="O30" s="78">
        <f t="shared" si="6"/>
        <v>0</v>
      </c>
      <c r="P30" s="78">
        <f t="shared" si="7"/>
        <v>0</v>
      </c>
    </row>
    <row r="31" spans="1:16">
      <c r="A31" s="50">
        <v>15</v>
      </c>
      <c r="B31" s="52"/>
      <c r="C31" s="55" t="s">
        <v>907</v>
      </c>
      <c r="D31" s="51" t="s">
        <v>183</v>
      </c>
      <c r="E31" s="53" t="s">
        <v>96</v>
      </c>
      <c r="F31" s="78">
        <v>0</v>
      </c>
      <c r="G31" s="78">
        <f t="shared" si="0"/>
        <v>0</v>
      </c>
      <c r="H31" s="78">
        <f t="shared" si="1"/>
        <v>0</v>
      </c>
      <c r="I31" s="78">
        <v>0</v>
      </c>
      <c r="J31" s="78">
        <v>0</v>
      </c>
      <c r="K31" s="78">
        <f t="shared" si="2"/>
        <v>0</v>
      </c>
      <c r="L31" s="78">
        <f t="shared" si="3"/>
        <v>0</v>
      </c>
      <c r="M31" s="78">
        <f t="shared" si="4"/>
        <v>0</v>
      </c>
      <c r="N31" s="78">
        <f t="shared" si="5"/>
        <v>0</v>
      </c>
      <c r="O31" s="78">
        <f t="shared" si="6"/>
        <v>0</v>
      </c>
      <c r="P31" s="78">
        <f t="shared" si="7"/>
        <v>0</v>
      </c>
    </row>
    <row r="32" spans="1:16" ht="31.5">
      <c r="A32" s="50">
        <v>16</v>
      </c>
      <c r="B32" s="52"/>
      <c r="C32" s="55" t="s">
        <v>769</v>
      </c>
      <c r="D32" s="51" t="s">
        <v>67</v>
      </c>
      <c r="E32" s="53" t="s">
        <v>65</v>
      </c>
      <c r="F32" s="78">
        <v>0</v>
      </c>
      <c r="G32" s="78">
        <f t="shared" si="0"/>
        <v>0</v>
      </c>
      <c r="H32" s="78">
        <f t="shared" si="1"/>
        <v>0</v>
      </c>
      <c r="I32" s="78">
        <v>0</v>
      </c>
      <c r="J32" s="78">
        <v>0</v>
      </c>
      <c r="K32" s="78">
        <f t="shared" si="2"/>
        <v>0</v>
      </c>
      <c r="L32" s="78">
        <f t="shared" si="3"/>
        <v>0</v>
      </c>
      <c r="M32" s="78">
        <f t="shared" si="4"/>
        <v>0</v>
      </c>
      <c r="N32" s="78">
        <f t="shared" si="5"/>
        <v>0</v>
      </c>
      <c r="O32" s="78">
        <f t="shared" si="6"/>
        <v>0</v>
      </c>
      <c r="P32" s="78">
        <f t="shared" si="7"/>
        <v>0</v>
      </c>
    </row>
    <row r="33" spans="1:16">
      <c r="A33" s="50">
        <v>17</v>
      </c>
      <c r="B33" s="52"/>
      <c r="C33" s="55" t="s">
        <v>908</v>
      </c>
      <c r="D33" s="51" t="s">
        <v>67</v>
      </c>
      <c r="E33" s="53" t="s">
        <v>65</v>
      </c>
      <c r="F33" s="78">
        <v>0</v>
      </c>
      <c r="G33" s="78">
        <f t="shared" si="0"/>
        <v>0</v>
      </c>
      <c r="H33" s="78">
        <f t="shared" si="1"/>
        <v>0</v>
      </c>
      <c r="I33" s="78">
        <v>0</v>
      </c>
      <c r="J33" s="78">
        <v>0</v>
      </c>
      <c r="K33" s="78">
        <f t="shared" si="2"/>
        <v>0</v>
      </c>
      <c r="L33" s="78">
        <f t="shared" si="3"/>
        <v>0</v>
      </c>
      <c r="M33" s="78">
        <f t="shared" si="4"/>
        <v>0</v>
      </c>
      <c r="N33" s="78">
        <f t="shared" si="5"/>
        <v>0</v>
      </c>
      <c r="O33" s="78">
        <f t="shared" si="6"/>
        <v>0</v>
      </c>
      <c r="P33" s="78">
        <f t="shared" si="7"/>
        <v>0</v>
      </c>
    </row>
    <row r="34" spans="1:16">
      <c r="A34" s="50">
        <v>18</v>
      </c>
      <c r="B34" s="52"/>
      <c r="C34" s="55" t="s">
        <v>909</v>
      </c>
      <c r="D34" s="51" t="s">
        <v>67</v>
      </c>
      <c r="E34" s="53" t="s">
        <v>65</v>
      </c>
      <c r="F34" s="78">
        <v>0</v>
      </c>
      <c r="G34" s="78">
        <f t="shared" si="0"/>
        <v>0</v>
      </c>
      <c r="H34" s="78">
        <f t="shared" si="1"/>
        <v>0</v>
      </c>
      <c r="I34" s="78">
        <v>0</v>
      </c>
      <c r="J34" s="78">
        <v>0</v>
      </c>
      <c r="K34" s="78">
        <f t="shared" si="2"/>
        <v>0</v>
      </c>
      <c r="L34" s="78">
        <f t="shared" si="3"/>
        <v>0</v>
      </c>
      <c r="M34" s="78">
        <f t="shared" si="4"/>
        <v>0</v>
      </c>
      <c r="N34" s="78">
        <f t="shared" si="5"/>
        <v>0</v>
      </c>
      <c r="O34" s="78">
        <f t="shared" si="6"/>
        <v>0</v>
      </c>
      <c r="P34" s="78">
        <f t="shared" si="7"/>
        <v>0</v>
      </c>
    </row>
    <row r="35" spans="1:16">
      <c r="A35" s="50">
        <v>19</v>
      </c>
      <c r="B35" s="52"/>
      <c r="C35" s="55" t="s">
        <v>794</v>
      </c>
      <c r="D35" s="51" t="s">
        <v>67</v>
      </c>
      <c r="E35" s="53" t="s">
        <v>65</v>
      </c>
      <c r="F35" s="78">
        <v>0</v>
      </c>
      <c r="G35" s="78">
        <f t="shared" si="0"/>
        <v>0</v>
      </c>
      <c r="H35" s="78">
        <f t="shared" si="1"/>
        <v>0</v>
      </c>
      <c r="I35" s="78">
        <v>0</v>
      </c>
      <c r="J35" s="78">
        <v>0</v>
      </c>
      <c r="K35" s="78">
        <f t="shared" si="2"/>
        <v>0</v>
      </c>
      <c r="L35" s="78">
        <f t="shared" si="3"/>
        <v>0</v>
      </c>
      <c r="M35" s="78">
        <f t="shared" si="4"/>
        <v>0</v>
      </c>
      <c r="N35" s="78">
        <f t="shared" si="5"/>
        <v>0</v>
      </c>
      <c r="O35" s="78">
        <f t="shared" si="6"/>
        <v>0</v>
      </c>
      <c r="P35" s="78">
        <f t="shared" si="7"/>
        <v>0</v>
      </c>
    </row>
    <row r="36" spans="1:16" ht="47.25">
      <c r="A36" s="50">
        <v>20</v>
      </c>
      <c r="B36" s="52"/>
      <c r="C36" s="54" t="s">
        <v>772</v>
      </c>
      <c r="D36" s="51" t="s">
        <v>67</v>
      </c>
      <c r="E36" s="53" t="s">
        <v>65</v>
      </c>
      <c r="F36" s="78">
        <v>0</v>
      </c>
      <c r="G36" s="78">
        <f t="shared" si="0"/>
        <v>0</v>
      </c>
      <c r="H36" s="78">
        <f t="shared" si="1"/>
        <v>0</v>
      </c>
      <c r="I36" s="78">
        <v>0</v>
      </c>
      <c r="J36" s="78">
        <v>0</v>
      </c>
      <c r="K36" s="78">
        <f t="shared" si="2"/>
        <v>0</v>
      </c>
      <c r="L36" s="78">
        <f t="shared" si="3"/>
        <v>0</v>
      </c>
      <c r="M36" s="78">
        <f t="shared" si="4"/>
        <v>0</v>
      </c>
      <c r="N36" s="78">
        <f t="shared" si="5"/>
        <v>0</v>
      </c>
      <c r="O36" s="78">
        <f t="shared" si="6"/>
        <v>0</v>
      </c>
      <c r="P36" s="78">
        <f t="shared" si="7"/>
        <v>0</v>
      </c>
    </row>
    <row r="37" spans="1:16" ht="47.25">
      <c r="A37" s="50">
        <v>21</v>
      </c>
      <c r="B37" s="52"/>
      <c r="C37" s="55" t="s">
        <v>773</v>
      </c>
      <c r="D37" s="51" t="s">
        <v>67</v>
      </c>
      <c r="E37" s="53" t="s">
        <v>65</v>
      </c>
      <c r="F37" s="78">
        <v>0</v>
      </c>
      <c r="G37" s="78">
        <f t="shared" si="0"/>
        <v>0</v>
      </c>
      <c r="H37" s="78">
        <f t="shared" si="1"/>
        <v>0</v>
      </c>
      <c r="I37" s="78">
        <v>0</v>
      </c>
      <c r="J37" s="78">
        <v>0</v>
      </c>
      <c r="K37" s="78">
        <f t="shared" si="2"/>
        <v>0</v>
      </c>
      <c r="L37" s="78">
        <f t="shared" si="3"/>
        <v>0</v>
      </c>
      <c r="M37" s="78">
        <f t="shared" si="4"/>
        <v>0</v>
      </c>
      <c r="N37" s="78">
        <f t="shared" si="5"/>
        <v>0</v>
      </c>
      <c r="O37" s="78">
        <f t="shared" si="6"/>
        <v>0</v>
      </c>
      <c r="P37" s="78">
        <f t="shared" si="7"/>
        <v>0</v>
      </c>
    </row>
    <row r="38" spans="1:16">
      <c r="A38" s="50">
        <v>22</v>
      </c>
      <c r="B38" s="52"/>
      <c r="C38" s="54" t="s">
        <v>775</v>
      </c>
      <c r="D38" s="51" t="s">
        <v>183</v>
      </c>
      <c r="E38" s="53" t="s">
        <v>910</v>
      </c>
      <c r="F38" s="78">
        <v>0</v>
      </c>
      <c r="G38" s="78">
        <f t="shared" si="0"/>
        <v>0</v>
      </c>
      <c r="H38" s="78">
        <f t="shared" si="1"/>
        <v>0</v>
      </c>
      <c r="I38" s="78">
        <v>0</v>
      </c>
      <c r="J38" s="78">
        <v>0</v>
      </c>
      <c r="K38" s="78">
        <f t="shared" si="2"/>
        <v>0</v>
      </c>
      <c r="L38" s="78">
        <f t="shared" si="3"/>
        <v>0</v>
      </c>
      <c r="M38" s="78">
        <f t="shared" si="4"/>
        <v>0</v>
      </c>
      <c r="N38" s="78">
        <f t="shared" si="5"/>
        <v>0</v>
      </c>
      <c r="O38" s="78">
        <f t="shared" si="6"/>
        <v>0</v>
      </c>
      <c r="P38" s="78">
        <f t="shared" si="7"/>
        <v>0</v>
      </c>
    </row>
    <row r="39" spans="1:16">
      <c r="A39" s="50">
        <v>23</v>
      </c>
      <c r="B39" s="52"/>
      <c r="C39" s="55" t="s">
        <v>797</v>
      </c>
      <c r="D39" s="51" t="s">
        <v>67</v>
      </c>
      <c r="E39" s="53" t="s">
        <v>65</v>
      </c>
      <c r="F39" s="78">
        <v>0</v>
      </c>
      <c r="G39" s="78">
        <f t="shared" si="0"/>
        <v>0</v>
      </c>
      <c r="H39" s="78">
        <f t="shared" si="1"/>
        <v>0</v>
      </c>
      <c r="I39" s="78">
        <v>0</v>
      </c>
      <c r="J39" s="78">
        <v>0</v>
      </c>
      <c r="K39" s="78">
        <f t="shared" si="2"/>
        <v>0</v>
      </c>
      <c r="L39" s="78">
        <f t="shared" si="3"/>
        <v>0</v>
      </c>
      <c r="M39" s="78">
        <f t="shared" si="4"/>
        <v>0</v>
      </c>
      <c r="N39" s="78">
        <f t="shared" si="5"/>
        <v>0</v>
      </c>
      <c r="O39" s="78">
        <f t="shared" si="6"/>
        <v>0</v>
      </c>
      <c r="P39" s="78">
        <f t="shared" si="7"/>
        <v>0</v>
      </c>
    </row>
    <row r="40" spans="1:16">
      <c r="A40" s="50">
        <v>24</v>
      </c>
      <c r="B40" s="52"/>
      <c r="C40" s="55" t="s">
        <v>911</v>
      </c>
      <c r="D40" s="51" t="s">
        <v>67</v>
      </c>
      <c r="E40" s="53" t="s">
        <v>65</v>
      </c>
      <c r="F40" s="78">
        <v>0</v>
      </c>
      <c r="G40" s="78">
        <f t="shared" si="0"/>
        <v>0</v>
      </c>
      <c r="H40" s="78">
        <f t="shared" si="1"/>
        <v>0</v>
      </c>
      <c r="I40" s="78">
        <v>0</v>
      </c>
      <c r="J40" s="78">
        <v>0</v>
      </c>
      <c r="K40" s="78">
        <f t="shared" si="2"/>
        <v>0</v>
      </c>
      <c r="L40" s="78">
        <f t="shared" si="3"/>
        <v>0</v>
      </c>
      <c r="M40" s="78">
        <f t="shared" si="4"/>
        <v>0</v>
      </c>
      <c r="N40" s="78">
        <f t="shared" si="5"/>
        <v>0</v>
      </c>
      <c r="O40" s="78">
        <f t="shared" si="6"/>
        <v>0</v>
      </c>
      <c r="P40" s="78">
        <f t="shared" si="7"/>
        <v>0</v>
      </c>
    </row>
    <row r="41" spans="1:16">
      <c r="A41" s="50">
        <v>25</v>
      </c>
      <c r="B41" s="52"/>
      <c r="C41" s="55" t="s">
        <v>796</v>
      </c>
      <c r="D41" s="51" t="s">
        <v>64</v>
      </c>
      <c r="E41" s="53">
        <v>68</v>
      </c>
      <c r="F41" s="78">
        <v>0</v>
      </c>
      <c r="G41" s="78">
        <f t="shared" si="0"/>
        <v>0</v>
      </c>
      <c r="H41" s="78">
        <f t="shared" si="1"/>
        <v>0</v>
      </c>
      <c r="I41" s="78">
        <v>0</v>
      </c>
      <c r="J41" s="78">
        <v>0</v>
      </c>
      <c r="K41" s="78">
        <f t="shared" si="2"/>
        <v>0</v>
      </c>
      <c r="L41" s="78">
        <f t="shared" si="3"/>
        <v>0</v>
      </c>
      <c r="M41" s="78">
        <f t="shared" si="4"/>
        <v>0</v>
      </c>
      <c r="N41" s="78">
        <f t="shared" si="5"/>
        <v>0</v>
      </c>
      <c r="O41" s="78">
        <f t="shared" si="6"/>
        <v>0</v>
      </c>
      <c r="P41" s="78">
        <f t="shared" si="7"/>
        <v>0</v>
      </c>
    </row>
    <row r="42" spans="1:16">
      <c r="A42" s="157"/>
      <c r="B42" s="157"/>
      <c r="C42" s="157"/>
      <c r="D42" s="157"/>
      <c r="E42" s="157"/>
      <c r="F42" s="157"/>
      <c r="G42" s="157"/>
      <c r="H42" s="157"/>
      <c r="I42" s="157"/>
      <c r="J42" s="157"/>
      <c r="K42" s="157"/>
      <c r="L42" s="157"/>
      <c r="M42" s="157"/>
      <c r="N42" s="157"/>
      <c r="O42" s="157"/>
      <c r="P42" s="157"/>
    </row>
    <row r="43" spans="1:16">
      <c r="A43" s="158" t="s">
        <v>47</v>
      </c>
      <c r="B43" s="158"/>
      <c r="C43" s="158"/>
      <c r="D43" s="158"/>
      <c r="E43" s="158"/>
      <c r="F43" s="158"/>
      <c r="G43" s="158"/>
      <c r="H43" s="158"/>
      <c r="I43" s="158"/>
      <c r="J43" s="158"/>
      <c r="K43" s="81"/>
      <c r="L43" s="82">
        <f>SUM(L17:L42)</f>
        <v>0</v>
      </c>
      <c r="M43" s="82">
        <f>SUM(M17:M42)</f>
        <v>0</v>
      </c>
      <c r="N43" s="82">
        <f>SUM(N17:N42)</f>
        <v>0</v>
      </c>
      <c r="O43" s="82">
        <f>SUM(O17:O42)</f>
        <v>0</v>
      </c>
      <c r="P43" s="82">
        <f>SUM(P17:P42)</f>
        <v>0</v>
      </c>
    </row>
    <row r="44" spans="1:16">
      <c r="A44" s="83"/>
      <c r="B44" s="83"/>
      <c r="C44" s="83"/>
      <c r="D44" s="83"/>
      <c r="E44" s="83"/>
      <c r="F44" s="83"/>
      <c r="G44" s="83"/>
      <c r="H44" s="83"/>
      <c r="I44" s="83"/>
      <c r="J44" s="83"/>
      <c r="K44" s="84"/>
      <c r="L44" s="85"/>
      <c r="M44" s="85"/>
      <c r="N44" s="85"/>
      <c r="O44" s="85"/>
      <c r="P44" s="86"/>
    </row>
    <row r="45" spans="1:16">
      <c r="A45" s="87">
        <f>KT!A23</f>
        <v>0</v>
      </c>
      <c r="C45" s="88"/>
      <c r="D45" s="88">
        <f>KT!C27</f>
        <v>0</v>
      </c>
      <c r="E45" s="88"/>
      <c r="F45" s="88"/>
      <c r="G45" s="88"/>
      <c r="H45" s="88"/>
    </row>
    <row r="46" spans="1:16">
      <c r="A46" s="87" t="s">
        <v>39</v>
      </c>
      <c r="C46" s="88"/>
      <c r="D46" s="88"/>
      <c r="E46" s="88"/>
      <c r="F46" s="88"/>
      <c r="G46" s="88"/>
      <c r="H46" s="88"/>
    </row>
    <row r="47" spans="1:16">
      <c r="A47" s="87">
        <f>KT!A25</f>
        <v>0</v>
      </c>
      <c r="C47" s="88"/>
      <c r="D47" s="88"/>
      <c r="E47" s="88"/>
      <c r="F47" s="88"/>
      <c r="G47" s="88"/>
      <c r="H47" s="88"/>
    </row>
    <row r="48" spans="1:16">
      <c r="A48" s="89"/>
      <c r="C48" s="88"/>
      <c r="D48" s="88"/>
      <c r="E48" s="88"/>
      <c r="F48" s="88"/>
      <c r="G48" s="88"/>
      <c r="H48" s="88"/>
    </row>
    <row r="49" spans="1:8">
      <c r="A49" s="87">
        <f>KT!A27</f>
        <v>0</v>
      </c>
      <c r="C49" s="88"/>
      <c r="D49" s="88">
        <f>KT!C27</f>
        <v>0</v>
      </c>
      <c r="E49" s="88"/>
      <c r="F49" s="88"/>
      <c r="G49" s="88"/>
      <c r="H49" s="88"/>
    </row>
    <row r="50" spans="1:8">
      <c r="A50" s="87" t="s">
        <v>40</v>
      </c>
      <c r="C50" s="88"/>
      <c r="D50" s="88"/>
      <c r="E50" s="88"/>
      <c r="F50" s="88"/>
      <c r="G50" s="88"/>
      <c r="H50" s="88"/>
    </row>
    <row r="51" spans="1:8">
      <c r="A51" s="87">
        <f>KT!A29</f>
        <v>0</v>
      </c>
      <c r="C51" s="88"/>
      <c r="D51" s="88"/>
      <c r="E51" s="88"/>
      <c r="F51" s="88"/>
      <c r="G51" s="88"/>
      <c r="H51" s="88"/>
    </row>
    <row r="52" spans="1:8">
      <c r="B52" s="90"/>
      <c r="C52" s="88"/>
      <c r="D52" s="88"/>
      <c r="E52" s="88"/>
      <c r="F52" s="88"/>
      <c r="G52" s="88"/>
      <c r="H52" s="88"/>
    </row>
    <row r="53" spans="1:8">
      <c r="B53" s="91"/>
      <c r="C53" s="92"/>
      <c r="D53" s="91"/>
      <c r="F53" s="92"/>
      <c r="H53" s="88"/>
    </row>
  </sheetData>
  <mergeCells count="14">
    <mergeCell ref="L14:P14"/>
    <mergeCell ref="A16:P16"/>
    <mergeCell ref="A42:P42"/>
    <mergeCell ref="A43:J43"/>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5717E-B146-4361-BC8C-A1CB574F373D}">
  <sheetPr>
    <tabColor rgb="FFFFC000"/>
    <pageSetUpPr fitToPage="1"/>
  </sheetPr>
  <dimension ref="A2:P29"/>
  <sheetViews>
    <sheetView view="pageBreakPreview" zoomScale="85" zoomScaleNormal="85" zoomScaleSheetLayoutView="85" workbookViewId="0">
      <selection activeCell="K22" sqref="K22"/>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7" width="10.42578125" style="16" customWidth="1"/>
    <col min="8" max="8" width="11.7109375" style="16" customWidth="1"/>
    <col min="9" max="9" width="12.5703125" style="16" customWidth="1"/>
    <col min="10" max="10" width="10.42578125" style="16" customWidth="1"/>
    <col min="11" max="11" width="12.5703125" style="16" customWidth="1"/>
    <col min="12" max="16" width="13.85546875" style="16" customWidth="1"/>
    <col min="17" max="16384" width="9.140625" style="16"/>
  </cols>
  <sheetData>
    <row r="2" spans="1:16">
      <c r="A2" s="6" t="s">
        <v>1481</v>
      </c>
      <c r="B2" s="6"/>
      <c r="C2" s="6"/>
      <c r="D2" s="6"/>
      <c r="E2" s="6"/>
      <c r="F2" s="6"/>
      <c r="G2" s="6"/>
      <c r="H2" s="6"/>
      <c r="I2" s="6"/>
      <c r="J2" s="6"/>
      <c r="K2" s="6"/>
      <c r="L2" s="6"/>
      <c r="M2" s="6"/>
      <c r="N2" s="6"/>
      <c r="O2" s="6"/>
      <c r="P2" s="6"/>
    </row>
    <row r="3" spans="1:16">
      <c r="A3" s="7" t="str">
        <f>KA!C42</f>
        <v>Lifti, liftu šahtas</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P19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ht="31.5">
      <c r="A17" s="50">
        <v>1</v>
      </c>
      <c r="B17" s="52"/>
      <c r="C17" s="54" t="s">
        <v>1482</v>
      </c>
      <c r="D17" s="51" t="s">
        <v>67</v>
      </c>
      <c r="E17" s="53">
        <v>1</v>
      </c>
      <c r="F17" s="20">
        <v>0</v>
      </c>
      <c r="G17" s="20">
        <f t="shared" ref="G17" si="0">IF(F17&gt;0,likme,0)</f>
        <v>0</v>
      </c>
      <c r="H17" s="20">
        <f t="shared" ref="H17" si="1">ROUND(F17*G17,2)</f>
        <v>0</v>
      </c>
      <c r="I17" s="20">
        <v>0</v>
      </c>
      <c r="J17" s="20">
        <v>0</v>
      </c>
      <c r="K17" s="20">
        <f t="shared" ref="K17" si="2">SUM(H17:J17)</f>
        <v>0</v>
      </c>
      <c r="L17" s="20">
        <f t="shared" ref="L17" si="3">ROUND(E17*F17,2)</f>
        <v>0</v>
      </c>
      <c r="M17" s="20">
        <f t="shared" ref="M17" si="4">ROUND(E17*H17,2)</f>
        <v>0</v>
      </c>
      <c r="N17" s="20">
        <f t="shared" ref="N17" si="5">ROUND(E17*I17,2)</f>
        <v>0</v>
      </c>
      <c r="O17" s="20">
        <f t="shared" ref="O17" si="6">ROUND(E17*J17,2)</f>
        <v>0</v>
      </c>
      <c r="P17" s="20">
        <f t="shared" ref="P17" si="7">SUM(M17:O17)</f>
        <v>0</v>
      </c>
    </row>
    <row r="18" spans="1:16">
      <c r="A18" s="1"/>
      <c r="B18" s="1"/>
      <c r="C18" s="1"/>
      <c r="D18" s="1"/>
      <c r="E18" s="1"/>
      <c r="F18" s="1"/>
      <c r="G18" s="1"/>
      <c r="H18" s="1"/>
      <c r="I18" s="1"/>
      <c r="J18" s="1"/>
      <c r="K18" s="1"/>
      <c r="L18" s="1"/>
      <c r="M18" s="1"/>
      <c r="N18" s="1"/>
      <c r="O18" s="1"/>
      <c r="P18" s="1"/>
    </row>
    <row r="19" spans="1:16">
      <c r="A19" s="15" t="s">
        <v>47</v>
      </c>
      <c r="B19" s="15"/>
      <c r="C19" s="15"/>
      <c r="D19" s="15"/>
      <c r="E19" s="15"/>
      <c r="F19" s="15"/>
      <c r="G19" s="15"/>
      <c r="H19" s="15"/>
      <c r="I19" s="15"/>
      <c r="J19" s="15"/>
      <c r="K19" s="26"/>
      <c r="L19" s="21">
        <f>SUM(L17:L18)</f>
        <v>0</v>
      </c>
      <c r="M19" s="21">
        <f>SUM(M17:M18)</f>
        <v>0</v>
      </c>
      <c r="N19" s="21">
        <f>SUM(N17:N18)</f>
        <v>0</v>
      </c>
      <c r="O19" s="21">
        <f>SUM(O17:O18)</f>
        <v>0</v>
      </c>
      <c r="P19" s="21">
        <f>SUM(P17:P18)</f>
        <v>0</v>
      </c>
    </row>
    <row r="20" spans="1:16">
      <c r="A20" s="22"/>
      <c r="B20" s="22"/>
      <c r="C20" s="22"/>
      <c r="D20" s="22"/>
      <c r="E20" s="22"/>
      <c r="F20" s="22"/>
      <c r="G20" s="22"/>
      <c r="H20" s="22"/>
      <c r="I20" s="22"/>
      <c r="J20" s="22"/>
      <c r="K20" s="23"/>
      <c r="L20" s="24"/>
      <c r="M20" s="24"/>
      <c r="N20" s="24"/>
      <c r="O20" s="24"/>
      <c r="P20" s="25"/>
    </row>
    <row r="21" spans="1:16">
      <c r="A21" s="37">
        <f>KT!A23</f>
        <v>0</v>
      </c>
      <c r="C21" s="38"/>
      <c r="D21" s="38">
        <f>KT!C27</f>
        <v>0</v>
      </c>
      <c r="E21" s="38"/>
      <c r="F21" s="38"/>
      <c r="G21" s="38"/>
      <c r="H21" s="38"/>
    </row>
    <row r="22" spans="1:16">
      <c r="A22" s="37" t="s">
        <v>39</v>
      </c>
      <c r="C22" s="38"/>
      <c r="D22" s="38"/>
      <c r="E22" s="38"/>
      <c r="F22" s="38"/>
      <c r="G22" s="38"/>
      <c r="H22" s="38"/>
    </row>
    <row r="23" spans="1:16">
      <c r="A23" s="37">
        <f>KT!A25</f>
        <v>0</v>
      </c>
      <c r="C23" s="38"/>
      <c r="D23" s="38"/>
      <c r="E23" s="38"/>
      <c r="F23" s="38"/>
      <c r="G23" s="38"/>
      <c r="H23" s="38"/>
    </row>
    <row r="24" spans="1:16">
      <c r="A24" s="39"/>
      <c r="C24" s="38"/>
      <c r="D24" s="38"/>
      <c r="E24" s="38"/>
      <c r="F24" s="38"/>
      <c r="G24" s="38"/>
      <c r="H24" s="38"/>
    </row>
    <row r="25" spans="1:16">
      <c r="A25" s="37">
        <f>KT!A27</f>
        <v>0</v>
      </c>
      <c r="C25" s="38"/>
      <c r="D25" s="38">
        <f>KT!C27</f>
        <v>0</v>
      </c>
      <c r="E25" s="38"/>
      <c r="F25" s="38"/>
      <c r="G25" s="38"/>
      <c r="H25" s="38"/>
    </row>
    <row r="26" spans="1:16">
      <c r="A26" s="37" t="s">
        <v>40</v>
      </c>
      <c r="C26" s="38"/>
      <c r="D26" s="38"/>
      <c r="E26" s="38"/>
      <c r="F26" s="38"/>
      <c r="G26" s="38"/>
      <c r="H26" s="38"/>
    </row>
    <row r="27" spans="1:16">
      <c r="A27" s="37">
        <f>KT!A29</f>
        <v>0</v>
      </c>
      <c r="C27" s="38"/>
      <c r="D27" s="38"/>
      <c r="E27" s="38"/>
      <c r="F27" s="38"/>
      <c r="G27" s="38"/>
      <c r="H27" s="38"/>
    </row>
    <row r="28" spans="1:16">
      <c r="B28" s="40"/>
      <c r="C28" s="38"/>
      <c r="D28" s="38"/>
      <c r="E28" s="38"/>
      <c r="F28" s="38"/>
      <c r="G28" s="38"/>
      <c r="H28" s="38"/>
    </row>
    <row r="29" spans="1:16">
      <c r="B29" s="41"/>
      <c r="C29" s="42"/>
      <c r="D29" s="41"/>
      <c r="F29" s="42"/>
      <c r="H29" s="38"/>
    </row>
  </sheetData>
  <mergeCells count="14">
    <mergeCell ref="L14:P14"/>
    <mergeCell ref="A16:P16"/>
    <mergeCell ref="A18:P18"/>
    <mergeCell ref="A19:J1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7"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863DE-A2F3-4C22-8A57-562232A5D8C4}">
  <sheetPr>
    <tabColor rgb="FF7030A0"/>
    <pageSetUpPr fitToPage="1"/>
  </sheetPr>
  <dimension ref="A2:P59"/>
  <sheetViews>
    <sheetView view="pageBreakPreview" topLeftCell="A27" zoomScale="70" zoomScaleNormal="85" zoomScaleSheetLayoutView="70" workbookViewId="0">
      <selection activeCell="I18" sqref="I18:J47"/>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917</v>
      </c>
      <c r="B2" s="6"/>
      <c r="C2" s="6"/>
      <c r="D2" s="6"/>
      <c r="E2" s="6"/>
      <c r="F2" s="6"/>
      <c r="G2" s="6"/>
      <c r="H2" s="6"/>
      <c r="I2" s="6"/>
      <c r="J2" s="6"/>
      <c r="K2" s="6"/>
      <c r="L2" s="6"/>
      <c r="M2" s="6"/>
      <c r="N2" s="6"/>
      <c r="O2" s="6"/>
      <c r="P2" s="6"/>
    </row>
    <row r="3" spans="1:16">
      <c r="A3" s="7" t="str">
        <f>KA!C44</f>
        <v>Ārējie elektrotīkli, apgaismojums. Maģistrālās elektrolīnijas</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P49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57" t="s">
        <v>922</v>
      </c>
      <c r="D17" s="51"/>
      <c r="E17" s="53"/>
      <c r="F17" s="20">
        <v>0</v>
      </c>
      <c r="G17" s="20">
        <f t="shared" ref="G17:G47"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ht="47.25">
      <c r="A18" s="50">
        <v>2</v>
      </c>
      <c r="B18" s="52"/>
      <c r="C18" s="54" t="s">
        <v>923</v>
      </c>
      <c r="D18" s="51" t="s">
        <v>67</v>
      </c>
      <c r="E18" s="53" t="s">
        <v>65</v>
      </c>
      <c r="F18" s="20">
        <v>0</v>
      </c>
      <c r="G18" s="20">
        <f t="shared" si="0"/>
        <v>0</v>
      </c>
      <c r="H18" s="20">
        <f t="shared" ref="H18:H47" si="1">ROUND(F18*G18,2)</f>
        <v>0</v>
      </c>
      <c r="I18" s="20">
        <v>0</v>
      </c>
      <c r="J18" s="20">
        <v>0</v>
      </c>
      <c r="K18" s="20">
        <f t="shared" ref="K18:K47" si="2">SUM(H18:J18)</f>
        <v>0</v>
      </c>
      <c r="L18" s="20">
        <f t="shared" ref="L18:L47" si="3">ROUND(E18*F18,2)</f>
        <v>0</v>
      </c>
      <c r="M18" s="20">
        <f t="shared" ref="M18:M47" si="4">ROUND(E18*H18,2)</f>
        <v>0</v>
      </c>
      <c r="N18" s="20">
        <f t="shared" ref="N18:N47" si="5">ROUND(E18*I18,2)</f>
        <v>0</v>
      </c>
      <c r="O18" s="20">
        <f t="shared" ref="O18:O47" si="6">ROUND(E18*J18,2)</f>
        <v>0</v>
      </c>
      <c r="P18" s="20">
        <f t="shared" ref="P18:P47" si="7">SUM(M18:O18)</f>
        <v>0</v>
      </c>
    </row>
    <row r="19" spans="1:16">
      <c r="A19" s="50">
        <v>3</v>
      </c>
      <c r="B19" s="52"/>
      <c r="C19" s="58" t="s">
        <v>924</v>
      </c>
      <c r="D19" s="51" t="s">
        <v>67</v>
      </c>
      <c r="E19" s="53" t="s">
        <v>65</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ht="31.5">
      <c r="A20" s="50">
        <v>4</v>
      </c>
      <c r="B20" s="52"/>
      <c r="C20" s="58" t="s">
        <v>925</v>
      </c>
      <c r="D20" s="51" t="s">
        <v>64</v>
      </c>
      <c r="E20" s="53" t="s">
        <v>65</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ht="31.5">
      <c r="A21" s="50">
        <v>5</v>
      </c>
      <c r="B21" s="52"/>
      <c r="C21" s="58" t="s">
        <v>926</v>
      </c>
      <c r="D21" s="51" t="s">
        <v>64</v>
      </c>
      <c r="E21" s="53" t="s">
        <v>115</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ht="31.5">
      <c r="A22" s="50">
        <v>6</v>
      </c>
      <c r="B22" s="52"/>
      <c r="C22" s="58" t="s">
        <v>927</v>
      </c>
      <c r="D22" s="51" t="s">
        <v>64</v>
      </c>
      <c r="E22" s="53" t="s">
        <v>65</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ht="31.5">
      <c r="A23" s="50">
        <v>7</v>
      </c>
      <c r="B23" s="52"/>
      <c r="C23" s="58" t="s">
        <v>928</v>
      </c>
      <c r="D23" s="51" t="s">
        <v>64</v>
      </c>
      <c r="E23" s="53" t="s">
        <v>65</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ht="31.5">
      <c r="A24" s="50">
        <v>8</v>
      </c>
      <c r="B24" s="52"/>
      <c r="C24" s="59" t="s">
        <v>99</v>
      </c>
      <c r="D24" s="51" t="s">
        <v>64</v>
      </c>
      <c r="E24" s="53" t="s">
        <v>65</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ht="31.5">
      <c r="A25" s="50">
        <v>9</v>
      </c>
      <c r="B25" s="52"/>
      <c r="C25" s="58" t="s">
        <v>929</v>
      </c>
      <c r="D25" s="51" t="s">
        <v>64</v>
      </c>
      <c r="E25" s="53" t="s">
        <v>65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c r="A26" s="50">
        <v>10</v>
      </c>
      <c r="B26" s="52"/>
      <c r="C26" s="58" t="s">
        <v>930</v>
      </c>
      <c r="D26" s="51" t="s">
        <v>64</v>
      </c>
      <c r="E26" s="53" t="s">
        <v>65</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63" t="s">
        <v>931</v>
      </c>
      <c r="D27" s="51"/>
      <c r="E27" s="53"/>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ht="47.25">
      <c r="A28" s="50">
        <v>12</v>
      </c>
      <c r="B28" s="52"/>
      <c r="C28" s="55" t="s">
        <v>932</v>
      </c>
      <c r="D28" s="51" t="s">
        <v>183</v>
      </c>
      <c r="E28" s="53" t="s">
        <v>933</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ht="47.25">
      <c r="A29" s="50">
        <v>13</v>
      </c>
      <c r="B29" s="52"/>
      <c r="C29" s="55" t="s">
        <v>934</v>
      </c>
      <c r="D29" s="51" t="s">
        <v>183</v>
      </c>
      <c r="E29" s="53" t="s">
        <v>195</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16" ht="47.25">
      <c r="A30" s="50">
        <v>14</v>
      </c>
      <c r="B30" s="52"/>
      <c r="C30" s="54" t="s">
        <v>935</v>
      </c>
      <c r="D30" s="51" t="s">
        <v>183</v>
      </c>
      <c r="E30" s="53" t="s">
        <v>936</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16" ht="47.25">
      <c r="A31" s="50">
        <v>15</v>
      </c>
      <c r="B31" s="52"/>
      <c r="C31" s="54" t="s">
        <v>937</v>
      </c>
      <c r="D31" s="51" t="s">
        <v>183</v>
      </c>
      <c r="E31" s="53" t="s">
        <v>73</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16" ht="31.5">
      <c r="A32" s="50">
        <v>16</v>
      </c>
      <c r="B32" s="52"/>
      <c r="C32" s="55" t="s">
        <v>938</v>
      </c>
      <c r="D32" s="51" t="s">
        <v>183</v>
      </c>
      <c r="E32" s="53" t="s">
        <v>939</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c r="A33" s="50">
        <v>17</v>
      </c>
      <c r="B33" s="52"/>
      <c r="C33" s="63" t="s">
        <v>940</v>
      </c>
      <c r="D33" s="51"/>
      <c r="E33" s="53"/>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ht="47.25">
      <c r="A34" s="50">
        <v>18</v>
      </c>
      <c r="B34" s="52"/>
      <c r="C34" s="55" t="s">
        <v>941</v>
      </c>
      <c r="D34" s="51" t="s">
        <v>64</v>
      </c>
      <c r="E34" s="53" t="s">
        <v>120</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ht="47.25">
      <c r="A35" s="50">
        <v>19</v>
      </c>
      <c r="B35" s="52"/>
      <c r="C35" s="55" t="s">
        <v>942</v>
      </c>
      <c r="D35" s="51" t="s">
        <v>64</v>
      </c>
      <c r="E35" s="53" t="s">
        <v>114</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ht="63">
      <c r="A36" s="50">
        <v>20</v>
      </c>
      <c r="B36" s="52"/>
      <c r="C36" s="55" t="s">
        <v>943</v>
      </c>
      <c r="D36" s="51" t="s">
        <v>64</v>
      </c>
      <c r="E36" s="53" t="s">
        <v>758</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c r="A37" s="50">
        <v>21</v>
      </c>
      <c r="B37" s="52"/>
      <c r="C37" s="54" t="s">
        <v>944</v>
      </c>
      <c r="D37" s="51" t="s">
        <v>64</v>
      </c>
      <c r="E37" s="53" t="s">
        <v>120</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c r="A38" s="50">
        <v>22</v>
      </c>
      <c r="B38" s="52"/>
      <c r="C38" s="55" t="s">
        <v>1576</v>
      </c>
      <c r="D38" s="51" t="s">
        <v>64</v>
      </c>
      <c r="E38" s="53" t="s">
        <v>120</v>
      </c>
      <c r="F38" s="20">
        <v>0</v>
      </c>
      <c r="G38" s="20">
        <f t="shared" si="0"/>
        <v>0</v>
      </c>
      <c r="H38" s="20">
        <f t="shared" si="1"/>
        <v>0</v>
      </c>
      <c r="I38" s="20">
        <v>0</v>
      </c>
      <c r="J38" s="20">
        <v>0</v>
      </c>
      <c r="K38" s="20">
        <f t="shared" si="2"/>
        <v>0</v>
      </c>
      <c r="L38" s="20">
        <f t="shared" si="3"/>
        <v>0</v>
      </c>
      <c r="M38" s="20">
        <f t="shared" si="4"/>
        <v>0</v>
      </c>
      <c r="N38" s="20">
        <f t="shared" si="5"/>
        <v>0</v>
      </c>
      <c r="O38" s="20">
        <f t="shared" si="6"/>
        <v>0</v>
      </c>
      <c r="P38" s="20">
        <f t="shared" si="7"/>
        <v>0</v>
      </c>
    </row>
    <row r="39" spans="1:16">
      <c r="A39" s="50">
        <v>23</v>
      </c>
      <c r="B39" s="52"/>
      <c r="C39" s="55" t="s">
        <v>945</v>
      </c>
      <c r="D39" s="51" t="s">
        <v>64</v>
      </c>
      <c r="E39" s="53" t="s">
        <v>120</v>
      </c>
      <c r="F39" s="20">
        <v>0</v>
      </c>
      <c r="G39" s="20">
        <f t="shared" si="0"/>
        <v>0</v>
      </c>
      <c r="H39" s="20">
        <f t="shared" si="1"/>
        <v>0</v>
      </c>
      <c r="I39" s="20">
        <v>0</v>
      </c>
      <c r="J39" s="20">
        <v>0</v>
      </c>
      <c r="K39" s="20">
        <f t="shared" si="2"/>
        <v>0</v>
      </c>
      <c r="L39" s="20">
        <f t="shared" si="3"/>
        <v>0</v>
      </c>
      <c r="M39" s="20">
        <f t="shared" si="4"/>
        <v>0</v>
      </c>
      <c r="N39" s="20">
        <f t="shared" si="5"/>
        <v>0</v>
      </c>
      <c r="O39" s="20">
        <f t="shared" si="6"/>
        <v>0</v>
      </c>
      <c r="P39" s="20">
        <f t="shared" si="7"/>
        <v>0</v>
      </c>
    </row>
    <row r="40" spans="1:16">
      <c r="A40" s="50">
        <v>24</v>
      </c>
      <c r="B40" s="52"/>
      <c r="C40" s="55" t="s">
        <v>946</v>
      </c>
      <c r="D40" s="51" t="s">
        <v>64</v>
      </c>
      <c r="E40" s="53" t="s">
        <v>120</v>
      </c>
      <c r="F40" s="20">
        <v>0</v>
      </c>
      <c r="G40" s="20">
        <f t="shared" si="0"/>
        <v>0</v>
      </c>
      <c r="H40" s="20">
        <f t="shared" si="1"/>
        <v>0</v>
      </c>
      <c r="I40" s="20">
        <v>0</v>
      </c>
      <c r="J40" s="20">
        <v>0</v>
      </c>
      <c r="K40" s="20">
        <f t="shared" si="2"/>
        <v>0</v>
      </c>
      <c r="L40" s="20">
        <f t="shared" si="3"/>
        <v>0</v>
      </c>
      <c r="M40" s="20">
        <f t="shared" si="4"/>
        <v>0</v>
      </c>
      <c r="N40" s="20">
        <f t="shared" si="5"/>
        <v>0</v>
      </c>
      <c r="O40" s="20">
        <f t="shared" si="6"/>
        <v>0</v>
      </c>
      <c r="P40" s="20">
        <f t="shared" si="7"/>
        <v>0</v>
      </c>
    </row>
    <row r="41" spans="1:16" ht="31.5">
      <c r="A41" s="50">
        <v>25</v>
      </c>
      <c r="B41" s="52"/>
      <c r="C41" s="55" t="s">
        <v>947</v>
      </c>
      <c r="D41" s="51" t="s">
        <v>64</v>
      </c>
      <c r="E41" s="53" t="s">
        <v>120</v>
      </c>
      <c r="F41" s="20">
        <v>0</v>
      </c>
      <c r="G41" s="20">
        <f t="shared" si="0"/>
        <v>0</v>
      </c>
      <c r="H41" s="20">
        <f t="shared" si="1"/>
        <v>0</v>
      </c>
      <c r="I41" s="20">
        <v>0</v>
      </c>
      <c r="J41" s="20">
        <v>0</v>
      </c>
      <c r="K41" s="20">
        <f t="shared" si="2"/>
        <v>0</v>
      </c>
      <c r="L41" s="20">
        <f t="shared" si="3"/>
        <v>0</v>
      </c>
      <c r="M41" s="20">
        <f t="shared" si="4"/>
        <v>0</v>
      </c>
      <c r="N41" s="20">
        <f t="shared" si="5"/>
        <v>0</v>
      </c>
      <c r="O41" s="20">
        <f t="shared" si="6"/>
        <v>0</v>
      </c>
      <c r="P41" s="20">
        <f t="shared" si="7"/>
        <v>0</v>
      </c>
    </row>
    <row r="42" spans="1:16">
      <c r="A42" s="50">
        <v>26</v>
      </c>
      <c r="B42" s="52"/>
      <c r="C42" s="63" t="s">
        <v>948</v>
      </c>
      <c r="D42" s="51"/>
      <c r="E42" s="53"/>
      <c r="F42" s="20">
        <v>0</v>
      </c>
      <c r="G42" s="20">
        <f t="shared" si="0"/>
        <v>0</v>
      </c>
      <c r="H42" s="20">
        <f t="shared" si="1"/>
        <v>0</v>
      </c>
      <c r="I42" s="20">
        <v>0</v>
      </c>
      <c r="J42" s="20">
        <v>0</v>
      </c>
      <c r="K42" s="20">
        <f t="shared" si="2"/>
        <v>0</v>
      </c>
      <c r="L42" s="20">
        <f t="shared" si="3"/>
        <v>0</v>
      </c>
      <c r="M42" s="20">
        <f t="shared" si="4"/>
        <v>0</v>
      </c>
      <c r="N42" s="20">
        <f t="shared" si="5"/>
        <v>0</v>
      </c>
      <c r="O42" s="20">
        <f t="shared" si="6"/>
        <v>0</v>
      </c>
      <c r="P42" s="20">
        <f t="shared" si="7"/>
        <v>0</v>
      </c>
    </row>
    <row r="43" spans="1:16">
      <c r="A43" s="50">
        <v>27</v>
      </c>
      <c r="B43" s="52"/>
      <c r="C43" s="54" t="s">
        <v>949</v>
      </c>
      <c r="D43" s="51" t="s">
        <v>183</v>
      </c>
      <c r="E43" s="53" t="s">
        <v>721</v>
      </c>
      <c r="F43" s="20">
        <v>0</v>
      </c>
      <c r="G43" s="20">
        <f t="shared" si="0"/>
        <v>0</v>
      </c>
      <c r="H43" s="20">
        <f t="shared" si="1"/>
        <v>0</v>
      </c>
      <c r="I43" s="20">
        <v>0</v>
      </c>
      <c r="J43" s="20">
        <v>0</v>
      </c>
      <c r="K43" s="20">
        <f t="shared" si="2"/>
        <v>0</v>
      </c>
      <c r="L43" s="20">
        <f t="shared" si="3"/>
        <v>0</v>
      </c>
      <c r="M43" s="20">
        <f t="shared" si="4"/>
        <v>0</v>
      </c>
      <c r="N43" s="20">
        <f t="shared" si="5"/>
        <v>0</v>
      </c>
      <c r="O43" s="20">
        <f t="shared" si="6"/>
        <v>0</v>
      </c>
      <c r="P43" s="20">
        <f t="shared" si="7"/>
        <v>0</v>
      </c>
    </row>
    <row r="44" spans="1:16" ht="31.5">
      <c r="A44" s="50">
        <v>28</v>
      </c>
      <c r="B44" s="52"/>
      <c r="C44" s="55" t="s">
        <v>1578</v>
      </c>
      <c r="D44" s="51" t="s">
        <v>64</v>
      </c>
      <c r="E44" s="53" t="s">
        <v>950</v>
      </c>
      <c r="F44" s="20">
        <v>0</v>
      </c>
      <c r="G44" s="20">
        <f t="shared" si="0"/>
        <v>0</v>
      </c>
      <c r="H44" s="20">
        <f t="shared" si="1"/>
        <v>0</v>
      </c>
      <c r="I44" s="20">
        <v>0</v>
      </c>
      <c r="J44" s="20">
        <v>0</v>
      </c>
      <c r="K44" s="20">
        <f t="shared" si="2"/>
        <v>0</v>
      </c>
      <c r="L44" s="20">
        <f t="shared" si="3"/>
        <v>0</v>
      </c>
      <c r="M44" s="20">
        <f t="shared" si="4"/>
        <v>0</v>
      </c>
      <c r="N44" s="20">
        <f t="shared" si="5"/>
        <v>0</v>
      </c>
      <c r="O44" s="20">
        <f t="shared" si="6"/>
        <v>0</v>
      </c>
      <c r="P44" s="20">
        <f t="shared" si="7"/>
        <v>0</v>
      </c>
    </row>
    <row r="45" spans="1:16" ht="31.5">
      <c r="A45" s="50">
        <v>29</v>
      </c>
      <c r="B45" s="52"/>
      <c r="C45" s="55" t="s">
        <v>1577</v>
      </c>
      <c r="D45" s="51" t="s">
        <v>64</v>
      </c>
      <c r="E45" s="53" t="s">
        <v>660</v>
      </c>
      <c r="F45" s="20">
        <v>0</v>
      </c>
      <c r="G45" s="20">
        <f t="shared" si="0"/>
        <v>0</v>
      </c>
      <c r="H45" s="20">
        <f t="shared" si="1"/>
        <v>0</v>
      </c>
      <c r="I45" s="20">
        <v>0</v>
      </c>
      <c r="J45" s="20">
        <v>0</v>
      </c>
      <c r="K45" s="20">
        <f t="shared" si="2"/>
        <v>0</v>
      </c>
      <c r="L45" s="20">
        <f t="shared" si="3"/>
        <v>0</v>
      </c>
      <c r="M45" s="20">
        <f t="shared" si="4"/>
        <v>0</v>
      </c>
      <c r="N45" s="20">
        <f t="shared" si="5"/>
        <v>0</v>
      </c>
      <c r="O45" s="20">
        <f t="shared" si="6"/>
        <v>0</v>
      </c>
      <c r="P45" s="20">
        <f t="shared" si="7"/>
        <v>0</v>
      </c>
    </row>
    <row r="46" spans="1:16">
      <c r="A46" s="50">
        <v>30</v>
      </c>
      <c r="B46" s="52"/>
      <c r="C46" s="55" t="s">
        <v>951</v>
      </c>
      <c r="D46" s="51" t="s">
        <v>64</v>
      </c>
      <c r="E46" s="53" t="s">
        <v>660</v>
      </c>
      <c r="F46" s="20">
        <v>0</v>
      </c>
      <c r="G46" s="20">
        <f t="shared" si="0"/>
        <v>0</v>
      </c>
      <c r="H46" s="20">
        <f t="shared" si="1"/>
        <v>0</v>
      </c>
      <c r="I46" s="20">
        <v>0</v>
      </c>
      <c r="J46" s="20">
        <v>0</v>
      </c>
      <c r="K46" s="20">
        <f t="shared" si="2"/>
        <v>0</v>
      </c>
      <c r="L46" s="20">
        <f t="shared" si="3"/>
        <v>0</v>
      </c>
      <c r="M46" s="20">
        <f t="shared" si="4"/>
        <v>0</v>
      </c>
      <c r="N46" s="20">
        <f t="shared" si="5"/>
        <v>0</v>
      </c>
      <c r="O46" s="20">
        <f t="shared" si="6"/>
        <v>0</v>
      </c>
      <c r="P46" s="20">
        <f t="shared" si="7"/>
        <v>0</v>
      </c>
    </row>
    <row r="47" spans="1:16" ht="31.5">
      <c r="A47" s="50">
        <v>31</v>
      </c>
      <c r="B47" s="52"/>
      <c r="C47" s="55" t="s">
        <v>1579</v>
      </c>
      <c r="D47" s="51" t="s">
        <v>64</v>
      </c>
      <c r="E47" s="53" t="s">
        <v>77</v>
      </c>
      <c r="F47" s="20">
        <v>0</v>
      </c>
      <c r="G47" s="20">
        <f t="shared" si="0"/>
        <v>0</v>
      </c>
      <c r="H47" s="20">
        <f t="shared" si="1"/>
        <v>0</v>
      </c>
      <c r="I47" s="20">
        <v>0</v>
      </c>
      <c r="J47" s="20">
        <v>0</v>
      </c>
      <c r="K47" s="20">
        <f t="shared" si="2"/>
        <v>0</v>
      </c>
      <c r="L47" s="20">
        <f t="shared" si="3"/>
        <v>0</v>
      </c>
      <c r="M47" s="20">
        <f t="shared" si="4"/>
        <v>0</v>
      </c>
      <c r="N47" s="20">
        <f t="shared" si="5"/>
        <v>0</v>
      </c>
      <c r="O47" s="20">
        <f t="shared" si="6"/>
        <v>0</v>
      </c>
      <c r="P47" s="20">
        <f t="shared" si="7"/>
        <v>0</v>
      </c>
    </row>
    <row r="48" spans="1:16">
      <c r="A48" s="1"/>
      <c r="B48" s="1"/>
      <c r="C48" s="1"/>
      <c r="D48" s="1"/>
      <c r="E48" s="1"/>
      <c r="F48" s="1"/>
      <c r="G48" s="1"/>
      <c r="H48" s="1"/>
      <c r="I48" s="1"/>
      <c r="J48" s="1"/>
      <c r="K48" s="1"/>
      <c r="L48" s="1"/>
      <c r="M48" s="1"/>
      <c r="N48" s="1"/>
      <c r="O48" s="1"/>
      <c r="P48" s="1"/>
    </row>
    <row r="49" spans="1:16">
      <c r="A49" s="15" t="s">
        <v>47</v>
      </c>
      <c r="B49" s="15"/>
      <c r="C49" s="15"/>
      <c r="D49" s="15"/>
      <c r="E49" s="15"/>
      <c r="F49" s="15"/>
      <c r="G49" s="15"/>
      <c r="H49" s="15"/>
      <c r="I49" s="15"/>
      <c r="J49" s="15"/>
      <c r="K49" s="26"/>
      <c r="L49" s="21">
        <f>SUM(L17:L48)</f>
        <v>0</v>
      </c>
      <c r="M49" s="21">
        <f>SUM(M17:M48)</f>
        <v>0</v>
      </c>
      <c r="N49" s="21">
        <f>SUM(N17:N48)</f>
        <v>0</v>
      </c>
      <c r="O49" s="21">
        <f>SUM(O17:O48)</f>
        <v>0</v>
      </c>
      <c r="P49" s="21">
        <f>SUM(P17:P48)</f>
        <v>0</v>
      </c>
    </row>
    <row r="50" spans="1:16">
      <c r="A50" s="22"/>
      <c r="B50" s="22"/>
      <c r="C50" s="22"/>
      <c r="D50" s="22"/>
      <c r="E50" s="22"/>
      <c r="F50" s="22"/>
      <c r="G50" s="22"/>
      <c r="H50" s="22"/>
      <c r="I50" s="22"/>
      <c r="J50" s="22"/>
      <c r="K50" s="23"/>
      <c r="L50" s="24"/>
      <c r="M50" s="24"/>
      <c r="N50" s="24"/>
      <c r="O50" s="24"/>
      <c r="P50" s="25"/>
    </row>
    <row r="51" spans="1:16">
      <c r="A51" s="37">
        <f>KT!A23</f>
        <v>0</v>
      </c>
      <c r="C51" s="38"/>
      <c r="D51" s="38">
        <f>KT!C27</f>
        <v>0</v>
      </c>
      <c r="E51" s="38"/>
      <c r="F51" s="38"/>
      <c r="G51" s="38"/>
      <c r="H51" s="38"/>
    </row>
    <row r="52" spans="1:16">
      <c r="A52" s="37" t="s">
        <v>39</v>
      </c>
      <c r="C52" s="38"/>
      <c r="D52" s="38"/>
      <c r="E52" s="38"/>
      <c r="F52" s="38"/>
      <c r="G52" s="38"/>
      <c r="H52" s="38"/>
    </row>
    <row r="53" spans="1:16">
      <c r="A53" s="37">
        <f>KT!A25</f>
        <v>0</v>
      </c>
      <c r="C53" s="38"/>
      <c r="D53" s="38"/>
      <c r="E53" s="38"/>
      <c r="F53" s="38"/>
      <c r="G53" s="38"/>
      <c r="H53" s="38"/>
    </row>
    <row r="54" spans="1:16">
      <c r="A54" s="39"/>
      <c r="C54" s="38"/>
      <c r="D54" s="38"/>
      <c r="E54" s="38"/>
      <c r="F54" s="38"/>
      <c r="G54" s="38"/>
      <c r="H54" s="38"/>
    </row>
    <row r="55" spans="1:16">
      <c r="A55" s="37">
        <f>KT!A27</f>
        <v>0</v>
      </c>
      <c r="C55" s="38"/>
      <c r="D55" s="38">
        <f>KT!C27</f>
        <v>0</v>
      </c>
      <c r="E55" s="38"/>
      <c r="F55" s="38"/>
      <c r="G55" s="38"/>
      <c r="H55" s="38"/>
    </row>
    <row r="56" spans="1:16">
      <c r="A56" s="37" t="s">
        <v>40</v>
      </c>
      <c r="C56" s="38"/>
      <c r="D56" s="38"/>
      <c r="E56" s="38"/>
      <c r="F56" s="38"/>
      <c r="G56" s="38"/>
      <c r="H56" s="38"/>
    </row>
    <row r="57" spans="1:16">
      <c r="A57" s="37">
        <f>KT!A29</f>
        <v>0</v>
      </c>
      <c r="C57" s="38"/>
      <c r="D57" s="38"/>
      <c r="E57" s="38"/>
      <c r="F57" s="38"/>
      <c r="G57" s="38"/>
      <c r="H57" s="38"/>
    </row>
    <row r="58" spans="1:16">
      <c r="B58" s="40"/>
      <c r="C58" s="38"/>
      <c r="D58" s="38"/>
      <c r="E58" s="38"/>
      <c r="F58" s="38"/>
      <c r="G58" s="38"/>
      <c r="H58" s="38"/>
    </row>
    <row r="59" spans="1:16">
      <c r="B59" s="41"/>
      <c r="C59" s="42"/>
      <c r="D59" s="41"/>
      <c r="F59" s="42"/>
      <c r="H59" s="38"/>
    </row>
  </sheetData>
  <mergeCells count="14">
    <mergeCell ref="L14:P14"/>
    <mergeCell ref="A16:P16"/>
    <mergeCell ref="A48:P48"/>
    <mergeCell ref="A49:J4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E3D15-2A5F-4CA8-984A-68688287E614}">
  <sheetPr>
    <tabColor rgb="FF7030A0"/>
    <pageSetUpPr fitToPage="1"/>
  </sheetPr>
  <dimension ref="A2:T49"/>
  <sheetViews>
    <sheetView view="pageBreakPreview" topLeftCell="A15" zoomScaleNormal="85" zoomScaleSheetLayoutView="100" workbookViewId="0">
      <selection activeCell="I18" sqref="I18:J37"/>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9" width="9.140625" style="16"/>
    <col min="20" max="20" width="10.7109375" style="16" bestFit="1" customWidth="1"/>
    <col min="21" max="16384" width="9.140625" style="16"/>
  </cols>
  <sheetData>
    <row r="2" spans="1:16">
      <c r="A2" s="6" t="s">
        <v>918</v>
      </c>
      <c r="B2" s="6"/>
      <c r="C2" s="6"/>
      <c r="D2" s="6"/>
      <c r="E2" s="6"/>
      <c r="F2" s="6"/>
      <c r="G2" s="6"/>
      <c r="H2" s="6"/>
      <c r="I2" s="6"/>
      <c r="J2" s="6"/>
      <c r="K2" s="6"/>
      <c r="L2" s="6"/>
      <c r="M2" s="6"/>
      <c r="N2" s="6"/>
      <c r="O2" s="6"/>
      <c r="P2" s="6"/>
    </row>
    <row r="3" spans="1:16">
      <c r="A3" s="7" t="str">
        <f>KA!C45</f>
        <v xml:space="preserve">	Ārējie siltumtīkli</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P39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20">
      <c r="A17" s="50">
        <v>1</v>
      </c>
      <c r="B17" s="52"/>
      <c r="C17" s="60" t="s">
        <v>952</v>
      </c>
      <c r="D17" s="51"/>
      <c r="E17" s="53"/>
      <c r="F17" s="20">
        <v>0</v>
      </c>
      <c r="G17" s="20">
        <f t="shared" ref="G17:G37"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20" ht="31.5">
      <c r="A18" s="50">
        <v>2</v>
      </c>
      <c r="B18" s="52"/>
      <c r="C18" s="54" t="s">
        <v>953</v>
      </c>
      <c r="D18" s="51" t="s">
        <v>183</v>
      </c>
      <c r="E18" s="53" t="s">
        <v>531</v>
      </c>
      <c r="F18" s="20">
        <v>0</v>
      </c>
      <c r="G18" s="20">
        <f t="shared" si="0"/>
        <v>0</v>
      </c>
      <c r="H18" s="20">
        <f t="shared" ref="H18:H37" si="1">ROUND(F18*G18,2)</f>
        <v>0</v>
      </c>
      <c r="I18" s="20">
        <v>0</v>
      </c>
      <c r="J18" s="20">
        <v>0</v>
      </c>
      <c r="K18" s="20">
        <f t="shared" ref="K18:K37" si="2">SUM(H18:J18)</f>
        <v>0</v>
      </c>
      <c r="L18" s="20">
        <f t="shared" ref="L18:L37" si="3">ROUND(E18*F18,2)</f>
        <v>0</v>
      </c>
      <c r="M18" s="20">
        <f t="shared" ref="M18:M37" si="4">ROUND(E18*H18,2)</f>
        <v>0</v>
      </c>
      <c r="N18" s="20">
        <f t="shared" ref="N18:N37" si="5">ROUND(E18*I18,2)</f>
        <v>0</v>
      </c>
      <c r="O18" s="20">
        <f t="shared" ref="O18:O37" si="6">ROUND(E18*J18,2)</f>
        <v>0</v>
      </c>
      <c r="P18" s="20">
        <f t="shared" ref="P18:P37" si="7">SUM(M18:O18)</f>
        <v>0</v>
      </c>
    </row>
    <row r="19" spans="1:20">
      <c r="A19" s="50">
        <v>3</v>
      </c>
      <c r="B19" s="52"/>
      <c r="C19" s="55" t="s">
        <v>954</v>
      </c>
      <c r="D19" s="51" t="s">
        <v>183</v>
      </c>
      <c r="E19" s="53" t="s">
        <v>145</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20" ht="31.5">
      <c r="A20" s="50">
        <v>4</v>
      </c>
      <c r="B20" s="52"/>
      <c r="C20" s="55" t="s">
        <v>955</v>
      </c>
      <c r="D20" s="51" t="s">
        <v>67</v>
      </c>
      <c r="E20" s="53" t="s">
        <v>73</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20">
      <c r="A21" s="50">
        <v>5</v>
      </c>
      <c r="B21" s="52"/>
      <c r="C21" s="55" t="s">
        <v>956</v>
      </c>
      <c r="D21" s="51" t="s">
        <v>67</v>
      </c>
      <c r="E21" s="53" t="s">
        <v>65</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20">
      <c r="A22" s="50">
        <v>6</v>
      </c>
      <c r="B22" s="52"/>
      <c r="C22" s="55" t="s">
        <v>957</v>
      </c>
      <c r="D22" s="51" t="s">
        <v>67</v>
      </c>
      <c r="E22" s="53" t="s">
        <v>65</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20">
      <c r="A23" s="50">
        <v>7</v>
      </c>
      <c r="B23" s="52"/>
      <c r="C23" s="55" t="s">
        <v>958</v>
      </c>
      <c r="D23" s="51" t="s">
        <v>67</v>
      </c>
      <c r="E23" s="53" t="s">
        <v>73</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20">
      <c r="A24" s="50">
        <v>8</v>
      </c>
      <c r="B24" s="52"/>
      <c r="C24" s="54" t="s">
        <v>959</v>
      </c>
      <c r="D24" s="51" t="s">
        <v>67</v>
      </c>
      <c r="E24" s="53" t="s">
        <v>65</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20">
      <c r="A25" s="50">
        <v>9</v>
      </c>
      <c r="B25" s="52"/>
      <c r="C25" s="55" t="s">
        <v>598</v>
      </c>
      <c r="D25" s="51" t="s">
        <v>67</v>
      </c>
      <c r="E25" s="53" t="s">
        <v>65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c r="T25" s="70"/>
    </row>
    <row r="26" spans="1:20">
      <c r="A26" s="50">
        <v>10</v>
      </c>
      <c r="B26" s="52"/>
      <c r="C26" s="55" t="s">
        <v>960</v>
      </c>
      <c r="D26" s="51" t="s">
        <v>67</v>
      </c>
      <c r="E26" s="53" t="s">
        <v>65</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20">
      <c r="A27" s="50">
        <v>11</v>
      </c>
      <c r="B27" s="52"/>
      <c r="C27" s="62" t="s">
        <v>961</v>
      </c>
      <c r="D27" s="51"/>
      <c r="E27" s="53"/>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20">
      <c r="A28" s="50">
        <v>12</v>
      </c>
      <c r="B28" s="52"/>
      <c r="C28" s="55" t="s">
        <v>962</v>
      </c>
      <c r="D28" s="51" t="s">
        <v>67</v>
      </c>
      <c r="E28" s="53" t="s">
        <v>65</v>
      </c>
      <c r="F28" s="20">
        <v>0</v>
      </c>
      <c r="G28" s="20">
        <f t="shared" ref="G28" si="8">IF(F28&gt;0,likme,0)</f>
        <v>0</v>
      </c>
      <c r="H28" s="20">
        <f t="shared" ref="H28" si="9">ROUND(F28*G28,2)</f>
        <v>0</v>
      </c>
      <c r="I28" s="20">
        <v>0</v>
      </c>
      <c r="J28" s="20">
        <v>0</v>
      </c>
      <c r="K28" s="20">
        <f t="shared" si="2"/>
        <v>0</v>
      </c>
      <c r="L28" s="20">
        <f t="shared" si="3"/>
        <v>0</v>
      </c>
      <c r="M28" s="20">
        <f t="shared" si="4"/>
        <v>0</v>
      </c>
      <c r="N28" s="20">
        <f t="shared" si="5"/>
        <v>0</v>
      </c>
      <c r="O28" s="20">
        <f t="shared" si="6"/>
        <v>0</v>
      </c>
      <c r="P28" s="20">
        <f t="shared" si="7"/>
        <v>0</v>
      </c>
    </row>
    <row r="29" spans="1:20">
      <c r="A29" s="50">
        <v>13</v>
      </c>
      <c r="B29" s="52"/>
      <c r="C29" s="55" t="s">
        <v>963</v>
      </c>
      <c r="D29" s="51" t="s">
        <v>67</v>
      </c>
      <c r="E29" s="53" t="s">
        <v>65</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20">
      <c r="A30" s="50">
        <v>14</v>
      </c>
      <c r="B30" s="52"/>
      <c r="C30" s="54" t="s">
        <v>964</v>
      </c>
      <c r="D30" s="51" t="s">
        <v>67</v>
      </c>
      <c r="E30" s="53" t="s">
        <v>73</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20" ht="31.5">
      <c r="A31" s="50">
        <v>15</v>
      </c>
      <c r="B31" s="52"/>
      <c r="C31" s="54" t="s">
        <v>965</v>
      </c>
      <c r="D31" s="51" t="s">
        <v>67</v>
      </c>
      <c r="E31" s="53" t="s">
        <v>65</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20" ht="31.5">
      <c r="A32" s="50">
        <v>16</v>
      </c>
      <c r="B32" s="52"/>
      <c r="C32" s="55" t="s">
        <v>966</v>
      </c>
      <c r="D32" s="51" t="s">
        <v>67</v>
      </c>
      <c r="E32" s="53" t="s">
        <v>73</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c r="A33" s="50">
        <v>17</v>
      </c>
      <c r="B33" s="52"/>
      <c r="C33" s="55" t="s">
        <v>967</v>
      </c>
      <c r="D33" s="51" t="s">
        <v>67</v>
      </c>
      <c r="E33" s="53" t="s">
        <v>65</v>
      </c>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c r="A34" s="50">
        <v>18</v>
      </c>
      <c r="B34" s="52"/>
      <c r="C34" s="55" t="s">
        <v>968</v>
      </c>
      <c r="D34" s="51" t="s">
        <v>67</v>
      </c>
      <c r="E34" s="53" t="s">
        <v>65</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c r="A35" s="50">
        <v>19</v>
      </c>
      <c r="B35" s="52"/>
      <c r="C35" s="55" t="s">
        <v>969</v>
      </c>
      <c r="D35" s="51" t="s">
        <v>67</v>
      </c>
      <c r="E35" s="53" t="s">
        <v>65</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c r="A36" s="50">
        <v>20</v>
      </c>
      <c r="B36" s="52"/>
      <c r="C36" s="55" t="s">
        <v>970</v>
      </c>
      <c r="D36" s="51" t="s">
        <v>67</v>
      </c>
      <c r="E36" s="53" t="s">
        <v>65</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c r="A37" s="50">
        <v>21</v>
      </c>
      <c r="B37" s="52"/>
      <c r="C37" s="54" t="s">
        <v>971</v>
      </c>
      <c r="D37" s="51" t="s">
        <v>67</v>
      </c>
      <c r="E37" s="53" t="s">
        <v>65</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c r="A38" s="1"/>
      <c r="B38" s="1"/>
      <c r="C38" s="1"/>
      <c r="D38" s="1"/>
      <c r="E38" s="1"/>
      <c r="F38" s="1"/>
      <c r="G38" s="1"/>
      <c r="H38" s="1"/>
      <c r="I38" s="1"/>
      <c r="J38" s="1"/>
      <c r="K38" s="1"/>
      <c r="L38" s="1"/>
      <c r="M38" s="1"/>
      <c r="N38" s="1"/>
      <c r="O38" s="1"/>
      <c r="P38" s="1"/>
    </row>
    <row r="39" spans="1:16">
      <c r="A39" s="15" t="s">
        <v>47</v>
      </c>
      <c r="B39" s="15"/>
      <c r="C39" s="15"/>
      <c r="D39" s="15"/>
      <c r="E39" s="15"/>
      <c r="F39" s="15"/>
      <c r="G39" s="15"/>
      <c r="H39" s="15"/>
      <c r="I39" s="15"/>
      <c r="J39" s="15"/>
      <c r="K39" s="26"/>
      <c r="L39" s="21">
        <f>SUM(L17:L38)</f>
        <v>0</v>
      </c>
      <c r="M39" s="21">
        <f>SUM(M17:M38)</f>
        <v>0</v>
      </c>
      <c r="N39" s="21">
        <f>SUM(N17:N38)</f>
        <v>0</v>
      </c>
      <c r="O39" s="21">
        <f>SUM(O17:O38)</f>
        <v>0</v>
      </c>
      <c r="P39" s="21">
        <f>SUM(P17:P38)</f>
        <v>0</v>
      </c>
    </row>
    <row r="40" spans="1:16">
      <c r="A40" s="22"/>
      <c r="B40" s="22"/>
      <c r="C40" s="22"/>
      <c r="D40" s="22"/>
      <c r="E40" s="22"/>
      <c r="F40" s="22"/>
      <c r="G40" s="22"/>
      <c r="H40" s="22"/>
      <c r="I40" s="22"/>
      <c r="J40" s="22"/>
      <c r="K40" s="23"/>
      <c r="L40" s="24"/>
      <c r="M40" s="24"/>
      <c r="N40" s="24"/>
      <c r="O40" s="24"/>
      <c r="P40" s="25"/>
    </row>
    <row r="41" spans="1:16">
      <c r="A41" s="37">
        <f>KT!A23</f>
        <v>0</v>
      </c>
      <c r="C41" s="38"/>
      <c r="D41" s="38">
        <f>KT!C27</f>
        <v>0</v>
      </c>
      <c r="E41" s="38"/>
      <c r="F41" s="38"/>
      <c r="G41" s="38"/>
      <c r="H41" s="38"/>
    </row>
    <row r="42" spans="1:16">
      <c r="A42" s="37" t="s">
        <v>39</v>
      </c>
      <c r="C42" s="38"/>
      <c r="D42" s="38"/>
      <c r="E42" s="38"/>
      <c r="F42" s="38"/>
      <c r="G42" s="38"/>
      <c r="H42" s="38"/>
    </row>
    <row r="43" spans="1:16">
      <c r="A43" s="37">
        <f>KT!A25</f>
        <v>0</v>
      </c>
      <c r="C43" s="38"/>
      <c r="D43" s="38"/>
      <c r="E43" s="38"/>
      <c r="F43" s="38"/>
      <c r="G43" s="38"/>
      <c r="H43" s="38"/>
    </row>
    <row r="44" spans="1:16">
      <c r="A44" s="39"/>
      <c r="C44" s="38"/>
      <c r="D44" s="38"/>
      <c r="E44" s="38"/>
      <c r="F44" s="38"/>
      <c r="G44" s="38"/>
      <c r="H44" s="38"/>
    </row>
    <row r="45" spans="1:16">
      <c r="A45" s="37">
        <f>KT!A27</f>
        <v>0</v>
      </c>
      <c r="C45" s="38"/>
      <c r="D45" s="38">
        <f>KT!C27</f>
        <v>0</v>
      </c>
      <c r="E45" s="38"/>
      <c r="F45" s="38"/>
      <c r="G45" s="38"/>
      <c r="H45" s="38"/>
    </row>
    <row r="46" spans="1:16">
      <c r="A46" s="37" t="s">
        <v>40</v>
      </c>
      <c r="C46" s="38"/>
      <c r="D46" s="38"/>
      <c r="E46" s="38"/>
      <c r="F46" s="38"/>
      <c r="G46" s="38"/>
      <c r="H46" s="38"/>
    </row>
    <row r="47" spans="1:16">
      <c r="A47" s="37">
        <f>KT!A29</f>
        <v>0</v>
      </c>
      <c r="C47" s="38"/>
      <c r="D47" s="38"/>
      <c r="E47" s="38"/>
      <c r="F47" s="38"/>
      <c r="G47" s="38"/>
      <c r="H47" s="38"/>
    </row>
    <row r="48" spans="1:16">
      <c r="B48" s="40"/>
      <c r="C48" s="38"/>
      <c r="D48" s="38"/>
      <c r="E48" s="38"/>
      <c r="F48" s="38"/>
      <c r="G48" s="38"/>
      <c r="H48" s="38"/>
    </row>
    <row r="49" spans="2:8">
      <c r="B49" s="41"/>
      <c r="C49" s="42"/>
      <c r="D49" s="41"/>
      <c r="F49" s="42"/>
      <c r="H49" s="38"/>
    </row>
  </sheetData>
  <mergeCells count="14">
    <mergeCell ref="L14:P14"/>
    <mergeCell ref="A16:P16"/>
    <mergeCell ref="A38:P38"/>
    <mergeCell ref="A39:J3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5979E-20DE-4F4A-B37B-032D14C32D5E}">
  <sheetPr>
    <tabColor rgb="FF7030A0"/>
    <pageSetUpPr fitToPage="1"/>
  </sheetPr>
  <dimension ref="A2:P40"/>
  <sheetViews>
    <sheetView view="pageBreakPreview" topLeftCell="A15" zoomScaleNormal="85" zoomScaleSheetLayoutView="100" workbookViewId="0">
      <selection activeCell="I18" sqref="I18:J28"/>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919</v>
      </c>
      <c r="B2" s="6"/>
      <c r="C2" s="6"/>
      <c r="D2" s="6"/>
      <c r="E2" s="6"/>
      <c r="F2" s="6"/>
      <c r="G2" s="6"/>
      <c r="H2" s="6"/>
      <c r="I2" s="6"/>
      <c r="J2" s="6"/>
      <c r="K2" s="6"/>
      <c r="L2" s="6"/>
      <c r="M2" s="6"/>
      <c r="N2" s="6"/>
      <c r="O2" s="6"/>
      <c r="P2" s="6"/>
    </row>
    <row r="3" spans="1:16">
      <c r="A3" s="7" t="str">
        <f>KA!C46</f>
        <v xml:space="preserve">	Ārējie ūdensvada tīkli</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P30</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60" t="s">
        <v>972</v>
      </c>
      <c r="D17" s="51"/>
      <c r="E17" s="53"/>
      <c r="F17" s="20">
        <v>0</v>
      </c>
      <c r="G17" s="20">
        <f t="shared" ref="G17:G28"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ht="31.5">
      <c r="A18" s="50">
        <v>2</v>
      </c>
      <c r="B18" s="52"/>
      <c r="C18" s="54" t="s">
        <v>973</v>
      </c>
      <c r="D18" s="51" t="s">
        <v>183</v>
      </c>
      <c r="E18" s="53" t="s">
        <v>186</v>
      </c>
      <c r="F18" s="20">
        <v>0</v>
      </c>
      <c r="G18" s="20">
        <f t="shared" si="0"/>
        <v>0</v>
      </c>
      <c r="H18" s="20">
        <f t="shared" ref="H18:H28" si="1">ROUND(F18*G18,2)</f>
        <v>0</v>
      </c>
      <c r="I18" s="20">
        <v>0</v>
      </c>
      <c r="J18" s="20">
        <v>0</v>
      </c>
      <c r="K18" s="20">
        <f t="shared" ref="K18:K28" si="2">SUM(H18:J18)</f>
        <v>0</v>
      </c>
      <c r="L18" s="20">
        <f t="shared" ref="L18:L28" si="3">ROUND(E18*F18,2)</f>
        <v>0</v>
      </c>
      <c r="M18" s="20">
        <f t="shared" ref="M18:M28" si="4">ROUND(E18*H18,2)</f>
        <v>0</v>
      </c>
      <c r="N18" s="20">
        <f t="shared" ref="N18:N28" si="5">ROUND(E18*I18,2)</f>
        <v>0</v>
      </c>
      <c r="O18" s="20">
        <f t="shared" ref="O18:O28" si="6">ROUND(E18*J18,2)</f>
        <v>0</v>
      </c>
      <c r="P18" s="20">
        <f t="shared" ref="P18:P28" si="7">SUM(M18:O18)</f>
        <v>0</v>
      </c>
    </row>
    <row r="19" spans="1:16">
      <c r="A19" s="50">
        <v>3</v>
      </c>
      <c r="B19" s="52"/>
      <c r="C19" s="55" t="s">
        <v>974</v>
      </c>
      <c r="D19" s="51" t="s">
        <v>183</v>
      </c>
      <c r="E19" s="53" t="s">
        <v>186</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c r="A20" s="50">
        <v>4</v>
      </c>
      <c r="B20" s="52"/>
      <c r="C20" s="55" t="s">
        <v>975</v>
      </c>
      <c r="D20" s="51" t="s">
        <v>67</v>
      </c>
      <c r="E20" s="53" t="s">
        <v>65</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976</v>
      </c>
      <c r="D21" s="51" t="s">
        <v>67</v>
      </c>
      <c r="E21" s="53" t="s">
        <v>65</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977</v>
      </c>
      <c r="D22" s="51" t="s">
        <v>978</v>
      </c>
      <c r="E22" s="53" t="s">
        <v>979</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ht="31.5">
      <c r="A23" s="50">
        <v>7</v>
      </c>
      <c r="B23" s="52"/>
      <c r="C23" s="55" t="s">
        <v>980</v>
      </c>
      <c r="D23" s="51" t="s">
        <v>978</v>
      </c>
      <c r="E23" s="53" t="s">
        <v>240</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ht="31.5">
      <c r="A24" s="50">
        <v>8</v>
      </c>
      <c r="B24" s="52"/>
      <c r="C24" s="54" t="s">
        <v>981</v>
      </c>
      <c r="D24" s="51" t="s">
        <v>978</v>
      </c>
      <c r="E24" s="53" t="s">
        <v>982</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c r="A25" s="50">
        <v>9</v>
      </c>
      <c r="B25" s="52"/>
      <c r="C25" s="55" t="s">
        <v>983</v>
      </c>
      <c r="D25" s="51" t="s">
        <v>271</v>
      </c>
      <c r="E25" s="53" t="s">
        <v>186</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ht="31.5">
      <c r="A26" s="50">
        <v>10</v>
      </c>
      <c r="B26" s="52"/>
      <c r="C26" s="55" t="s">
        <v>984</v>
      </c>
      <c r="D26" s="51" t="s">
        <v>67</v>
      </c>
      <c r="E26" s="53" t="s">
        <v>65</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985</v>
      </c>
      <c r="D27" s="51" t="s">
        <v>67</v>
      </c>
      <c r="E27" s="53" t="s">
        <v>65</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ht="31.5">
      <c r="A28" s="50">
        <v>12</v>
      </c>
      <c r="B28" s="52"/>
      <c r="C28" s="55" t="s">
        <v>986</v>
      </c>
      <c r="D28" s="51" t="s">
        <v>67</v>
      </c>
      <c r="E28" s="53" t="s">
        <v>65</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1"/>
      <c r="B29" s="1"/>
      <c r="C29" s="1"/>
      <c r="D29" s="1"/>
      <c r="E29" s="1"/>
      <c r="F29" s="1"/>
      <c r="G29" s="1"/>
      <c r="H29" s="1"/>
      <c r="I29" s="1"/>
      <c r="J29" s="1"/>
      <c r="K29" s="1"/>
      <c r="L29" s="1"/>
      <c r="M29" s="1"/>
      <c r="N29" s="1"/>
      <c r="O29" s="1"/>
      <c r="P29" s="1"/>
    </row>
    <row r="30" spans="1:16">
      <c r="A30" s="15" t="s">
        <v>47</v>
      </c>
      <c r="B30" s="15"/>
      <c r="C30" s="15"/>
      <c r="D30" s="15"/>
      <c r="E30" s="15"/>
      <c r="F30" s="15"/>
      <c r="G30" s="15"/>
      <c r="H30" s="15"/>
      <c r="I30" s="15"/>
      <c r="J30" s="15"/>
      <c r="K30" s="26"/>
      <c r="L30" s="21">
        <f>SUM(L17:L29)</f>
        <v>0</v>
      </c>
      <c r="M30" s="21">
        <f>SUM(M17:M29)</f>
        <v>0</v>
      </c>
      <c r="N30" s="21">
        <f>SUM(N17:N29)</f>
        <v>0</v>
      </c>
      <c r="O30" s="21">
        <f>SUM(O17:O29)</f>
        <v>0</v>
      </c>
      <c r="P30" s="21">
        <f>SUM(P17:P29)</f>
        <v>0</v>
      </c>
    </row>
    <row r="31" spans="1:16">
      <c r="A31" s="22"/>
      <c r="B31" s="22"/>
      <c r="C31" s="22"/>
      <c r="D31" s="22"/>
      <c r="E31" s="22"/>
      <c r="F31" s="22"/>
      <c r="G31" s="22"/>
      <c r="H31" s="22"/>
      <c r="I31" s="22"/>
      <c r="J31" s="22"/>
      <c r="K31" s="23"/>
      <c r="L31" s="24"/>
      <c r="M31" s="24"/>
      <c r="N31" s="24"/>
      <c r="O31" s="24"/>
      <c r="P31" s="25"/>
    </row>
    <row r="32" spans="1:16">
      <c r="A32" s="37">
        <f>KT!A23</f>
        <v>0</v>
      </c>
      <c r="C32" s="38"/>
      <c r="D32" s="38">
        <f>KT!C27</f>
        <v>0</v>
      </c>
      <c r="E32" s="38"/>
      <c r="F32" s="38"/>
      <c r="G32" s="38"/>
      <c r="H32" s="38"/>
    </row>
    <row r="33" spans="1:8">
      <c r="A33" s="37" t="s">
        <v>39</v>
      </c>
      <c r="C33" s="38"/>
      <c r="D33" s="38"/>
      <c r="E33" s="38"/>
      <c r="F33" s="38"/>
      <c r="G33" s="38"/>
      <c r="H33" s="38"/>
    </row>
    <row r="34" spans="1:8">
      <c r="A34" s="37">
        <f>KT!A25</f>
        <v>0</v>
      </c>
      <c r="C34" s="38"/>
      <c r="D34" s="38"/>
      <c r="E34" s="38"/>
      <c r="F34" s="38"/>
      <c r="G34" s="38"/>
      <c r="H34" s="38"/>
    </row>
    <row r="35" spans="1:8">
      <c r="A35" s="39"/>
      <c r="C35" s="38"/>
      <c r="D35" s="38"/>
      <c r="E35" s="38"/>
      <c r="F35" s="38"/>
      <c r="G35" s="38"/>
      <c r="H35" s="38"/>
    </row>
    <row r="36" spans="1:8">
      <c r="A36" s="37">
        <f>KT!A27</f>
        <v>0</v>
      </c>
      <c r="C36" s="38"/>
      <c r="D36" s="38">
        <f>KT!C27</f>
        <v>0</v>
      </c>
      <c r="E36" s="38"/>
      <c r="F36" s="38"/>
      <c r="G36" s="38"/>
      <c r="H36" s="38"/>
    </row>
    <row r="37" spans="1:8">
      <c r="A37" s="37" t="s">
        <v>40</v>
      </c>
      <c r="C37" s="38"/>
      <c r="D37" s="38"/>
      <c r="E37" s="38"/>
      <c r="F37" s="38"/>
      <c r="G37" s="38"/>
      <c r="H37" s="38"/>
    </row>
    <row r="38" spans="1:8">
      <c r="A38" s="37">
        <f>KT!A29</f>
        <v>0</v>
      </c>
      <c r="C38" s="38"/>
      <c r="D38" s="38"/>
      <c r="E38" s="38"/>
      <c r="F38" s="38"/>
      <c r="G38" s="38"/>
      <c r="H38" s="38"/>
    </row>
    <row r="39" spans="1:8">
      <c r="B39" s="40"/>
      <c r="C39" s="38"/>
      <c r="D39" s="38"/>
      <c r="E39" s="38"/>
      <c r="F39" s="38"/>
      <c r="G39" s="38"/>
      <c r="H39" s="38"/>
    </row>
    <row r="40" spans="1:8">
      <c r="B40" s="41"/>
      <c r="C40" s="42"/>
      <c r="D40" s="41"/>
      <c r="F40" s="42"/>
      <c r="H40" s="38"/>
    </row>
  </sheetData>
  <mergeCells count="14">
    <mergeCell ref="L14:P14"/>
    <mergeCell ref="A16:P16"/>
    <mergeCell ref="A29:P29"/>
    <mergeCell ref="A30:J30"/>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F2802-D514-4260-B705-0690F9D290ED}">
  <sheetPr>
    <tabColor rgb="FF7030A0"/>
    <pageSetUpPr fitToPage="1"/>
  </sheetPr>
  <dimension ref="A2:P40"/>
  <sheetViews>
    <sheetView view="pageBreakPreview" topLeftCell="A10" zoomScale="85" zoomScaleNormal="85" zoomScaleSheetLayoutView="85" workbookViewId="0">
      <selection activeCell="C23" sqref="C23"/>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920</v>
      </c>
      <c r="B2" s="6"/>
      <c r="C2" s="6"/>
      <c r="D2" s="6"/>
      <c r="E2" s="6"/>
      <c r="F2" s="6"/>
      <c r="G2" s="6"/>
      <c r="H2" s="6"/>
      <c r="I2" s="6"/>
      <c r="J2" s="6"/>
      <c r="K2" s="6"/>
      <c r="L2" s="6"/>
      <c r="M2" s="6"/>
      <c r="N2" s="6"/>
      <c r="O2" s="6"/>
      <c r="P2" s="6"/>
    </row>
    <row r="3" spans="1:16">
      <c r="A3" s="7" t="str">
        <f>KA!C47</f>
        <v>Ārējie kanalizācijas tīkli. Attīrīšanas ietaises</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P30</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c r="A17" s="50">
        <v>1</v>
      </c>
      <c r="B17" s="52"/>
      <c r="C17" s="60" t="s">
        <v>987</v>
      </c>
      <c r="D17" s="51"/>
      <c r="E17" s="53"/>
      <c r="F17" s="20">
        <v>0</v>
      </c>
      <c r="G17" s="20">
        <f t="shared" ref="G17:G28"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c r="A18" s="50">
        <v>2</v>
      </c>
      <c r="B18" s="52"/>
      <c r="C18" s="54" t="s">
        <v>988</v>
      </c>
      <c r="D18" s="51" t="s">
        <v>183</v>
      </c>
      <c r="E18" s="53" t="s">
        <v>269</v>
      </c>
      <c r="F18" s="20">
        <v>0</v>
      </c>
      <c r="G18" s="20">
        <f t="shared" si="0"/>
        <v>0</v>
      </c>
      <c r="H18" s="20">
        <f t="shared" ref="H18:H28" si="1">ROUND(F18*G18,2)</f>
        <v>0</v>
      </c>
      <c r="I18" s="20">
        <v>0</v>
      </c>
      <c r="J18" s="20">
        <v>0</v>
      </c>
      <c r="K18" s="20">
        <f t="shared" ref="K18:K28" si="2">SUM(H18:J18)</f>
        <v>0</v>
      </c>
      <c r="L18" s="20">
        <f t="shared" ref="L18:L28" si="3">ROUND(E18*F18,2)</f>
        <v>0</v>
      </c>
      <c r="M18" s="20">
        <f t="shared" ref="M18:M28" si="4">ROUND(E18*H18,2)</f>
        <v>0</v>
      </c>
      <c r="N18" s="20">
        <f t="shared" ref="N18:N28" si="5">ROUND(E18*I18,2)</f>
        <v>0</v>
      </c>
      <c r="O18" s="20">
        <f t="shared" ref="O18:O28" si="6">ROUND(E18*J18,2)</f>
        <v>0</v>
      </c>
      <c r="P18" s="20">
        <f t="shared" ref="P18:P28" si="7">SUM(M18:O18)</f>
        <v>0</v>
      </c>
    </row>
    <row r="19" spans="1:16">
      <c r="A19" s="50">
        <v>3</v>
      </c>
      <c r="B19" s="52"/>
      <c r="C19" s="55" t="s">
        <v>989</v>
      </c>
      <c r="D19" s="51" t="s">
        <v>183</v>
      </c>
      <c r="E19" s="53" t="s">
        <v>990</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c r="A20" s="50">
        <v>4</v>
      </c>
      <c r="B20" s="52"/>
      <c r="C20" s="55" t="s">
        <v>991</v>
      </c>
      <c r="D20" s="51" t="s">
        <v>67</v>
      </c>
      <c r="E20" s="53" t="s">
        <v>65</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992</v>
      </c>
      <c r="D21" s="51" t="s">
        <v>64</v>
      </c>
      <c r="E21" s="53" t="s">
        <v>115</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993</v>
      </c>
      <c r="D22" s="51" t="s">
        <v>64</v>
      </c>
      <c r="E22" s="53" t="s">
        <v>87</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c r="A23" s="50">
        <v>7</v>
      </c>
      <c r="B23" s="52"/>
      <c r="C23" s="126" t="s">
        <v>1666</v>
      </c>
      <c r="D23" s="51" t="s">
        <v>67</v>
      </c>
      <c r="E23" s="53" t="s">
        <v>93</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ht="31.5">
      <c r="A24" s="50">
        <v>8</v>
      </c>
      <c r="B24" s="52"/>
      <c r="C24" s="54" t="s">
        <v>994</v>
      </c>
      <c r="D24" s="51" t="s">
        <v>978</v>
      </c>
      <c r="E24" s="53" t="s">
        <v>995</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ht="31.5">
      <c r="A25" s="50">
        <v>9</v>
      </c>
      <c r="B25" s="52"/>
      <c r="C25" s="55" t="s">
        <v>996</v>
      </c>
      <c r="D25" s="51" t="s">
        <v>978</v>
      </c>
      <c r="E25" s="53" t="s">
        <v>75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ht="31.5">
      <c r="A26" s="50">
        <v>10</v>
      </c>
      <c r="B26" s="52"/>
      <c r="C26" s="55" t="s">
        <v>981</v>
      </c>
      <c r="D26" s="51" t="s">
        <v>978</v>
      </c>
      <c r="E26" s="53" t="s">
        <v>133</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983</v>
      </c>
      <c r="D27" s="51" t="s">
        <v>271</v>
      </c>
      <c r="E27" s="53" t="s">
        <v>995</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c r="A28" s="50">
        <v>12</v>
      </c>
      <c r="B28" s="52"/>
      <c r="C28" s="55" t="s">
        <v>997</v>
      </c>
      <c r="D28" s="51" t="s">
        <v>67</v>
      </c>
      <c r="E28" s="53" t="s">
        <v>65</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1"/>
      <c r="B29" s="1"/>
      <c r="C29" s="1"/>
      <c r="D29" s="1"/>
      <c r="E29" s="1"/>
      <c r="F29" s="1"/>
      <c r="G29" s="1"/>
      <c r="H29" s="1"/>
      <c r="I29" s="1"/>
      <c r="J29" s="1"/>
      <c r="K29" s="1"/>
      <c r="L29" s="1"/>
      <c r="M29" s="1"/>
      <c r="N29" s="1"/>
      <c r="O29" s="1"/>
      <c r="P29" s="1"/>
    </row>
    <row r="30" spans="1:16">
      <c r="A30" s="15" t="s">
        <v>47</v>
      </c>
      <c r="B30" s="15"/>
      <c r="C30" s="15"/>
      <c r="D30" s="15"/>
      <c r="E30" s="15"/>
      <c r="F30" s="15"/>
      <c r="G30" s="15"/>
      <c r="H30" s="15"/>
      <c r="I30" s="15"/>
      <c r="J30" s="15"/>
      <c r="K30" s="26"/>
      <c r="L30" s="21">
        <f>SUM(L17:L29)</f>
        <v>0</v>
      </c>
      <c r="M30" s="21">
        <f>SUM(M17:M29)</f>
        <v>0</v>
      </c>
      <c r="N30" s="21">
        <f>SUM(N17:N29)</f>
        <v>0</v>
      </c>
      <c r="O30" s="21">
        <f>SUM(O17:O29)</f>
        <v>0</v>
      </c>
      <c r="P30" s="21">
        <f>SUM(P17:P29)</f>
        <v>0</v>
      </c>
    </row>
    <row r="31" spans="1:16">
      <c r="A31" s="22"/>
      <c r="B31" s="22"/>
      <c r="C31" s="22"/>
      <c r="D31" s="22"/>
      <c r="E31" s="22"/>
      <c r="F31" s="22"/>
      <c r="G31" s="22"/>
      <c r="H31" s="22"/>
      <c r="I31" s="22"/>
      <c r="J31" s="22"/>
      <c r="K31" s="23"/>
      <c r="L31" s="24"/>
      <c r="M31" s="24"/>
      <c r="N31" s="24"/>
      <c r="O31" s="24"/>
      <c r="P31" s="25"/>
    </row>
    <row r="32" spans="1:16">
      <c r="A32" s="37">
        <f>KT!A23</f>
        <v>0</v>
      </c>
      <c r="C32" s="38"/>
      <c r="D32" s="38">
        <f>KT!C27</f>
        <v>0</v>
      </c>
      <c r="E32" s="38"/>
      <c r="F32" s="38"/>
      <c r="G32" s="38"/>
      <c r="H32" s="38"/>
    </row>
    <row r="33" spans="1:8">
      <c r="A33" s="37" t="s">
        <v>39</v>
      </c>
      <c r="C33" s="38"/>
      <c r="D33" s="38"/>
      <c r="E33" s="38"/>
      <c r="F33" s="38"/>
      <c r="G33" s="38"/>
      <c r="H33" s="38"/>
    </row>
    <row r="34" spans="1:8">
      <c r="A34" s="37">
        <f>KT!A25</f>
        <v>0</v>
      </c>
      <c r="C34" s="38"/>
      <c r="D34" s="38"/>
      <c r="E34" s="38"/>
      <c r="F34" s="38"/>
      <c r="G34" s="38"/>
      <c r="H34" s="38"/>
    </row>
    <row r="35" spans="1:8">
      <c r="A35" s="39"/>
      <c r="C35" s="38"/>
      <c r="D35" s="38"/>
      <c r="E35" s="38"/>
      <c r="F35" s="38"/>
      <c r="G35" s="38"/>
      <c r="H35" s="38"/>
    </row>
    <row r="36" spans="1:8">
      <c r="A36" s="37">
        <f>KT!A27</f>
        <v>0</v>
      </c>
      <c r="C36" s="38"/>
      <c r="D36" s="38">
        <f>KT!C27</f>
        <v>0</v>
      </c>
      <c r="E36" s="38"/>
      <c r="F36" s="38"/>
      <c r="G36" s="38"/>
      <c r="H36" s="38"/>
    </row>
    <row r="37" spans="1:8">
      <c r="A37" s="37" t="s">
        <v>40</v>
      </c>
      <c r="C37" s="38"/>
      <c r="D37" s="38"/>
      <c r="E37" s="38"/>
      <c r="F37" s="38"/>
      <c r="G37" s="38"/>
      <c r="H37" s="38"/>
    </row>
    <row r="38" spans="1:8">
      <c r="A38" s="37">
        <f>KT!A29</f>
        <v>0</v>
      </c>
      <c r="C38" s="38"/>
      <c r="D38" s="38"/>
      <c r="E38" s="38"/>
      <c r="F38" s="38"/>
      <c r="G38" s="38"/>
      <c r="H38" s="38"/>
    </row>
    <row r="39" spans="1:8">
      <c r="B39" s="40"/>
      <c r="C39" s="38"/>
      <c r="D39" s="38"/>
      <c r="E39" s="38"/>
      <c r="F39" s="38"/>
      <c r="G39" s="38"/>
      <c r="H39" s="38"/>
    </row>
    <row r="40" spans="1:8">
      <c r="B40" s="41"/>
      <c r="C40" s="42"/>
      <c r="D40" s="41"/>
      <c r="F40" s="42"/>
      <c r="H40" s="38"/>
    </row>
  </sheetData>
  <mergeCells count="14">
    <mergeCell ref="L14:P14"/>
    <mergeCell ref="A16:P16"/>
    <mergeCell ref="A29:P29"/>
    <mergeCell ref="A30:J30"/>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88DF2-2890-4037-B5C1-A7CCEAC08BF5}">
  <sheetPr>
    <tabColor rgb="FF7030A0"/>
    <pageSetUpPr fitToPage="1"/>
  </sheetPr>
  <dimension ref="A2:P39"/>
  <sheetViews>
    <sheetView view="pageBreakPreview" topLeftCell="A15" zoomScaleNormal="85" zoomScaleSheetLayoutView="100" workbookViewId="0">
      <selection activeCell="I18" sqref="I18:J27"/>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921</v>
      </c>
      <c r="B2" s="6"/>
      <c r="C2" s="6"/>
      <c r="D2" s="6"/>
      <c r="E2" s="6"/>
      <c r="F2" s="6"/>
      <c r="G2" s="6"/>
      <c r="H2" s="6"/>
      <c r="I2" s="6"/>
      <c r="J2" s="6"/>
      <c r="K2" s="6"/>
      <c r="L2" s="6"/>
      <c r="M2" s="6"/>
      <c r="N2" s="6"/>
      <c r="O2" s="6"/>
      <c r="P2" s="6"/>
    </row>
    <row r="3" spans="1:16">
      <c r="A3" s="7" t="str">
        <f>KA!C48</f>
        <v>Lietusūdens kanalizācijas tīkli</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P29</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ht="31.5">
      <c r="A17" s="50">
        <v>1</v>
      </c>
      <c r="B17" s="52"/>
      <c r="C17" s="60" t="s">
        <v>998</v>
      </c>
      <c r="D17" s="51"/>
      <c r="E17" s="53"/>
      <c r="F17" s="20">
        <v>0</v>
      </c>
      <c r="G17" s="20">
        <f t="shared" ref="G17:G27"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c r="A18" s="50">
        <v>2</v>
      </c>
      <c r="B18" s="52"/>
      <c r="C18" s="54" t="s">
        <v>988</v>
      </c>
      <c r="D18" s="51" t="s">
        <v>183</v>
      </c>
      <c r="E18" s="53" t="s">
        <v>142</v>
      </c>
      <c r="F18" s="20">
        <v>0</v>
      </c>
      <c r="G18" s="20">
        <f t="shared" si="0"/>
        <v>0</v>
      </c>
      <c r="H18" s="20">
        <f t="shared" ref="H18:H19" si="1">ROUND(F18*G18,2)</f>
        <v>0</v>
      </c>
      <c r="I18" s="20">
        <v>0</v>
      </c>
      <c r="J18" s="20">
        <v>0</v>
      </c>
      <c r="K18" s="20">
        <f t="shared" ref="K18:K27" si="2">SUM(H18:J18)</f>
        <v>0</v>
      </c>
      <c r="L18" s="20">
        <f t="shared" ref="L18:L27" si="3">ROUND(E18*F18,2)</f>
        <v>0</v>
      </c>
      <c r="M18" s="20">
        <f t="shared" ref="M18:M27" si="4">ROUND(E18*H18,2)</f>
        <v>0</v>
      </c>
      <c r="N18" s="20">
        <f t="shared" ref="N18:N27" si="5">ROUND(E18*I18,2)</f>
        <v>0</v>
      </c>
      <c r="O18" s="20">
        <f t="shared" ref="O18:O27" si="6">ROUND(E18*J18,2)</f>
        <v>0</v>
      </c>
      <c r="P18" s="20">
        <f t="shared" ref="P18:P27" si="7">SUM(M18:O18)</f>
        <v>0</v>
      </c>
    </row>
    <row r="19" spans="1:16">
      <c r="A19" s="50">
        <v>3</v>
      </c>
      <c r="B19" s="52"/>
      <c r="C19" s="55" t="s">
        <v>989</v>
      </c>
      <c r="D19" s="51" t="s">
        <v>183</v>
      </c>
      <c r="E19" s="53" t="s">
        <v>265</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c r="A20" s="50">
        <v>4</v>
      </c>
      <c r="B20" s="52"/>
      <c r="C20" s="55" t="s">
        <v>999</v>
      </c>
      <c r="D20" s="51" t="s">
        <v>67</v>
      </c>
      <c r="E20" s="53" t="s">
        <v>87</v>
      </c>
      <c r="F20" s="20">
        <v>0</v>
      </c>
      <c r="G20" s="20">
        <f t="shared" si="0"/>
        <v>0</v>
      </c>
      <c r="H20" s="20">
        <f t="shared" ref="H20:H27" si="8">ROUND(F20*G20,2)</f>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1000</v>
      </c>
      <c r="D21" s="51" t="s">
        <v>67</v>
      </c>
      <c r="E21" s="53" t="s">
        <v>120</v>
      </c>
      <c r="F21" s="20">
        <v>0</v>
      </c>
      <c r="G21" s="20">
        <f t="shared" si="0"/>
        <v>0</v>
      </c>
      <c r="H21" s="20">
        <f t="shared" si="8"/>
        <v>0</v>
      </c>
      <c r="I21" s="20">
        <v>0</v>
      </c>
      <c r="J21" s="20">
        <v>0</v>
      </c>
      <c r="K21" s="20">
        <f t="shared" si="2"/>
        <v>0</v>
      </c>
      <c r="L21" s="20">
        <f t="shared" si="3"/>
        <v>0</v>
      </c>
      <c r="M21" s="20">
        <f t="shared" si="4"/>
        <v>0</v>
      </c>
      <c r="N21" s="20">
        <f t="shared" si="5"/>
        <v>0</v>
      </c>
      <c r="O21" s="20">
        <f t="shared" si="6"/>
        <v>0</v>
      </c>
      <c r="P21" s="20">
        <f t="shared" si="7"/>
        <v>0</v>
      </c>
    </row>
    <row r="22" spans="1:16" ht="31.5">
      <c r="A22" s="50">
        <v>6</v>
      </c>
      <c r="B22" s="52"/>
      <c r="C22" s="55" t="s">
        <v>994</v>
      </c>
      <c r="D22" s="51" t="s">
        <v>978</v>
      </c>
      <c r="E22" s="53" t="s">
        <v>1001</v>
      </c>
      <c r="F22" s="20">
        <v>0</v>
      </c>
      <c r="G22" s="20">
        <f t="shared" si="0"/>
        <v>0</v>
      </c>
      <c r="H22" s="20">
        <f t="shared" si="8"/>
        <v>0</v>
      </c>
      <c r="I22" s="20">
        <v>0</v>
      </c>
      <c r="J22" s="20">
        <v>0</v>
      </c>
      <c r="K22" s="20">
        <f t="shared" si="2"/>
        <v>0</v>
      </c>
      <c r="L22" s="20">
        <f t="shared" si="3"/>
        <v>0</v>
      </c>
      <c r="M22" s="20">
        <f t="shared" si="4"/>
        <v>0</v>
      </c>
      <c r="N22" s="20">
        <f t="shared" si="5"/>
        <v>0</v>
      </c>
      <c r="O22" s="20">
        <f t="shared" si="6"/>
        <v>0</v>
      </c>
      <c r="P22" s="20">
        <f t="shared" si="7"/>
        <v>0</v>
      </c>
    </row>
    <row r="23" spans="1:16" ht="63">
      <c r="A23" s="50">
        <v>7</v>
      </c>
      <c r="B23" s="52"/>
      <c r="C23" s="55" t="s">
        <v>1002</v>
      </c>
      <c r="D23" s="51" t="s">
        <v>978</v>
      </c>
      <c r="E23" s="53" t="s">
        <v>114</v>
      </c>
      <c r="F23" s="20">
        <v>0</v>
      </c>
      <c r="G23" s="20">
        <f t="shared" si="0"/>
        <v>0</v>
      </c>
      <c r="H23" s="20">
        <f t="shared" si="8"/>
        <v>0</v>
      </c>
      <c r="I23" s="20">
        <v>0</v>
      </c>
      <c r="J23" s="20">
        <v>0</v>
      </c>
      <c r="K23" s="20">
        <f t="shared" si="2"/>
        <v>0</v>
      </c>
      <c r="L23" s="20">
        <f t="shared" si="3"/>
        <v>0</v>
      </c>
      <c r="M23" s="20">
        <f t="shared" si="4"/>
        <v>0</v>
      </c>
      <c r="N23" s="20">
        <f t="shared" si="5"/>
        <v>0</v>
      </c>
      <c r="O23" s="20">
        <f t="shared" si="6"/>
        <v>0</v>
      </c>
      <c r="P23" s="20">
        <f t="shared" si="7"/>
        <v>0</v>
      </c>
    </row>
    <row r="24" spans="1:16" ht="31.5">
      <c r="A24" s="50">
        <v>8</v>
      </c>
      <c r="B24" s="52"/>
      <c r="C24" s="54" t="s">
        <v>981</v>
      </c>
      <c r="D24" s="51" t="s">
        <v>978</v>
      </c>
      <c r="E24" s="53" t="s">
        <v>1003</v>
      </c>
      <c r="F24" s="20">
        <v>0</v>
      </c>
      <c r="G24" s="20">
        <f t="shared" si="0"/>
        <v>0</v>
      </c>
      <c r="H24" s="20">
        <f t="shared" si="8"/>
        <v>0</v>
      </c>
      <c r="I24" s="20">
        <v>0</v>
      </c>
      <c r="J24" s="20">
        <v>0</v>
      </c>
      <c r="K24" s="20">
        <f t="shared" si="2"/>
        <v>0</v>
      </c>
      <c r="L24" s="20">
        <f t="shared" si="3"/>
        <v>0</v>
      </c>
      <c r="M24" s="20">
        <f t="shared" si="4"/>
        <v>0</v>
      </c>
      <c r="N24" s="20">
        <f t="shared" si="5"/>
        <v>0</v>
      </c>
      <c r="O24" s="20">
        <f t="shared" si="6"/>
        <v>0</v>
      </c>
      <c r="P24" s="20">
        <f t="shared" si="7"/>
        <v>0</v>
      </c>
    </row>
    <row r="25" spans="1:16">
      <c r="A25" s="50">
        <v>9</v>
      </c>
      <c r="B25" s="52"/>
      <c r="C25" s="55" t="s">
        <v>983</v>
      </c>
      <c r="D25" s="51" t="s">
        <v>271</v>
      </c>
      <c r="E25" s="53" t="s">
        <v>1004</v>
      </c>
      <c r="F25" s="20">
        <v>0</v>
      </c>
      <c r="G25" s="20">
        <f t="shared" si="0"/>
        <v>0</v>
      </c>
      <c r="H25" s="20">
        <f t="shared" si="8"/>
        <v>0</v>
      </c>
      <c r="I25" s="20">
        <v>0</v>
      </c>
      <c r="J25" s="20">
        <v>0</v>
      </c>
      <c r="K25" s="20">
        <f t="shared" si="2"/>
        <v>0</v>
      </c>
      <c r="L25" s="20">
        <f t="shared" si="3"/>
        <v>0</v>
      </c>
      <c r="M25" s="20">
        <f t="shared" si="4"/>
        <v>0</v>
      </c>
      <c r="N25" s="20">
        <f t="shared" si="5"/>
        <v>0</v>
      </c>
      <c r="O25" s="20">
        <f t="shared" si="6"/>
        <v>0</v>
      </c>
      <c r="P25" s="20">
        <f t="shared" si="7"/>
        <v>0</v>
      </c>
    </row>
    <row r="26" spans="1:16">
      <c r="A26" s="50">
        <v>10</v>
      </c>
      <c r="B26" s="52"/>
      <c r="C26" s="55" t="s">
        <v>1005</v>
      </c>
      <c r="D26" s="51" t="s">
        <v>67</v>
      </c>
      <c r="E26" s="53" t="s">
        <v>65</v>
      </c>
      <c r="F26" s="20">
        <v>0</v>
      </c>
      <c r="G26" s="20">
        <f t="shared" si="0"/>
        <v>0</v>
      </c>
      <c r="H26" s="20">
        <f t="shared" si="8"/>
        <v>0</v>
      </c>
      <c r="I26" s="20">
        <v>0</v>
      </c>
      <c r="J26" s="20">
        <v>0</v>
      </c>
      <c r="K26" s="20">
        <f t="shared" si="2"/>
        <v>0</v>
      </c>
      <c r="L26" s="20">
        <f t="shared" si="3"/>
        <v>0</v>
      </c>
      <c r="M26" s="20">
        <f t="shared" si="4"/>
        <v>0</v>
      </c>
      <c r="N26" s="20">
        <f t="shared" si="5"/>
        <v>0</v>
      </c>
      <c r="O26" s="20">
        <f t="shared" si="6"/>
        <v>0</v>
      </c>
      <c r="P26" s="20">
        <f t="shared" si="7"/>
        <v>0</v>
      </c>
    </row>
    <row r="27" spans="1:16" ht="31.5">
      <c r="A27" s="50">
        <v>11</v>
      </c>
      <c r="B27" s="52"/>
      <c r="C27" s="55" t="s">
        <v>1006</v>
      </c>
      <c r="D27" s="51" t="s">
        <v>64</v>
      </c>
      <c r="E27" s="53" t="s">
        <v>979</v>
      </c>
      <c r="F27" s="20">
        <v>0</v>
      </c>
      <c r="G27" s="20">
        <f t="shared" si="0"/>
        <v>0</v>
      </c>
      <c r="H27" s="20">
        <f t="shared" si="8"/>
        <v>0</v>
      </c>
      <c r="I27" s="20">
        <v>0</v>
      </c>
      <c r="J27" s="20">
        <v>0</v>
      </c>
      <c r="K27" s="20">
        <f t="shared" si="2"/>
        <v>0</v>
      </c>
      <c r="L27" s="20">
        <f t="shared" si="3"/>
        <v>0</v>
      </c>
      <c r="M27" s="20">
        <f t="shared" si="4"/>
        <v>0</v>
      </c>
      <c r="N27" s="20">
        <f t="shared" si="5"/>
        <v>0</v>
      </c>
      <c r="O27" s="20">
        <f t="shared" si="6"/>
        <v>0</v>
      </c>
      <c r="P27" s="20">
        <f t="shared" si="7"/>
        <v>0</v>
      </c>
    </row>
    <row r="28" spans="1:16">
      <c r="A28" s="1"/>
      <c r="B28" s="1"/>
      <c r="C28" s="1"/>
      <c r="D28" s="1"/>
      <c r="E28" s="1"/>
      <c r="F28" s="1"/>
      <c r="G28" s="1"/>
      <c r="H28" s="1"/>
      <c r="I28" s="1"/>
      <c r="J28" s="1"/>
      <c r="K28" s="1"/>
      <c r="L28" s="1"/>
      <c r="M28" s="1"/>
      <c r="N28" s="1"/>
      <c r="O28" s="1"/>
      <c r="P28" s="1"/>
    </row>
    <row r="29" spans="1:16">
      <c r="A29" s="15" t="s">
        <v>47</v>
      </c>
      <c r="B29" s="15"/>
      <c r="C29" s="15"/>
      <c r="D29" s="15"/>
      <c r="E29" s="15"/>
      <c r="F29" s="15"/>
      <c r="G29" s="15"/>
      <c r="H29" s="15"/>
      <c r="I29" s="15"/>
      <c r="J29" s="15"/>
      <c r="K29" s="26"/>
      <c r="L29" s="21">
        <f>SUM(L17:L28)</f>
        <v>0</v>
      </c>
      <c r="M29" s="21">
        <f>SUM(M17:M28)</f>
        <v>0</v>
      </c>
      <c r="N29" s="21">
        <f>SUM(N17:N28)</f>
        <v>0</v>
      </c>
      <c r="O29" s="21">
        <f>SUM(O17:O28)</f>
        <v>0</v>
      </c>
      <c r="P29" s="21">
        <f>SUM(P17:P28)</f>
        <v>0</v>
      </c>
    </row>
    <row r="30" spans="1:16">
      <c r="A30" s="22"/>
      <c r="B30" s="22"/>
      <c r="C30" s="22"/>
      <c r="D30" s="22"/>
      <c r="E30" s="22"/>
      <c r="F30" s="22"/>
      <c r="G30" s="22"/>
      <c r="H30" s="22"/>
      <c r="I30" s="22"/>
      <c r="J30" s="22"/>
      <c r="K30" s="23"/>
      <c r="L30" s="24"/>
      <c r="M30" s="24"/>
      <c r="N30" s="24"/>
      <c r="O30" s="24"/>
      <c r="P30" s="25"/>
    </row>
    <row r="31" spans="1:16">
      <c r="A31" s="37">
        <f>KT!A23</f>
        <v>0</v>
      </c>
      <c r="C31" s="38"/>
      <c r="D31" s="38">
        <f>KT!C27</f>
        <v>0</v>
      </c>
      <c r="E31" s="38"/>
      <c r="F31" s="38"/>
      <c r="G31" s="38"/>
      <c r="H31" s="38"/>
    </row>
    <row r="32" spans="1:16">
      <c r="A32" s="37" t="s">
        <v>39</v>
      </c>
      <c r="C32" s="38"/>
      <c r="D32" s="38"/>
      <c r="E32" s="38"/>
      <c r="F32" s="38"/>
      <c r="G32" s="38"/>
      <c r="H32" s="38"/>
    </row>
    <row r="33" spans="1:8">
      <c r="A33" s="37">
        <f>KT!A25</f>
        <v>0</v>
      </c>
      <c r="C33" s="38"/>
      <c r="D33" s="38"/>
      <c r="E33" s="38"/>
      <c r="F33" s="38"/>
      <c r="G33" s="38"/>
      <c r="H33" s="38"/>
    </row>
    <row r="34" spans="1:8">
      <c r="A34" s="39"/>
      <c r="C34" s="38"/>
      <c r="D34" s="38"/>
      <c r="E34" s="38"/>
      <c r="F34" s="38"/>
      <c r="G34" s="38"/>
      <c r="H34" s="38"/>
    </row>
    <row r="35" spans="1:8">
      <c r="A35" s="37">
        <f>KT!A27</f>
        <v>0</v>
      </c>
      <c r="C35" s="38"/>
      <c r="D35" s="38">
        <f>KT!C27</f>
        <v>0</v>
      </c>
      <c r="E35" s="38"/>
      <c r="F35" s="38"/>
      <c r="G35" s="38"/>
      <c r="H35" s="38"/>
    </row>
    <row r="36" spans="1:8">
      <c r="A36" s="37" t="s">
        <v>40</v>
      </c>
      <c r="C36" s="38"/>
      <c r="D36" s="38"/>
      <c r="E36" s="38"/>
      <c r="F36" s="38"/>
      <c r="G36" s="38"/>
      <c r="H36" s="38"/>
    </row>
    <row r="37" spans="1:8">
      <c r="A37" s="37">
        <f>KT!A29</f>
        <v>0</v>
      </c>
      <c r="C37" s="38"/>
      <c r="D37" s="38"/>
      <c r="E37" s="38"/>
      <c r="F37" s="38"/>
      <c r="G37" s="38"/>
      <c r="H37" s="38"/>
    </row>
    <row r="38" spans="1:8">
      <c r="B38" s="40"/>
      <c r="C38" s="38"/>
      <c r="D38" s="38"/>
      <c r="E38" s="38"/>
      <c r="F38" s="38"/>
      <c r="G38" s="38"/>
      <c r="H38" s="38"/>
    </row>
    <row r="39" spans="1:8">
      <c r="B39" s="41"/>
      <c r="C39" s="42"/>
      <c r="D39" s="41"/>
      <c r="F39" s="42"/>
      <c r="H39" s="38"/>
    </row>
  </sheetData>
  <mergeCells count="14">
    <mergeCell ref="L14:P14"/>
    <mergeCell ref="A16:P16"/>
    <mergeCell ref="A28:P28"/>
    <mergeCell ref="A29:J2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709D3-27BF-4EE0-8627-56CE5B721347}">
  <sheetPr>
    <tabColor rgb="FF7030A0"/>
    <pageSetUpPr fitToPage="1"/>
  </sheetPr>
  <dimension ref="A2:P56"/>
  <sheetViews>
    <sheetView view="pageBreakPreview" topLeftCell="A19" zoomScale="85" zoomScaleNormal="85" zoomScaleSheetLayoutView="85" workbookViewId="0">
      <selection activeCell="N54" sqref="N54"/>
    </sheetView>
  </sheetViews>
  <sheetFormatPr defaultColWidth="9.140625" defaultRowHeight="15.75"/>
  <cols>
    <col min="1" max="1" width="10.7109375" style="16" customWidth="1"/>
    <col min="2" max="2" width="9.28515625" style="16" customWidth="1"/>
    <col min="3" max="3" width="51.140625" style="16" customWidth="1"/>
    <col min="4" max="4" width="8.28515625" style="16" customWidth="1"/>
    <col min="5" max="5" width="10.85546875" style="16" customWidth="1"/>
    <col min="6" max="11" width="10.42578125" style="16" customWidth="1"/>
    <col min="12" max="16" width="13.85546875" style="16" customWidth="1"/>
    <col min="17" max="16384" width="9.140625" style="16"/>
  </cols>
  <sheetData>
    <row r="2" spans="1:16">
      <c r="A2" s="6" t="s">
        <v>1008</v>
      </c>
      <c r="B2" s="6"/>
      <c r="C2" s="6"/>
      <c r="D2" s="6"/>
      <c r="E2" s="6"/>
      <c r="F2" s="6"/>
      <c r="G2" s="6"/>
      <c r="H2" s="6"/>
      <c r="I2" s="6"/>
      <c r="J2" s="6"/>
      <c r="K2" s="6"/>
      <c r="L2" s="6"/>
      <c r="M2" s="6"/>
      <c r="N2" s="6"/>
      <c r="O2" s="6"/>
      <c r="P2" s="6"/>
    </row>
    <row r="3" spans="1:16">
      <c r="A3" s="7" t="str">
        <f>KA!C49</f>
        <v xml:space="preserve">	Vājstrāvas tīkli</v>
      </c>
      <c r="B3" s="7"/>
      <c r="C3" s="7"/>
      <c r="D3" s="7"/>
      <c r="E3" s="7"/>
      <c r="F3" s="7"/>
      <c r="G3" s="7"/>
      <c r="H3" s="7"/>
      <c r="I3" s="7"/>
      <c r="J3" s="7"/>
      <c r="K3" s="7"/>
      <c r="L3" s="7"/>
      <c r="M3" s="7"/>
      <c r="N3" s="7"/>
      <c r="O3" s="7"/>
      <c r="P3" s="7"/>
    </row>
    <row r="4" spans="1:16">
      <c r="A4" s="6" t="s">
        <v>46</v>
      </c>
      <c r="B4" s="6"/>
      <c r="C4" s="6"/>
      <c r="D4" s="6"/>
      <c r="E4" s="6"/>
      <c r="F4" s="6"/>
      <c r="G4" s="6"/>
      <c r="H4" s="6"/>
      <c r="I4" s="6"/>
      <c r="J4" s="6"/>
      <c r="K4" s="6"/>
      <c r="L4" s="6"/>
      <c r="M4" s="6"/>
      <c r="N4" s="6"/>
      <c r="O4" s="6"/>
      <c r="P4" s="6"/>
    </row>
    <row r="5" spans="1:16">
      <c r="A5" s="48"/>
      <c r="B5" s="48"/>
      <c r="C5" s="48"/>
      <c r="D5" s="48"/>
      <c r="E5" s="48"/>
      <c r="F5" s="48"/>
      <c r="G5" s="48"/>
      <c r="H5" s="48"/>
      <c r="I5" s="48"/>
      <c r="J5" s="48"/>
      <c r="K5" s="48"/>
      <c r="L5" s="48"/>
      <c r="M5" s="48"/>
      <c r="N5" s="48"/>
      <c r="O5" s="48"/>
      <c r="P5" s="48"/>
    </row>
    <row r="6" spans="1:16">
      <c r="A6" s="16" t="s">
        <v>10</v>
      </c>
      <c r="C6" s="18" t="str">
        <f>KT!B9</f>
        <v>Garkalnes Mākslas un vispārizglītojošās pamatskolas piebūve</v>
      </c>
      <c r="D6" s="18"/>
      <c r="E6" s="18"/>
      <c r="F6" s="18"/>
      <c r="G6" s="18"/>
      <c r="H6" s="18"/>
      <c r="I6" s="18"/>
      <c r="J6" s="18"/>
      <c r="K6" s="18"/>
      <c r="L6" s="18"/>
      <c r="M6" s="18"/>
      <c r="N6" s="18"/>
      <c r="O6" s="18"/>
      <c r="P6" s="18"/>
    </row>
    <row r="7" spans="1:16">
      <c r="A7" s="16" t="s">
        <v>11</v>
      </c>
      <c r="C7" s="18" t="str">
        <f>KT!B10</f>
        <v>Garkalnes Mākslas un vispārizglītojošā pamatskola</v>
      </c>
    </row>
    <row r="8" spans="1:16">
      <c r="A8" s="16" t="s">
        <v>0</v>
      </c>
      <c r="C8" s="18" t="str">
        <f>KT!B11</f>
        <v>Ropažu novads, Garkalne, Vidzemes šoseja 34, LV-2137</v>
      </c>
      <c r="D8" s="17"/>
      <c r="E8" s="17"/>
      <c r="F8" s="17"/>
      <c r="G8" s="17"/>
      <c r="H8" s="17"/>
      <c r="I8" s="17"/>
      <c r="J8" s="17"/>
      <c r="K8" s="17"/>
      <c r="L8" s="17"/>
      <c r="M8" s="17"/>
      <c r="N8" s="17"/>
      <c r="O8" s="17"/>
      <c r="P8" s="17"/>
    </row>
    <row r="9" spans="1:16">
      <c r="A9" s="16" t="s">
        <v>1</v>
      </c>
      <c r="C9" s="18">
        <f>KT!B12</f>
        <v>0</v>
      </c>
      <c r="D9" s="17"/>
      <c r="E9" s="17"/>
      <c r="F9" s="17"/>
      <c r="G9" s="17"/>
      <c r="H9" s="17"/>
      <c r="I9" s="17"/>
      <c r="J9" s="17"/>
      <c r="K9" s="17"/>
      <c r="L9" s="17"/>
      <c r="M9" s="17"/>
      <c r="N9" s="17"/>
      <c r="O9" s="17"/>
      <c r="P9" s="17"/>
    </row>
    <row r="11" spans="1:16">
      <c r="A11" s="16" t="s">
        <v>52</v>
      </c>
      <c r="M11" s="9" t="s">
        <v>2</v>
      </c>
      <c r="N11" s="9"/>
      <c r="O11" s="19">
        <f>P46</f>
        <v>0</v>
      </c>
      <c r="P11" s="16" t="s">
        <v>3</v>
      </c>
    </row>
    <row r="12" spans="1:16">
      <c r="E12" s="48"/>
      <c r="N12" s="43" t="s">
        <v>41</v>
      </c>
      <c r="O12" s="16">
        <f>KT!C27</f>
        <v>0</v>
      </c>
    </row>
    <row r="13" spans="1:16">
      <c r="E13" s="48"/>
    </row>
    <row r="14" spans="1:16">
      <c r="A14" s="8" t="s">
        <v>23</v>
      </c>
      <c r="B14" s="8" t="s">
        <v>9</v>
      </c>
      <c r="C14" s="12" t="s">
        <v>12</v>
      </c>
      <c r="D14" s="8" t="s">
        <v>4</v>
      </c>
      <c r="E14" s="10" t="s">
        <v>5</v>
      </c>
      <c r="F14" s="12" t="s">
        <v>13</v>
      </c>
      <c r="G14" s="12"/>
      <c r="H14" s="12"/>
      <c r="I14" s="12"/>
      <c r="J14" s="12"/>
      <c r="K14" s="12"/>
      <c r="L14" s="12" t="s">
        <v>14</v>
      </c>
      <c r="M14" s="12"/>
      <c r="N14" s="12"/>
      <c r="O14" s="12"/>
      <c r="P14" s="12"/>
    </row>
    <row r="15" spans="1:16" ht="110.25" customHeight="1">
      <c r="A15" s="8"/>
      <c r="B15" s="8"/>
      <c r="C15" s="12"/>
      <c r="D15" s="8"/>
      <c r="E15" s="10"/>
      <c r="F15" s="49" t="s">
        <v>6</v>
      </c>
      <c r="G15" s="49" t="s">
        <v>16</v>
      </c>
      <c r="H15" s="49" t="s">
        <v>15</v>
      </c>
      <c r="I15" s="49" t="s">
        <v>17</v>
      </c>
      <c r="J15" s="49" t="s">
        <v>18</v>
      </c>
      <c r="K15" s="49" t="s">
        <v>19</v>
      </c>
      <c r="L15" s="49" t="s">
        <v>7</v>
      </c>
      <c r="M15" s="49" t="s">
        <v>15</v>
      </c>
      <c r="N15" s="49" t="s">
        <v>17</v>
      </c>
      <c r="O15" s="49" t="s">
        <v>18</v>
      </c>
      <c r="P15" s="49" t="s">
        <v>20</v>
      </c>
    </row>
    <row r="16" spans="1:16">
      <c r="A16" s="4"/>
      <c r="B16" s="4"/>
      <c r="C16" s="4"/>
      <c r="D16" s="4"/>
      <c r="E16" s="4"/>
      <c r="F16" s="3"/>
      <c r="G16" s="3"/>
      <c r="H16" s="3"/>
      <c r="I16" s="3"/>
      <c r="J16" s="3"/>
      <c r="K16" s="3"/>
      <c r="L16" s="3"/>
      <c r="M16" s="3"/>
      <c r="N16" s="3"/>
      <c r="O16" s="3"/>
      <c r="P16" s="2"/>
    </row>
    <row r="17" spans="1:16" ht="31.5">
      <c r="A17" s="50">
        <v>1</v>
      </c>
      <c r="B17" s="52"/>
      <c r="C17" s="60" t="s">
        <v>745</v>
      </c>
      <c r="D17" s="51"/>
      <c r="E17" s="53"/>
      <c r="F17" s="20">
        <v>0</v>
      </c>
      <c r="G17" s="20">
        <f t="shared" ref="G17:G44" si="0">IF(F17&gt;0,likme,0)</f>
        <v>0</v>
      </c>
      <c r="H17" s="20">
        <f>ROUND(F17*G17,2)</f>
        <v>0</v>
      </c>
      <c r="I17" s="20">
        <v>0</v>
      </c>
      <c r="J17" s="20">
        <v>0</v>
      </c>
      <c r="K17" s="20">
        <f>SUM(H17:J17)</f>
        <v>0</v>
      </c>
      <c r="L17" s="20">
        <f>ROUND(E17*F17,2)</f>
        <v>0</v>
      </c>
      <c r="M17" s="20">
        <f>ROUND(E17*H17,2)</f>
        <v>0</v>
      </c>
      <c r="N17" s="20">
        <f>ROUND(E17*I17,2)</f>
        <v>0</v>
      </c>
      <c r="O17" s="20">
        <f>ROUND(E17*J17,2)</f>
        <v>0</v>
      </c>
      <c r="P17" s="20">
        <f>SUM(M17:O17)</f>
        <v>0</v>
      </c>
    </row>
    <row r="18" spans="1:16">
      <c r="A18" s="50">
        <v>2</v>
      </c>
      <c r="B18" s="52"/>
      <c r="C18" s="54" t="s">
        <v>1009</v>
      </c>
      <c r="D18" s="51" t="s">
        <v>64</v>
      </c>
      <c r="E18" s="53" t="s">
        <v>145</v>
      </c>
      <c r="F18" s="20">
        <v>0</v>
      </c>
      <c r="G18" s="20">
        <f t="shared" si="0"/>
        <v>0</v>
      </c>
      <c r="H18" s="20">
        <f t="shared" ref="H18:H44" si="1">ROUND(F18*G18,2)</f>
        <v>0</v>
      </c>
      <c r="I18" s="20">
        <v>0</v>
      </c>
      <c r="J18" s="20">
        <v>0</v>
      </c>
      <c r="K18" s="20">
        <f t="shared" ref="K18:K44" si="2">SUM(H18:J18)</f>
        <v>0</v>
      </c>
      <c r="L18" s="20">
        <f t="shared" ref="L18:L44" si="3">ROUND(E18*F18,2)</f>
        <v>0</v>
      </c>
      <c r="M18" s="20">
        <f t="shared" ref="M18:M44" si="4">ROUND(E18*H18,2)</f>
        <v>0</v>
      </c>
      <c r="N18" s="20">
        <f t="shared" ref="N18:N44" si="5">ROUND(E18*I18,2)</f>
        <v>0</v>
      </c>
      <c r="O18" s="20">
        <f t="shared" ref="O18:O44" si="6">ROUND(E18*J18,2)</f>
        <v>0</v>
      </c>
      <c r="P18" s="20">
        <f t="shared" ref="P18:P44" si="7">SUM(M18:O18)</f>
        <v>0</v>
      </c>
    </row>
    <row r="19" spans="1:16" ht="31.5">
      <c r="A19" s="50">
        <v>3</v>
      </c>
      <c r="B19" s="52"/>
      <c r="C19" s="55" t="s">
        <v>1010</v>
      </c>
      <c r="D19" s="51" t="s">
        <v>67</v>
      </c>
      <c r="E19" s="53" t="s">
        <v>81</v>
      </c>
      <c r="F19" s="20">
        <v>0</v>
      </c>
      <c r="G19" s="20">
        <f t="shared" si="0"/>
        <v>0</v>
      </c>
      <c r="H19" s="20">
        <f t="shared" si="1"/>
        <v>0</v>
      </c>
      <c r="I19" s="20">
        <v>0</v>
      </c>
      <c r="J19" s="20">
        <v>0</v>
      </c>
      <c r="K19" s="20">
        <f t="shared" si="2"/>
        <v>0</v>
      </c>
      <c r="L19" s="20">
        <f t="shared" si="3"/>
        <v>0</v>
      </c>
      <c r="M19" s="20">
        <f t="shared" si="4"/>
        <v>0</v>
      </c>
      <c r="N19" s="20">
        <f t="shared" si="5"/>
        <v>0</v>
      </c>
      <c r="O19" s="20">
        <f t="shared" si="6"/>
        <v>0</v>
      </c>
      <c r="P19" s="20">
        <f t="shared" si="7"/>
        <v>0</v>
      </c>
    </row>
    <row r="20" spans="1:16">
      <c r="A20" s="50">
        <v>4</v>
      </c>
      <c r="B20" s="52"/>
      <c r="C20" s="55" t="s">
        <v>1011</v>
      </c>
      <c r="D20" s="51" t="s">
        <v>64</v>
      </c>
      <c r="E20" s="64">
        <v>30</v>
      </c>
      <c r="F20" s="20">
        <v>0</v>
      </c>
      <c r="G20" s="20">
        <f t="shared" si="0"/>
        <v>0</v>
      </c>
      <c r="H20" s="20">
        <f t="shared" si="1"/>
        <v>0</v>
      </c>
      <c r="I20" s="20">
        <v>0</v>
      </c>
      <c r="J20" s="20">
        <v>0</v>
      </c>
      <c r="K20" s="20">
        <f t="shared" si="2"/>
        <v>0</v>
      </c>
      <c r="L20" s="20">
        <f t="shared" si="3"/>
        <v>0</v>
      </c>
      <c r="M20" s="20">
        <f t="shared" si="4"/>
        <v>0</v>
      </c>
      <c r="N20" s="20">
        <f t="shared" si="5"/>
        <v>0</v>
      </c>
      <c r="O20" s="20">
        <f t="shared" si="6"/>
        <v>0</v>
      </c>
      <c r="P20" s="20">
        <f t="shared" si="7"/>
        <v>0</v>
      </c>
    </row>
    <row r="21" spans="1:16">
      <c r="A21" s="50">
        <v>5</v>
      </c>
      <c r="B21" s="52"/>
      <c r="C21" s="55" t="s">
        <v>1012</v>
      </c>
      <c r="D21" s="51" t="s">
        <v>67</v>
      </c>
      <c r="E21" s="53" t="s">
        <v>81</v>
      </c>
      <c r="F21" s="20">
        <v>0</v>
      </c>
      <c r="G21" s="20">
        <f t="shared" si="0"/>
        <v>0</v>
      </c>
      <c r="H21" s="20">
        <f t="shared" si="1"/>
        <v>0</v>
      </c>
      <c r="I21" s="20">
        <v>0</v>
      </c>
      <c r="J21" s="20">
        <v>0</v>
      </c>
      <c r="K21" s="20">
        <f t="shared" si="2"/>
        <v>0</v>
      </c>
      <c r="L21" s="20">
        <f t="shared" si="3"/>
        <v>0</v>
      </c>
      <c r="M21" s="20">
        <f t="shared" si="4"/>
        <v>0</v>
      </c>
      <c r="N21" s="20">
        <f t="shared" si="5"/>
        <v>0</v>
      </c>
      <c r="O21" s="20">
        <f t="shared" si="6"/>
        <v>0</v>
      </c>
      <c r="P21" s="20">
        <f t="shared" si="7"/>
        <v>0</v>
      </c>
    </row>
    <row r="22" spans="1:16">
      <c r="A22" s="50">
        <v>6</v>
      </c>
      <c r="B22" s="52"/>
      <c r="C22" s="55" t="s">
        <v>1013</v>
      </c>
      <c r="D22" s="51" t="s">
        <v>64</v>
      </c>
      <c r="E22" s="53" t="s">
        <v>65</v>
      </c>
      <c r="F22" s="20">
        <v>0</v>
      </c>
      <c r="G22" s="20">
        <f t="shared" si="0"/>
        <v>0</v>
      </c>
      <c r="H22" s="20">
        <f t="shared" si="1"/>
        <v>0</v>
      </c>
      <c r="I22" s="20">
        <v>0</v>
      </c>
      <c r="J22" s="20">
        <v>0</v>
      </c>
      <c r="K22" s="20">
        <f t="shared" si="2"/>
        <v>0</v>
      </c>
      <c r="L22" s="20">
        <f t="shared" si="3"/>
        <v>0</v>
      </c>
      <c r="M22" s="20">
        <f t="shared" si="4"/>
        <v>0</v>
      </c>
      <c r="N22" s="20">
        <f t="shared" si="5"/>
        <v>0</v>
      </c>
      <c r="O22" s="20">
        <f t="shared" si="6"/>
        <v>0</v>
      </c>
      <c r="P22" s="20">
        <f t="shared" si="7"/>
        <v>0</v>
      </c>
    </row>
    <row r="23" spans="1:16">
      <c r="A23" s="50">
        <v>7</v>
      </c>
      <c r="B23" s="52"/>
      <c r="C23" s="55" t="s">
        <v>1014</v>
      </c>
      <c r="D23" s="51" t="s">
        <v>64</v>
      </c>
      <c r="E23" s="53" t="s">
        <v>114</v>
      </c>
      <c r="F23" s="20">
        <v>0</v>
      </c>
      <c r="G23" s="20">
        <f t="shared" si="0"/>
        <v>0</v>
      </c>
      <c r="H23" s="20">
        <f t="shared" si="1"/>
        <v>0</v>
      </c>
      <c r="I23" s="20">
        <v>0</v>
      </c>
      <c r="J23" s="20">
        <v>0</v>
      </c>
      <c r="K23" s="20">
        <f t="shared" si="2"/>
        <v>0</v>
      </c>
      <c r="L23" s="20">
        <f t="shared" si="3"/>
        <v>0</v>
      </c>
      <c r="M23" s="20">
        <f t="shared" si="4"/>
        <v>0</v>
      </c>
      <c r="N23" s="20">
        <f t="shared" si="5"/>
        <v>0</v>
      </c>
      <c r="O23" s="20">
        <f t="shared" si="6"/>
        <v>0</v>
      </c>
      <c r="P23" s="20">
        <f t="shared" si="7"/>
        <v>0</v>
      </c>
    </row>
    <row r="24" spans="1:16">
      <c r="A24" s="50">
        <v>8</v>
      </c>
      <c r="B24" s="52"/>
      <c r="C24" s="54" t="s">
        <v>1015</v>
      </c>
      <c r="D24" s="51" t="s">
        <v>67</v>
      </c>
      <c r="E24" s="53" t="s">
        <v>93</v>
      </c>
      <c r="F24" s="20">
        <v>0</v>
      </c>
      <c r="G24" s="20">
        <f t="shared" si="0"/>
        <v>0</v>
      </c>
      <c r="H24" s="20">
        <f t="shared" si="1"/>
        <v>0</v>
      </c>
      <c r="I24" s="20">
        <v>0</v>
      </c>
      <c r="J24" s="20">
        <v>0</v>
      </c>
      <c r="K24" s="20">
        <f t="shared" si="2"/>
        <v>0</v>
      </c>
      <c r="L24" s="20">
        <f t="shared" si="3"/>
        <v>0</v>
      </c>
      <c r="M24" s="20">
        <f t="shared" si="4"/>
        <v>0</v>
      </c>
      <c r="N24" s="20">
        <f t="shared" si="5"/>
        <v>0</v>
      </c>
      <c r="O24" s="20">
        <f t="shared" si="6"/>
        <v>0</v>
      </c>
      <c r="P24" s="20">
        <f t="shared" si="7"/>
        <v>0</v>
      </c>
    </row>
    <row r="25" spans="1:16">
      <c r="A25" s="50">
        <v>9</v>
      </c>
      <c r="B25" s="52"/>
      <c r="C25" s="55" t="s">
        <v>1016</v>
      </c>
      <c r="D25" s="51" t="s">
        <v>64</v>
      </c>
      <c r="E25" s="53" t="s">
        <v>65</v>
      </c>
      <c r="F25" s="20">
        <v>0</v>
      </c>
      <c r="G25" s="20">
        <f t="shared" si="0"/>
        <v>0</v>
      </c>
      <c r="H25" s="20">
        <f t="shared" si="1"/>
        <v>0</v>
      </c>
      <c r="I25" s="20">
        <v>0</v>
      </c>
      <c r="J25" s="20">
        <v>0</v>
      </c>
      <c r="K25" s="20">
        <f t="shared" si="2"/>
        <v>0</v>
      </c>
      <c r="L25" s="20">
        <f t="shared" si="3"/>
        <v>0</v>
      </c>
      <c r="M25" s="20">
        <f t="shared" si="4"/>
        <v>0</v>
      </c>
      <c r="N25" s="20">
        <f t="shared" si="5"/>
        <v>0</v>
      </c>
      <c r="O25" s="20">
        <f t="shared" si="6"/>
        <v>0</v>
      </c>
      <c r="P25" s="20">
        <f t="shared" si="7"/>
        <v>0</v>
      </c>
    </row>
    <row r="26" spans="1:16" ht="31.5">
      <c r="A26" s="50">
        <v>10</v>
      </c>
      <c r="B26" s="52"/>
      <c r="C26" s="55" t="s">
        <v>1017</v>
      </c>
      <c r="D26" s="51" t="s">
        <v>978</v>
      </c>
      <c r="E26" s="64">
        <v>6.3</v>
      </c>
      <c r="F26" s="20">
        <v>0</v>
      </c>
      <c r="G26" s="20">
        <f t="shared" si="0"/>
        <v>0</v>
      </c>
      <c r="H26" s="20">
        <f t="shared" si="1"/>
        <v>0</v>
      </c>
      <c r="I26" s="20">
        <v>0</v>
      </c>
      <c r="J26" s="20">
        <v>0</v>
      </c>
      <c r="K26" s="20">
        <f t="shared" si="2"/>
        <v>0</v>
      </c>
      <c r="L26" s="20">
        <f t="shared" si="3"/>
        <v>0</v>
      </c>
      <c r="M26" s="20">
        <f t="shared" si="4"/>
        <v>0</v>
      </c>
      <c r="N26" s="20">
        <f t="shared" si="5"/>
        <v>0</v>
      </c>
      <c r="O26" s="20">
        <f t="shared" si="6"/>
        <v>0</v>
      </c>
      <c r="P26" s="20">
        <f t="shared" si="7"/>
        <v>0</v>
      </c>
    </row>
    <row r="27" spans="1:16">
      <c r="A27" s="50">
        <v>11</v>
      </c>
      <c r="B27" s="52"/>
      <c r="C27" s="55" t="s">
        <v>1018</v>
      </c>
      <c r="D27" s="51" t="s">
        <v>64</v>
      </c>
      <c r="E27" s="53" t="s">
        <v>65</v>
      </c>
      <c r="F27" s="20">
        <v>0</v>
      </c>
      <c r="G27" s="20">
        <f t="shared" si="0"/>
        <v>0</v>
      </c>
      <c r="H27" s="20">
        <f t="shared" si="1"/>
        <v>0</v>
      </c>
      <c r="I27" s="20">
        <v>0</v>
      </c>
      <c r="J27" s="20">
        <v>0</v>
      </c>
      <c r="K27" s="20">
        <f t="shared" si="2"/>
        <v>0</v>
      </c>
      <c r="L27" s="20">
        <f t="shared" si="3"/>
        <v>0</v>
      </c>
      <c r="M27" s="20">
        <f t="shared" si="4"/>
        <v>0</v>
      </c>
      <c r="N27" s="20">
        <f t="shared" si="5"/>
        <v>0</v>
      </c>
      <c r="O27" s="20">
        <f t="shared" si="6"/>
        <v>0</v>
      </c>
      <c r="P27" s="20">
        <f t="shared" si="7"/>
        <v>0</v>
      </c>
    </row>
    <row r="28" spans="1:16">
      <c r="A28" s="50">
        <v>12</v>
      </c>
      <c r="B28" s="52"/>
      <c r="C28" s="55" t="s">
        <v>1019</v>
      </c>
      <c r="D28" s="51" t="s">
        <v>64</v>
      </c>
      <c r="E28" s="53" t="s">
        <v>65</v>
      </c>
      <c r="F28" s="20">
        <v>0</v>
      </c>
      <c r="G28" s="20">
        <f t="shared" si="0"/>
        <v>0</v>
      </c>
      <c r="H28" s="20">
        <f t="shared" si="1"/>
        <v>0</v>
      </c>
      <c r="I28" s="20">
        <v>0</v>
      </c>
      <c r="J28" s="20">
        <v>0</v>
      </c>
      <c r="K28" s="20">
        <f t="shared" si="2"/>
        <v>0</v>
      </c>
      <c r="L28" s="20">
        <f t="shared" si="3"/>
        <v>0</v>
      </c>
      <c r="M28" s="20">
        <f t="shared" si="4"/>
        <v>0</v>
      </c>
      <c r="N28" s="20">
        <f t="shared" si="5"/>
        <v>0</v>
      </c>
      <c r="O28" s="20">
        <f t="shared" si="6"/>
        <v>0</v>
      </c>
      <c r="P28" s="20">
        <f t="shared" si="7"/>
        <v>0</v>
      </c>
    </row>
    <row r="29" spans="1:16">
      <c r="A29" s="50">
        <v>13</v>
      </c>
      <c r="B29" s="52"/>
      <c r="C29" s="55" t="s">
        <v>1020</v>
      </c>
      <c r="D29" s="51" t="s">
        <v>183</v>
      </c>
      <c r="E29" s="53" t="s">
        <v>176</v>
      </c>
      <c r="F29" s="20">
        <v>0</v>
      </c>
      <c r="G29" s="20">
        <f t="shared" si="0"/>
        <v>0</v>
      </c>
      <c r="H29" s="20">
        <f t="shared" si="1"/>
        <v>0</v>
      </c>
      <c r="I29" s="20">
        <v>0</v>
      </c>
      <c r="J29" s="20">
        <v>0</v>
      </c>
      <c r="K29" s="20">
        <f t="shared" si="2"/>
        <v>0</v>
      </c>
      <c r="L29" s="20">
        <f t="shared" si="3"/>
        <v>0</v>
      </c>
      <c r="M29" s="20">
        <f t="shared" si="4"/>
        <v>0</v>
      </c>
      <c r="N29" s="20">
        <f t="shared" si="5"/>
        <v>0</v>
      </c>
      <c r="O29" s="20">
        <f t="shared" si="6"/>
        <v>0</v>
      </c>
      <c r="P29" s="20">
        <f t="shared" si="7"/>
        <v>0</v>
      </c>
    </row>
    <row r="30" spans="1:16">
      <c r="A30" s="50">
        <v>14</v>
      </c>
      <c r="B30" s="52"/>
      <c r="C30" s="54" t="s">
        <v>1021</v>
      </c>
      <c r="D30" s="51" t="s">
        <v>67</v>
      </c>
      <c r="E30" s="53" t="s">
        <v>65</v>
      </c>
      <c r="F30" s="20">
        <v>0</v>
      </c>
      <c r="G30" s="20">
        <f t="shared" si="0"/>
        <v>0</v>
      </c>
      <c r="H30" s="20">
        <f t="shared" si="1"/>
        <v>0</v>
      </c>
      <c r="I30" s="20">
        <v>0</v>
      </c>
      <c r="J30" s="20">
        <v>0</v>
      </c>
      <c r="K30" s="20">
        <f t="shared" si="2"/>
        <v>0</v>
      </c>
      <c r="L30" s="20">
        <f t="shared" si="3"/>
        <v>0</v>
      </c>
      <c r="M30" s="20">
        <f t="shared" si="4"/>
        <v>0</v>
      </c>
      <c r="N30" s="20">
        <f t="shared" si="5"/>
        <v>0</v>
      </c>
      <c r="O30" s="20">
        <f t="shared" si="6"/>
        <v>0</v>
      </c>
      <c r="P30" s="20">
        <f t="shared" si="7"/>
        <v>0</v>
      </c>
    </row>
    <row r="31" spans="1:16">
      <c r="A31" s="50">
        <v>15</v>
      </c>
      <c r="B31" s="52"/>
      <c r="C31" s="54" t="s">
        <v>1022</v>
      </c>
      <c r="D31" s="51" t="s">
        <v>67</v>
      </c>
      <c r="E31" s="53" t="s">
        <v>65</v>
      </c>
      <c r="F31" s="20">
        <v>0</v>
      </c>
      <c r="G31" s="20">
        <f t="shared" si="0"/>
        <v>0</v>
      </c>
      <c r="H31" s="20">
        <f t="shared" si="1"/>
        <v>0</v>
      </c>
      <c r="I31" s="20">
        <v>0</v>
      </c>
      <c r="J31" s="20">
        <v>0</v>
      </c>
      <c r="K31" s="20">
        <f t="shared" si="2"/>
        <v>0</v>
      </c>
      <c r="L31" s="20">
        <f t="shared" si="3"/>
        <v>0</v>
      </c>
      <c r="M31" s="20">
        <f t="shared" si="4"/>
        <v>0</v>
      </c>
      <c r="N31" s="20">
        <f t="shared" si="5"/>
        <v>0</v>
      </c>
      <c r="O31" s="20">
        <f t="shared" si="6"/>
        <v>0</v>
      </c>
      <c r="P31" s="20">
        <f t="shared" si="7"/>
        <v>0</v>
      </c>
    </row>
    <row r="32" spans="1:16">
      <c r="A32" s="50">
        <v>16</v>
      </c>
      <c r="B32" s="52"/>
      <c r="C32" s="55" t="s">
        <v>1023</v>
      </c>
      <c r="D32" s="51" t="s">
        <v>183</v>
      </c>
      <c r="E32" s="53" t="s">
        <v>1024</v>
      </c>
      <c r="F32" s="20">
        <v>0</v>
      </c>
      <c r="G32" s="20">
        <f t="shared" si="0"/>
        <v>0</v>
      </c>
      <c r="H32" s="20">
        <f t="shared" si="1"/>
        <v>0</v>
      </c>
      <c r="I32" s="20">
        <v>0</v>
      </c>
      <c r="J32" s="20">
        <v>0</v>
      </c>
      <c r="K32" s="20">
        <f t="shared" si="2"/>
        <v>0</v>
      </c>
      <c r="L32" s="20">
        <f t="shared" si="3"/>
        <v>0</v>
      </c>
      <c r="M32" s="20">
        <f t="shared" si="4"/>
        <v>0</v>
      </c>
      <c r="N32" s="20">
        <f t="shared" si="5"/>
        <v>0</v>
      </c>
      <c r="O32" s="20">
        <f t="shared" si="6"/>
        <v>0</v>
      </c>
      <c r="P32" s="20">
        <f t="shared" si="7"/>
        <v>0</v>
      </c>
    </row>
    <row r="33" spans="1:16">
      <c r="A33" s="50">
        <v>17</v>
      </c>
      <c r="B33" s="52"/>
      <c r="C33" s="62" t="s">
        <v>774</v>
      </c>
      <c r="D33" s="51"/>
      <c r="E33" s="53"/>
      <c r="F33" s="20">
        <v>0</v>
      </c>
      <c r="G33" s="20">
        <f t="shared" si="0"/>
        <v>0</v>
      </c>
      <c r="H33" s="20">
        <f t="shared" si="1"/>
        <v>0</v>
      </c>
      <c r="I33" s="20">
        <v>0</v>
      </c>
      <c r="J33" s="20">
        <v>0</v>
      </c>
      <c r="K33" s="20">
        <f t="shared" si="2"/>
        <v>0</v>
      </c>
      <c r="L33" s="20">
        <f t="shared" si="3"/>
        <v>0</v>
      </c>
      <c r="M33" s="20">
        <f t="shared" si="4"/>
        <v>0</v>
      </c>
      <c r="N33" s="20">
        <f t="shared" si="5"/>
        <v>0</v>
      </c>
      <c r="O33" s="20">
        <f t="shared" si="6"/>
        <v>0</v>
      </c>
      <c r="P33" s="20">
        <f t="shared" si="7"/>
        <v>0</v>
      </c>
    </row>
    <row r="34" spans="1:16" ht="31.5">
      <c r="A34" s="50">
        <v>18</v>
      </c>
      <c r="B34" s="52"/>
      <c r="C34" s="55" t="s">
        <v>1025</v>
      </c>
      <c r="D34" s="51" t="s">
        <v>183</v>
      </c>
      <c r="E34" s="53" t="s">
        <v>591</v>
      </c>
      <c r="F34" s="20">
        <v>0</v>
      </c>
      <c r="G34" s="20">
        <f t="shared" si="0"/>
        <v>0</v>
      </c>
      <c r="H34" s="20">
        <f t="shared" si="1"/>
        <v>0</v>
      </c>
      <c r="I34" s="20">
        <v>0</v>
      </c>
      <c r="J34" s="20">
        <v>0</v>
      </c>
      <c r="K34" s="20">
        <f t="shared" si="2"/>
        <v>0</v>
      </c>
      <c r="L34" s="20">
        <f t="shared" si="3"/>
        <v>0</v>
      </c>
      <c r="M34" s="20">
        <f t="shared" si="4"/>
        <v>0</v>
      </c>
      <c r="N34" s="20">
        <f t="shared" si="5"/>
        <v>0</v>
      </c>
      <c r="O34" s="20">
        <f t="shared" si="6"/>
        <v>0</v>
      </c>
      <c r="P34" s="20">
        <f t="shared" si="7"/>
        <v>0</v>
      </c>
    </row>
    <row r="35" spans="1:16">
      <c r="A35" s="50">
        <v>19</v>
      </c>
      <c r="B35" s="52"/>
      <c r="C35" s="55" t="s">
        <v>1026</v>
      </c>
      <c r="D35" s="51" t="s">
        <v>183</v>
      </c>
      <c r="E35" s="53" t="s">
        <v>591</v>
      </c>
      <c r="F35" s="20">
        <v>0</v>
      </c>
      <c r="G35" s="20">
        <f t="shared" si="0"/>
        <v>0</v>
      </c>
      <c r="H35" s="20">
        <f t="shared" si="1"/>
        <v>0</v>
      </c>
      <c r="I35" s="20">
        <v>0</v>
      </c>
      <c r="J35" s="20">
        <v>0</v>
      </c>
      <c r="K35" s="20">
        <f t="shared" si="2"/>
        <v>0</v>
      </c>
      <c r="L35" s="20">
        <f t="shared" si="3"/>
        <v>0</v>
      </c>
      <c r="M35" s="20">
        <f t="shared" si="4"/>
        <v>0</v>
      </c>
      <c r="N35" s="20">
        <f t="shared" si="5"/>
        <v>0</v>
      </c>
      <c r="O35" s="20">
        <f t="shared" si="6"/>
        <v>0</v>
      </c>
      <c r="P35" s="20">
        <f t="shared" si="7"/>
        <v>0</v>
      </c>
    </row>
    <row r="36" spans="1:16">
      <c r="A36" s="50">
        <v>20</v>
      </c>
      <c r="B36" s="52"/>
      <c r="C36" s="55" t="s">
        <v>1027</v>
      </c>
      <c r="D36" s="51" t="s">
        <v>67</v>
      </c>
      <c r="E36" s="53" t="s">
        <v>81</v>
      </c>
      <c r="F36" s="20">
        <v>0</v>
      </c>
      <c r="G36" s="20">
        <f t="shared" si="0"/>
        <v>0</v>
      </c>
      <c r="H36" s="20">
        <f t="shared" si="1"/>
        <v>0</v>
      </c>
      <c r="I36" s="20">
        <v>0</v>
      </c>
      <c r="J36" s="20">
        <v>0</v>
      </c>
      <c r="K36" s="20">
        <f t="shared" si="2"/>
        <v>0</v>
      </c>
      <c r="L36" s="20">
        <f t="shared" si="3"/>
        <v>0</v>
      </c>
      <c r="M36" s="20">
        <f t="shared" si="4"/>
        <v>0</v>
      </c>
      <c r="N36" s="20">
        <f t="shared" si="5"/>
        <v>0</v>
      </c>
      <c r="O36" s="20">
        <f t="shared" si="6"/>
        <v>0</v>
      </c>
      <c r="P36" s="20">
        <f t="shared" si="7"/>
        <v>0</v>
      </c>
    </row>
    <row r="37" spans="1:16">
      <c r="A37" s="50">
        <v>21</v>
      </c>
      <c r="B37" s="52"/>
      <c r="C37" s="54" t="s">
        <v>1028</v>
      </c>
      <c r="D37" s="51" t="s">
        <v>64</v>
      </c>
      <c r="E37" s="53" t="s">
        <v>65</v>
      </c>
      <c r="F37" s="20">
        <v>0</v>
      </c>
      <c r="G37" s="20">
        <f t="shared" si="0"/>
        <v>0</v>
      </c>
      <c r="H37" s="20">
        <f t="shared" si="1"/>
        <v>0</v>
      </c>
      <c r="I37" s="20">
        <v>0</v>
      </c>
      <c r="J37" s="20">
        <v>0</v>
      </c>
      <c r="K37" s="20">
        <f t="shared" si="2"/>
        <v>0</v>
      </c>
      <c r="L37" s="20">
        <f t="shared" si="3"/>
        <v>0</v>
      </c>
      <c r="M37" s="20">
        <f t="shared" si="4"/>
        <v>0</v>
      </c>
      <c r="N37" s="20">
        <f t="shared" si="5"/>
        <v>0</v>
      </c>
      <c r="O37" s="20">
        <f t="shared" si="6"/>
        <v>0</v>
      </c>
      <c r="P37" s="20">
        <f t="shared" si="7"/>
        <v>0</v>
      </c>
    </row>
    <row r="38" spans="1:16">
      <c r="A38" s="50">
        <v>22</v>
      </c>
      <c r="B38" s="52"/>
      <c r="C38" s="55" t="s">
        <v>1029</v>
      </c>
      <c r="D38" s="51" t="s">
        <v>183</v>
      </c>
      <c r="E38" s="53" t="s">
        <v>65</v>
      </c>
      <c r="F38" s="20">
        <v>0</v>
      </c>
      <c r="G38" s="20">
        <f t="shared" si="0"/>
        <v>0</v>
      </c>
      <c r="H38" s="20">
        <f t="shared" si="1"/>
        <v>0</v>
      </c>
      <c r="I38" s="20">
        <v>0</v>
      </c>
      <c r="J38" s="20">
        <v>0</v>
      </c>
      <c r="K38" s="20">
        <f t="shared" si="2"/>
        <v>0</v>
      </c>
      <c r="L38" s="20">
        <f t="shared" si="3"/>
        <v>0</v>
      </c>
      <c r="M38" s="20">
        <f t="shared" si="4"/>
        <v>0</v>
      </c>
      <c r="N38" s="20">
        <f t="shared" si="5"/>
        <v>0</v>
      </c>
      <c r="O38" s="20">
        <f t="shared" si="6"/>
        <v>0</v>
      </c>
      <c r="P38" s="20">
        <f t="shared" si="7"/>
        <v>0</v>
      </c>
    </row>
    <row r="39" spans="1:16">
      <c r="A39" s="50">
        <v>23</v>
      </c>
      <c r="B39" s="52"/>
      <c r="C39" s="55" t="s">
        <v>1030</v>
      </c>
      <c r="D39" s="51" t="s">
        <v>183</v>
      </c>
      <c r="E39" s="53" t="s">
        <v>591</v>
      </c>
      <c r="F39" s="20">
        <v>0</v>
      </c>
      <c r="G39" s="20">
        <f t="shared" si="0"/>
        <v>0</v>
      </c>
      <c r="H39" s="20">
        <f t="shared" si="1"/>
        <v>0</v>
      </c>
      <c r="I39" s="20">
        <v>0</v>
      </c>
      <c r="J39" s="20">
        <v>0</v>
      </c>
      <c r="K39" s="20">
        <f t="shared" si="2"/>
        <v>0</v>
      </c>
      <c r="L39" s="20">
        <f t="shared" si="3"/>
        <v>0</v>
      </c>
      <c r="M39" s="20">
        <f t="shared" si="4"/>
        <v>0</v>
      </c>
      <c r="N39" s="20">
        <f t="shared" si="5"/>
        <v>0</v>
      </c>
      <c r="O39" s="20">
        <f t="shared" si="6"/>
        <v>0</v>
      </c>
      <c r="P39" s="20">
        <f t="shared" si="7"/>
        <v>0</v>
      </c>
    </row>
    <row r="40" spans="1:16">
      <c r="A40" s="50">
        <v>24</v>
      </c>
      <c r="B40" s="52"/>
      <c r="C40" s="55" t="s">
        <v>1031</v>
      </c>
      <c r="D40" s="51" t="s">
        <v>183</v>
      </c>
      <c r="E40" s="53" t="s">
        <v>1032</v>
      </c>
      <c r="F40" s="20">
        <v>0</v>
      </c>
      <c r="G40" s="20">
        <f t="shared" si="0"/>
        <v>0</v>
      </c>
      <c r="H40" s="20">
        <f t="shared" si="1"/>
        <v>0</v>
      </c>
      <c r="I40" s="20">
        <v>0</v>
      </c>
      <c r="J40" s="20">
        <v>0</v>
      </c>
      <c r="K40" s="20">
        <f t="shared" si="2"/>
        <v>0</v>
      </c>
      <c r="L40" s="20">
        <f t="shared" si="3"/>
        <v>0</v>
      </c>
      <c r="M40" s="20">
        <f t="shared" si="4"/>
        <v>0</v>
      </c>
      <c r="N40" s="20">
        <f t="shared" si="5"/>
        <v>0</v>
      </c>
      <c r="O40" s="20">
        <f t="shared" si="6"/>
        <v>0</v>
      </c>
      <c r="P40" s="20">
        <f t="shared" si="7"/>
        <v>0</v>
      </c>
    </row>
    <row r="41" spans="1:16">
      <c r="A41" s="50">
        <v>25</v>
      </c>
      <c r="B41" s="52"/>
      <c r="C41" s="55" t="s">
        <v>1033</v>
      </c>
      <c r="D41" s="51" t="s">
        <v>183</v>
      </c>
      <c r="E41" s="53" t="s">
        <v>96</v>
      </c>
      <c r="F41" s="20">
        <v>0</v>
      </c>
      <c r="G41" s="20">
        <f t="shared" si="0"/>
        <v>0</v>
      </c>
      <c r="H41" s="20">
        <f t="shared" si="1"/>
        <v>0</v>
      </c>
      <c r="I41" s="20">
        <v>0</v>
      </c>
      <c r="J41" s="20">
        <v>0</v>
      </c>
      <c r="K41" s="20">
        <f t="shared" si="2"/>
        <v>0</v>
      </c>
      <c r="L41" s="20">
        <f t="shared" si="3"/>
        <v>0</v>
      </c>
      <c r="M41" s="20">
        <f t="shared" si="4"/>
        <v>0</v>
      </c>
      <c r="N41" s="20">
        <f t="shared" si="5"/>
        <v>0</v>
      </c>
      <c r="O41" s="20">
        <f t="shared" si="6"/>
        <v>0</v>
      </c>
      <c r="P41" s="20">
        <f t="shared" si="7"/>
        <v>0</v>
      </c>
    </row>
    <row r="42" spans="1:16">
      <c r="A42" s="50">
        <v>26</v>
      </c>
      <c r="B42" s="52"/>
      <c r="C42" s="55" t="s">
        <v>1034</v>
      </c>
      <c r="D42" s="51" t="s">
        <v>64</v>
      </c>
      <c r="E42" s="53" t="s">
        <v>65</v>
      </c>
      <c r="F42" s="20">
        <v>0</v>
      </c>
      <c r="G42" s="20">
        <f t="shared" si="0"/>
        <v>0</v>
      </c>
      <c r="H42" s="20">
        <f t="shared" si="1"/>
        <v>0</v>
      </c>
      <c r="I42" s="20">
        <v>0</v>
      </c>
      <c r="J42" s="20">
        <v>0</v>
      </c>
      <c r="K42" s="20">
        <f t="shared" si="2"/>
        <v>0</v>
      </c>
      <c r="L42" s="20">
        <f t="shared" si="3"/>
        <v>0</v>
      </c>
      <c r="M42" s="20">
        <f t="shared" si="4"/>
        <v>0</v>
      </c>
      <c r="N42" s="20">
        <f t="shared" si="5"/>
        <v>0</v>
      </c>
      <c r="O42" s="20">
        <f t="shared" si="6"/>
        <v>0</v>
      </c>
      <c r="P42" s="20">
        <f t="shared" si="7"/>
        <v>0</v>
      </c>
    </row>
    <row r="43" spans="1:16">
      <c r="A43" s="50">
        <v>27</v>
      </c>
      <c r="B43" s="52"/>
      <c r="C43" s="54" t="s">
        <v>795</v>
      </c>
      <c r="D43" s="51" t="s">
        <v>64</v>
      </c>
      <c r="E43" s="53" t="s">
        <v>65</v>
      </c>
      <c r="F43" s="20">
        <v>0</v>
      </c>
      <c r="G43" s="20">
        <f t="shared" si="0"/>
        <v>0</v>
      </c>
      <c r="H43" s="20">
        <f t="shared" si="1"/>
        <v>0</v>
      </c>
      <c r="I43" s="20">
        <v>0</v>
      </c>
      <c r="J43" s="20">
        <v>0</v>
      </c>
      <c r="K43" s="20">
        <f t="shared" si="2"/>
        <v>0</v>
      </c>
      <c r="L43" s="20">
        <f t="shared" si="3"/>
        <v>0</v>
      </c>
      <c r="M43" s="20">
        <f t="shared" si="4"/>
        <v>0</v>
      </c>
      <c r="N43" s="20">
        <f t="shared" si="5"/>
        <v>0</v>
      </c>
      <c r="O43" s="20">
        <f t="shared" si="6"/>
        <v>0</v>
      </c>
      <c r="P43" s="20">
        <f t="shared" si="7"/>
        <v>0</v>
      </c>
    </row>
    <row r="44" spans="1:16">
      <c r="A44" s="50">
        <v>28</v>
      </c>
      <c r="B44" s="52"/>
      <c r="C44" s="55" t="s">
        <v>1035</v>
      </c>
      <c r="D44" s="51" t="s">
        <v>67</v>
      </c>
      <c r="E44" s="53" t="s">
        <v>65</v>
      </c>
      <c r="F44" s="20">
        <v>0</v>
      </c>
      <c r="G44" s="20">
        <f t="shared" si="0"/>
        <v>0</v>
      </c>
      <c r="H44" s="20">
        <f t="shared" si="1"/>
        <v>0</v>
      </c>
      <c r="I44" s="20">
        <v>0</v>
      </c>
      <c r="J44" s="20">
        <v>0</v>
      </c>
      <c r="K44" s="20">
        <f t="shared" si="2"/>
        <v>0</v>
      </c>
      <c r="L44" s="20">
        <f t="shared" si="3"/>
        <v>0</v>
      </c>
      <c r="M44" s="20">
        <f t="shared" si="4"/>
        <v>0</v>
      </c>
      <c r="N44" s="20">
        <f t="shared" si="5"/>
        <v>0</v>
      </c>
      <c r="O44" s="20">
        <f t="shared" si="6"/>
        <v>0</v>
      </c>
      <c r="P44" s="20">
        <f t="shared" si="7"/>
        <v>0</v>
      </c>
    </row>
    <row r="45" spans="1:16">
      <c r="A45" s="1"/>
      <c r="B45" s="1"/>
      <c r="C45" s="1"/>
      <c r="D45" s="1"/>
      <c r="E45" s="1"/>
      <c r="F45" s="1"/>
      <c r="G45" s="1"/>
      <c r="H45" s="1"/>
      <c r="I45" s="1"/>
      <c r="J45" s="1"/>
      <c r="K45" s="1"/>
      <c r="L45" s="1"/>
      <c r="M45" s="1"/>
      <c r="N45" s="1"/>
      <c r="O45" s="1"/>
      <c r="P45" s="1"/>
    </row>
    <row r="46" spans="1:16">
      <c r="A46" s="15" t="s">
        <v>47</v>
      </c>
      <c r="B46" s="15"/>
      <c r="C46" s="15"/>
      <c r="D46" s="15"/>
      <c r="E46" s="15"/>
      <c r="F46" s="15"/>
      <c r="G46" s="15"/>
      <c r="H46" s="15"/>
      <c r="I46" s="15"/>
      <c r="J46" s="15"/>
      <c r="K46" s="26"/>
      <c r="L46" s="21">
        <f>SUM(L17:L45)</f>
        <v>0</v>
      </c>
      <c r="M46" s="21">
        <f>SUM(M17:M45)</f>
        <v>0</v>
      </c>
      <c r="N46" s="21">
        <f>SUM(N17:N45)</f>
        <v>0</v>
      </c>
      <c r="O46" s="21">
        <f>SUM(O17:O45)</f>
        <v>0</v>
      </c>
      <c r="P46" s="21">
        <f>SUM(P17:P45)</f>
        <v>0</v>
      </c>
    </row>
    <row r="47" spans="1:16">
      <c r="A47" s="22"/>
      <c r="B47" s="22"/>
      <c r="C47" s="22"/>
      <c r="D47" s="22"/>
      <c r="E47" s="22"/>
      <c r="F47" s="22"/>
      <c r="G47" s="22"/>
      <c r="H47" s="22"/>
      <c r="I47" s="22"/>
      <c r="J47" s="22"/>
      <c r="K47" s="23"/>
      <c r="L47" s="24"/>
      <c r="M47" s="24"/>
      <c r="N47" s="24"/>
      <c r="O47" s="24"/>
      <c r="P47" s="25"/>
    </row>
    <row r="48" spans="1:16">
      <c r="A48" s="37">
        <f>KT!A23</f>
        <v>0</v>
      </c>
      <c r="C48" s="38"/>
      <c r="D48" s="38">
        <f>KT!C27</f>
        <v>0</v>
      </c>
      <c r="E48" s="38"/>
      <c r="F48" s="38"/>
      <c r="G48" s="38"/>
      <c r="H48" s="38"/>
    </row>
    <row r="49" spans="1:8">
      <c r="A49" s="37" t="s">
        <v>39</v>
      </c>
      <c r="C49" s="38"/>
      <c r="D49" s="38"/>
      <c r="E49" s="38"/>
      <c r="F49" s="38"/>
      <c r="G49" s="38"/>
      <c r="H49" s="38"/>
    </row>
    <row r="50" spans="1:8">
      <c r="A50" s="37">
        <f>KT!A25</f>
        <v>0</v>
      </c>
      <c r="C50" s="38"/>
      <c r="D50" s="38"/>
      <c r="E50" s="38"/>
      <c r="F50" s="38"/>
      <c r="G50" s="38"/>
      <c r="H50" s="38"/>
    </row>
    <row r="51" spans="1:8">
      <c r="A51" s="39"/>
      <c r="C51" s="38"/>
      <c r="D51" s="38"/>
      <c r="E51" s="38"/>
      <c r="F51" s="38"/>
      <c r="G51" s="38"/>
      <c r="H51" s="38"/>
    </row>
    <row r="52" spans="1:8">
      <c r="A52" s="37">
        <f>KT!A27</f>
        <v>0</v>
      </c>
      <c r="C52" s="38"/>
      <c r="D52" s="38">
        <f>KT!C27</f>
        <v>0</v>
      </c>
      <c r="E52" s="38"/>
      <c r="F52" s="38"/>
      <c r="G52" s="38"/>
      <c r="H52" s="38"/>
    </row>
    <row r="53" spans="1:8">
      <c r="A53" s="37" t="s">
        <v>40</v>
      </c>
      <c r="C53" s="38"/>
      <c r="D53" s="38"/>
      <c r="E53" s="38"/>
      <c r="F53" s="38"/>
      <c r="G53" s="38"/>
      <c r="H53" s="38"/>
    </row>
    <row r="54" spans="1:8">
      <c r="A54" s="37">
        <f>KT!A29</f>
        <v>0</v>
      </c>
      <c r="C54" s="38"/>
      <c r="D54" s="38"/>
      <c r="E54" s="38"/>
      <c r="F54" s="38"/>
      <c r="G54" s="38"/>
      <c r="H54" s="38"/>
    </row>
    <row r="55" spans="1:8">
      <c r="B55" s="40"/>
      <c r="C55" s="38"/>
      <c r="D55" s="38"/>
      <c r="E55" s="38"/>
      <c r="F55" s="38"/>
      <c r="G55" s="38"/>
      <c r="H55" s="38"/>
    </row>
    <row r="56" spans="1:8">
      <c r="B56" s="41"/>
      <c r="C56" s="42"/>
      <c r="D56" s="41"/>
      <c r="F56" s="42"/>
      <c r="H56" s="38"/>
    </row>
  </sheetData>
  <mergeCells count="14">
    <mergeCell ref="L14:P14"/>
    <mergeCell ref="A16:P16"/>
    <mergeCell ref="A45:P45"/>
    <mergeCell ref="A46:J4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35</vt:i4>
      </vt:variant>
      <vt:variant>
        <vt:lpstr>Diapazoni ar nosaukumiem</vt:lpstr>
      </vt:variant>
      <vt:variant>
        <vt:i4>36</vt:i4>
      </vt:variant>
    </vt:vector>
  </HeadingPairs>
  <TitlesOfParts>
    <vt:vector size="71" baseType="lpstr">
      <vt:lpstr>KT</vt:lpstr>
      <vt:lpstr>KA</vt:lpstr>
      <vt:lpstr>1,1</vt:lpstr>
      <vt:lpstr>1,2</vt:lpstr>
      <vt:lpstr>1,3</vt:lpstr>
      <vt:lpstr>1,4</vt:lpstr>
      <vt:lpstr>1,5</vt:lpstr>
      <vt:lpstr>1,6</vt:lpstr>
      <vt:lpstr>1,7</vt:lpstr>
      <vt:lpstr>1,8</vt:lpstr>
      <vt:lpstr>1,9</vt:lpstr>
      <vt:lpstr>1,10</vt:lpstr>
      <vt:lpstr>1,11</vt:lpstr>
      <vt:lpstr>1,12</vt:lpstr>
      <vt:lpstr>1,13</vt:lpstr>
      <vt:lpstr>1,14</vt:lpstr>
      <vt:lpstr>2,1</vt:lpstr>
      <vt:lpstr>2,2</vt:lpstr>
      <vt:lpstr>2,3</vt:lpstr>
      <vt:lpstr>2,4</vt:lpstr>
      <vt:lpstr>2,5</vt:lpstr>
      <vt:lpstr>2,6</vt:lpstr>
      <vt:lpstr>2,7</vt:lpstr>
      <vt:lpstr>2,8</vt:lpstr>
      <vt:lpstr>2,9</vt:lpstr>
      <vt:lpstr>2,10</vt:lpstr>
      <vt:lpstr>2,11</vt:lpstr>
      <vt:lpstr>2,12</vt:lpstr>
      <vt:lpstr>2,13</vt:lpstr>
      <vt:lpstr>3,1</vt:lpstr>
      <vt:lpstr>3,2</vt:lpstr>
      <vt:lpstr>3,3</vt:lpstr>
      <vt:lpstr>3,4</vt:lpstr>
      <vt:lpstr>3,5</vt:lpstr>
      <vt:lpstr>3,6</vt:lpstr>
      <vt:lpstr>'1,1'!Drukas_apgabals</vt:lpstr>
      <vt:lpstr>'1,10'!Drukas_apgabals</vt:lpstr>
      <vt:lpstr>'1,11'!Drukas_apgabals</vt:lpstr>
      <vt:lpstr>'1,12'!Drukas_apgabals</vt:lpstr>
      <vt:lpstr>'1,13'!Drukas_apgabals</vt:lpstr>
      <vt:lpstr>'1,14'!Drukas_apgabals</vt:lpstr>
      <vt:lpstr>'1,2'!Drukas_apgabals</vt:lpstr>
      <vt:lpstr>'1,3'!Drukas_apgabals</vt:lpstr>
      <vt:lpstr>'1,4'!Drukas_apgabals</vt:lpstr>
      <vt:lpstr>'1,5'!Drukas_apgabals</vt:lpstr>
      <vt:lpstr>'1,6'!Drukas_apgabals</vt:lpstr>
      <vt:lpstr>'1,7'!Drukas_apgabals</vt:lpstr>
      <vt:lpstr>'1,8'!Drukas_apgabals</vt:lpstr>
      <vt:lpstr>'1,9'!Drukas_apgabals</vt:lpstr>
      <vt:lpstr>'2,1'!Drukas_apgabals</vt:lpstr>
      <vt:lpstr>'2,10'!Drukas_apgabals</vt:lpstr>
      <vt:lpstr>'2,11'!Drukas_apgabals</vt:lpstr>
      <vt:lpstr>'2,12'!Drukas_apgabals</vt:lpstr>
      <vt:lpstr>'2,13'!Drukas_apgabals</vt:lpstr>
      <vt:lpstr>'2,2'!Drukas_apgabals</vt:lpstr>
      <vt:lpstr>'2,3'!Drukas_apgabals</vt:lpstr>
      <vt:lpstr>'2,4'!Drukas_apgabals</vt:lpstr>
      <vt:lpstr>'2,5'!Drukas_apgabals</vt:lpstr>
      <vt:lpstr>'2,6'!Drukas_apgabals</vt:lpstr>
      <vt:lpstr>'2,7'!Drukas_apgabals</vt:lpstr>
      <vt:lpstr>'2,8'!Drukas_apgabals</vt:lpstr>
      <vt:lpstr>'2,9'!Drukas_apgabals</vt:lpstr>
      <vt:lpstr>'3,1'!Drukas_apgabals</vt:lpstr>
      <vt:lpstr>'3,2'!Drukas_apgabals</vt:lpstr>
      <vt:lpstr>'3,3'!Drukas_apgabals</vt:lpstr>
      <vt:lpstr>'3,4'!Drukas_apgabals</vt:lpstr>
      <vt:lpstr>'3,5'!Drukas_apgabals</vt:lpstr>
      <vt:lpstr>'3,6'!Drukas_apgabals</vt:lpstr>
      <vt:lpstr>KA!Drukas_apgabals</vt:lpstr>
      <vt:lpstr>KT!Drukas_apgabals</vt:lpstr>
      <vt:lpstr>likme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Miks</dc:creator>
  <cp:keywords/>
  <dc:description/>
  <cp:lastModifiedBy>Inita Nereta</cp:lastModifiedBy>
  <cp:revision/>
  <dcterms:created xsi:type="dcterms:W3CDTF">2014-01-13T21:43:12Z</dcterms:created>
  <dcterms:modified xsi:type="dcterms:W3CDTF">2026-08-20T12:13:53Z</dcterms:modified>
  <cp:category/>
  <cp:contentStatus/>
</cp:coreProperties>
</file>