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mc:AlternateContent xmlns:mc="http://schemas.openxmlformats.org/markup-compatibility/2006">
    <mc:Choice Requires="x15">
      <x15ac:absPath xmlns:x15ac="http://schemas.microsoft.com/office/spreadsheetml/2010/11/ac" url="\\fs-01\iepirkumi\iepirkumi\2026_iepirkumi\iepirkumi\2026_23_Vienr.liet.oper.mat.II\Izsludināšanas_dokumenti\"/>
    </mc:Choice>
  </mc:AlternateContent>
  <xr:revisionPtr revIDLastSave="0" documentId="13_ncr:1_{2108A78C-675D-4694-BD70-985A909E8231}" xr6:coauthVersionLast="47" xr6:coauthVersionMax="47" xr10:uidLastSave="{00000000-0000-0000-0000-000000000000}"/>
  <bookViews>
    <workbookView xWindow="-120" yWindow="-120" windowWidth="29040" windowHeight="15720" xr2:uid="{00000000-000D-0000-FFFF-FFFF0000000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 i="1" l="1"/>
  <c r="H15" i="1"/>
  <c r="F17" i="1"/>
  <c r="D17" i="1"/>
  <c r="I13" i="1"/>
  <c r="H12" i="1"/>
  <c r="F13" i="1"/>
  <c r="F12" i="1"/>
  <c r="D13" i="1"/>
  <c r="H9" i="1"/>
  <c r="H8" i="1"/>
  <c r="I9" i="1"/>
  <c r="I8" i="1"/>
  <c r="I10" i="1"/>
  <c r="F10" i="1"/>
  <c r="D10" i="1"/>
  <c r="F16" i="1"/>
  <c r="I16" i="1" s="1"/>
  <c r="F15" i="1"/>
  <c r="F9" i="1"/>
  <c r="F8" i="1"/>
  <c r="H17" i="1" l="1"/>
  <c r="I12" i="1"/>
  <c r="I17" i="1" l="1"/>
  <c r="I15" i="1"/>
  <c r="H13" i="1"/>
</calcChain>
</file>

<file path=xl/sharedStrings.xml><?xml version="1.0" encoding="utf-8"?>
<sst xmlns="http://schemas.openxmlformats.org/spreadsheetml/2006/main" count="39" uniqueCount="33">
  <si>
    <t>Nr.</t>
  </si>
  <si>
    <t>Tehniskās prasības</t>
  </si>
  <si>
    <t>Vienība</t>
  </si>
  <si>
    <t>PVN %</t>
  </si>
  <si>
    <t>Atsauce uz ražotāja brošūras lpp.</t>
  </si>
  <si>
    <t>DAĻA KOPĀ</t>
  </si>
  <si>
    <t>Cena par vienību, EUR bez PVN</t>
  </si>
  <si>
    <t>PVN, EUR</t>
  </si>
  <si>
    <t>Cena par visu apjomu, EUR ar PVN</t>
  </si>
  <si>
    <t>SIA "Jelgavas pilsētas slimnīca"
Reģistrācijas Nr. 41703007038</t>
  </si>
  <si>
    <r>
      <t>Cena par visu apjomu, EUR bez PVN</t>
    </r>
    <r>
      <rPr>
        <b/>
        <vertAlign val="superscript"/>
        <sz val="10"/>
        <color theme="1"/>
        <rFont val="Times New Roman"/>
        <family val="1"/>
      </rPr>
      <t>1</t>
    </r>
  </si>
  <si>
    <t>TEHNISKĀ SPECIFIKĀCIJA - PIEDĀVĀJUMS</t>
  </si>
  <si>
    <t>gab</t>
  </si>
  <si>
    <t>Šuvējs 60 mm ar ielādētu kaseti, skavu rindas sastāv no trīs progresīva augstuma skavām - 3mm; 3,5mm; 4mm; (vidējiem/ bieziem audiem) un  4mm; 4,5mm; 5mm (ļoti bieziem audiem);</t>
  </si>
  <si>
    <t>Rezerves kasetes 60 mm ar trīs progresīva augstuma skavām - 3mm; 3,5mm; 4mm; (vidējiem/ bieziem audiem) un  4mm; 4,5mm; 5mm (ļoti bieziem audiem)</t>
  </si>
  <si>
    <t xml:space="preserve">Pānotais daudzums 12 mēnešiem </t>
  </si>
  <si>
    <r>
      <t xml:space="preserve">1.	Finanšu piedāvājumā Pretendentam jāietver visi izdevumi un izmaksas, kas saistītas ar Preces piegādi un transportu.
2.	Piegāde  </t>
    </r>
    <r>
      <rPr>
        <sz val="10"/>
        <rFont val="Times New Roman"/>
        <family val="1"/>
        <charset val="186"/>
      </rPr>
      <t>tiek uzsākta</t>
    </r>
    <r>
      <rPr>
        <sz val="10"/>
        <color theme="1"/>
        <rFont val="Times New Roman"/>
        <family val="1"/>
        <charset val="186"/>
      </rPr>
      <t>10 (desmit) dienu laikā no līguma noslēgšanas brīža.
3.	Vienreizlietojamam un ierobežotu lietošanas reižu piedāvātajām Precēm derīguma termiņš (nosaka Pretendents) ir</t>
    </r>
    <r>
      <rPr>
        <sz val="10"/>
        <rFont val="Times New Roman"/>
        <family val="1"/>
        <charset val="186"/>
      </rPr>
      <t xml:space="preserve"> 12</t>
    </r>
    <r>
      <rPr>
        <sz val="10"/>
        <color theme="1"/>
        <rFont val="Times New Roman"/>
        <family val="1"/>
        <charset val="186"/>
      </rPr>
      <t xml:space="preserve"> mēneši no pavadzīmes-rēķina abpusējas parakstīšanas brīža, bet ne mazāk kā 12 mēneši.
4.	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
5.	Piedāvājumam jāpievieno Preces ražotāja izsniegta autorizācijas vēstule, kas apliecina, ka Pretendents tiesīgs izplatīt  Preces Latvijas Republikā.
6.	Piedāvātās preces EK atbilstības deklarācija un CE sertifikāts (ja ražotājs noteicis ierīču klasi: I, IIa, IIb vai III klases ierīces) atbilstoši regulas 2017/745 prasībām</t>
    </r>
    <r>
      <rPr>
        <strike/>
        <sz val="10"/>
        <color theme="1"/>
        <rFont val="Times New Roman"/>
        <family val="1"/>
        <charset val="204"/>
      </rPr>
      <t>,</t>
    </r>
    <r>
      <rPr>
        <sz val="10"/>
        <color theme="1"/>
        <rFont val="Times New Roman"/>
        <family val="1"/>
        <charset val="186"/>
      </rPr>
      <t xml:space="preserve"> attiecīgā regulā noteiktajā derīguma periodā.
7.	Preces tehnisko parametru atbilstību pamatot ar norādi uz tehniskajām datu lapām ("data sheet'') jeb informatīviem materiāliem (kā informatīvo materiālu nedrīkst izmantot hipersaites),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
8.	Pēc Pasūtītāja pieprasījuma Pretendentam jānodrošina Preces paraugs 10 darba dienu laikā.</t>
    </r>
  </si>
  <si>
    <r>
      <rPr>
        <b/>
        <sz val="10"/>
        <rFont val="Times New Roman"/>
        <family val="1"/>
      </rPr>
      <t>Mehāniskais griezējšuvējs, vienreizlietojams.</t>
    </r>
    <r>
      <rPr>
        <sz val="10"/>
        <rFont val="Times New Roman"/>
        <family val="1"/>
      </rPr>
      <t xml:space="preserve"> Mehāniskie, vienreizlietojamie griezējšuvēji plašākam audu biezuma diapazonam. Šuvēji ar ielādētu kaseti, aktivizācijas svira darbojas no abām pusēm. Neslīdoši gumijoti rokturi. Poga instrumenta automātiskai atvēršanai. Jauns nazis katrā magazīnā. Trši progresīva augstuma skavu rindas abpus griezumam, laktas pakāpeniskums, kas nodrošina plašāku audu biezuma diapazona nošūšanu un mazākuspiedienuuz audiem.</t>
    </r>
  </si>
  <si>
    <t>Brūces aizvēršanas ierīce violetā krāsā ar atskabargām, adatu vienā galā un cilpu otrā galā. Diega materiāls - dioksanona un trimetilēna karbonāts vai ekvivalents. Atskabargas veidotas ar divu leņķu griezienu (double-angled cut) Atlieku stiprība: 1.ned - 90%, 2.ned - 75%. Uzsūkšanas laiks - 90 - 110 dienas. Izmērs: 2-0 UPS, duroša adata 1/2-27 mm, 15cm +/- 1 cm.</t>
  </si>
  <si>
    <t>Brūces aizvēršanas ierīce ar atskabargām, adatu vienā galā un cilpu otrā galā.  Diega materiāls -polidiaksanons, vai ekvivalents.  Atskabargas veidotas ar divu leņķu griezienu (double-angled cut) Atlieku stiprība: 1.ned - 90%, 2.ned - 75%. Uzsūkšanas laiks - 120 - 200 dienas. Izmērs: 1 UPS, apaļa adata 1/2-48 mm, 60-70cm +/- 1 cm.</t>
  </si>
  <si>
    <t>(iepirkuma identifikācijas Nr. JPS 2026/23)</t>
  </si>
  <si>
    <t>2. pielikums
Atklāta konkursa
"Vienreizlietojamo operāciju materiālu iegāde II"
ID Nr. JPS 2026/23
 nolikumam</t>
  </si>
  <si>
    <t>1.</t>
  </si>
  <si>
    <t>2.</t>
  </si>
  <si>
    <t>3.</t>
  </si>
  <si>
    <t>1.1.</t>
  </si>
  <si>
    <t>1.2.</t>
  </si>
  <si>
    <t>2.1.</t>
  </si>
  <si>
    <t>3.1.</t>
  </si>
  <si>
    <t>3.2.</t>
  </si>
  <si>
    <t>Brūces aizvēršanas ierīce ar atskabargām, adatu vienā galā un cilpu otrā galā. Diega materiāls - polibuesters vai ekvivalents. Atskabargas veidotas ar divu leņķu griezienu (double-angled cut). Izmērs: 1 UPS, duroša adata 1/2, 37 mm, 45cm +/- 1 cm</t>
  </si>
  <si>
    <r>
      <t xml:space="preserve">Brūces aizvērsšanas ierīces. </t>
    </r>
    <r>
      <rPr>
        <b/>
        <sz val="10"/>
        <color rgb="FFC00000"/>
        <rFont val="Times New Roman"/>
        <family val="1"/>
        <charset val="186"/>
      </rPr>
      <t>Uzsūcošs</t>
    </r>
  </si>
  <si>
    <r>
      <t xml:space="preserve">Brūces aizvērsšanas ierīces. </t>
    </r>
    <r>
      <rPr>
        <b/>
        <sz val="10"/>
        <color rgb="FFC00000"/>
        <rFont val="Times New Roman"/>
        <family val="1"/>
        <charset val="186"/>
      </rPr>
      <t>Neuzsūcošs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</si>
</sst>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charset val="134"/>
      <scheme val="minor"/>
    </font>
    <font>
      <sz val="10"/>
      <color theme="1"/>
      <name val="Arial"/>
      <family val="2"/>
      <charset val="186"/>
    </font>
    <font>
      <sz val="10"/>
      <color theme="1"/>
      <name val="Times New Roman"/>
      <family val="1"/>
      <charset val="186"/>
    </font>
    <font>
      <b/>
      <i/>
      <sz val="10"/>
      <color theme="1"/>
      <name val="Times New Roman"/>
      <family val="1"/>
    </font>
    <font>
      <b/>
      <sz val="10"/>
      <color theme="1"/>
      <name val="Times New Roman"/>
      <family val="1"/>
    </font>
    <font>
      <b/>
      <vertAlign val="superscript"/>
      <sz val="10"/>
      <color theme="1"/>
      <name val="Times New Roman"/>
      <family val="1"/>
    </font>
    <font>
      <sz val="10"/>
      <color theme="1"/>
      <name val="Times New Roman"/>
      <family val="1"/>
    </font>
    <font>
      <b/>
      <sz val="10"/>
      <color theme="1"/>
      <name val="Times New Roman"/>
      <family val="1"/>
      <charset val="186"/>
    </font>
    <font>
      <sz val="8"/>
      <name val="Calibri"/>
      <family val="2"/>
      <charset val="186"/>
      <scheme val="minor"/>
    </font>
    <font>
      <sz val="10"/>
      <name val="Times New Roman"/>
      <family val="1"/>
    </font>
    <font>
      <sz val="10"/>
      <name val="Times New Roman"/>
      <family val="1"/>
      <charset val="186"/>
    </font>
    <font>
      <b/>
      <sz val="10"/>
      <name val="Times New Roman"/>
      <family val="1"/>
    </font>
    <font>
      <strike/>
      <sz val="10"/>
      <color theme="1"/>
      <name val="Times New Roman"/>
      <family val="1"/>
      <charset val="204"/>
    </font>
    <font>
      <b/>
      <sz val="10"/>
      <name val="Times New Roman"/>
      <family val="1"/>
      <charset val="186"/>
    </font>
    <font>
      <b/>
      <sz val="10"/>
      <color rgb="FFC00000"/>
      <name val="Times New Roman"/>
      <family val="1"/>
      <charset val="186"/>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2">
    <xf numFmtId="0" fontId="0" fillId="0" borderId="0"/>
    <xf numFmtId="0" fontId="1" fillId="0" borderId="0"/>
  </cellStyleXfs>
  <cellXfs count="51">
    <xf numFmtId="0" fontId="0" fillId="0" borderId="0" xfId="0"/>
    <xf numFmtId="0" fontId="4" fillId="2" borderId="1" xfId="0" applyFont="1" applyFill="1" applyBorder="1" applyAlignment="1">
      <alignment horizontal="center" vertical="center"/>
    </xf>
    <xf numFmtId="49" fontId="4" fillId="2" borderId="1" xfId="0" applyNumberFormat="1" applyFont="1" applyFill="1" applyBorder="1" applyAlignment="1">
      <alignment horizontal="center" vertical="center"/>
    </xf>
    <xf numFmtId="0" fontId="4" fillId="0" borderId="1" xfId="0" applyFont="1" applyBorder="1" applyAlignment="1">
      <alignment horizontal="center" vertical="center"/>
    </xf>
    <xf numFmtId="0" fontId="6" fillId="0" borderId="1" xfId="0" applyFont="1" applyBorder="1" applyAlignment="1">
      <alignment horizontal="center" vertical="center"/>
    </xf>
    <xf numFmtId="0" fontId="9" fillId="0" borderId="1" xfId="0" applyFont="1" applyBorder="1" applyAlignment="1">
      <alignment horizontal="center" vertical="center"/>
    </xf>
    <xf numFmtId="0" fontId="2" fillId="3" borderId="1" xfId="0" applyFont="1" applyFill="1" applyBorder="1" applyAlignment="1">
      <alignment horizontal="center" vertical="center"/>
    </xf>
    <xf numFmtId="49" fontId="4" fillId="3" borderId="1" xfId="0" applyNumberFormat="1" applyFont="1" applyFill="1" applyBorder="1" applyAlignment="1">
      <alignment horizontal="center" vertical="center"/>
    </xf>
    <xf numFmtId="49" fontId="2" fillId="3" borderId="1" xfId="0" applyNumberFormat="1" applyFont="1" applyFill="1" applyBorder="1" applyAlignment="1">
      <alignment horizontal="center" vertical="center"/>
    </xf>
    <xf numFmtId="0" fontId="9" fillId="0" borderId="1" xfId="0" applyFont="1" applyBorder="1" applyAlignment="1">
      <alignment horizontal="justify" vertical="center" wrapText="1"/>
    </xf>
    <xf numFmtId="0" fontId="11" fillId="0" borderId="1" xfId="0" applyFont="1" applyBorder="1" applyAlignment="1">
      <alignment horizontal="center" vertical="center"/>
    </xf>
    <xf numFmtId="0" fontId="9" fillId="3" borderId="1" xfId="0" applyFont="1" applyFill="1" applyBorder="1" applyAlignment="1">
      <alignment horizontal="center" vertical="center"/>
    </xf>
    <xf numFmtId="0" fontId="11" fillId="0" borderId="1" xfId="0" applyFont="1" applyBorder="1" applyAlignment="1">
      <alignment horizontal="center" vertical="center" wrapText="1"/>
    </xf>
    <xf numFmtId="0" fontId="6" fillId="0" borderId="0" xfId="0" applyFont="1" applyAlignment="1">
      <alignment horizontal="center" vertical="center"/>
    </xf>
    <xf numFmtId="0" fontId="9" fillId="0" borderId="0" xfId="0" applyFont="1" applyAlignment="1">
      <alignment horizontal="center" vertical="center"/>
    </xf>
    <xf numFmtId="0" fontId="6" fillId="0" borderId="0" xfId="0" applyFont="1" applyAlignment="1">
      <alignment vertical="center"/>
    </xf>
    <xf numFmtId="3" fontId="9" fillId="0" borderId="0" xfId="0" applyNumberFormat="1" applyFont="1" applyAlignment="1">
      <alignment horizontal="center" vertical="center"/>
    </xf>
    <xf numFmtId="3" fontId="11" fillId="0" borderId="1" xfId="0" applyNumberFormat="1" applyFont="1" applyBorder="1" applyAlignment="1">
      <alignment horizontal="center" vertical="center" wrapText="1"/>
    </xf>
    <xf numFmtId="3" fontId="4" fillId="0" borderId="1" xfId="0" applyNumberFormat="1" applyFont="1" applyBorder="1" applyAlignment="1">
      <alignment horizontal="center" vertical="center" wrapText="1"/>
    </xf>
    <xf numFmtId="3" fontId="4" fillId="0" borderId="1" xfId="0" applyNumberFormat="1" applyFont="1" applyBorder="1" applyAlignment="1">
      <alignment horizontal="center" vertical="center"/>
    </xf>
    <xf numFmtId="3" fontId="9" fillId="0" borderId="1" xfId="0" applyNumberFormat="1" applyFont="1" applyBorder="1" applyAlignment="1">
      <alignment horizontal="center" vertical="center"/>
    </xf>
    <xf numFmtId="3" fontId="9" fillId="3" borderId="1" xfId="0" applyNumberFormat="1" applyFont="1" applyFill="1" applyBorder="1" applyAlignment="1">
      <alignment horizontal="center" vertical="center"/>
    </xf>
    <xf numFmtId="0" fontId="9" fillId="0" borderId="0" xfId="0" applyFont="1" applyAlignment="1">
      <alignment horizontal="justify" vertical="center"/>
    </xf>
    <xf numFmtId="0" fontId="11" fillId="0" borderId="0" xfId="0" applyFont="1" applyAlignment="1">
      <alignment horizontal="justify" vertical="center" wrapText="1"/>
    </xf>
    <xf numFmtId="0" fontId="9" fillId="3" borderId="1" xfId="0" applyFont="1" applyFill="1" applyBorder="1" applyAlignment="1">
      <alignment horizontal="justify" vertical="center" wrapText="1"/>
    </xf>
    <xf numFmtId="4" fontId="6" fillId="0" borderId="1" xfId="0" applyNumberFormat="1" applyFont="1" applyBorder="1" applyAlignment="1">
      <alignment horizontal="center" vertical="center"/>
    </xf>
    <xf numFmtId="3" fontId="6" fillId="0" borderId="1" xfId="0" applyNumberFormat="1" applyFont="1" applyBorder="1" applyAlignment="1">
      <alignment horizontal="center" vertical="center"/>
    </xf>
    <xf numFmtId="3" fontId="6" fillId="0" borderId="0" xfId="0" applyNumberFormat="1" applyFont="1" applyAlignment="1">
      <alignment horizontal="center" vertical="center"/>
    </xf>
    <xf numFmtId="0" fontId="7" fillId="2" borderId="1" xfId="0" applyFont="1" applyFill="1" applyBorder="1" applyAlignment="1">
      <alignment horizontal="center" vertical="center"/>
    </xf>
    <xf numFmtId="3" fontId="7" fillId="2" borderId="1" xfId="0" applyNumberFormat="1" applyFont="1" applyFill="1" applyBorder="1" applyAlignment="1">
      <alignment horizontal="center" vertical="center"/>
    </xf>
    <xf numFmtId="4" fontId="7" fillId="2"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7" fillId="0" borderId="1" xfId="0" applyFont="1" applyBorder="1" applyAlignment="1">
      <alignment horizontal="center" vertical="center"/>
    </xf>
    <xf numFmtId="0" fontId="11" fillId="2" borderId="3" xfId="0" applyFont="1" applyFill="1" applyBorder="1" applyAlignment="1">
      <alignment horizontal="right" vertical="center"/>
    </xf>
    <xf numFmtId="0" fontId="11" fillId="2" borderId="2" xfId="0" applyFont="1" applyFill="1" applyBorder="1" applyAlignment="1">
      <alignment horizontal="right" vertical="center"/>
    </xf>
    <xf numFmtId="0" fontId="11" fillId="0" borderId="3" xfId="0" applyFont="1" applyBorder="1" applyAlignment="1">
      <alignment horizontal="left" vertical="center"/>
    </xf>
    <xf numFmtId="0" fontId="11" fillId="0" borderId="4" xfId="0" applyFont="1" applyBorder="1" applyAlignment="1">
      <alignment horizontal="left" vertical="center"/>
    </xf>
    <xf numFmtId="0" fontId="11" fillId="0" borderId="2" xfId="0" applyFont="1" applyBorder="1" applyAlignment="1">
      <alignment horizontal="left" vertical="center"/>
    </xf>
    <xf numFmtId="0" fontId="9" fillId="3" borderId="3" xfId="1" applyFont="1" applyFill="1" applyBorder="1" applyAlignment="1">
      <alignment horizontal="left" vertical="center" wrapText="1"/>
    </xf>
    <xf numFmtId="0" fontId="9" fillId="3" borderId="4" xfId="1" applyFont="1" applyFill="1" applyBorder="1" applyAlignment="1">
      <alignment horizontal="left" vertical="center" wrapText="1"/>
    </xf>
    <xf numFmtId="0" fontId="9" fillId="3" borderId="2" xfId="1" applyFont="1" applyFill="1" applyBorder="1" applyAlignment="1">
      <alignment horizontal="left" vertical="center" wrapText="1"/>
    </xf>
    <xf numFmtId="3" fontId="3" fillId="0" borderId="0" xfId="0" applyNumberFormat="1" applyFont="1" applyAlignment="1">
      <alignment horizontal="center" vertical="center" wrapText="1"/>
    </xf>
    <xf numFmtId="0" fontId="4" fillId="0" borderId="0" xfId="0" applyFont="1" applyAlignment="1">
      <alignment horizontal="center" vertical="center" wrapText="1"/>
    </xf>
    <xf numFmtId="0" fontId="2" fillId="0" borderId="0" xfId="0" applyFont="1" applyAlignment="1">
      <alignment horizontal="left" vertical="center" wrapText="1"/>
    </xf>
    <xf numFmtId="0" fontId="13" fillId="2" borderId="3" xfId="0" applyFont="1" applyFill="1" applyBorder="1" applyAlignment="1">
      <alignment horizontal="right" vertical="center" wrapText="1"/>
    </xf>
    <xf numFmtId="0" fontId="13" fillId="2" borderId="2" xfId="0" applyFont="1" applyFill="1" applyBorder="1" applyAlignment="1">
      <alignment horizontal="righ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2" xfId="0" applyFont="1" applyBorder="1" applyAlignment="1">
      <alignment horizontal="left" vertical="center" wrapText="1"/>
    </xf>
    <xf numFmtId="3" fontId="13" fillId="2" borderId="1" xfId="0" applyNumberFormat="1" applyFont="1" applyFill="1" applyBorder="1" applyAlignment="1">
      <alignment horizontal="center" vertical="center"/>
    </xf>
    <xf numFmtId="0" fontId="7" fillId="0" borderId="0" xfId="0" applyFont="1" applyAlignment="1">
      <alignment vertical="center"/>
    </xf>
  </cellXfs>
  <cellStyles count="2">
    <cellStyle name="Normal" xfId="0" builtinId="0"/>
    <cellStyle name="Normal 2" xfId="1" xr:uid="{00000000-0005-0000-0000-000020000000}"/>
  </cellStyles>
  <dxfs count="0"/>
  <tableStyles count="0" defaultTableStyle="TableStyleMedium2" defaultPivotStyle="PivotStyleMedium9"/>
  <colors>
    <mruColors>
      <color rgb="FFFF7C80"/>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7"/>
  <sheetViews>
    <sheetView tabSelected="1" zoomScale="115" zoomScaleNormal="115" workbookViewId="0">
      <selection activeCell="D22" sqref="D22"/>
    </sheetView>
  </sheetViews>
  <sheetFormatPr defaultColWidth="9" defaultRowHeight="12.75"/>
  <cols>
    <col min="1" max="1" width="6.7109375" style="13" customWidth="1"/>
    <col min="2" max="2" width="73.42578125" style="22" customWidth="1"/>
    <col min="3" max="3" width="13.28515625" style="14" customWidth="1"/>
    <col min="4" max="4" width="15" style="16" customWidth="1"/>
    <col min="5" max="5" width="9.5703125" style="27" customWidth="1"/>
    <col min="6" max="6" width="12.28515625" style="27" customWidth="1"/>
    <col min="7" max="7" width="8" style="27" customWidth="1"/>
    <col min="8" max="8" width="9.42578125" style="27" customWidth="1"/>
    <col min="9" max="9" width="13.85546875" style="27" customWidth="1"/>
    <col min="10" max="10" width="17" style="27" customWidth="1"/>
    <col min="11" max="16384" width="9" style="15"/>
  </cols>
  <sheetData>
    <row r="1" spans="1:10" ht="64.5" customHeight="1">
      <c r="G1" s="41" t="s">
        <v>21</v>
      </c>
      <c r="H1" s="41"/>
      <c r="I1" s="41"/>
      <c r="J1" s="41"/>
    </row>
    <row r="2" spans="1:10" ht="25.5">
      <c r="B2" s="23" t="s">
        <v>9</v>
      </c>
    </row>
    <row r="3" spans="1:10">
      <c r="A3" s="42" t="s">
        <v>11</v>
      </c>
      <c r="B3" s="42"/>
      <c r="C3" s="42"/>
      <c r="D3" s="42"/>
      <c r="E3" s="42"/>
      <c r="F3" s="42"/>
      <c r="G3" s="42"/>
      <c r="H3" s="42"/>
      <c r="I3" s="42"/>
      <c r="J3" s="42"/>
    </row>
    <row r="4" spans="1:10">
      <c r="A4" s="42" t="s">
        <v>20</v>
      </c>
      <c r="B4" s="42"/>
      <c r="C4" s="42"/>
      <c r="D4" s="42"/>
      <c r="E4" s="42"/>
      <c r="F4" s="42"/>
      <c r="G4" s="42"/>
      <c r="H4" s="42"/>
      <c r="I4" s="42"/>
      <c r="J4" s="42"/>
    </row>
    <row r="5" spans="1:10" ht="148.5" customHeight="1">
      <c r="A5" s="43" t="s">
        <v>16</v>
      </c>
      <c r="B5" s="43"/>
      <c r="C5" s="43"/>
      <c r="D5" s="43"/>
      <c r="E5" s="43"/>
      <c r="F5" s="43"/>
      <c r="G5" s="43"/>
      <c r="H5" s="43"/>
      <c r="I5" s="43"/>
      <c r="J5" s="43"/>
    </row>
    <row r="6" spans="1:10" ht="51">
      <c r="A6" s="3" t="s">
        <v>0</v>
      </c>
      <c r="B6" s="12" t="s">
        <v>1</v>
      </c>
      <c r="C6" s="10" t="s">
        <v>2</v>
      </c>
      <c r="D6" s="17" t="s">
        <v>15</v>
      </c>
      <c r="E6" s="18" t="s">
        <v>6</v>
      </c>
      <c r="F6" s="18" t="s">
        <v>10</v>
      </c>
      <c r="G6" s="19" t="s">
        <v>3</v>
      </c>
      <c r="H6" s="19" t="s">
        <v>7</v>
      </c>
      <c r="I6" s="18" t="s">
        <v>8</v>
      </c>
      <c r="J6" s="18" t="s">
        <v>4</v>
      </c>
    </row>
    <row r="7" spans="1:10" ht="27.75" customHeight="1">
      <c r="A7" s="3" t="s">
        <v>22</v>
      </c>
      <c r="B7" s="35" t="s">
        <v>31</v>
      </c>
      <c r="C7" s="36"/>
      <c r="D7" s="36"/>
      <c r="E7" s="36"/>
      <c r="F7" s="36"/>
      <c r="G7" s="36"/>
      <c r="H7" s="36"/>
      <c r="I7" s="36"/>
      <c r="J7" s="37"/>
    </row>
    <row r="8" spans="1:10" ht="51">
      <c r="A8" s="4" t="s">
        <v>25</v>
      </c>
      <c r="B8" s="9" t="s">
        <v>18</v>
      </c>
      <c r="C8" s="5" t="s">
        <v>12</v>
      </c>
      <c r="D8" s="20">
        <v>120</v>
      </c>
      <c r="E8" s="25"/>
      <c r="F8" s="25">
        <f>D8*E8</f>
        <v>0</v>
      </c>
      <c r="G8" s="26"/>
      <c r="H8" s="25">
        <f>F8*21%</f>
        <v>0</v>
      </c>
      <c r="I8" s="25">
        <f>F8+H8</f>
        <v>0</v>
      </c>
      <c r="J8" s="26"/>
    </row>
    <row r="9" spans="1:10" ht="51">
      <c r="A9" s="4" t="s">
        <v>26</v>
      </c>
      <c r="B9" s="9" t="s">
        <v>19</v>
      </c>
      <c r="C9" s="5" t="s">
        <v>12</v>
      </c>
      <c r="D9" s="20">
        <v>100</v>
      </c>
      <c r="E9" s="25"/>
      <c r="F9" s="25">
        <f>D9*E9</f>
        <v>0</v>
      </c>
      <c r="G9" s="26"/>
      <c r="H9" s="25">
        <f>F9*21%</f>
        <v>0</v>
      </c>
      <c r="I9" s="25">
        <f>F9+H9</f>
        <v>0</v>
      </c>
      <c r="J9" s="26"/>
    </row>
    <row r="10" spans="1:10" s="50" customFormat="1">
      <c r="A10" s="28"/>
      <c r="B10" s="44" t="s">
        <v>5</v>
      </c>
      <c r="C10" s="45"/>
      <c r="D10" s="49">
        <f>SUM(D8:D9)</f>
        <v>220</v>
      </c>
      <c r="E10" s="30"/>
      <c r="F10" s="30">
        <f>SUM(F8:F9)</f>
        <v>0</v>
      </c>
      <c r="G10" s="29"/>
      <c r="H10" s="30"/>
      <c r="I10" s="30">
        <f>SUM(I8:I9)</f>
        <v>0</v>
      </c>
      <c r="J10" s="29"/>
    </row>
    <row r="11" spans="1:10" ht="27.75" customHeight="1">
      <c r="A11" s="32" t="s">
        <v>23</v>
      </c>
      <c r="B11" s="46" t="s">
        <v>32</v>
      </c>
      <c r="C11" s="47"/>
      <c r="D11" s="47"/>
      <c r="E11" s="47"/>
      <c r="F11" s="47"/>
      <c r="G11" s="47"/>
      <c r="H11" s="47"/>
      <c r="I11" s="47"/>
      <c r="J11" s="48"/>
    </row>
    <row r="12" spans="1:10" ht="38.25">
      <c r="A12" s="31" t="s">
        <v>27</v>
      </c>
      <c r="B12" s="9" t="s">
        <v>30</v>
      </c>
      <c r="C12" s="5" t="s">
        <v>12</v>
      </c>
      <c r="D12" s="20">
        <v>100</v>
      </c>
      <c r="E12" s="25"/>
      <c r="F12" s="25">
        <f>D12*E12</f>
        <v>0</v>
      </c>
      <c r="G12" s="26"/>
      <c r="H12" s="25">
        <f>F12*21%</f>
        <v>0</v>
      </c>
      <c r="I12" s="25">
        <f>F12+H12</f>
        <v>0</v>
      </c>
      <c r="J12" s="26"/>
    </row>
    <row r="13" spans="1:10">
      <c r="A13" s="1"/>
      <c r="B13" s="33" t="s">
        <v>5</v>
      </c>
      <c r="C13" s="34"/>
      <c r="D13" s="29">
        <f>SUM(D12)</f>
        <v>100</v>
      </c>
      <c r="E13" s="28"/>
      <c r="F13" s="30">
        <f>F12</f>
        <v>0</v>
      </c>
      <c r="G13" s="28"/>
      <c r="H13" s="30">
        <f>SUM(H8:H12)</f>
        <v>0</v>
      </c>
      <c r="I13" s="30">
        <f>I12</f>
        <v>0</v>
      </c>
      <c r="J13" s="28"/>
    </row>
    <row r="14" spans="1:10" ht="30" customHeight="1">
      <c r="A14" s="7" t="s">
        <v>24</v>
      </c>
      <c r="B14" s="38" t="s">
        <v>17</v>
      </c>
      <c r="C14" s="39"/>
      <c r="D14" s="39"/>
      <c r="E14" s="39"/>
      <c r="F14" s="39"/>
      <c r="G14" s="39"/>
      <c r="H14" s="39"/>
      <c r="I14" s="39"/>
      <c r="J14" s="40"/>
    </row>
    <row r="15" spans="1:10" ht="25.5">
      <c r="A15" s="8" t="s">
        <v>28</v>
      </c>
      <c r="B15" s="24" t="s">
        <v>13</v>
      </c>
      <c r="C15" s="11" t="s">
        <v>12</v>
      </c>
      <c r="D15" s="21">
        <v>10</v>
      </c>
      <c r="E15" s="25"/>
      <c r="F15" s="25">
        <f>D15*E15</f>
        <v>0</v>
      </c>
      <c r="G15" s="26"/>
      <c r="H15" s="25">
        <f>F15*21%</f>
        <v>0</v>
      </c>
      <c r="I15" s="25">
        <f>F15+H15</f>
        <v>0</v>
      </c>
      <c r="J15" s="26"/>
    </row>
    <row r="16" spans="1:10" ht="25.5">
      <c r="A16" s="6" t="s">
        <v>29</v>
      </c>
      <c r="B16" s="24" t="s">
        <v>14</v>
      </c>
      <c r="C16" s="11" t="s">
        <v>12</v>
      </c>
      <c r="D16" s="21">
        <v>10</v>
      </c>
      <c r="E16" s="25"/>
      <c r="F16" s="25">
        <f>D16*E16</f>
        <v>0</v>
      </c>
      <c r="G16" s="26"/>
      <c r="H16" s="25">
        <f>F16*21%</f>
        <v>0</v>
      </c>
      <c r="I16" s="25">
        <f>F16+H16</f>
        <v>0</v>
      </c>
      <c r="J16" s="26"/>
    </row>
    <row r="17" spans="1:10">
      <c r="A17" s="2"/>
      <c r="B17" s="33" t="s">
        <v>5</v>
      </c>
      <c r="C17" s="34"/>
      <c r="D17" s="29">
        <f>SUM(D15:D16)</f>
        <v>20</v>
      </c>
      <c r="E17" s="28"/>
      <c r="F17" s="30">
        <f>SUM(F15:F16)</f>
        <v>0</v>
      </c>
      <c r="G17" s="28"/>
      <c r="H17" s="30">
        <f>SUM(H15:H16)</f>
        <v>0</v>
      </c>
      <c r="I17" s="30">
        <f>F17+H17</f>
        <v>0</v>
      </c>
      <c r="J17" s="28"/>
    </row>
  </sheetData>
  <mergeCells count="10">
    <mergeCell ref="B17:C17"/>
    <mergeCell ref="B7:J7"/>
    <mergeCell ref="B13:C13"/>
    <mergeCell ref="B14:J14"/>
    <mergeCell ref="G1:J1"/>
    <mergeCell ref="A3:J3"/>
    <mergeCell ref="A5:J5"/>
    <mergeCell ref="A4:J4"/>
    <mergeCell ref="B10:C10"/>
    <mergeCell ref="B11:J11"/>
  </mergeCells>
  <phoneticPr fontId="8" type="noConversion"/>
  <pageMargins left="0.31496062992125984" right="0" top="0.27559055118110237" bottom="0.19685039370078741" header="0.31496062992125984" footer="0.19685039370078741"/>
  <pageSetup paperSize="9" scale="79"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Baltiņa</dc:creator>
  <cp:lastModifiedBy>Ludmila Kudrjavceva</cp:lastModifiedBy>
  <cp:lastPrinted>2026-05-13T04:55:34Z</cp:lastPrinted>
  <dcterms:created xsi:type="dcterms:W3CDTF">2006-09-16T00:00:00Z</dcterms:created>
  <dcterms:modified xsi:type="dcterms:W3CDTF">2026-07-29T06:09:37Z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F446A38508D14648B3CDC685F4F59EF5</vt:lpwstr>
  </property>
  <property fmtid="{D5CDD505-2E9C-101B-9397-08002B2CF9AE}" pid="3" name="KSOProductBuildVer">
    <vt:lpwstr>1033-11.2.0.11130</vt:lpwstr>
  </property>
</Properties>
</file>