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janis_ozols_aizkraukle_lv/Documents/Darbvirsma/2025_gads/AIZKRAUKLE/Bitumena_tvertne_Dzelzcela_13A/11062026/"/>
    </mc:Choice>
  </mc:AlternateContent>
  <xr:revisionPtr revIDLastSave="0" documentId="8_{FD6941E2-BF08-4D92-A93B-10C1AABDA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kālā tāme nr.1" sheetId="36" r:id="rId1"/>
    <sheet name="Kopsavilkuma aprēķins" sheetId="35" r:id="rId2"/>
    <sheet name="Būvniecības koptāme" sheetId="37" r:id="rId3"/>
  </sheets>
  <externalReferences>
    <externalReference r:id="rId4"/>
  </externalReferences>
  <definedNames>
    <definedName name="a" localSheetId="1">'[1]1'!#REF!</definedName>
    <definedName name="a" localSheetId="0">'[1]1'!#REF!</definedName>
    <definedName name="a">'[1]1'!#REF!</definedName>
    <definedName name="_xlnm.Print_Area" localSheetId="1">'Kopsavilkuma aprēķins'!$A$1:$G$32</definedName>
    <definedName name="_xlnm.Print_Area" localSheetId="0">'Lokālā tāme nr.1'!$A$1:$P$44</definedName>
    <definedName name="Forma" localSheetId="1">'[1]1'!#REF!</definedName>
    <definedName name="Forma" localSheetId="0">'[1]1'!#REF!</definedName>
    <definedName name="Forma">'[1]1'!#REF!</definedName>
    <definedName name="Forma_2_Nr3" localSheetId="1">'[1]1'!#REF!</definedName>
    <definedName name="Forma_2_Nr3" localSheetId="0">'[1]1'!#REF!</definedName>
    <definedName name="Forma_2_Nr3">'[1]1'!#REF!</definedName>
    <definedName name="P" localSheetId="1">#REF!</definedName>
    <definedName name="P" localSheetId="0">#REF!</definedName>
    <definedName name="P">#REF!</definedName>
    <definedName name="pp" localSheetId="1">'[1]1'!#REF!</definedName>
    <definedName name="pp" localSheetId="0">'[1]1'!#REF!</definedName>
    <definedName name="pp">'[1]1'!#REF!</definedName>
    <definedName name="ppp" localSheetId="1">'[1]1'!#REF!</definedName>
    <definedName name="ppp" localSheetId="0">'[1]1'!#REF!</definedName>
    <definedName name="ppp">'[1]1'!#REF!</definedName>
    <definedName name="s" localSheetId="1">'[1]1'!#REF!</definedName>
    <definedName name="s" localSheetId="0">'[1]1'!#REF!</definedName>
    <definedName name="s">'[1]1'!#REF!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1" i="36" l="1"/>
  <c r="K18" i="36"/>
  <c r="M18" i="36"/>
  <c r="N18" i="36"/>
  <c r="K19" i="36"/>
  <c r="M19" i="36"/>
  <c r="N19" i="36"/>
  <c r="K21" i="36"/>
  <c r="M21" i="36"/>
  <c r="N21" i="36"/>
  <c r="K22" i="36"/>
  <c r="M22" i="36"/>
  <c r="N22" i="36"/>
  <c r="K23" i="36"/>
  <c r="M23" i="36"/>
  <c r="N23" i="36"/>
  <c r="K24" i="36"/>
  <c r="M24" i="36"/>
  <c r="N24" i="36"/>
  <c r="K25" i="36"/>
  <c r="M25" i="36"/>
  <c r="N25" i="36"/>
  <c r="K27" i="36"/>
  <c r="M27" i="36"/>
  <c r="N27" i="36"/>
  <c r="K28" i="36"/>
  <c r="M28" i="36"/>
  <c r="N28" i="36"/>
  <c r="K30" i="36"/>
  <c r="M30" i="36"/>
  <c r="N30" i="36"/>
  <c r="G18" i="36"/>
  <c r="J18" i="36"/>
  <c r="G19" i="36"/>
  <c r="G21" i="36"/>
  <c r="J21" i="36"/>
  <c r="G22" i="36"/>
  <c r="G23" i="36"/>
  <c r="G24" i="36"/>
  <c r="G25" i="36"/>
  <c r="J25" i="36"/>
  <c r="G27" i="36"/>
  <c r="J27" i="36"/>
  <c r="G28" i="36"/>
  <c r="J28" i="36"/>
  <c r="G30" i="36"/>
  <c r="J30" i="36"/>
  <c r="N17" i="36"/>
  <c r="M17" i="36"/>
  <c r="K17" i="36"/>
  <c r="G17" i="36"/>
  <c r="B15" i="37"/>
  <c r="J17" i="36"/>
  <c r="K31" i="36" l="1"/>
  <c r="N31" i="36"/>
  <c r="H15" i="35"/>
  <c r="F15" i="35"/>
  <c r="L18" i="36"/>
  <c r="O18" i="36" s="1"/>
  <c r="L19" i="36"/>
  <c r="O19" i="36" s="1"/>
  <c r="L21" i="36"/>
  <c r="O21" i="36" s="1"/>
  <c r="J19" i="36"/>
  <c r="J22" i="36"/>
  <c r="J23" i="36"/>
  <c r="J24" i="36"/>
  <c r="L22" i="36"/>
  <c r="L23" i="36"/>
  <c r="O23" i="36" s="1"/>
  <c r="L24" i="36"/>
  <c r="O24" i="36" s="1"/>
  <c r="L25" i="36"/>
  <c r="O25" i="36" s="1"/>
  <c r="L27" i="36"/>
  <c r="O27" i="36" s="1"/>
  <c r="L28" i="36"/>
  <c r="O28" i="36" s="1"/>
  <c r="L30" i="36"/>
  <c r="L17" i="36"/>
  <c r="L31" i="36" s="1"/>
  <c r="E15" i="35" s="1"/>
  <c r="O30" i="36"/>
  <c r="O22" i="36"/>
  <c r="G15" i="35" l="1"/>
  <c r="D15" i="35"/>
  <c r="D16" i="35" s="1"/>
  <c r="O17" i="36"/>
  <c r="O31" i="36" s="1"/>
  <c r="I10" i="36" s="1"/>
  <c r="D19" i="35" l="1"/>
  <c r="D17" i="35"/>
  <c r="D20" i="35"/>
  <c r="C10" i="35" l="1"/>
  <c r="C9" i="35" l="1"/>
  <c r="C15" i="37"/>
  <c r="C16" i="37" s="1"/>
</calcChain>
</file>

<file path=xl/sharedStrings.xml><?xml version="1.0" encoding="utf-8"?>
<sst xmlns="http://schemas.openxmlformats.org/spreadsheetml/2006/main" count="117" uniqueCount="92">
  <si>
    <t>Kopā</t>
  </si>
  <si>
    <t xml:space="preserve">Mehānismi </t>
  </si>
  <si>
    <t>Mērvienība</t>
  </si>
  <si>
    <t>Daudzums</t>
  </si>
  <si>
    <t>Kopā uz visu apjomu</t>
  </si>
  <si>
    <t>Darba alga</t>
  </si>
  <si>
    <t>Nr.p.k.</t>
  </si>
  <si>
    <t>Būvdarbu nosaukums</t>
  </si>
  <si>
    <t xml:space="preserve">Būvizstrādājumi </t>
  </si>
  <si>
    <t>kopā</t>
  </si>
  <si>
    <t xml:space="preserve">Nr. p. k. </t>
  </si>
  <si>
    <t>1</t>
  </si>
  <si>
    <t>1.1.</t>
  </si>
  <si>
    <t>kpl.</t>
  </si>
  <si>
    <t>2.</t>
  </si>
  <si>
    <t>2.1.</t>
  </si>
  <si>
    <t>2.2.</t>
  </si>
  <si>
    <t>2.3.</t>
  </si>
  <si>
    <t>3.</t>
  </si>
  <si>
    <t>3.1.</t>
  </si>
  <si>
    <t>3.2.</t>
  </si>
  <si>
    <t>4.</t>
  </si>
  <si>
    <t>4.1.</t>
  </si>
  <si>
    <t>gb.</t>
  </si>
  <si>
    <t>Kopsavilkuma aprēķins Nr. 1</t>
  </si>
  <si>
    <t xml:space="preserve">Objekta nosaukums: Bitumena tvertnes demontāžas un sanācijas darbi Dzelzceļa ielā 13A (kadastra apz. 32010010079), Aizkrauklē, Aizkraukles novadā </t>
  </si>
  <si>
    <t>Būves nosaukums: Bitumena tvertne</t>
  </si>
  <si>
    <t>Par demontāžas un bīstamo atkritumu savākšanas darbiem</t>
  </si>
  <si>
    <t>Par kopējo summu (euro)</t>
  </si>
  <si>
    <t>Kopējā darbietilpība (c/h)</t>
  </si>
  <si>
    <t xml:space="preserve">Kods, Tāmes Nr. </t>
  </si>
  <si>
    <t>Būvdarbu veids vei konstruktīvā elementa nosaukums</t>
  </si>
  <si>
    <t>Tāmes izmaksas</t>
  </si>
  <si>
    <t>Bitumena tvertnes demontāžas un sanācijas darbi Dzelzceļa ielā 13A</t>
  </si>
  <si>
    <t>Lokālā tāme Nr.1</t>
  </si>
  <si>
    <t>Tai skaitā</t>
  </si>
  <si>
    <t>darba alga</t>
  </si>
  <si>
    <t>būvizstrādājumi</t>
  </si>
  <si>
    <t>mehānismi</t>
  </si>
  <si>
    <t>Darbietilpība c/h</t>
  </si>
  <si>
    <t>t.sk. darba aizsardzība</t>
  </si>
  <si>
    <t>Pavisam kopā</t>
  </si>
  <si>
    <t>LOKĀLĀ TĀME NR.1</t>
  </si>
  <si>
    <t xml:space="preserve">Objekta adrese:  Dzelzceļa ielā 13A (kadastra apz. 32010010079), Aizkrauklē, Aizkraukles novadā </t>
  </si>
  <si>
    <t>Pasūtījuma Nr.: 28-11/25</t>
  </si>
  <si>
    <t>Vienības izmaksas</t>
  </si>
  <si>
    <t>Laika norma (c/h)</t>
  </si>
  <si>
    <t>Darba samaksas likme (euro/h)</t>
  </si>
  <si>
    <t>Darbietilpība (c/h)</t>
  </si>
  <si>
    <t>Summa</t>
  </si>
  <si>
    <t>1.</t>
  </si>
  <si>
    <t>Sagatavošanās darbi</t>
  </si>
  <si>
    <t>Sanējamā un demontējamā materiāla fizikāli-ķīmiskās un kvalitātes pārbaudes dabā (pēc nepieciešamības)</t>
  </si>
  <si>
    <t>Būvdarbu zonas norobežošana, tehnikas mobilizācija, sanitārās zonas un absorbentu novietošanas zonas ierīkošana, būvatļaujas saņemšana</t>
  </si>
  <si>
    <t>Apauguma novākšana un utilizācija</t>
  </si>
  <si>
    <t>1.2.</t>
  </si>
  <si>
    <t>1.3.</t>
  </si>
  <si>
    <t>Bitumena tvertnē esošā piesārņojuma savākšana, transportēšana un utilizēšana</t>
  </si>
  <si>
    <t>Bituma tvertnes konstrukciju tīrīšana un saistīto bīstamo atkritumu utilizācija</t>
  </si>
  <si>
    <t>Bituma tvertnes konstrukciju demontāža un utilizācija</t>
  </si>
  <si>
    <t>Piesārņotās grunts ārpus bituma tvertnes konstrukcijas savākšana, transportēšana un utilizācija**</t>
  </si>
  <si>
    <t>Grunts kvalitātes pārbaudes pēc sanācijas - grunts paraugu ņemšana un analīžu veikšana</t>
  </si>
  <si>
    <t>m3</t>
  </si>
  <si>
    <t>2.4.</t>
  </si>
  <si>
    <t>2.5.</t>
  </si>
  <si>
    <t>Labiekārtošanas darbi</t>
  </si>
  <si>
    <t>Bituma tvertnes demontāža un bīstamo atkritumu savākšana un utilizācija</t>
  </si>
  <si>
    <t>Bitumena tvertnes aizbēršana ar tīru grunti, kompaktēšana, līdzināšana</t>
  </si>
  <si>
    <t>Melnzemes slāņa ieklāšana un zālāja sēšana</t>
  </si>
  <si>
    <t>Atskaites sagatavošana</t>
  </si>
  <si>
    <t>Sanācijas darbu atskaites sagatavošana un demontāžas darbu nodošana ekspluatācijā</t>
  </si>
  <si>
    <t>Tiešās izmaksas kopā, t. sk. darba devēja sociālais nodoklis (%)</t>
  </si>
  <si>
    <t xml:space="preserve">Tāme sastādīta 2025. gada tirgus cenās, pamatojoties uz apsekojuma un izpētes darbu rezultātiem. Tāmes izmaksas </t>
  </si>
  <si>
    <t>eiro</t>
  </si>
  <si>
    <t>(pasūtītāja paraksts un tā atšifrējums)</t>
  </si>
  <si>
    <t>APSTIPRINU:</t>
  </si>
  <si>
    <t>Būvniecības koptāme</t>
  </si>
  <si>
    <t>Objekta nosaukums</t>
  </si>
  <si>
    <t>Objekta izmaksas (euro)</t>
  </si>
  <si>
    <t>KOPĀ</t>
  </si>
  <si>
    <t>PVN % pvn likuma 142.panta kārtībā</t>
  </si>
  <si>
    <t>____. gada __. ________</t>
  </si>
  <si>
    <r>
      <t xml:space="preserve">Tāme sastādīta 2026. gada </t>
    </r>
    <r>
      <rPr>
        <sz val="10"/>
        <color rgb="FFFF0000"/>
        <rFont val="Calibri"/>
        <family val="2"/>
        <charset val="186"/>
        <scheme val="minor"/>
      </rPr>
      <t>XX. jūnijā</t>
    </r>
  </si>
  <si>
    <r>
      <t xml:space="preserve">Sastādīja: </t>
    </r>
    <r>
      <rPr>
        <sz val="12"/>
        <color rgb="FFFF0000"/>
        <rFont val="Calibri"/>
        <family val="2"/>
        <charset val="186"/>
        <scheme val="minor"/>
      </rPr>
      <t>X. Xxx</t>
    </r>
    <r>
      <rPr>
        <sz val="12"/>
        <rFont val="Calibri"/>
        <family val="2"/>
        <charset val="186"/>
        <scheme val="minor"/>
      </rPr>
      <t xml:space="preserve"> ___________________________________</t>
    </r>
  </si>
  <si>
    <r>
      <t xml:space="preserve">Tāme sastādīta </t>
    </r>
    <r>
      <rPr>
        <sz val="12"/>
        <color rgb="FFFF0000"/>
        <rFont val="Calibri"/>
        <family val="2"/>
        <charset val="186"/>
        <scheme val="minor"/>
      </rPr>
      <t>XX.06.2026.</t>
    </r>
  </si>
  <si>
    <r>
      <t xml:space="preserve">Sertifikāta nr. </t>
    </r>
    <r>
      <rPr>
        <sz val="12"/>
        <color rgb="FFFF0000"/>
        <rFont val="Calibri"/>
        <family val="2"/>
        <charset val="186"/>
        <scheme val="minor"/>
      </rPr>
      <t>X-XXXXX</t>
    </r>
  </si>
  <si>
    <r>
      <t>Pārbaudīja:</t>
    </r>
    <r>
      <rPr>
        <sz val="12"/>
        <color rgb="FFFF0000"/>
        <rFont val="Calibri"/>
        <family val="2"/>
        <charset val="186"/>
        <scheme val="minor"/>
      </rPr>
      <t xml:space="preserve"> X.Xxx</t>
    </r>
    <r>
      <rPr>
        <sz val="12"/>
        <rFont val="Calibri"/>
        <family val="2"/>
        <charset val="186"/>
        <scheme val="minor"/>
      </rPr>
      <t xml:space="preserve"> ___________________________________</t>
    </r>
  </si>
  <si>
    <r>
      <t>Virsizdevumi (</t>
    </r>
    <r>
      <rPr>
        <sz val="12"/>
        <color rgb="FFFF0000"/>
        <rFont val="Calibri"/>
        <family val="2"/>
        <charset val="186"/>
        <scheme val="minor"/>
      </rPr>
      <t>X%</t>
    </r>
    <r>
      <rPr>
        <sz val="12"/>
        <rFont val="Calibri"/>
        <family val="2"/>
        <charset val="186"/>
        <scheme val="minor"/>
      </rPr>
      <t>)</t>
    </r>
  </si>
  <si>
    <r>
      <t>Peļņa (</t>
    </r>
    <r>
      <rPr>
        <sz val="12"/>
        <color rgb="FFFF0000"/>
        <rFont val="Calibri"/>
        <family val="2"/>
        <charset val="186"/>
        <scheme val="minor"/>
      </rPr>
      <t>X%</t>
    </r>
    <r>
      <rPr>
        <sz val="12"/>
        <rFont val="Calibri"/>
        <family val="2"/>
        <scheme val="minor"/>
      </rPr>
      <t>)</t>
    </r>
  </si>
  <si>
    <r>
      <t xml:space="preserve">Sastādīja: </t>
    </r>
    <r>
      <rPr>
        <sz val="12"/>
        <color rgb="FFFF0000"/>
        <rFont val="Calibri"/>
        <family val="2"/>
        <charset val="186"/>
        <scheme val="minor"/>
      </rPr>
      <t>X. Xxx</t>
    </r>
  </si>
  <si>
    <r>
      <t>Sastādīja:</t>
    </r>
    <r>
      <rPr>
        <sz val="12"/>
        <color rgb="FFFF0000"/>
        <rFont val="Calibri"/>
        <family val="2"/>
        <charset val="186"/>
        <scheme val="minor"/>
      </rPr>
      <t xml:space="preserve"> X. Xxx</t>
    </r>
    <r>
      <rPr>
        <sz val="12"/>
        <rFont val="Calibri"/>
        <family val="2"/>
        <charset val="186"/>
        <scheme val="minor"/>
      </rPr>
      <t xml:space="preserve"> ___________________________________</t>
    </r>
  </si>
  <si>
    <r>
      <t xml:space="preserve">Pārbaudīja: </t>
    </r>
    <r>
      <rPr>
        <sz val="12"/>
        <color rgb="FFFF0000"/>
        <rFont val="Calibri"/>
        <family val="2"/>
        <charset val="186"/>
        <scheme val="minor"/>
      </rPr>
      <t>X.Xxx</t>
    </r>
    <r>
      <rPr>
        <sz val="12"/>
        <rFont val="Calibri"/>
        <family val="2"/>
        <charset val="186"/>
        <scheme val="minor"/>
      </rPr>
      <t xml:space="preserve"> ___________________________________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</si>
</sst>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-* #,##0.00\ &quot;Ls&quot;_-;\-* #,##0.00\ &quot;Ls&quot;_-;_-* &quot;-&quot;??\ &quot;Ls&quot;_-;_-@_-"/>
    <numFmt numFmtId="166" formatCode="_-* #,##0.00_-;\-* #,##0.00_-;_-* \-??_-;_-@_-"/>
    <numFmt numFmtId="167" formatCode="\ #,##0.00\ ;\-#,##0.00\ ;&quot; -&quot;#\ ;\ @\ "/>
    <numFmt numFmtId="168" formatCode="_-* #,##0.00\ _€_-;\-* #,##0.00\ _€_-;_-* &quot;-&quot;??\ _€_-;_-@_-"/>
  </numFmts>
  <fonts count="44">
    <font>
      <sz val="11"/>
      <color theme="1"/>
      <name val="Calibri"/>
      <family val="2"/>
      <charset val="186"/>
      <scheme val="minor"/>
    </font>
    <font>
      <sz val="10"/>
      <name val="Helv"/>
    </font>
    <font>
      <sz val="11"/>
      <color indexed="8"/>
      <name val="Calibri"/>
      <family val="2"/>
      <charset val="186"/>
    </font>
    <font>
      <sz val="10"/>
      <name val="Arial"/>
      <family val="2"/>
      <charset val="204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186"/>
    </font>
    <font>
      <sz val="1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 Cyr"/>
      <charset val="186"/>
    </font>
    <font>
      <sz val="10"/>
      <color indexed="8"/>
      <name val="BaltHelvetica"/>
      <charset val="186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charset val="186"/>
      <scheme val="minor"/>
    </font>
    <font>
      <sz val="12"/>
      <name val="Calibri "/>
      <charset val="186"/>
    </font>
    <font>
      <sz val="12"/>
      <color rgb="FF414142"/>
      <name val="Calibri "/>
      <charset val="186"/>
    </font>
    <font>
      <sz val="12"/>
      <name val="Calibri"/>
      <family val="2"/>
      <charset val="186"/>
      <scheme val="minor"/>
    </font>
    <font>
      <b/>
      <u/>
      <sz val="12"/>
      <name val="Calibri"/>
      <family val="2"/>
      <charset val="186"/>
      <scheme val="minor"/>
    </font>
    <font>
      <sz val="12"/>
      <name val="Arial"/>
      <family val="2"/>
      <charset val="186"/>
    </font>
    <font>
      <i/>
      <sz val="12"/>
      <name val="Calibri"/>
      <family val="2"/>
      <charset val="186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414142"/>
      <name val="Calibri"/>
      <family val="2"/>
      <scheme val="minor"/>
    </font>
    <font>
      <b/>
      <sz val="14"/>
      <color rgb="FF414142"/>
      <name val="Calibri "/>
      <charset val="186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rgb="FFFF0000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14142"/>
      </top>
      <bottom/>
      <diagonal/>
    </border>
  </borders>
  <cellStyleXfs count="35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6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7" fillId="0" borderId="0" applyNumberFormat="0" applyFill="0" applyBorder="0" applyProtection="0"/>
    <xf numFmtId="0" fontId="8" fillId="0" borderId="0"/>
    <xf numFmtId="0" fontId="4" fillId="0" borderId="0"/>
    <xf numFmtId="0" fontId="1" fillId="0" borderId="0"/>
    <xf numFmtId="0" fontId="9" fillId="0" borderId="0" applyNumberFormat="0" applyFill="0" applyBorder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21" fillId="0" borderId="0"/>
  </cellStyleXfs>
  <cellXfs count="167">
    <xf numFmtId="0" fontId="0" fillId="0" borderId="0" xfId="0"/>
    <xf numFmtId="0" fontId="10" fillId="0" borderId="0" xfId="8" applyFont="1" applyAlignment="1">
      <alignment horizontal="center" vertical="center"/>
    </xf>
    <xf numFmtId="0" fontId="10" fillId="0" borderId="0" xfId="8" applyFont="1" applyAlignment="1">
      <alignment vertical="center"/>
    </xf>
    <xf numFmtId="0" fontId="11" fillId="0" borderId="0" xfId="8" applyFont="1" applyAlignment="1">
      <alignment horizontal="right" vertical="center"/>
    </xf>
    <xf numFmtId="0" fontId="14" fillId="0" borderId="0" xfId="8" applyFont="1" applyAlignment="1">
      <alignment horizontal="center" vertical="center"/>
    </xf>
    <xf numFmtId="0" fontId="14" fillId="0" borderId="0" xfId="8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8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0" fillId="0" borderId="0" xfId="8" applyFont="1" applyAlignment="1">
      <alignment horizontal="left" vertical="center"/>
    </xf>
    <xf numFmtId="0" fontId="11" fillId="0" borderId="0" xfId="8" applyFont="1" applyAlignment="1">
      <alignment vertical="center" wrapText="1"/>
    </xf>
    <xf numFmtId="0" fontId="15" fillId="0" borderId="0" xfId="11" applyFont="1" applyAlignment="1">
      <alignment vertical="center"/>
    </xf>
    <xf numFmtId="0" fontId="13" fillId="0" borderId="0" xfId="8" applyFont="1" applyAlignment="1">
      <alignment horizontal="center" vertical="center"/>
    </xf>
    <xf numFmtId="0" fontId="17" fillId="0" borderId="0" xfId="11" applyFont="1"/>
    <xf numFmtId="0" fontId="10" fillId="3" borderId="0" xfId="8" applyFont="1" applyFill="1" applyAlignment="1">
      <alignment vertical="center"/>
    </xf>
    <xf numFmtId="0" fontId="12" fillId="0" borderId="0" xfId="0" applyFont="1" applyAlignment="1">
      <alignment horizontal="left" wrapText="1"/>
    </xf>
    <xf numFmtId="0" fontId="11" fillId="0" borderId="0" xfId="8" applyFont="1" applyAlignment="1">
      <alignment vertical="center"/>
    </xf>
    <xf numFmtId="0" fontId="11" fillId="0" borderId="0" xfId="8" applyFont="1" applyAlignment="1">
      <alignment horizontal="center" vertical="center" wrapText="1"/>
    </xf>
    <xf numFmtId="0" fontId="14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1" fillId="0" borderId="0" xfId="8" applyFont="1" applyAlignment="1">
      <alignment horizontal="left" vertical="center" wrapText="1"/>
    </xf>
    <xf numFmtId="0" fontId="23" fillId="0" borderId="0" xfId="11" applyFont="1" applyAlignment="1">
      <alignment vertical="center"/>
    </xf>
    <xf numFmtId="0" fontId="25" fillId="0" borderId="0" xfId="8" applyFont="1" applyAlignment="1">
      <alignment vertical="center"/>
    </xf>
    <xf numFmtId="0" fontId="25" fillId="0" borderId="0" xfId="24" applyFont="1"/>
    <xf numFmtId="0" fontId="25" fillId="0" borderId="0" xfId="25" applyFont="1" applyAlignment="1">
      <alignment horizontal="left" vertical="center"/>
    </xf>
    <xf numFmtId="0" fontId="25" fillId="0" borderId="0" xfId="25" applyFont="1" applyAlignment="1">
      <alignment vertical="center"/>
    </xf>
    <xf numFmtId="0" fontId="26" fillId="0" borderId="0" xfId="0" applyFont="1"/>
    <xf numFmtId="0" fontId="25" fillId="0" borderId="0" xfId="0" applyFont="1" applyAlignment="1">
      <alignment horizontal="left" wrapText="1"/>
    </xf>
    <xf numFmtId="0" fontId="25" fillId="0" borderId="0" xfId="0" applyFont="1"/>
    <xf numFmtId="0" fontId="25" fillId="0" borderId="0" xfId="8" applyFont="1" applyAlignment="1">
      <alignment horizontal="center" vertical="center"/>
    </xf>
    <xf numFmtId="0" fontId="23" fillId="0" borderId="0" xfId="8" applyFont="1" applyAlignment="1">
      <alignment horizontal="right" vertical="center"/>
    </xf>
    <xf numFmtId="0" fontId="11" fillId="2" borderId="0" xfId="8" applyFont="1" applyFill="1" applyAlignment="1">
      <alignment horizontal="center" vertical="center"/>
    </xf>
    <xf numFmtId="0" fontId="27" fillId="0" borderId="0" xfId="8" applyFont="1" applyAlignment="1">
      <alignment vertical="center"/>
    </xf>
    <xf numFmtId="0" fontId="18" fillId="0" borderId="11" xfId="8" applyFont="1" applyBorder="1" applyAlignment="1">
      <alignment horizontal="center" vertical="center" wrapText="1"/>
    </xf>
    <xf numFmtId="0" fontId="18" fillId="0" borderId="12" xfId="8" applyFont="1" applyBorder="1" applyAlignment="1">
      <alignment horizontal="center" vertical="center" wrapText="1"/>
    </xf>
    <xf numFmtId="0" fontId="18" fillId="0" borderId="21" xfId="8" applyFont="1" applyBorder="1" applyAlignment="1">
      <alignment horizontal="center" vertical="center" wrapText="1"/>
    </xf>
    <xf numFmtId="0" fontId="27" fillId="0" borderId="17" xfId="8" applyFont="1" applyBorder="1" applyAlignment="1">
      <alignment horizontal="center" vertical="center"/>
    </xf>
    <xf numFmtId="0" fontId="27" fillId="0" borderId="17" xfId="8" applyFont="1" applyBorder="1" applyAlignment="1">
      <alignment horizontal="center" vertical="center" wrapText="1"/>
    </xf>
    <xf numFmtId="4" fontId="27" fillId="0" borderId="15" xfId="11" applyNumberFormat="1" applyFont="1" applyBorder="1" applyAlignment="1">
      <alignment horizontal="center" vertical="center" shrinkToFit="1"/>
    </xf>
    <xf numFmtId="4" fontId="27" fillId="0" borderId="15" xfId="8" applyNumberFormat="1" applyFont="1" applyBorder="1" applyAlignment="1">
      <alignment horizontal="center" vertical="center" shrinkToFit="1"/>
    </xf>
    <xf numFmtId="4" fontId="27" fillId="2" borderId="15" xfId="28" applyNumberFormat="1" applyFont="1" applyFill="1" applyBorder="1" applyAlignment="1">
      <alignment horizontal="center" vertical="center" shrinkToFit="1"/>
    </xf>
    <xf numFmtId="4" fontId="27" fillId="0" borderId="15" xfId="8" applyNumberFormat="1" applyFont="1" applyBorder="1" applyAlignment="1">
      <alignment vertical="center"/>
    </xf>
    <xf numFmtId="0" fontId="27" fillId="0" borderId="0" xfId="8" applyFont="1" applyAlignment="1">
      <alignment horizontal="center" vertical="center"/>
    </xf>
    <xf numFmtId="0" fontId="11" fillId="0" borderId="17" xfId="8" applyFont="1" applyBorder="1" applyAlignment="1">
      <alignment horizontal="right" vertical="center"/>
    </xf>
    <xf numFmtId="4" fontId="11" fillId="0" borderId="17" xfId="8" applyNumberFormat="1" applyFont="1" applyBorder="1" applyAlignment="1">
      <alignment horizontal="center" vertical="center" shrinkToFit="1"/>
    </xf>
    <xf numFmtId="4" fontId="27" fillId="0" borderId="0" xfId="8" applyNumberFormat="1" applyFont="1" applyAlignment="1">
      <alignment horizontal="center" vertical="center" shrinkToFit="1"/>
    </xf>
    <xf numFmtId="4" fontId="11" fillId="2" borderId="0" xfId="8" applyNumberFormat="1" applyFont="1" applyFill="1" applyAlignment="1">
      <alignment horizontal="center" vertical="center" shrinkToFit="1"/>
    </xf>
    <xf numFmtId="4" fontId="11" fillId="0" borderId="0" xfId="8" applyNumberFormat="1" applyFont="1" applyAlignment="1">
      <alignment horizontal="center" vertical="center" shrinkToFit="1"/>
    </xf>
    <xf numFmtId="4" fontId="27" fillId="0" borderId="0" xfId="8" applyNumberFormat="1" applyFont="1" applyAlignment="1">
      <alignment vertical="center"/>
    </xf>
    <xf numFmtId="0" fontId="27" fillId="0" borderId="0" xfId="8" applyFont="1" applyAlignment="1">
      <alignment horizontal="right" vertical="center"/>
    </xf>
    <xf numFmtId="0" fontId="27" fillId="0" borderId="15" xfId="8" applyFont="1" applyBorder="1" applyAlignment="1">
      <alignment horizontal="right" vertical="center"/>
    </xf>
    <xf numFmtId="4" fontId="19" fillId="0" borderId="15" xfId="8" applyNumberFormat="1" applyFont="1" applyBorder="1" applyAlignment="1">
      <alignment horizontal="center" vertical="center" shrinkToFit="1"/>
    </xf>
    <xf numFmtId="4" fontId="27" fillId="2" borderId="0" xfId="8" applyNumberFormat="1" applyFont="1" applyFill="1" applyAlignment="1">
      <alignment horizontal="center" vertical="center" shrinkToFit="1"/>
    </xf>
    <xf numFmtId="2" fontId="27" fillId="0" borderId="0" xfId="8" applyNumberFormat="1" applyFont="1" applyAlignment="1">
      <alignment horizontal="center" vertical="center"/>
    </xf>
    <xf numFmtId="0" fontId="22" fillId="0" borderId="15" xfId="8" applyFont="1" applyBorder="1" applyAlignment="1">
      <alignment horizontal="right" vertical="center"/>
    </xf>
    <xf numFmtId="0" fontId="19" fillId="0" borderId="15" xfId="8" applyFont="1" applyBorder="1" applyAlignment="1">
      <alignment horizontal="right" vertical="center"/>
    </xf>
    <xf numFmtId="4" fontId="19" fillId="0" borderId="15" xfId="8" applyNumberFormat="1" applyFont="1" applyBorder="1" applyAlignment="1">
      <alignment horizontal="center" vertical="center"/>
    </xf>
    <xf numFmtId="4" fontId="11" fillId="0" borderId="0" xfId="8" applyNumberFormat="1" applyFont="1" applyAlignment="1">
      <alignment horizontal="center" vertical="center"/>
    </xf>
    <xf numFmtId="2" fontId="11" fillId="0" borderId="0" xfId="8" applyNumberFormat="1" applyFont="1" applyAlignment="1">
      <alignment horizontal="center" vertical="center"/>
    </xf>
    <xf numFmtId="0" fontId="11" fillId="0" borderId="15" xfId="8" applyFont="1" applyBorder="1" applyAlignment="1">
      <alignment horizontal="right" vertical="center"/>
    </xf>
    <xf numFmtId="4" fontId="11" fillId="0" borderId="15" xfId="8" applyNumberFormat="1" applyFont="1" applyBorder="1" applyAlignment="1">
      <alignment horizontal="center" vertical="center"/>
    </xf>
    <xf numFmtId="0" fontId="28" fillId="0" borderId="0" xfId="11" applyFont="1" applyAlignment="1">
      <alignment vertical="center"/>
    </xf>
    <xf numFmtId="0" fontId="28" fillId="0" borderId="0" xfId="8" applyFont="1" applyAlignment="1">
      <alignment vertical="center"/>
    </xf>
    <xf numFmtId="2" fontId="11" fillId="0" borderId="0" xfId="8" applyNumberFormat="1" applyFont="1" applyAlignment="1">
      <alignment vertical="center"/>
    </xf>
    <xf numFmtId="0" fontId="27" fillId="0" borderId="0" xfId="25" applyFont="1" applyAlignment="1">
      <alignment vertical="center"/>
    </xf>
    <xf numFmtId="0" fontId="29" fillId="0" borderId="0" xfId="0" applyFont="1" applyAlignment="1">
      <alignment vertical="center"/>
    </xf>
    <xf numFmtId="0" fontId="27" fillId="0" borderId="0" xfId="11" applyFont="1" applyAlignment="1">
      <alignment vertical="center" wrapText="1"/>
    </xf>
    <xf numFmtId="0" fontId="27" fillId="0" borderId="0" xfId="8" applyFont="1" applyAlignment="1">
      <alignment vertical="center" wrapText="1"/>
    </xf>
    <xf numFmtId="2" fontId="27" fillId="0" borderId="0" xfId="8" applyNumberFormat="1" applyFont="1" applyAlignment="1">
      <alignment horizontal="right" vertical="center"/>
    </xf>
    <xf numFmtId="0" fontId="27" fillId="0" borderId="0" xfId="25" applyFont="1" applyAlignment="1">
      <alignment horizontal="left" vertical="center" wrapText="1"/>
    </xf>
    <xf numFmtId="0" fontId="27" fillId="0" borderId="0" xfId="11" applyFont="1" applyAlignment="1">
      <alignment vertical="center"/>
    </xf>
    <xf numFmtId="0" fontId="27" fillId="0" borderId="0" xfId="11" applyFont="1" applyAlignment="1">
      <alignment horizontal="left" vertical="center" wrapText="1"/>
    </xf>
    <xf numFmtId="4" fontId="27" fillId="0" borderId="0" xfId="11" applyNumberFormat="1" applyFont="1" applyAlignment="1">
      <alignment vertical="center" wrapText="1"/>
    </xf>
    <xf numFmtId="0" fontId="27" fillId="0" borderId="0" xfId="0" applyFont="1" applyAlignment="1">
      <alignment vertical="center"/>
    </xf>
    <xf numFmtId="0" fontId="30" fillId="0" borderId="0" xfId="11" applyFont="1" applyAlignment="1">
      <alignment vertical="center"/>
    </xf>
    <xf numFmtId="0" fontId="27" fillId="0" borderId="0" xfId="11" applyFont="1" applyAlignment="1">
      <alignment vertical="top" wrapText="1"/>
    </xf>
    <xf numFmtId="49" fontId="23" fillId="0" borderId="15" xfId="8" applyNumberFormat="1" applyFont="1" applyBorder="1" applyAlignment="1">
      <alignment horizontal="center" vertical="center"/>
    </xf>
    <xf numFmtId="0" fontId="23" fillId="0" borderId="15" xfId="11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4" borderId="8" xfId="0" applyFont="1" applyFill="1" applyBorder="1" applyAlignment="1">
      <alignment horizontal="center" vertical="center" wrapText="1"/>
    </xf>
    <xf numFmtId="0" fontId="32" fillId="4" borderId="16" xfId="0" applyFont="1" applyFill="1" applyBorder="1" applyAlignment="1">
      <alignment horizontal="center" vertical="center" wrapText="1"/>
    </xf>
    <xf numFmtId="0" fontId="32" fillId="5" borderId="9" xfId="0" applyFont="1" applyFill="1" applyBorder="1" applyAlignment="1">
      <alignment horizontal="center" vertical="center" wrapText="1"/>
    </xf>
    <xf numFmtId="0" fontId="32" fillId="0" borderId="14" xfId="33" applyFont="1" applyBorder="1" applyAlignment="1">
      <alignment horizontal="left" vertical="top" wrapText="1"/>
    </xf>
    <xf numFmtId="0" fontId="31" fillId="0" borderId="7" xfId="33" applyFont="1" applyBorder="1" applyAlignment="1">
      <alignment horizontal="center"/>
    </xf>
    <xf numFmtId="166" fontId="33" fillId="0" borderId="15" xfId="32" applyNumberFormat="1" applyFont="1" applyFill="1" applyBorder="1" applyAlignment="1" applyProtection="1">
      <alignment horizontal="right" vertical="center"/>
    </xf>
    <xf numFmtId="167" fontId="34" fillId="0" borderId="15" xfId="34" applyNumberFormat="1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1" fillId="0" borderId="0" xfId="0" applyFont="1" applyAlignment="1">
      <alignment vertical="center" wrapText="1"/>
    </xf>
    <xf numFmtId="0" fontId="31" fillId="2" borderId="0" xfId="0" applyFont="1" applyFill="1" applyAlignment="1">
      <alignment vertical="center" wrapText="1"/>
    </xf>
    <xf numFmtId="0" fontId="31" fillId="5" borderId="9" xfId="0" applyFont="1" applyFill="1" applyBorder="1" applyAlignment="1">
      <alignment horizontal="center" vertical="center" wrapText="1"/>
    </xf>
    <xf numFmtId="0" fontId="31" fillId="0" borderId="14" xfId="33" applyFont="1" applyBorder="1" applyAlignment="1">
      <alignment horizontal="right" vertical="top" wrapText="1"/>
    </xf>
    <xf numFmtId="0" fontId="31" fillId="0" borderId="7" xfId="33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right" wrapText="1"/>
    </xf>
    <xf numFmtId="0" fontId="31" fillId="2" borderId="7" xfId="33" applyFont="1" applyFill="1" applyBorder="1" applyAlignment="1">
      <alignment horizontal="center"/>
    </xf>
    <xf numFmtId="0" fontId="31" fillId="0" borderId="0" xfId="11" applyFont="1" applyAlignment="1">
      <alignment horizontal="center" wrapText="1"/>
    </xf>
    <xf numFmtId="0" fontId="32" fillId="0" borderId="0" xfId="8" applyFont="1" applyAlignment="1">
      <alignment vertical="center"/>
    </xf>
    <xf numFmtId="0" fontId="32" fillId="0" borderId="0" xfId="8" applyFont="1" applyAlignment="1">
      <alignment horizontal="center" vertical="center"/>
    </xf>
    <xf numFmtId="0" fontId="31" fillId="0" borderId="0" xfId="8" applyFont="1" applyAlignment="1">
      <alignment vertical="center"/>
    </xf>
    <xf numFmtId="0" fontId="31" fillId="0" borderId="0" xfId="0" applyFont="1" applyAlignment="1">
      <alignment horizontal="left" wrapText="1"/>
    </xf>
    <xf numFmtId="0" fontId="31" fillId="0" borderId="0" xfId="0" applyFont="1"/>
    <xf numFmtId="0" fontId="31" fillId="0" borderId="0" xfId="24" applyFont="1"/>
    <xf numFmtId="0" fontId="31" fillId="0" borderId="0" xfId="25" applyFont="1" applyAlignment="1">
      <alignment horizontal="left" vertical="center"/>
    </xf>
    <xf numFmtId="0" fontId="31" fillId="0" borderId="0" xfId="8" applyFont="1" applyAlignment="1">
      <alignment horizontal="center" vertical="center"/>
    </xf>
    <xf numFmtId="0" fontId="31" fillId="0" borderId="0" xfId="25" applyFont="1" applyAlignment="1">
      <alignment vertical="center"/>
    </xf>
    <xf numFmtId="2" fontId="35" fillId="0" borderId="15" xfId="0" applyNumberFormat="1" applyFont="1" applyBorder="1" applyAlignment="1">
      <alignment horizontal="center" vertical="center"/>
    </xf>
    <xf numFmtId="0" fontId="31" fillId="0" borderId="0" xfId="11" applyFont="1" applyAlignment="1">
      <alignment wrapText="1"/>
    </xf>
    <xf numFmtId="43" fontId="31" fillId="0" borderId="0" xfId="11" applyNumberFormat="1" applyFont="1" applyAlignment="1">
      <alignment wrapText="1"/>
    </xf>
    <xf numFmtId="4" fontId="23" fillId="0" borderId="0" xfId="8" applyNumberFormat="1" applyFont="1" applyAlignment="1">
      <alignment horizontal="left" vertical="center"/>
    </xf>
    <xf numFmtId="168" fontId="36" fillId="0" borderId="15" xfId="0" applyNumberFormat="1" applyFont="1" applyBorder="1"/>
    <xf numFmtId="168" fontId="14" fillId="0" borderId="0" xfId="8" applyNumberFormat="1" applyFont="1" applyAlignment="1">
      <alignment horizontal="center" vertical="center"/>
    </xf>
    <xf numFmtId="0" fontId="37" fillId="0" borderId="0" xfId="0" applyFont="1"/>
    <xf numFmtId="0" fontId="38" fillId="6" borderId="25" xfId="0" applyFont="1" applyFill="1" applyBorder="1" applyAlignment="1">
      <alignment horizontal="center" vertical="center" wrapText="1"/>
    </xf>
    <xf numFmtId="0" fontId="37" fillId="0" borderId="15" xfId="0" applyFont="1" applyBorder="1"/>
    <xf numFmtId="0" fontId="40" fillId="0" borderId="15" xfId="0" applyFont="1" applyBorder="1"/>
    <xf numFmtId="0" fontId="40" fillId="0" borderId="15" xfId="0" applyFont="1" applyBorder="1" applyAlignment="1">
      <alignment horizontal="right"/>
    </xf>
    <xf numFmtId="0" fontId="41" fillId="0" borderId="0" xfId="0" applyFont="1"/>
    <xf numFmtId="0" fontId="25" fillId="0" borderId="0" xfId="0" applyFont="1" applyAlignment="1">
      <alignment wrapText="1"/>
    </xf>
    <xf numFmtId="0" fontId="37" fillId="0" borderId="0" xfId="0" applyFont="1" applyAlignment="1">
      <alignment horizontal="right"/>
    </xf>
    <xf numFmtId="0" fontId="39" fillId="0" borderId="0" xfId="0" applyFont="1" applyAlignment="1">
      <alignment horizontal="center"/>
    </xf>
    <xf numFmtId="0" fontId="32" fillId="0" borderId="5" xfId="0" applyFont="1" applyBorder="1" applyAlignment="1">
      <alignment horizontal="right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23" xfId="0" applyFont="1" applyBorder="1" applyAlignment="1">
      <alignment horizontal="right" vertical="center" wrapText="1"/>
    </xf>
    <xf numFmtId="0" fontId="27" fillId="0" borderId="0" xfId="11" applyFont="1" applyAlignment="1">
      <alignment horizontal="left" vertical="center" wrapText="1"/>
    </xf>
    <xf numFmtId="0" fontId="31" fillId="0" borderId="0" xfId="11" applyFont="1" applyAlignment="1">
      <alignment horizontal="right" wrapText="1"/>
    </xf>
    <xf numFmtId="0" fontId="24" fillId="0" borderId="0" xfId="8" applyFont="1" applyAlignment="1">
      <alignment horizontal="center" vertical="center"/>
    </xf>
    <xf numFmtId="0" fontId="31" fillId="0" borderId="0" xfId="0" applyFont="1" applyAlignment="1">
      <alignment horizontal="left" wrapText="1"/>
    </xf>
    <xf numFmtId="0" fontId="31" fillId="0" borderId="0" xfId="11" applyFont="1" applyAlignment="1">
      <alignment horizontal="center" wrapText="1"/>
    </xf>
    <xf numFmtId="0" fontId="32" fillId="4" borderId="4" xfId="0" applyFont="1" applyFill="1" applyBorder="1" applyAlignment="1">
      <alignment horizontal="center" vertical="center" wrapText="1"/>
    </xf>
    <xf numFmtId="0" fontId="32" fillId="4" borderId="24" xfId="0" applyFont="1" applyFill="1" applyBorder="1" applyAlignment="1">
      <alignment horizontal="center" vertical="center" wrapText="1"/>
    </xf>
    <xf numFmtId="0" fontId="32" fillId="4" borderId="3" xfId="0" applyFont="1" applyFill="1" applyBorder="1" applyAlignment="1">
      <alignment horizontal="center" vertical="center" wrapText="1"/>
    </xf>
    <xf numFmtId="0" fontId="32" fillId="4" borderId="19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2" fillId="4" borderId="20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center" vertical="center" wrapText="1"/>
    </xf>
    <xf numFmtId="0" fontId="32" fillId="4" borderId="8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center" vertical="center" wrapText="1"/>
    </xf>
    <xf numFmtId="0" fontId="22" fillId="0" borderId="0" xfId="8" applyFont="1" applyAlignment="1">
      <alignment horizontal="center" vertical="center" wrapText="1"/>
    </xf>
    <xf numFmtId="0" fontId="24" fillId="0" borderId="0" xfId="8" applyFont="1" applyAlignment="1">
      <alignment horizontal="center" vertical="center" wrapText="1"/>
    </xf>
    <xf numFmtId="0" fontId="25" fillId="0" borderId="0" xfId="0" applyFont="1" applyAlignment="1">
      <alignment horizontal="left" wrapText="1"/>
    </xf>
    <xf numFmtId="49" fontId="18" fillId="0" borderId="3" xfId="8" applyNumberFormat="1" applyFont="1" applyBorder="1" applyAlignment="1">
      <alignment horizontal="center" vertical="center" wrapText="1"/>
    </xf>
    <xf numFmtId="49" fontId="18" fillId="0" borderId="19" xfId="8" applyNumberFormat="1" applyFont="1" applyBorder="1" applyAlignment="1">
      <alignment horizontal="center" vertical="center" wrapText="1"/>
    </xf>
    <xf numFmtId="0" fontId="18" fillId="0" borderId="2" xfId="8" applyFont="1" applyBorder="1" applyAlignment="1">
      <alignment horizontal="center" vertical="center"/>
    </xf>
    <xf numFmtId="0" fontId="18" fillId="0" borderId="8" xfId="8" applyFont="1" applyBorder="1" applyAlignment="1">
      <alignment horizontal="center" vertical="center"/>
    </xf>
    <xf numFmtId="0" fontId="18" fillId="0" borderId="1" xfId="8" applyFont="1" applyBorder="1" applyAlignment="1">
      <alignment horizontal="center" vertical="center" wrapText="1"/>
    </xf>
    <xf numFmtId="0" fontId="18" fillId="0" borderId="20" xfId="8" applyFont="1" applyBorder="1" applyAlignment="1">
      <alignment horizontal="center" vertical="center" wrapText="1"/>
    </xf>
    <xf numFmtId="0" fontId="18" fillId="0" borderId="5" xfId="8" applyFont="1" applyBorder="1" applyAlignment="1">
      <alignment horizontal="center" vertical="center"/>
    </xf>
    <xf numFmtId="0" fontId="18" fillId="0" borderId="6" xfId="8" applyFont="1" applyBorder="1" applyAlignment="1">
      <alignment horizontal="center" vertical="center"/>
    </xf>
    <xf numFmtId="0" fontId="27" fillId="0" borderId="0" xfId="25" applyFont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18" fillId="0" borderId="1" xfId="8" applyFont="1" applyBorder="1" applyAlignment="1">
      <alignment horizontal="center" vertical="center"/>
    </xf>
    <xf numFmtId="0" fontId="18" fillId="0" borderId="20" xfId="8" applyFont="1" applyBorder="1" applyAlignment="1">
      <alignment horizontal="center" vertical="center"/>
    </xf>
    <xf numFmtId="0" fontId="18" fillId="0" borderId="18" xfId="8" applyFont="1" applyBorder="1" applyAlignment="1">
      <alignment horizontal="center" vertical="center"/>
    </xf>
    <xf numFmtId="0" fontId="18" fillId="0" borderId="22" xfId="8" applyFont="1" applyBorder="1" applyAlignment="1">
      <alignment horizontal="center" vertical="center"/>
    </xf>
    <xf numFmtId="43" fontId="32" fillId="0" borderId="12" xfId="0" applyNumberFormat="1" applyFont="1" applyBorder="1" applyAlignment="1">
      <alignment horizontal="center" vertical="center"/>
    </xf>
    <xf numFmtId="166" fontId="31" fillId="0" borderId="13" xfId="32" applyNumberFormat="1" applyFont="1" applyFill="1" applyBorder="1" applyAlignment="1" applyProtection="1">
      <alignment horizontal="center" vertical="center"/>
    </xf>
    <xf numFmtId="166" fontId="31" fillId="0" borderId="15" xfId="0" applyNumberFormat="1" applyFont="1" applyBorder="1" applyAlignment="1">
      <alignment horizontal="center"/>
    </xf>
    <xf numFmtId="167" fontId="34" fillId="7" borderId="15" xfId="34" applyNumberFormat="1" applyFont="1" applyFill="1" applyBorder="1" applyAlignment="1">
      <alignment horizontal="center" vertical="center"/>
    </xf>
    <xf numFmtId="0" fontId="37" fillId="0" borderId="15" xfId="0" applyFont="1" applyBorder="1" applyAlignment="1">
      <alignment wrapText="1"/>
    </xf>
    <xf numFmtId="4" fontId="37" fillId="0" borderId="15" xfId="0" applyNumberFormat="1" applyFont="1" applyBorder="1" applyAlignment="1">
      <alignment horizontal="center" vertical="center"/>
    </xf>
    <xf numFmtId="4" fontId="40" fillId="0" borderId="15" xfId="0" applyNumberFormat="1" applyFont="1" applyBorder="1" applyAlignment="1">
      <alignment horizontal="center" vertical="center"/>
    </xf>
  </cellXfs>
  <cellStyles count="35">
    <cellStyle name="Comma 2 2" xfId="30" xr:uid="{010D8BE9-6EB9-4AED-A116-C9F7FAEEE645}"/>
    <cellStyle name="Comma 3" xfId="9" xr:uid="{00000000-0005-0000-0000-000000000000}"/>
    <cellStyle name="Comma 3 2" xfId="18" xr:uid="{00000000-0005-0000-0000-000001000000}"/>
    <cellStyle name="Currency 2" xfId="27" xr:uid="{0CB77E97-35F8-4CE5-B94D-56FAE27F59AB}"/>
    <cellStyle name="Excel Built-in Normal 4" xfId="15" xr:uid="{00000000-0005-0000-0000-000002000000}"/>
    <cellStyle name="Komats" xfId="32" builtinId="3"/>
    <cellStyle name="Normal 10" xfId="21" xr:uid="{00000000-0005-0000-0000-000004000000}"/>
    <cellStyle name="Normal 11 2" xfId="17" xr:uid="{00000000-0005-0000-0000-000005000000}"/>
    <cellStyle name="Normal 14" xfId="5" xr:uid="{00000000-0005-0000-0000-000006000000}"/>
    <cellStyle name="Normal 2" xfId="6" xr:uid="{00000000-0005-0000-0000-000007000000}"/>
    <cellStyle name="Normal 2 2 3" xfId="14" xr:uid="{00000000-0005-0000-0000-000008000000}"/>
    <cellStyle name="Normal 2 8" xfId="11" xr:uid="{00000000-0005-0000-0000-000009000000}"/>
    <cellStyle name="Normal 3" xfId="2" xr:uid="{00000000-0005-0000-0000-00000A000000}"/>
    <cellStyle name="Normal 3 2" xfId="34" xr:uid="{174E1F50-9383-44B8-B98F-44F071FE7C45}"/>
    <cellStyle name="Normal 3 29" xfId="4" xr:uid="{00000000-0005-0000-0000-00000B000000}"/>
    <cellStyle name="Normal 4" xfId="20" xr:uid="{00000000-0005-0000-0000-00000C000000}"/>
    <cellStyle name="Normal 40 2" xfId="13" xr:uid="{00000000-0005-0000-0000-00000D000000}"/>
    <cellStyle name="Normal 41" xfId="10" xr:uid="{00000000-0005-0000-0000-00000E000000}"/>
    <cellStyle name="Normal 5" xfId="22" xr:uid="{00000000-0005-0000-0000-00000F000000}"/>
    <cellStyle name="Normal 5 2_KOPT" xfId="1" xr:uid="{00000000-0005-0000-0000-000010000000}"/>
    <cellStyle name="Normal 6" xfId="23" xr:uid="{00000000-0005-0000-0000-000011000000}"/>
    <cellStyle name="Normal 66 2" xfId="12" xr:uid="{00000000-0005-0000-0000-000012000000}"/>
    <cellStyle name="Normal 7 2" xfId="29" xr:uid="{A7A73462-78C0-4949-B967-DB7C14AD7414}"/>
    <cellStyle name="Normal_Izpilde 2007 NIA forma" xfId="24" xr:uid="{9CE26071-4A1A-49BE-BA60-20FD82EC501A}"/>
    <cellStyle name="Normal_t_sablons5" xfId="25" xr:uid="{B2759E3B-7D5D-40B1-B50F-2D7CCCA719E8}"/>
    <cellStyle name="Parastais 3" xfId="7" xr:uid="{00000000-0005-0000-0000-000013000000}"/>
    <cellStyle name="Parastais_Kopija no LNB MEP 17_07_2007_LV 3" xfId="19" xr:uid="{00000000-0005-0000-0000-000014000000}"/>
    <cellStyle name="Parasts" xfId="0" builtinId="0"/>
    <cellStyle name="Parasts 2" xfId="3" xr:uid="{00000000-0005-0000-0000-000015000000}"/>
    <cellStyle name="Parasts 2 2" xfId="16" xr:uid="{00000000-0005-0000-0000-000016000000}"/>
    <cellStyle name="Parasts 2 3" xfId="26" xr:uid="{DB36139A-01B7-47B8-B655-81206176B3F1}"/>
    <cellStyle name="Percent 2" xfId="28" xr:uid="{B0192871-9320-4479-8392-0E9DAD3653A8}"/>
    <cellStyle name="Percent 3" xfId="31" xr:uid="{529E3F13-1526-4512-9ECE-1CBB637BF487}"/>
    <cellStyle name="Style 1" xfId="8" xr:uid="{00000000-0005-0000-0000-000017000000}"/>
    <cellStyle name="Обычный_Saules_56-jumts-23.02.2011" xfId="33" xr:uid="{89D0B546-B93F-451E-B7FF-3C1713A815CE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box.lv/WINDOWS/Temporary%20Internet%20Files/OLK82B1/New%20Folder/Valdemara145Tam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gi,durvis"/>
      <sheetName val="KOPTĀME-1"/>
      <sheetName val="1"/>
      <sheetName val="2"/>
      <sheetName val="3"/>
      <sheetName val="4"/>
      <sheetName val="5"/>
      <sheetName val="6"/>
      <sheetName val="7"/>
      <sheetName val="8"/>
      <sheetName val="10"/>
      <sheetName val="9"/>
      <sheetName val="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4D30-14D3-4C2F-BA9D-B0BDB2B7461C}">
  <dimension ref="A1:AS42"/>
  <sheetViews>
    <sheetView tabSelected="1" zoomScale="90" zoomScaleNormal="90" zoomScaleSheetLayoutView="85" zoomScalePageLayoutView="110" workbookViewId="0">
      <selection activeCell="O33" sqref="O33"/>
    </sheetView>
  </sheetViews>
  <sheetFormatPr defaultColWidth="9.140625" defaultRowHeight="12.75"/>
  <cols>
    <col min="1" max="1" width="3.85546875" style="6" customWidth="1"/>
    <col min="2" max="2" width="60.85546875" style="6" customWidth="1"/>
    <col min="3" max="3" width="9.85546875" style="6" customWidth="1"/>
    <col min="4" max="4" width="10.85546875" style="6" customWidth="1"/>
    <col min="5" max="5" width="10.85546875" style="6" bestFit="1" customWidth="1"/>
    <col min="6" max="7" width="10.85546875" style="6" customWidth="1"/>
    <col min="8" max="8" width="14.42578125" style="6" customWidth="1"/>
    <col min="9" max="9" width="10.140625" style="6" bestFit="1" customWidth="1"/>
    <col min="10" max="10" width="10.85546875" style="6" bestFit="1" customWidth="1"/>
    <col min="11" max="12" width="13" style="6" customWidth="1"/>
    <col min="13" max="13" width="15.140625" style="6" customWidth="1"/>
    <col min="14" max="14" width="14.140625" style="6" customWidth="1"/>
    <col min="15" max="15" width="16" style="7" customWidth="1"/>
    <col min="16" max="16" width="9.140625" style="7"/>
    <col min="17" max="16384" width="9.140625" style="6"/>
  </cols>
  <sheetData>
    <row r="1" spans="1:35" s="2" customFormat="1" ht="14.4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22"/>
      <c r="Q1" s="17"/>
      <c r="R1" s="17"/>
      <c r="S1" s="17"/>
      <c r="T1" s="17"/>
      <c r="U1" s="17"/>
      <c r="V1" s="17"/>
      <c r="W1" s="17"/>
      <c r="X1" s="17"/>
    </row>
    <row r="2" spans="1:35" s="2" customFormat="1" ht="15" customHeight="1">
      <c r="A2" s="131" t="s">
        <v>42</v>
      </c>
      <c r="B2" s="131"/>
      <c r="C2" s="131"/>
      <c r="D2" s="131"/>
      <c r="E2" s="131"/>
      <c r="F2" s="131"/>
      <c r="G2" s="131"/>
      <c r="H2" s="131"/>
      <c r="I2" s="131"/>
      <c r="J2" s="131"/>
      <c r="K2" s="18"/>
      <c r="L2" s="18"/>
      <c r="M2" s="18"/>
      <c r="N2" s="18"/>
      <c r="O2" s="18"/>
      <c r="P2" s="21"/>
      <c r="Q2" s="18"/>
      <c r="R2" s="18"/>
      <c r="T2" s="20"/>
      <c r="U2" s="20"/>
      <c r="V2" s="20"/>
      <c r="W2" s="20"/>
      <c r="X2" s="20"/>
    </row>
    <row r="3" spans="1:35" s="104" customFormat="1">
      <c r="A3" s="133" t="s">
        <v>33</v>
      </c>
      <c r="B3" s="133"/>
      <c r="C3" s="133"/>
      <c r="D3" s="133"/>
      <c r="E3" s="133"/>
      <c r="F3" s="133"/>
      <c r="G3" s="133"/>
      <c r="H3" s="133"/>
      <c r="I3" s="133"/>
      <c r="J3" s="133"/>
      <c r="K3" s="102"/>
      <c r="L3" s="102"/>
      <c r="M3" s="102"/>
      <c r="N3" s="102"/>
      <c r="O3" s="102"/>
      <c r="P3" s="103"/>
      <c r="Q3" s="102"/>
      <c r="R3" s="102"/>
      <c r="S3" s="102"/>
      <c r="T3" s="102"/>
      <c r="U3" s="102"/>
      <c r="V3" s="102"/>
      <c r="W3" s="102"/>
      <c r="X3" s="102"/>
    </row>
    <row r="4" spans="1:35" s="104" customFormat="1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2"/>
      <c r="L4" s="102"/>
      <c r="M4" s="102"/>
      <c r="N4" s="102"/>
      <c r="O4" s="102"/>
      <c r="P4" s="103"/>
      <c r="Q4" s="102"/>
      <c r="R4" s="102"/>
      <c r="S4" s="102"/>
      <c r="T4" s="102"/>
      <c r="U4" s="102"/>
      <c r="V4" s="102"/>
      <c r="W4" s="102"/>
      <c r="X4" s="102"/>
    </row>
    <row r="5" spans="1:35" s="104" customFormat="1">
      <c r="A5" s="132" t="s">
        <v>25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02"/>
    </row>
    <row r="6" spans="1:35" s="104" customFormat="1">
      <c r="A6" s="106" t="s">
        <v>26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5"/>
      <c r="W6" s="105"/>
      <c r="X6" s="102"/>
    </row>
    <row r="7" spans="1:35" s="104" customFormat="1">
      <c r="A7" s="106" t="s">
        <v>43</v>
      </c>
      <c r="B7" s="107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09"/>
      <c r="S7" s="109"/>
      <c r="T7" s="109"/>
      <c r="U7" s="109"/>
      <c r="V7" s="109"/>
      <c r="W7" s="109"/>
      <c r="X7" s="102"/>
    </row>
    <row r="8" spans="1:35" s="104" customFormat="1">
      <c r="A8" s="106" t="s">
        <v>44</v>
      </c>
      <c r="B8" s="107"/>
      <c r="C8" s="107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09"/>
      <c r="R8" s="109"/>
      <c r="S8" s="109"/>
      <c r="T8" s="109"/>
      <c r="U8" s="109"/>
      <c r="V8" s="109"/>
      <c r="W8" s="109"/>
      <c r="X8" s="102"/>
    </row>
    <row r="9" spans="1:35" s="104" customFormat="1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2"/>
      <c r="L9" s="102"/>
      <c r="M9" s="102"/>
      <c r="N9" s="102"/>
      <c r="O9" s="102"/>
      <c r="P9" s="103"/>
      <c r="Q9" s="102"/>
      <c r="R9" s="102"/>
      <c r="S9" s="102"/>
      <c r="T9" s="102"/>
      <c r="U9" s="102"/>
      <c r="V9" s="102"/>
      <c r="W9" s="102"/>
      <c r="X9" s="102"/>
    </row>
    <row r="10" spans="1:35" s="104" customFormat="1" ht="12.95" customHeight="1">
      <c r="A10" s="130" t="s">
        <v>72</v>
      </c>
      <c r="B10" s="130"/>
      <c r="C10" s="130"/>
      <c r="D10" s="130"/>
      <c r="E10" s="130"/>
      <c r="F10" s="130"/>
      <c r="G10" s="130"/>
      <c r="H10" s="130"/>
      <c r="I10" s="113">
        <f>O31</f>
        <v>0</v>
      </c>
      <c r="J10" s="112" t="s">
        <v>73</v>
      </c>
      <c r="K10" s="102"/>
      <c r="L10" s="102"/>
      <c r="M10" s="102"/>
      <c r="N10" s="102"/>
      <c r="O10" s="102"/>
      <c r="P10" s="103"/>
      <c r="Q10" s="102"/>
      <c r="R10" s="102"/>
      <c r="S10" s="102"/>
      <c r="T10" s="102"/>
      <c r="U10" s="102"/>
      <c r="V10" s="102"/>
      <c r="W10" s="102"/>
      <c r="X10" s="102"/>
    </row>
    <row r="11" spans="1:35" s="104" customFormat="1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2"/>
      <c r="L11" s="102"/>
      <c r="M11" s="102"/>
      <c r="N11" s="102"/>
      <c r="O11" s="102"/>
      <c r="P11" s="103"/>
      <c r="Q11" s="102"/>
      <c r="R11" s="102"/>
      <c r="S11" s="102"/>
      <c r="T11" s="102"/>
      <c r="U11" s="102"/>
      <c r="V11" s="102"/>
      <c r="W11" s="102"/>
      <c r="X11" s="102"/>
    </row>
    <row r="12" spans="1:35" s="104" customFormat="1">
      <c r="A12" s="101"/>
      <c r="B12" s="101"/>
      <c r="C12" s="101"/>
      <c r="D12" s="133" t="s">
        <v>82</v>
      </c>
      <c r="E12" s="133"/>
      <c r="F12" s="133"/>
      <c r="G12" s="133"/>
      <c r="H12" s="133"/>
      <c r="I12" s="133"/>
      <c r="K12" s="102"/>
      <c r="L12" s="102"/>
      <c r="M12" s="102"/>
      <c r="N12" s="102"/>
      <c r="O12" s="102"/>
      <c r="P12" s="103"/>
      <c r="Q12" s="102"/>
      <c r="R12" s="102"/>
      <c r="S12" s="102"/>
      <c r="T12" s="102"/>
      <c r="U12" s="102"/>
      <c r="V12" s="102"/>
      <c r="W12" s="102"/>
      <c r="X12" s="102"/>
    </row>
    <row r="13" spans="1:35" s="83" customFormat="1" ht="13.5" thickBot="1">
      <c r="A13" s="81"/>
      <c r="B13" s="81"/>
      <c r="C13" s="82"/>
      <c r="O13" s="82"/>
      <c r="P13" s="82"/>
    </row>
    <row r="14" spans="1:35" s="83" customFormat="1" ht="30" customHeight="1">
      <c r="A14" s="136" t="s">
        <v>6</v>
      </c>
      <c r="B14" s="138" t="s">
        <v>7</v>
      </c>
      <c r="C14" s="138" t="s">
        <v>2</v>
      </c>
      <c r="D14" s="140" t="s">
        <v>3</v>
      </c>
      <c r="E14" s="134" t="s">
        <v>45</v>
      </c>
      <c r="F14" s="134"/>
      <c r="G14" s="134"/>
      <c r="H14" s="134"/>
      <c r="I14" s="134"/>
      <c r="J14" s="142"/>
      <c r="K14" s="134" t="s">
        <v>4</v>
      </c>
      <c r="L14" s="134"/>
      <c r="M14" s="134"/>
      <c r="N14" s="134"/>
      <c r="O14" s="135"/>
      <c r="P14" s="82"/>
    </row>
    <row r="15" spans="1:35" s="83" customFormat="1" ht="51.75" thickBot="1">
      <c r="A15" s="137"/>
      <c r="B15" s="139"/>
      <c r="C15" s="139"/>
      <c r="D15" s="141"/>
      <c r="E15" s="84" t="s">
        <v>46</v>
      </c>
      <c r="F15" s="84" t="s">
        <v>47</v>
      </c>
      <c r="G15" s="84" t="s">
        <v>5</v>
      </c>
      <c r="H15" s="84" t="s">
        <v>8</v>
      </c>
      <c r="I15" s="84" t="s">
        <v>1</v>
      </c>
      <c r="J15" s="84" t="s">
        <v>9</v>
      </c>
      <c r="K15" s="84" t="s">
        <v>48</v>
      </c>
      <c r="L15" s="84" t="s">
        <v>5</v>
      </c>
      <c r="M15" s="84" t="s">
        <v>8</v>
      </c>
      <c r="N15" s="84" t="s">
        <v>1</v>
      </c>
      <c r="O15" s="85" t="s">
        <v>49</v>
      </c>
      <c r="P15" s="82"/>
    </row>
    <row r="16" spans="1:35" s="93" customFormat="1">
      <c r="A16" s="86" t="s">
        <v>50</v>
      </c>
      <c r="B16" s="87" t="s">
        <v>51</v>
      </c>
      <c r="C16" s="88"/>
      <c r="D16" s="89"/>
      <c r="E16" s="90"/>
      <c r="F16" s="90"/>
      <c r="G16" s="90"/>
      <c r="H16" s="90"/>
      <c r="I16" s="90"/>
      <c r="J16" s="111"/>
      <c r="K16" s="90"/>
      <c r="L16" s="90"/>
      <c r="M16" s="90"/>
      <c r="N16" s="90"/>
      <c r="O16" s="111"/>
      <c r="P16" s="91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</row>
    <row r="17" spans="1:35" s="93" customFormat="1" ht="25.5">
      <c r="A17" s="94" t="s">
        <v>12</v>
      </c>
      <c r="B17" s="95" t="s">
        <v>52</v>
      </c>
      <c r="C17" s="96" t="s">
        <v>13</v>
      </c>
      <c r="D17" s="161">
        <v>1</v>
      </c>
      <c r="E17" s="163"/>
      <c r="F17" s="163"/>
      <c r="G17" s="90">
        <f>ROUND(F17*E17,2)</f>
        <v>0</v>
      </c>
      <c r="H17" s="163"/>
      <c r="I17" s="163"/>
      <c r="J17" s="111">
        <f>ROUND(SUM(G17:I17),2)</f>
        <v>0</v>
      </c>
      <c r="K17" s="90">
        <f>ROUND(D17*E17,2)</f>
        <v>0</v>
      </c>
      <c r="L17" s="90">
        <f>ROUND(D17*G17,2)</f>
        <v>0</v>
      </c>
      <c r="M17" s="90">
        <f>ROUND(H17*D17,2)</f>
        <v>0</v>
      </c>
      <c r="N17" s="90">
        <f>ROUND(I17*D17,2)</f>
        <v>0</v>
      </c>
      <c r="O17" s="111">
        <f>ROUND(SUM(L17:N17),2)</f>
        <v>0</v>
      </c>
      <c r="P17" s="91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</row>
    <row r="18" spans="1:35" s="93" customFormat="1" ht="25.5">
      <c r="A18" s="94" t="s">
        <v>55</v>
      </c>
      <c r="B18" s="95" t="s">
        <v>53</v>
      </c>
      <c r="C18" s="88" t="s">
        <v>13</v>
      </c>
      <c r="D18" s="161">
        <v>1</v>
      </c>
      <c r="E18" s="163"/>
      <c r="F18" s="163"/>
      <c r="G18" s="90">
        <f t="shared" ref="G18:G30" si="0">ROUND(F18*E18,2)</f>
        <v>0</v>
      </c>
      <c r="H18" s="163"/>
      <c r="I18" s="163"/>
      <c r="J18" s="111">
        <f t="shared" ref="J18:J30" si="1">ROUND(SUM(G18:I18),2)</f>
        <v>0</v>
      </c>
      <c r="K18" s="90">
        <f t="shared" ref="K18:K30" si="2">ROUND(D18*E18,2)</f>
        <v>0</v>
      </c>
      <c r="L18" s="90">
        <f t="shared" ref="L18:L30" si="3">ROUND(D18*G18,2)</f>
        <v>0</v>
      </c>
      <c r="M18" s="90">
        <f t="shared" ref="M18:M30" si="4">ROUND(H18*D18,2)</f>
        <v>0</v>
      </c>
      <c r="N18" s="90">
        <f t="shared" ref="N18:N30" si="5">ROUND(I18*D18,2)</f>
        <v>0</v>
      </c>
      <c r="O18" s="111">
        <f t="shared" ref="O18:O30" si="6">ROUND(SUM(L18:N18),2)</f>
        <v>0</v>
      </c>
      <c r="P18" s="91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</row>
    <row r="19" spans="1:35" s="93" customFormat="1">
      <c r="A19" s="94" t="s">
        <v>56</v>
      </c>
      <c r="B19" s="95" t="s">
        <v>54</v>
      </c>
      <c r="C19" s="88" t="s">
        <v>13</v>
      </c>
      <c r="D19" s="161">
        <v>1</v>
      </c>
      <c r="E19" s="163"/>
      <c r="F19" s="163"/>
      <c r="G19" s="90">
        <f t="shared" si="0"/>
        <v>0</v>
      </c>
      <c r="H19" s="163"/>
      <c r="I19" s="163"/>
      <c r="J19" s="111">
        <f t="shared" si="1"/>
        <v>0</v>
      </c>
      <c r="K19" s="90">
        <f t="shared" si="2"/>
        <v>0</v>
      </c>
      <c r="L19" s="90">
        <f t="shared" si="3"/>
        <v>0</v>
      </c>
      <c r="M19" s="90">
        <f t="shared" si="4"/>
        <v>0</v>
      </c>
      <c r="N19" s="90">
        <f t="shared" si="5"/>
        <v>0</v>
      </c>
      <c r="O19" s="111">
        <f t="shared" si="6"/>
        <v>0</v>
      </c>
      <c r="P19" s="97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</row>
    <row r="20" spans="1:35" s="93" customFormat="1">
      <c r="A20" s="86" t="s">
        <v>14</v>
      </c>
      <c r="B20" s="87" t="s">
        <v>66</v>
      </c>
      <c r="C20" s="88"/>
      <c r="D20" s="161"/>
      <c r="E20" s="163"/>
      <c r="F20" s="163"/>
      <c r="G20" s="90"/>
      <c r="H20" s="163"/>
      <c r="I20" s="163"/>
      <c r="J20" s="111"/>
      <c r="K20" s="90"/>
      <c r="L20" s="90"/>
      <c r="M20" s="90"/>
      <c r="N20" s="90"/>
      <c r="O20" s="111"/>
      <c r="P20" s="97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</row>
    <row r="21" spans="1:35" s="93" customFormat="1" ht="25.5">
      <c r="A21" s="94" t="s">
        <v>15</v>
      </c>
      <c r="B21" s="95" t="s">
        <v>57</v>
      </c>
      <c r="C21" s="88" t="s">
        <v>62</v>
      </c>
      <c r="D21" s="161">
        <v>331.3</v>
      </c>
      <c r="E21" s="163"/>
      <c r="F21" s="163"/>
      <c r="G21" s="90">
        <f t="shared" si="0"/>
        <v>0</v>
      </c>
      <c r="H21" s="163"/>
      <c r="I21" s="163"/>
      <c r="J21" s="111">
        <f t="shared" si="1"/>
        <v>0</v>
      </c>
      <c r="K21" s="90">
        <f t="shared" si="2"/>
        <v>0</v>
      </c>
      <c r="L21" s="90">
        <f t="shared" si="3"/>
        <v>0</v>
      </c>
      <c r="M21" s="90">
        <f t="shared" si="4"/>
        <v>0</v>
      </c>
      <c r="N21" s="90">
        <f t="shared" si="5"/>
        <v>0</v>
      </c>
      <c r="O21" s="111">
        <f t="shared" si="6"/>
        <v>0</v>
      </c>
      <c r="P21" s="97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</row>
    <row r="22" spans="1:35" s="93" customFormat="1" ht="25.5">
      <c r="A22" s="94" t="s">
        <v>16</v>
      </c>
      <c r="B22" s="95" t="s">
        <v>58</v>
      </c>
      <c r="C22" s="88" t="s">
        <v>13</v>
      </c>
      <c r="D22" s="161">
        <v>1</v>
      </c>
      <c r="E22" s="163"/>
      <c r="F22" s="163"/>
      <c r="G22" s="90">
        <f t="shared" si="0"/>
        <v>0</v>
      </c>
      <c r="H22" s="163"/>
      <c r="I22" s="163"/>
      <c r="J22" s="111">
        <f t="shared" si="1"/>
        <v>0</v>
      </c>
      <c r="K22" s="90">
        <f t="shared" si="2"/>
        <v>0</v>
      </c>
      <c r="L22" s="90">
        <f t="shared" si="3"/>
        <v>0</v>
      </c>
      <c r="M22" s="90">
        <f t="shared" si="4"/>
        <v>0</v>
      </c>
      <c r="N22" s="90">
        <f t="shared" si="5"/>
        <v>0</v>
      </c>
      <c r="O22" s="111">
        <f t="shared" si="6"/>
        <v>0</v>
      </c>
      <c r="P22" s="97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</row>
    <row r="23" spans="1:35" s="93" customFormat="1">
      <c r="A23" s="94" t="s">
        <v>17</v>
      </c>
      <c r="B23" s="95" t="s">
        <v>59</v>
      </c>
      <c r="C23" s="88" t="s">
        <v>62</v>
      </c>
      <c r="D23" s="161">
        <v>87.3</v>
      </c>
      <c r="E23" s="163"/>
      <c r="F23" s="163"/>
      <c r="G23" s="90">
        <f t="shared" si="0"/>
        <v>0</v>
      </c>
      <c r="H23" s="163"/>
      <c r="I23" s="163"/>
      <c r="J23" s="111">
        <f t="shared" si="1"/>
        <v>0</v>
      </c>
      <c r="K23" s="90">
        <f t="shared" si="2"/>
        <v>0</v>
      </c>
      <c r="L23" s="90">
        <f t="shared" si="3"/>
        <v>0</v>
      </c>
      <c r="M23" s="90">
        <f t="shared" si="4"/>
        <v>0</v>
      </c>
      <c r="N23" s="90">
        <f t="shared" si="5"/>
        <v>0</v>
      </c>
      <c r="O23" s="111">
        <f t="shared" si="6"/>
        <v>0</v>
      </c>
      <c r="P23" s="97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</row>
    <row r="24" spans="1:35" s="93" customFormat="1" ht="25.5">
      <c r="A24" s="94" t="s">
        <v>63</v>
      </c>
      <c r="B24" s="95" t="s">
        <v>60</v>
      </c>
      <c r="C24" s="88" t="s">
        <v>62</v>
      </c>
      <c r="D24" s="161">
        <v>1</v>
      </c>
      <c r="E24" s="163"/>
      <c r="F24" s="163"/>
      <c r="G24" s="90">
        <f t="shared" si="0"/>
        <v>0</v>
      </c>
      <c r="H24" s="163"/>
      <c r="I24" s="163"/>
      <c r="J24" s="111">
        <f t="shared" si="1"/>
        <v>0</v>
      </c>
      <c r="K24" s="90">
        <f t="shared" si="2"/>
        <v>0</v>
      </c>
      <c r="L24" s="90">
        <f t="shared" si="3"/>
        <v>0</v>
      </c>
      <c r="M24" s="90">
        <f t="shared" si="4"/>
        <v>0</v>
      </c>
      <c r="N24" s="90">
        <f t="shared" si="5"/>
        <v>0</v>
      </c>
      <c r="O24" s="111">
        <f t="shared" si="6"/>
        <v>0</v>
      </c>
      <c r="P24" s="97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</row>
    <row r="25" spans="1:35" s="93" customFormat="1" ht="25.5">
      <c r="A25" s="94" t="s">
        <v>64</v>
      </c>
      <c r="B25" s="95" t="s">
        <v>61</v>
      </c>
      <c r="C25" s="88" t="s">
        <v>23</v>
      </c>
      <c r="D25" s="161">
        <v>25</v>
      </c>
      <c r="E25" s="163"/>
      <c r="F25" s="163"/>
      <c r="G25" s="90">
        <f t="shared" si="0"/>
        <v>0</v>
      </c>
      <c r="H25" s="163"/>
      <c r="I25" s="163"/>
      <c r="J25" s="111">
        <f t="shared" si="1"/>
        <v>0</v>
      </c>
      <c r="K25" s="90">
        <f t="shared" si="2"/>
        <v>0</v>
      </c>
      <c r="L25" s="90">
        <f t="shared" si="3"/>
        <v>0</v>
      </c>
      <c r="M25" s="90">
        <f t="shared" si="4"/>
        <v>0</v>
      </c>
      <c r="N25" s="90">
        <f t="shared" si="5"/>
        <v>0</v>
      </c>
      <c r="O25" s="111">
        <f t="shared" si="6"/>
        <v>0</v>
      </c>
      <c r="P25" s="97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</row>
    <row r="26" spans="1:35" s="93" customFormat="1">
      <c r="A26" s="86" t="s">
        <v>18</v>
      </c>
      <c r="B26" s="87" t="s">
        <v>65</v>
      </c>
      <c r="C26" s="88"/>
      <c r="D26" s="161"/>
      <c r="E26" s="163"/>
      <c r="F26" s="163"/>
      <c r="G26" s="90"/>
      <c r="H26" s="163"/>
      <c r="I26" s="163"/>
      <c r="J26" s="111"/>
      <c r="K26" s="90"/>
      <c r="L26" s="90"/>
      <c r="M26" s="90"/>
      <c r="N26" s="90"/>
      <c r="O26" s="111"/>
      <c r="P26" s="97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</row>
    <row r="27" spans="1:35" s="93" customFormat="1">
      <c r="A27" s="98" t="s">
        <v>19</v>
      </c>
      <c r="B27" s="99" t="s">
        <v>67</v>
      </c>
      <c r="C27" s="100" t="s">
        <v>62</v>
      </c>
      <c r="D27" s="161">
        <v>331.3</v>
      </c>
      <c r="E27" s="163"/>
      <c r="F27" s="163"/>
      <c r="G27" s="90">
        <f t="shared" si="0"/>
        <v>0</v>
      </c>
      <c r="H27" s="163"/>
      <c r="I27" s="163"/>
      <c r="J27" s="111">
        <f t="shared" si="1"/>
        <v>0</v>
      </c>
      <c r="K27" s="90">
        <f t="shared" si="2"/>
        <v>0</v>
      </c>
      <c r="L27" s="90">
        <f t="shared" si="3"/>
        <v>0</v>
      </c>
      <c r="M27" s="90">
        <f t="shared" si="4"/>
        <v>0</v>
      </c>
      <c r="N27" s="90">
        <f t="shared" si="5"/>
        <v>0</v>
      </c>
      <c r="O27" s="111">
        <f t="shared" si="6"/>
        <v>0</v>
      </c>
      <c r="P27" s="97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</row>
    <row r="28" spans="1:35" s="93" customFormat="1">
      <c r="A28" s="94" t="s">
        <v>20</v>
      </c>
      <c r="B28" s="95" t="s">
        <v>68</v>
      </c>
      <c r="C28" s="88" t="s">
        <v>13</v>
      </c>
      <c r="D28" s="161">
        <v>1</v>
      </c>
      <c r="E28" s="163"/>
      <c r="F28" s="163"/>
      <c r="G28" s="90">
        <f t="shared" si="0"/>
        <v>0</v>
      </c>
      <c r="H28" s="163"/>
      <c r="I28" s="163"/>
      <c r="J28" s="111">
        <f t="shared" si="1"/>
        <v>0</v>
      </c>
      <c r="K28" s="90">
        <f t="shared" si="2"/>
        <v>0</v>
      </c>
      <c r="L28" s="90">
        <f t="shared" si="3"/>
        <v>0</v>
      </c>
      <c r="M28" s="90">
        <f t="shared" si="4"/>
        <v>0</v>
      </c>
      <c r="N28" s="90">
        <f t="shared" si="5"/>
        <v>0</v>
      </c>
      <c r="O28" s="111">
        <f t="shared" si="6"/>
        <v>0</v>
      </c>
      <c r="P28" s="97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</row>
    <row r="29" spans="1:35" s="93" customFormat="1">
      <c r="A29" s="86" t="s">
        <v>21</v>
      </c>
      <c r="B29" s="87" t="s">
        <v>69</v>
      </c>
      <c r="C29" s="88"/>
      <c r="D29" s="162"/>
      <c r="E29" s="163"/>
      <c r="F29" s="163"/>
      <c r="G29" s="90"/>
      <c r="H29" s="163"/>
      <c r="I29" s="163"/>
      <c r="J29" s="111"/>
      <c r="K29" s="90"/>
      <c r="L29" s="90"/>
      <c r="M29" s="90"/>
      <c r="N29" s="90"/>
      <c r="O29" s="111"/>
      <c r="P29" s="97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</row>
    <row r="30" spans="1:35" s="93" customFormat="1" ht="26.25" thickBot="1">
      <c r="A30" s="94" t="s">
        <v>22</v>
      </c>
      <c r="B30" s="95" t="s">
        <v>70</v>
      </c>
      <c r="C30" s="88" t="s">
        <v>13</v>
      </c>
      <c r="D30" s="162">
        <v>1</v>
      </c>
      <c r="E30" s="163"/>
      <c r="F30" s="163"/>
      <c r="G30" s="90">
        <f t="shared" si="0"/>
        <v>0</v>
      </c>
      <c r="H30" s="163"/>
      <c r="I30" s="163"/>
      <c r="J30" s="111">
        <f t="shared" si="1"/>
        <v>0</v>
      </c>
      <c r="K30" s="90">
        <f t="shared" si="2"/>
        <v>0</v>
      </c>
      <c r="L30" s="90">
        <f t="shared" si="3"/>
        <v>0</v>
      </c>
      <c r="M30" s="90">
        <f t="shared" si="4"/>
        <v>0</v>
      </c>
      <c r="N30" s="90">
        <f t="shared" si="5"/>
        <v>0</v>
      </c>
      <c r="O30" s="111">
        <f t="shared" si="6"/>
        <v>0</v>
      </c>
      <c r="P30" s="97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</row>
    <row r="31" spans="1:35" s="83" customFormat="1" ht="13.5" thickBot="1">
      <c r="A31" s="126" t="s">
        <v>71</v>
      </c>
      <c r="B31" s="127"/>
      <c r="C31" s="127"/>
      <c r="D31" s="127"/>
      <c r="E31" s="127"/>
      <c r="F31" s="127"/>
      <c r="G31" s="127"/>
      <c r="H31" s="127"/>
      <c r="I31" s="127"/>
      <c r="J31" s="128"/>
      <c r="K31" s="160">
        <f>SUM(K16:K30)</f>
        <v>0</v>
      </c>
      <c r="L31" s="160">
        <f>SUM(L16:L30)</f>
        <v>0</v>
      </c>
      <c r="M31" s="160">
        <f>SUM(M16:M30)</f>
        <v>0</v>
      </c>
      <c r="N31" s="160">
        <f>SUM(N16:N30)</f>
        <v>0</v>
      </c>
      <c r="O31" s="160">
        <f>SUM(O16:O30)</f>
        <v>0</v>
      </c>
      <c r="P31" s="82"/>
    </row>
    <row r="32" spans="1:35" ht="15">
      <c r="B32" s="2"/>
    </row>
    <row r="33" spans="1:45" s="7" customFormat="1" ht="15.75">
      <c r="A33" s="6"/>
      <c r="B33" s="69" t="s">
        <v>83</v>
      </c>
      <c r="C33" s="69"/>
      <c r="D33" s="70"/>
      <c r="E33" s="35"/>
      <c r="F33" s="35"/>
      <c r="G33" s="35"/>
      <c r="H33" s="35"/>
      <c r="I33" s="35"/>
      <c r="J33" s="35"/>
      <c r="K33" s="35"/>
      <c r="M33" s="35"/>
      <c r="N33" s="35"/>
      <c r="O33" s="35"/>
      <c r="P33" s="35"/>
      <c r="Q33" s="35"/>
      <c r="R33" s="35"/>
      <c r="S33" s="35"/>
      <c r="T33" s="35"/>
      <c r="U33" s="67"/>
      <c r="V33" s="35"/>
      <c r="W33" s="35"/>
      <c r="X33" s="67"/>
      <c r="Y33" s="35"/>
      <c r="Z33" s="67"/>
      <c r="AA33" s="71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s="7" customFormat="1" ht="15.75">
      <c r="A34" s="6"/>
      <c r="B34" s="69" t="s">
        <v>84</v>
      </c>
      <c r="C34" s="69"/>
      <c r="D34" s="70"/>
      <c r="E34" s="35"/>
      <c r="F34" s="35"/>
      <c r="G34" s="35"/>
      <c r="H34" s="35"/>
      <c r="I34" s="35"/>
      <c r="J34" s="35"/>
      <c r="K34" s="35"/>
      <c r="M34" s="35"/>
      <c r="N34" s="35"/>
      <c r="O34" s="35"/>
      <c r="P34" s="35"/>
      <c r="Q34" s="35"/>
      <c r="R34" s="35"/>
      <c r="S34" s="35"/>
      <c r="T34" s="35"/>
      <c r="U34" s="67"/>
      <c r="V34" s="35"/>
      <c r="W34" s="35"/>
      <c r="X34" s="67"/>
      <c r="Y34" s="35"/>
      <c r="Z34" s="67"/>
      <c r="AA34" s="71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s="7" customFormat="1" ht="25.5" customHeight="1">
      <c r="A35" s="6"/>
      <c r="B35" s="73" t="s">
        <v>86</v>
      </c>
      <c r="C35" s="73"/>
      <c r="D35" s="35"/>
      <c r="E35" s="35"/>
      <c r="F35" s="35"/>
      <c r="G35" s="35"/>
      <c r="H35" s="35"/>
      <c r="I35" s="35"/>
      <c r="J35" s="35"/>
      <c r="K35" s="35"/>
      <c r="M35" s="35"/>
      <c r="N35" s="35"/>
      <c r="O35" s="35"/>
      <c r="P35" s="35"/>
      <c r="Q35" s="35"/>
      <c r="R35" s="35"/>
      <c r="S35" s="35"/>
      <c r="T35" s="35"/>
      <c r="U35" s="129"/>
      <c r="V35" s="129"/>
      <c r="W35" s="129"/>
      <c r="X35" s="129"/>
      <c r="Y35" s="129"/>
      <c r="Z35" s="129"/>
      <c r="AA35" s="75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s="7" customFormat="1" ht="51" customHeight="1">
      <c r="A36" s="6"/>
      <c r="B36" s="73" t="s">
        <v>85</v>
      </c>
      <c r="C36" s="73"/>
      <c r="D36" s="35"/>
      <c r="E36" s="35"/>
      <c r="F36" s="35"/>
      <c r="G36" s="35"/>
      <c r="H36" s="35"/>
      <c r="I36" s="35"/>
      <c r="J36" s="35"/>
      <c r="K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69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s="7" customFormat="1" ht="12.75" customHeight="1">
      <c r="A37" s="6"/>
      <c r="B37" s="77"/>
      <c r="C37" s="24"/>
      <c r="D37" s="35"/>
      <c r="E37" s="35"/>
      <c r="F37" s="35"/>
      <c r="G37" s="35"/>
      <c r="H37" s="35"/>
      <c r="I37" s="35"/>
      <c r="J37" s="35"/>
      <c r="K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78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s="7" customFormat="1" ht="15.75">
      <c r="A38" s="6"/>
      <c r="B38" s="8"/>
      <c r="C38" s="35"/>
      <c r="D38" s="35"/>
      <c r="E38" s="35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4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s="7" customFormat="1">
      <c r="A39" s="6"/>
      <c r="B39" s="9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2" spans="1:45" s="7" customFormat="1" ht="15.75">
      <c r="A42" s="6"/>
      <c r="B42" s="10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</row>
  </sheetData>
  <mergeCells count="14">
    <mergeCell ref="A31:J31"/>
    <mergeCell ref="U35:W35"/>
    <mergeCell ref="X35:Z35"/>
    <mergeCell ref="A10:H10"/>
    <mergeCell ref="A2:J2"/>
    <mergeCell ref="A5:W5"/>
    <mergeCell ref="D12:I12"/>
    <mergeCell ref="K14:O14"/>
    <mergeCell ref="A14:A15"/>
    <mergeCell ref="B14:B15"/>
    <mergeCell ref="C14:C15"/>
    <mergeCell ref="D14:D15"/>
    <mergeCell ref="E14:J14"/>
    <mergeCell ref="A3:J3"/>
  </mergeCells>
  <conditionalFormatting sqref="C16:C30">
    <cfRule type="cellIs" dxfId="1" priority="1" stopIfTrue="1" operator="equal">
      <formula>0</formula>
    </cfRule>
    <cfRule type="expression" dxfId="0" priority="2" stopIfTrue="1">
      <formula>#DIV/0!</formula>
    </cfRule>
  </conditionalFormatting>
  <pageMargins left="0.7" right="0.7" top="0.75" bottom="0.75" header="0.3" footer="0.3"/>
  <pageSetup paperSize="9" scale="44" fitToHeight="2" orientation="landscape" copies="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1AA8-1B22-45A6-B006-1E1D9AE088EF}">
  <sheetPr>
    <pageSetUpPr fitToPage="1"/>
  </sheetPr>
  <dimension ref="A1:AM65"/>
  <sheetViews>
    <sheetView showZeros="0" zoomScale="80" zoomScaleNormal="80" workbookViewId="0">
      <selection activeCell="D22" sqref="D22"/>
    </sheetView>
  </sheetViews>
  <sheetFormatPr defaultColWidth="11.42578125" defaultRowHeight="15" outlineLevelRow="1"/>
  <cols>
    <col min="1" max="1" width="8.140625" style="1" customWidth="1"/>
    <col min="2" max="3" width="58.7109375" style="2" customWidth="1"/>
    <col min="4" max="4" width="25.28515625" style="2" customWidth="1"/>
    <col min="5" max="7" width="20.5703125" style="2" customWidth="1"/>
    <col min="8" max="8" width="17" style="2" customWidth="1"/>
    <col min="9" max="9" width="17.42578125" style="2" customWidth="1"/>
    <col min="10" max="10" width="12" style="2" bestFit="1" customWidth="1"/>
    <col min="11" max="11" width="10.42578125" style="2" customWidth="1"/>
    <col min="12" max="237" width="11.42578125" style="2"/>
    <col min="238" max="238" width="8.140625" style="2" customWidth="1"/>
    <col min="239" max="239" width="55.28515625" style="2" customWidth="1"/>
    <col min="240" max="240" width="25.28515625" style="2" customWidth="1"/>
    <col min="241" max="260" width="0" style="2" hidden="1" customWidth="1"/>
    <col min="261" max="263" width="20.5703125" style="2" customWidth="1"/>
    <col min="264" max="264" width="17" style="2" customWidth="1"/>
    <col min="265" max="265" width="17.42578125" style="2" customWidth="1"/>
    <col min="266" max="266" width="12" style="2" bestFit="1" customWidth="1"/>
    <col min="267" max="267" width="10.42578125" style="2" customWidth="1"/>
    <col min="268" max="493" width="11.42578125" style="2"/>
    <col min="494" max="494" width="8.140625" style="2" customWidth="1"/>
    <col min="495" max="495" width="55.28515625" style="2" customWidth="1"/>
    <col min="496" max="496" width="25.28515625" style="2" customWidth="1"/>
    <col min="497" max="516" width="0" style="2" hidden="1" customWidth="1"/>
    <col min="517" max="519" width="20.5703125" style="2" customWidth="1"/>
    <col min="520" max="520" width="17" style="2" customWidth="1"/>
    <col min="521" max="521" width="17.42578125" style="2" customWidth="1"/>
    <col min="522" max="522" width="12" style="2" bestFit="1" customWidth="1"/>
    <col min="523" max="523" width="10.42578125" style="2" customWidth="1"/>
    <col min="524" max="749" width="11.42578125" style="2"/>
    <col min="750" max="750" width="8.140625" style="2" customWidth="1"/>
    <col min="751" max="751" width="55.28515625" style="2" customWidth="1"/>
    <col min="752" max="752" width="25.28515625" style="2" customWidth="1"/>
    <col min="753" max="772" width="0" style="2" hidden="1" customWidth="1"/>
    <col min="773" max="775" width="20.5703125" style="2" customWidth="1"/>
    <col min="776" max="776" width="17" style="2" customWidth="1"/>
    <col min="777" max="777" width="17.42578125" style="2" customWidth="1"/>
    <col min="778" max="778" width="12" style="2" bestFit="1" customWidth="1"/>
    <col min="779" max="779" width="10.42578125" style="2" customWidth="1"/>
    <col min="780" max="1005" width="11.42578125" style="2"/>
    <col min="1006" max="1006" width="8.140625" style="2" customWidth="1"/>
    <col min="1007" max="1007" width="55.28515625" style="2" customWidth="1"/>
    <col min="1008" max="1008" width="25.28515625" style="2" customWidth="1"/>
    <col min="1009" max="1028" width="0" style="2" hidden="1" customWidth="1"/>
    <col min="1029" max="1031" width="20.5703125" style="2" customWidth="1"/>
    <col min="1032" max="1032" width="17" style="2" customWidth="1"/>
    <col min="1033" max="1033" width="17.42578125" style="2" customWidth="1"/>
    <col min="1034" max="1034" width="12" style="2" bestFit="1" customWidth="1"/>
    <col min="1035" max="1035" width="10.42578125" style="2" customWidth="1"/>
    <col min="1036" max="1261" width="11.42578125" style="2"/>
    <col min="1262" max="1262" width="8.140625" style="2" customWidth="1"/>
    <col min="1263" max="1263" width="55.28515625" style="2" customWidth="1"/>
    <col min="1264" max="1264" width="25.28515625" style="2" customWidth="1"/>
    <col min="1265" max="1284" width="0" style="2" hidden="1" customWidth="1"/>
    <col min="1285" max="1287" width="20.5703125" style="2" customWidth="1"/>
    <col min="1288" max="1288" width="17" style="2" customWidth="1"/>
    <col min="1289" max="1289" width="17.42578125" style="2" customWidth="1"/>
    <col min="1290" max="1290" width="12" style="2" bestFit="1" customWidth="1"/>
    <col min="1291" max="1291" width="10.42578125" style="2" customWidth="1"/>
    <col min="1292" max="1517" width="11.42578125" style="2"/>
    <col min="1518" max="1518" width="8.140625" style="2" customWidth="1"/>
    <col min="1519" max="1519" width="55.28515625" style="2" customWidth="1"/>
    <col min="1520" max="1520" width="25.28515625" style="2" customWidth="1"/>
    <col min="1521" max="1540" width="0" style="2" hidden="1" customWidth="1"/>
    <col min="1541" max="1543" width="20.5703125" style="2" customWidth="1"/>
    <col min="1544" max="1544" width="17" style="2" customWidth="1"/>
    <col min="1545" max="1545" width="17.42578125" style="2" customWidth="1"/>
    <col min="1546" max="1546" width="12" style="2" bestFit="1" customWidth="1"/>
    <col min="1547" max="1547" width="10.42578125" style="2" customWidth="1"/>
    <col min="1548" max="1773" width="11.42578125" style="2"/>
    <col min="1774" max="1774" width="8.140625" style="2" customWidth="1"/>
    <col min="1775" max="1775" width="55.28515625" style="2" customWidth="1"/>
    <col min="1776" max="1776" width="25.28515625" style="2" customWidth="1"/>
    <col min="1777" max="1796" width="0" style="2" hidden="1" customWidth="1"/>
    <col min="1797" max="1799" width="20.5703125" style="2" customWidth="1"/>
    <col min="1800" max="1800" width="17" style="2" customWidth="1"/>
    <col min="1801" max="1801" width="17.42578125" style="2" customWidth="1"/>
    <col min="1802" max="1802" width="12" style="2" bestFit="1" customWidth="1"/>
    <col min="1803" max="1803" width="10.42578125" style="2" customWidth="1"/>
    <col min="1804" max="2029" width="11.42578125" style="2"/>
    <col min="2030" max="2030" width="8.140625" style="2" customWidth="1"/>
    <col min="2031" max="2031" width="55.28515625" style="2" customWidth="1"/>
    <col min="2032" max="2032" width="25.28515625" style="2" customWidth="1"/>
    <col min="2033" max="2052" width="0" style="2" hidden="1" customWidth="1"/>
    <col min="2053" max="2055" width="20.5703125" style="2" customWidth="1"/>
    <col min="2056" max="2056" width="17" style="2" customWidth="1"/>
    <col min="2057" max="2057" width="17.42578125" style="2" customWidth="1"/>
    <col min="2058" max="2058" width="12" style="2" bestFit="1" customWidth="1"/>
    <col min="2059" max="2059" width="10.42578125" style="2" customWidth="1"/>
    <col min="2060" max="2285" width="11.42578125" style="2"/>
    <col min="2286" max="2286" width="8.140625" style="2" customWidth="1"/>
    <col min="2287" max="2287" width="55.28515625" style="2" customWidth="1"/>
    <col min="2288" max="2288" width="25.28515625" style="2" customWidth="1"/>
    <col min="2289" max="2308" width="0" style="2" hidden="1" customWidth="1"/>
    <col min="2309" max="2311" width="20.5703125" style="2" customWidth="1"/>
    <col min="2312" max="2312" width="17" style="2" customWidth="1"/>
    <col min="2313" max="2313" width="17.42578125" style="2" customWidth="1"/>
    <col min="2314" max="2314" width="12" style="2" bestFit="1" customWidth="1"/>
    <col min="2315" max="2315" width="10.42578125" style="2" customWidth="1"/>
    <col min="2316" max="2541" width="11.42578125" style="2"/>
    <col min="2542" max="2542" width="8.140625" style="2" customWidth="1"/>
    <col min="2543" max="2543" width="55.28515625" style="2" customWidth="1"/>
    <col min="2544" max="2544" width="25.28515625" style="2" customWidth="1"/>
    <col min="2545" max="2564" width="0" style="2" hidden="1" customWidth="1"/>
    <col min="2565" max="2567" width="20.5703125" style="2" customWidth="1"/>
    <col min="2568" max="2568" width="17" style="2" customWidth="1"/>
    <col min="2569" max="2569" width="17.42578125" style="2" customWidth="1"/>
    <col min="2570" max="2570" width="12" style="2" bestFit="1" customWidth="1"/>
    <col min="2571" max="2571" width="10.42578125" style="2" customWidth="1"/>
    <col min="2572" max="2797" width="11.42578125" style="2"/>
    <col min="2798" max="2798" width="8.140625" style="2" customWidth="1"/>
    <col min="2799" max="2799" width="55.28515625" style="2" customWidth="1"/>
    <col min="2800" max="2800" width="25.28515625" style="2" customWidth="1"/>
    <col min="2801" max="2820" width="0" style="2" hidden="1" customWidth="1"/>
    <col min="2821" max="2823" width="20.5703125" style="2" customWidth="1"/>
    <col min="2824" max="2824" width="17" style="2" customWidth="1"/>
    <col min="2825" max="2825" width="17.42578125" style="2" customWidth="1"/>
    <col min="2826" max="2826" width="12" style="2" bestFit="1" customWidth="1"/>
    <col min="2827" max="2827" width="10.42578125" style="2" customWidth="1"/>
    <col min="2828" max="3053" width="11.42578125" style="2"/>
    <col min="3054" max="3054" width="8.140625" style="2" customWidth="1"/>
    <col min="3055" max="3055" width="55.28515625" style="2" customWidth="1"/>
    <col min="3056" max="3056" width="25.28515625" style="2" customWidth="1"/>
    <col min="3057" max="3076" width="0" style="2" hidden="1" customWidth="1"/>
    <col min="3077" max="3079" width="20.5703125" style="2" customWidth="1"/>
    <col min="3080" max="3080" width="17" style="2" customWidth="1"/>
    <col min="3081" max="3081" width="17.42578125" style="2" customWidth="1"/>
    <col min="3082" max="3082" width="12" style="2" bestFit="1" customWidth="1"/>
    <col min="3083" max="3083" width="10.42578125" style="2" customWidth="1"/>
    <col min="3084" max="3309" width="11.42578125" style="2"/>
    <col min="3310" max="3310" width="8.140625" style="2" customWidth="1"/>
    <col min="3311" max="3311" width="55.28515625" style="2" customWidth="1"/>
    <col min="3312" max="3312" width="25.28515625" style="2" customWidth="1"/>
    <col min="3313" max="3332" width="0" style="2" hidden="1" customWidth="1"/>
    <col min="3333" max="3335" width="20.5703125" style="2" customWidth="1"/>
    <col min="3336" max="3336" width="17" style="2" customWidth="1"/>
    <col min="3337" max="3337" width="17.42578125" style="2" customWidth="1"/>
    <col min="3338" max="3338" width="12" style="2" bestFit="1" customWidth="1"/>
    <col min="3339" max="3339" width="10.42578125" style="2" customWidth="1"/>
    <col min="3340" max="3565" width="11.42578125" style="2"/>
    <col min="3566" max="3566" width="8.140625" style="2" customWidth="1"/>
    <col min="3567" max="3567" width="55.28515625" style="2" customWidth="1"/>
    <col min="3568" max="3568" width="25.28515625" style="2" customWidth="1"/>
    <col min="3569" max="3588" width="0" style="2" hidden="1" customWidth="1"/>
    <col min="3589" max="3591" width="20.5703125" style="2" customWidth="1"/>
    <col min="3592" max="3592" width="17" style="2" customWidth="1"/>
    <col min="3593" max="3593" width="17.42578125" style="2" customWidth="1"/>
    <col min="3594" max="3594" width="12" style="2" bestFit="1" customWidth="1"/>
    <col min="3595" max="3595" width="10.42578125" style="2" customWidth="1"/>
    <col min="3596" max="3821" width="11.42578125" style="2"/>
    <col min="3822" max="3822" width="8.140625" style="2" customWidth="1"/>
    <col min="3823" max="3823" width="55.28515625" style="2" customWidth="1"/>
    <col min="3824" max="3824" width="25.28515625" style="2" customWidth="1"/>
    <col min="3825" max="3844" width="0" style="2" hidden="1" customWidth="1"/>
    <col min="3845" max="3847" width="20.5703125" style="2" customWidth="1"/>
    <col min="3848" max="3848" width="17" style="2" customWidth="1"/>
    <col min="3849" max="3849" width="17.42578125" style="2" customWidth="1"/>
    <col min="3850" max="3850" width="12" style="2" bestFit="1" customWidth="1"/>
    <col min="3851" max="3851" width="10.42578125" style="2" customWidth="1"/>
    <col min="3852" max="4077" width="11.42578125" style="2"/>
    <col min="4078" max="4078" width="8.140625" style="2" customWidth="1"/>
    <col min="4079" max="4079" width="55.28515625" style="2" customWidth="1"/>
    <col min="4080" max="4080" width="25.28515625" style="2" customWidth="1"/>
    <col min="4081" max="4100" width="0" style="2" hidden="1" customWidth="1"/>
    <col min="4101" max="4103" width="20.5703125" style="2" customWidth="1"/>
    <col min="4104" max="4104" width="17" style="2" customWidth="1"/>
    <col min="4105" max="4105" width="17.42578125" style="2" customWidth="1"/>
    <col min="4106" max="4106" width="12" style="2" bestFit="1" customWidth="1"/>
    <col min="4107" max="4107" width="10.42578125" style="2" customWidth="1"/>
    <col min="4108" max="4333" width="11.42578125" style="2"/>
    <col min="4334" max="4334" width="8.140625" style="2" customWidth="1"/>
    <col min="4335" max="4335" width="55.28515625" style="2" customWidth="1"/>
    <col min="4336" max="4336" width="25.28515625" style="2" customWidth="1"/>
    <col min="4337" max="4356" width="0" style="2" hidden="1" customWidth="1"/>
    <col min="4357" max="4359" width="20.5703125" style="2" customWidth="1"/>
    <col min="4360" max="4360" width="17" style="2" customWidth="1"/>
    <col min="4361" max="4361" width="17.42578125" style="2" customWidth="1"/>
    <col min="4362" max="4362" width="12" style="2" bestFit="1" customWidth="1"/>
    <col min="4363" max="4363" width="10.42578125" style="2" customWidth="1"/>
    <col min="4364" max="4589" width="11.42578125" style="2"/>
    <col min="4590" max="4590" width="8.140625" style="2" customWidth="1"/>
    <col min="4591" max="4591" width="55.28515625" style="2" customWidth="1"/>
    <col min="4592" max="4592" width="25.28515625" style="2" customWidth="1"/>
    <col min="4593" max="4612" width="0" style="2" hidden="1" customWidth="1"/>
    <col min="4613" max="4615" width="20.5703125" style="2" customWidth="1"/>
    <col min="4616" max="4616" width="17" style="2" customWidth="1"/>
    <col min="4617" max="4617" width="17.42578125" style="2" customWidth="1"/>
    <col min="4618" max="4618" width="12" style="2" bestFit="1" customWidth="1"/>
    <col min="4619" max="4619" width="10.42578125" style="2" customWidth="1"/>
    <col min="4620" max="4845" width="11.42578125" style="2"/>
    <col min="4846" max="4846" width="8.140625" style="2" customWidth="1"/>
    <col min="4847" max="4847" width="55.28515625" style="2" customWidth="1"/>
    <col min="4848" max="4848" width="25.28515625" style="2" customWidth="1"/>
    <col min="4849" max="4868" width="0" style="2" hidden="1" customWidth="1"/>
    <col min="4869" max="4871" width="20.5703125" style="2" customWidth="1"/>
    <col min="4872" max="4872" width="17" style="2" customWidth="1"/>
    <col min="4873" max="4873" width="17.42578125" style="2" customWidth="1"/>
    <col min="4874" max="4874" width="12" style="2" bestFit="1" customWidth="1"/>
    <col min="4875" max="4875" width="10.42578125" style="2" customWidth="1"/>
    <col min="4876" max="5101" width="11.42578125" style="2"/>
    <col min="5102" max="5102" width="8.140625" style="2" customWidth="1"/>
    <col min="5103" max="5103" width="55.28515625" style="2" customWidth="1"/>
    <col min="5104" max="5104" width="25.28515625" style="2" customWidth="1"/>
    <col min="5105" max="5124" width="0" style="2" hidden="1" customWidth="1"/>
    <col min="5125" max="5127" width="20.5703125" style="2" customWidth="1"/>
    <col min="5128" max="5128" width="17" style="2" customWidth="1"/>
    <col min="5129" max="5129" width="17.42578125" style="2" customWidth="1"/>
    <col min="5130" max="5130" width="12" style="2" bestFit="1" customWidth="1"/>
    <col min="5131" max="5131" width="10.42578125" style="2" customWidth="1"/>
    <col min="5132" max="5357" width="11.42578125" style="2"/>
    <col min="5358" max="5358" width="8.140625" style="2" customWidth="1"/>
    <col min="5359" max="5359" width="55.28515625" style="2" customWidth="1"/>
    <col min="5360" max="5360" width="25.28515625" style="2" customWidth="1"/>
    <col min="5361" max="5380" width="0" style="2" hidden="1" customWidth="1"/>
    <col min="5381" max="5383" width="20.5703125" style="2" customWidth="1"/>
    <col min="5384" max="5384" width="17" style="2" customWidth="1"/>
    <col min="5385" max="5385" width="17.42578125" style="2" customWidth="1"/>
    <col min="5386" max="5386" width="12" style="2" bestFit="1" customWidth="1"/>
    <col min="5387" max="5387" width="10.42578125" style="2" customWidth="1"/>
    <col min="5388" max="5613" width="11.42578125" style="2"/>
    <col min="5614" max="5614" width="8.140625" style="2" customWidth="1"/>
    <col min="5615" max="5615" width="55.28515625" style="2" customWidth="1"/>
    <col min="5616" max="5616" width="25.28515625" style="2" customWidth="1"/>
    <col min="5617" max="5636" width="0" style="2" hidden="1" customWidth="1"/>
    <col min="5637" max="5639" width="20.5703125" style="2" customWidth="1"/>
    <col min="5640" max="5640" width="17" style="2" customWidth="1"/>
    <col min="5641" max="5641" width="17.42578125" style="2" customWidth="1"/>
    <col min="5642" max="5642" width="12" style="2" bestFit="1" customWidth="1"/>
    <col min="5643" max="5643" width="10.42578125" style="2" customWidth="1"/>
    <col min="5644" max="5869" width="11.42578125" style="2"/>
    <col min="5870" max="5870" width="8.140625" style="2" customWidth="1"/>
    <col min="5871" max="5871" width="55.28515625" style="2" customWidth="1"/>
    <col min="5872" max="5872" width="25.28515625" style="2" customWidth="1"/>
    <col min="5873" max="5892" width="0" style="2" hidden="1" customWidth="1"/>
    <col min="5893" max="5895" width="20.5703125" style="2" customWidth="1"/>
    <col min="5896" max="5896" width="17" style="2" customWidth="1"/>
    <col min="5897" max="5897" width="17.42578125" style="2" customWidth="1"/>
    <col min="5898" max="5898" width="12" style="2" bestFit="1" customWidth="1"/>
    <col min="5899" max="5899" width="10.42578125" style="2" customWidth="1"/>
    <col min="5900" max="6125" width="11.42578125" style="2"/>
    <col min="6126" max="6126" width="8.140625" style="2" customWidth="1"/>
    <col min="6127" max="6127" width="55.28515625" style="2" customWidth="1"/>
    <col min="6128" max="6128" width="25.28515625" style="2" customWidth="1"/>
    <col min="6129" max="6148" width="0" style="2" hidden="1" customWidth="1"/>
    <col min="6149" max="6151" width="20.5703125" style="2" customWidth="1"/>
    <col min="6152" max="6152" width="17" style="2" customWidth="1"/>
    <col min="6153" max="6153" width="17.42578125" style="2" customWidth="1"/>
    <col min="6154" max="6154" width="12" style="2" bestFit="1" customWidth="1"/>
    <col min="6155" max="6155" width="10.42578125" style="2" customWidth="1"/>
    <col min="6156" max="6381" width="11.42578125" style="2"/>
    <col min="6382" max="6382" width="8.140625" style="2" customWidth="1"/>
    <col min="6383" max="6383" width="55.28515625" style="2" customWidth="1"/>
    <col min="6384" max="6384" width="25.28515625" style="2" customWidth="1"/>
    <col min="6385" max="6404" width="0" style="2" hidden="1" customWidth="1"/>
    <col min="6405" max="6407" width="20.5703125" style="2" customWidth="1"/>
    <col min="6408" max="6408" width="17" style="2" customWidth="1"/>
    <col min="6409" max="6409" width="17.42578125" style="2" customWidth="1"/>
    <col min="6410" max="6410" width="12" style="2" bestFit="1" customWidth="1"/>
    <col min="6411" max="6411" width="10.42578125" style="2" customWidth="1"/>
    <col min="6412" max="6637" width="11.42578125" style="2"/>
    <col min="6638" max="6638" width="8.140625" style="2" customWidth="1"/>
    <col min="6639" max="6639" width="55.28515625" style="2" customWidth="1"/>
    <col min="6640" max="6640" width="25.28515625" style="2" customWidth="1"/>
    <col min="6641" max="6660" width="0" style="2" hidden="1" customWidth="1"/>
    <col min="6661" max="6663" width="20.5703125" style="2" customWidth="1"/>
    <col min="6664" max="6664" width="17" style="2" customWidth="1"/>
    <col min="6665" max="6665" width="17.42578125" style="2" customWidth="1"/>
    <col min="6666" max="6666" width="12" style="2" bestFit="1" customWidth="1"/>
    <col min="6667" max="6667" width="10.42578125" style="2" customWidth="1"/>
    <col min="6668" max="6893" width="11.42578125" style="2"/>
    <col min="6894" max="6894" width="8.140625" style="2" customWidth="1"/>
    <col min="6895" max="6895" width="55.28515625" style="2" customWidth="1"/>
    <col min="6896" max="6896" width="25.28515625" style="2" customWidth="1"/>
    <col min="6897" max="6916" width="0" style="2" hidden="1" customWidth="1"/>
    <col min="6917" max="6919" width="20.5703125" style="2" customWidth="1"/>
    <col min="6920" max="6920" width="17" style="2" customWidth="1"/>
    <col min="6921" max="6921" width="17.42578125" style="2" customWidth="1"/>
    <col min="6922" max="6922" width="12" style="2" bestFit="1" customWidth="1"/>
    <col min="6923" max="6923" width="10.42578125" style="2" customWidth="1"/>
    <col min="6924" max="7149" width="11.42578125" style="2"/>
    <col min="7150" max="7150" width="8.140625" style="2" customWidth="1"/>
    <col min="7151" max="7151" width="55.28515625" style="2" customWidth="1"/>
    <col min="7152" max="7152" width="25.28515625" style="2" customWidth="1"/>
    <col min="7153" max="7172" width="0" style="2" hidden="1" customWidth="1"/>
    <col min="7173" max="7175" width="20.5703125" style="2" customWidth="1"/>
    <col min="7176" max="7176" width="17" style="2" customWidth="1"/>
    <col min="7177" max="7177" width="17.42578125" style="2" customWidth="1"/>
    <col min="7178" max="7178" width="12" style="2" bestFit="1" customWidth="1"/>
    <col min="7179" max="7179" width="10.42578125" style="2" customWidth="1"/>
    <col min="7180" max="7405" width="11.42578125" style="2"/>
    <col min="7406" max="7406" width="8.140625" style="2" customWidth="1"/>
    <col min="7407" max="7407" width="55.28515625" style="2" customWidth="1"/>
    <col min="7408" max="7408" width="25.28515625" style="2" customWidth="1"/>
    <col min="7409" max="7428" width="0" style="2" hidden="1" customWidth="1"/>
    <col min="7429" max="7431" width="20.5703125" style="2" customWidth="1"/>
    <col min="7432" max="7432" width="17" style="2" customWidth="1"/>
    <col min="7433" max="7433" width="17.42578125" style="2" customWidth="1"/>
    <col min="7434" max="7434" width="12" style="2" bestFit="1" customWidth="1"/>
    <col min="7435" max="7435" width="10.42578125" style="2" customWidth="1"/>
    <col min="7436" max="7661" width="11.42578125" style="2"/>
    <col min="7662" max="7662" width="8.140625" style="2" customWidth="1"/>
    <col min="7663" max="7663" width="55.28515625" style="2" customWidth="1"/>
    <col min="7664" max="7664" width="25.28515625" style="2" customWidth="1"/>
    <col min="7665" max="7684" width="0" style="2" hidden="1" customWidth="1"/>
    <col min="7685" max="7687" width="20.5703125" style="2" customWidth="1"/>
    <col min="7688" max="7688" width="17" style="2" customWidth="1"/>
    <col min="7689" max="7689" width="17.42578125" style="2" customWidth="1"/>
    <col min="7690" max="7690" width="12" style="2" bestFit="1" customWidth="1"/>
    <col min="7691" max="7691" width="10.42578125" style="2" customWidth="1"/>
    <col min="7692" max="7917" width="11.42578125" style="2"/>
    <col min="7918" max="7918" width="8.140625" style="2" customWidth="1"/>
    <col min="7919" max="7919" width="55.28515625" style="2" customWidth="1"/>
    <col min="7920" max="7920" width="25.28515625" style="2" customWidth="1"/>
    <col min="7921" max="7940" width="0" style="2" hidden="1" customWidth="1"/>
    <col min="7941" max="7943" width="20.5703125" style="2" customWidth="1"/>
    <col min="7944" max="7944" width="17" style="2" customWidth="1"/>
    <col min="7945" max="7945" width="17.42578125" style="2" customWidth="1"/>
    <col min="7946" max="7946" width="12" style="2" bestFit="1" customWidth="1"/>
    <col min="7947" max="7947" width="10.42578125" style="2" customWidth="1"/>
    <col min="7948" max="8173" width="11.42578125" style="2"/>
    <col min="8174" max="8174" width="8.140625" style="2" customWidth="1"/>
    <col min="8175" max="8175" width="55.28515625" style="2" customWidth="1"/>
    <col min="8176" max="8176" width="25.28515625" style="2" customWidth="1"/>
    <col min="8177" max="8196" width="0" style="2" hidden="1" customWidth="1"/>
    <col min="8197" max="8199" width="20.5703125" style="2" customWidth="1"/>
    <col min="8200" max="8200" width="17" style="2" customWidth="1"/>
    <col min="8201" max="8201" width="17.42578125" style="2" customWidth="1"/>
    <col min="8202" max="8202" width="12" style="2" bestFit="1" customWidth="1"/>
    <col min="8203" max="8203" width="10.42578125" style="2" customWidth="1"/>
    <col min="8204" max="8429" width="11.42578125" style="2"/>
    <col min="8430" max="8430" width="8.140625" style="2" customWidth="1"/>
    <col min="8431" max="8431" width="55.28515625" style="2" customWidth="1"/>
    <col min="8432" max="8432" width="25.28515625" style="2" customWidth="1"/>
    <col min="8433" max="8452" width="0" style="2" hidden="1" customWidth="1"/>
    <col min="8453" max="8455" width="20.5703125" style="2" customWidth="1"/>
    <col min="8456" max="8456" width="17" style="2" customWidth="1"/>
    <col min="8457" max="8457" width="17.42578125" style="2" customWidth="1"/>
    <col min="8458" max="8458" width="12" style="2" bestFit="1" customWidth="1"/>
    <col min="8459" max="8459" width="10.42578125" style="2" customWidth="1"/>
    <col min="8460" max="8685" width="11.42578125" style="2"/>
    <col min="8686" max="8686" width="8.140625" style="2" customWidth="1"/>
    <col min="8687" max="8687" width="55.28515625" style="2" customWidth="1"/>
    <col min="8688" max="8688" width="25.28515625" style="2" customWidth="1"/>
    <col min="8689" max="8708" width="0" style="2" hidden="1" customWidth="1"/>
    <col min="8709" max="8711" width="20.5703125" style="2" customWidth="1"/>
    <col min="8712" max="8712" width="17" style="2" customWidth="1"/>
    <col min="8713" max="8713" width="17.42578125" style="2" customWidth="1"/>
    <col min="8714" max="8714" width="12" style="2" bestFit="1" customWidth="1"/>
    <col min="8715" max="8715" width="10.42578125" style="2" customWidth="1"/>
    <col min="8716" max="8941" width="11.42578125" style="2"/>
    <col min="8942" max="8942" width="8.140625" style="2" customWidth="1"/>
    <col min="8943" max="8943" width="55.28515625" style="2" customWidth="1"/>
    <col min="8944" max="8944" width="25.28515625" style="2" customWidth="1"/>
    <col min="8945" max="8964" width="0" style="2" hidden="1" customWidth="1"/>
    <col min="8965" max="8967" width="20.5703125" style="2" customWidth="1"/>
    <col min="8968" max="8968" width="17" style="2" customWidth="1"/>
    <col min="8969" max="8969" width="17.42578125" style="2" customWidth="1"/>
    <col min="8970" max="8970" width="12" style="2" bestFit="1" customWidth="1"/>
    <col min="8971" max="8971" width="10.42578125" style="2" customWidth="1"/>
    <col min="8972" max="9197" width="11.42578125" style="2"/>
    <col min="9198" max="9198" width="8.140625" style="2" customWidth="1"/>
    <col min="9199" max="9199" width="55.28515625" style="2" customWidth="1"/>
    <col min="9200" max="9200" width="25.28515625" style="2" customWidth="1"/>
    <col min="9201" max="9220" width="0" style="2" hidden="1" customWidth="1"/>
    <col min="9221" max="9223" width="20.5703125" style="2" customWidth="1"/>
    <col min="9224" max="9224" width="17" style="2" customWidth="1"/>
    <col min="9225" max="9225" width="17.42578125" style="2" customWidth="1"/>
    <col min="9226" max="9226" width="12" style="2" bestFit="1" customWidth="1"/>
    <col min="9227" max="9227" width="10.42578125" style="2" customWidth="1"/>
    <col min="9228" max="9453" width="11.42578125" style="2"/>
    <col min="9454" max="9454" width="8.140625" style="2" customWidth="1"/>
    <col min="9455" max="9455" width="55.28515625" style="2" customWidth="1"/>
    <col min="9456" max="9456" width="25.28515625" style="2" customWidth="1"/>
    <col min="9457" max="9476" width="0" style="2" hidden="1" customWidth="1"/>
    <col min="9477" max="9479" width="20.5703125" style="2" customWidth="1"/>
    <col min="9480" max="9480" width="17" style="2" customWidth="1"/>
    <col min="9481" max="9481" width="17.42578125" style="2" customWidth="1"/>
    <col min="9482" max="9482" width="12" style="2" bestFit="1" customWidth="1"/>
    <col min="9483" max="9483" width="10.42578125" style="2" customWidth="1"/>
    <col min="9484" max="9709" width="11.42578125" style="2"/>
    <col min="9710" max="9710" width="8.140625" style="2" customWidth="1"/>
    <col min="9711" max="9711" width="55.28515625" style="2" customWidth="1"/>
    <col min="9712" max="9712" width="25.28515625" style="2" customWidth="1"/>
    <col min="9713" max="9732" width="0" style="2" hidden="1" customWidth="1"/>
    <col min="9733" max="9735" width="20.5703125" style="2" customWidth="1"/>
    <col min="9736" max="9736" width="17" style="2" customWidth="1"/>
    <col min="9737" max="9737" width="17.42578125" style="2" customWidth="1"/>
    <col min="9738" max="9738" width="12" style="2" bestFit="1" customWidth="1"/>
    <col min="9739" max="9739" width="10.42578125" style="2" customWidth="1"/>
    <col min="9740" max="9965" width="11.42578125" style="2"/>
    <col min="9966" max="9966" width="8.140625" style="2" customWidth="1"/>
    <col min="9967" max="9967" width="55.28515625" style="2" customWidth="1"/>
    <col min="9968" max="9968" width="25.28515625" style="2" customWidth="1"/>
    <col min="9969" max="9988" width="0" style="2" hidden="1" customWidth="1"/>
    <col min="9989" max="9991" width="20.5703125" style="2" customWidth="1"/>
    <col min="9992" max="9992" width="17" style="2" customWidth="1"/>
    <col min="9993" max="9993" width="17.42578125" style="2" customWidth="1"/>
    <col min="9994" max="9994" width="12" style="2" bestFit="1" customWidth="1"/>
    <col min="9995" max="9995" width="10.42578125" style="2" customWidth="1"/>
    <col min="9996" max="10221" width="11.42578125" style="2"/>
    <col min="10222" max="10222" width="8.140625" style="2" customWidth="1"/>
    <col min="10223" max="10223" width="55.28515625" style="2" customWidth="1"/>
    <col min="10224" max="10224" width="25.28515625" style="2" customWidth="1"/>
    <col min="10225" max="10244" width="0" style="2" hidden="1" customWidth="1"/>
    <col min="10245" max="10247" width="20.5703125" style="2" customWidth="1"/>
    <col min="10248" max="10248" width="17" style="2" customWidth="1"/>
    <col min="10249" max="10249" width="17.42578125" style="2" customWidth="1"/>
    <col min="10250" max="10250" width="12" style="2" bestFit="1" customWidth="1"/>
    <col min="10251" max="10251" width="10.42578125" style="2" customWidth="1"/>
    <col min="10252" max="10477" width="11.42578125" style="2"/>
    <col min="10478" max="10478" width="8.140625" style="2" customWidth="1"/>
    <col min="10479" max="10479" width="55.28515625" style="2" customWidth="1"/>
    <col min="10480" max="10480" width="25.28515625" style="2" customWidth="1"/>
    <col min="10481" max="10500" width="0" style="2" hidden="1" customWidth="1"/>
    <col min="10501" max="10503" width="20.5703125" style="2" customWidth="1"/>
    <col min="10504" max="10504" width="17" style="2" customWidth="1"/>
    <col min="10505" max="10505" width="17.42578125" style="2" customWidth="1"/>
    <col min="10506" max="10506" width="12" style="2" bestFit="1" customWidth="1"/>
    <col min="10507" max="10507" width="10.42578125" style="2" customWidth="1"/>
    <col min="10508" max="10733" width="11.42578125" style="2"/>
    <col min="10734" max="10734" width="8.140625" style="2" customWidth="1"/>
    <col min="10735" max="10735" width="55.28515625" style="2" customWidth="1"/>
    <col min="10736" max="10736" width="25.28515625" style="2" customWidth="1"/>
    <col min="10737" max="10756" width="0" style="2" hidden="1" customWidth="1"/>
    <col min="10757" max="10759" width="20.5703125" style="2" customWidth="1"/>
    <col min="10760" max="10760" width="17" style="2" customWidth="1"/>
    <col min="10761" max="10761" width="17.42578125" style="2" customWidth="1"/>
    <col min="10762" max="10762" width="12" style="2" bestFit="1" customWidth="1"/>
    <col min="10763" max="10763" width="10.42578125" style="2" customWidth="1"/>
    <col min="10764" max="10989" width="11.42578125" style="2"/>
    <col min="10990" max="10990" width="8.140625" style="2" customWidth="1"/>
    <col min="10991" max="10991" width="55.28515625" style="2" customWidth="1"/>
    <col min="10992" max="10992" width="25.28515625" style="2" customWidth="1"/>
    <col min="10993" max="11012" width="0" style="2" hidden="1" customWidth="1"/>
    <col min="11013" max="11015" width="20.5703125" style="2" customWidth="1"/>
    <col min="11016" max="11016" width="17" style="2" customWidth="1"/>
    <col min="11017" max="11017" width="17.42578125" style="2" customWidth="1"/>
    <col min="11018" max="11018" width="12" style="2" bestFit="1" customWidth="1"/>
    <col min="11019" max="11019" width="10.42578125" style="2" customWidth="1"/>
    <col min="11020" max="11245" width="11.42578125" style="2"/>
    <col min="11246" max="11246" width="8.140625" style="2" customWidth="1"/>
    <col min="11247" max="11247" width="55.28515625" style="2" customWidth="1"/>
    <col min="11248" max="11248" width="25.28515625" style="2" customWidth="1"/>
    <col min="11249" max="11268" width="0" style="2" hidden="1" customWidth="1"/>
    <col min="11269" max="11271" width="20.5703125" style="2" customWidth="1"/>
    <col min="11272" max="11272" width="17" style="2" customWidth="1"/>
    <col min="11273" max="11273" width="17.42578125" style="2" customWidth="1"/>
    <col min="11274" max="11274" width="12" style="2" bestFit="1" customWidth="1"/>
    <col min="11275" max="11275" width="10.42578125" style="2" customWidth="1"/>
    <col min="11276" max="11501" width="11.42578125" style="2"/>
    <col min="11502" max="11502" width="8.140625" style="2" customWidth="1"/>
    <col min="11503" max="11503" width="55.28515625" style="2" customWidth="1"/>
    <col min="11504" max="11504" width="25.28515625" style="2" customWidth="1"/>
    <col min="11505" max="11524" width="0" style="2" hidden="1" customWidth="1"/>
    <col min="11525" max="11527" width="20.5703125" style="2" customWidth="1"/>
    <col min="11528" max="11528" width="17" style="2" customWidth="1"/>
    <col min="11529" max="11529" width="17.42578125" style="2" customWidth="1"/>
    <col min="11530" max="11530" width="12" style="2" bestFit="1" customWidth="1"/>
    <col min="11531" max="11531" width="10.42578125" style="2" customWidth="1"/>
    <col min="11532" max="11757" width="11.42578125" style="2"/>
    <col min="11758" max="11758" width="8.140625" style="2" customWidth="1"/>
    <col min="11759" max="11759" width="55.28515625" style="2" customWidth="1"/>
    <col min="11760" max="11760" width="25.28515625" style="2" customWidth="1"/>
    <col min="11761" max="11780" width="0" style="2" hidden="1" customWidth="1"/>
    <col min="11781" max="11783" width="20.5703125" style="2" customWidth="1"/>
    <col min="11784" max="11784" width="17" style="2" customWidth="1"/>
    <col min="11785" max="11785" width="17.42578125" style="2" customWidth="1"/>
    <col min="11786" max="11786" width="12" style="2" bestFit="1" customWidth="1"/>
    <col min="11787" max="11787" width="10.42578125" style="2" customWidth="1"/>
    <col min="11788" max="12013" width="11.42578125" style="2"/>
    <col min="12014" max="12014" width="8.140625" style="2" customWidth="1"/>
    <col min="12015" max="12015" width="55.28515625" style="2" customWidth="1"/>
    <col min="12016" max="12016" width="25.28515625" style="2" customWidth="1"/>
    <col min="12017" max="12036" width="0" style="2" hidden="1" customWidth="1"/>
    <col min="12037" max="12039" width="20.5703125" style="2" customWidth="1"/>
    <col min="12040" max="12040" width="17" style="2" customWidth="1"/>
    <col min="12041" max="12041" width="17.42578125" style="2" customWidth="1"/>
    <col min="12042" max="12042" width="12" style="2" bestFit="1" customWidth="1"/>
    <col min="12043" max="12043" width="10.42578125" style="2" customWidth="1"/>
    <col min="12044" max="12269" width="11.42578125" style="2"/>
    <col min="12270" max="12270" width="8.140625" style="2" customWidth="1"/>
    <col min="12271" max="12271" width="55.28515625" style="2" customWidth="1"/>
    <col min="12272" max="12272" width="25.28515625" style="2" customWidth="1"/>
    <col min="12273" max="12292" width="0" style="2" hidden="1" customWidth="1"/>
    <col min="12293" max="12295" width="20.5703125" style="2" customWidth="1"/>
    <col min="12296" max="12296" width="17" style="2" customWidth="1"/>
    <col min="12297" max="12297" width="17.42578125" style="2" customWidth="1"/>
    <col min="12298" max="12298" width="12" style="2" bestFit="1" customWidth="1"/>
    <col min="12299" max="12299" width="10.42578125" style="2" customWidth="1"/>
    <col min="12300" max="12525" width="11.42578125" style="2"/>
    <col min="12526" max="12526" width="8.140625" style="2" customWidth="1"/>
    <col min="12527" max="12527" width="55.28515625" style="2" customWidth="1"/>
    <col min="12528" max="12528" width="25.28515625" style="2" customWidth="1"/>
    <col min="12529" max="12548" width="0" style="2" hidden="1" customWidth="1"/>
    <col min="12549" max="12551" width="20.5703125" style="2" customWidth="1"/>
    <col min="12552" max="12552" width="17" style="2" customWidth="1"/>
    <col min="12553" max="12553" width="17.42578125" style="2" customWidth="1"/>
    <col min="12554" max="12554" width="12" style="2" bestFit="1" customWidth="1"/>
    <col min="12555" max="12555" width="10.42578125" style="2" customWidth="1"/>
    <col min="12556" max="12781" width="11.42578125" style="2"/>
    <col min="12782" max="12782" width="8.140625" style="2" customWidth="1"/>
    <col min="12783" max="12783" width="55.28515625" style="2" customWidth="1"/>
    <col min="12784" max="12784" width="25.28515625" style="2" customWidth="1"/>
    <col min="12785" max="12804" width="0" style="2" hidden="1" customWidth="1"/>
    <col min="12805" max="12807" width="20.5703125" style="2" customWidth="1"/>
    <col min="12808" max="12808" width="17" style="2" customWidth="1"/>
    <col min="12809" max="12809" width="17.42578125" style="2" customWidth="1"/>
    <col min="12810" max="12810" width="12" style="2" bestFit="1" customWidth="1"/>
    <col min="12811" max="12811" width="10.42578125" style="2" customWidth="1"/>
    <col min="12812" max="13037" width="11.42578125" style="2"/>
    <col min="13038" max="13038" width="8.140625" style="2" customWidth="1"/>
    <col min="13039" max="13039" width="55.28515625" style="2" customWidth="1"/>
    <col min="13040" max="13040" width="25.28515625" style="2" customWidth="1"/>
    <col min="13041" max="13060" width="0" style="2" hidden="1" customWidth="1"/>
    <col min="13061" max="13063" width="20.5703125" style="2" customWidth="1"/>
    <col min="13064" max="13064" width="17" style="2" customWidth="1"/>
    <col min="13065" max="13065" width="17.42578125" style="2" customWidth="1"/>
    <col min="13066" max="13066" width="12" style="2" bestFit="1" customWidth="1"/>
    <col min="13067" max="13067" width="10.42578125" style="2" customWidth="1"/>
    <col min="13068" max="13293" width="11.42578125" style="2"/>
    <col min="13294" max="13294" width="8.140625" style="2" customWidth="1"/>
    <col min="13295" max="13295" width="55.28515625" style="2" customWidth="1"/>
    <col min="13296" max="13296" width="25.28515625" style="2" customWidth="1"/>
    <col min="13297" max="13316" width="0" style="2" hidden="1" customWidth="1"/>
    <col min="13317" max="13319" width="20.5703125" style="2" customWidth="1"/>
    <col min="13320" max="13320" width="17" style="2" customWidth="1"/>
    <col min="13321" max="13321" width="17.42578125" style="2" customWidth="1"/>
    <col min="13322" max="13322" width="12" style="2" bestFit="1" customWidth="1"/>
    <col min="13323" max="13323" width="10.42578125" style="2" customWidth="1"/>
    <col min="13324" max="13549" width="11.42578125" style="2"/>
    <col min="13550" max="13550" width="8.140625" style="2" customWidth="1"/>
    <col min="13551" max="13551" width="55.28515625" style="2" customWidth="1"/>
    <col min="13552" max="13552" width="25.28515625" style="2" customWidth="1"/>
    <col min="13553" max="13572" width="0" style="2" hidden="1" customWidth="1"/>
    <col min="13573" max="13575" width="20.5703125" style="2" customWidth="1"/>
    <col min="13576" max="13576" width="17" style="2" customWidth="1"/>
    <col min="13577" max="13577" width="17.42578125" style="2" customWidth="1"/>
    <col min="13578" max="13578" width="12" style="2" bestFit="1" customWidth="1"/>
    <col min="13579" max="13579" width="10.42578125" style="2" customWidth="1"/>
    <col min="13580" max="13805" width="11.42578125" style="2"/>
    <col min="13806" max="13806" width="8.140625" style="2" customWidth="1"/>
    <col min="13807" max="13807" width="55.28515625" style="2" customWidth="1"/>
    <col min="13808" max="13808" width="25.28515625" style="2" customWidth="1"/>
    <col min="13809" max="13828" width="0" style="2" hidden="1" customWidth="1"/>
    <col min="13829" max="13831" width="20.5703125" style="2" customWidth="1"/>
    <col min="13832" max="13832" width="17" style="2" customWidth="1"/>
    <col min="13833" max="13833" width="17.42578125" style="2" customWidth="1"/>
    <col min="13834" max="13834" width="12" style="2" bestFit="1" customWidth="1"/>
    <col min="13835" max="13835" width="10.42578125" style="2" customWidth="1"/>
    <col min="13836" max="14061" width="11.42578125" style="2"/>
    <col min="14062" max="14062" width="8.140625" style="2" customWidth="1"/>
    <col min="14063" max="14063" width="55.28515625" style="2" customWidth="1"/>
    <col min="14064" max="14064" width="25.28515625" style="2" customWidth="1"/>
    <col min="14065" max="14084" width="0" style="2" hidden="1" customWidth="1"/>
    <col min="14085" max="14087" width="20.5703125" style="2" customWidth="1"/>
    <col min="14088" max="14088" width="17" style="2" customWidth="1"/>
    <col min="14089" max="14089" width="17.42578125" style="2" customWidth="1"/>
    <col min="14090" max="14090" width="12" style="2" bestFit="1" customWidth="1"/>
    <col min="14091" max="14091" width="10.42578125" style="2" customWidth="1"/>
    <col min="14092" max="14317" width="11.42578125" style="2"/>
    <col min="14318" max="14318" width="8.140625" style="2" customWidth="1"/>
    <col min="14319" max="14319" width="55.28515625" style="2" customWidth="1"/>
    <col min="14320" max="14320" width="25.28515625" style="2" customWidth="1"/>
    <col min="14321" max="14340" width="0" style="2" hidden="1" customWidth="1"/>
    <col min="14341" max="14343" width="20.5703125" style="2" customWidth="1"/>
    <col min="14344" max="14344" width="17" style="2" customWidth="1"/>
    <col min="14345" max="14345" width="17.42578125" style="2" customWidth="1"/>
    <col min="14346" max="14346" width="12" style="2" bestFit="1" customWidth="1"/>
    <col min="14347" max="14347" width="10.42578125" style="2" customWidth="1"/>
    <col min="14348" max="14573" width="11.42578125" style="2"/>
    <col min="14574" max="14574" width="8.140625" style="2" customWidth="1"/>
    <col min="14575" max="14575" width="55.28515625" style="2" customWidth="1"/>
    <col min="14576" max="14576" width="25.28515625" style="2" customWidth="1"/>
    <col min="14577" max="14596" width="0" style="2" hidden="1" customWidth="1"/>
    <col min="14597" max="14599" width="20.5703125" style="2" customWidth="1"/>
    <col min="14600" max="14600" width="17" style="2" customWidth="1"/>
    <col min="14601" max="14601" width="17.42578125" style="2" customWidth="1"/>
    <col min="14602" max="14602" width="12" style="2" bestFit="1" customWidth="1"/>
    <col min="14603" max="14603" width="10.42578125" style="2" customWidth="1"/>
    <col min="14604" max="14829" width="11.42578125" style="2"/>
    <col min="14830" max="14830" width="8.140625" style="2" customWidth="1"/>
    <col min="14831" max="14831" width="55.28515625" style="2" customWidth="1"/>
    <col min="14832" max="14832" width="25.28515625" style="2" customWidth="1"/>
    <col min="14833" max="14852" width="0" style="2" hidden="1" customWidth="1"/>
    <col min="14853" max="14855" width="20.5703125" style="2" customWidth="1"/>
    <col min="14856" max="14856" width="17" style="2" customWidth="1"/>
    <col min="14857" max="14857" width="17.42578125" style="2" customWidth="1"/>
    <col min="14858" max="14858" width="12" style="2" bestFit="1" customWidth="1"/>
    <col min="14859" max="14859" width="10.42578125" style="2" customWidth="1"/>
    <col min="14860" max="15085" width="11.42578125" style="2"/>
    <col min="15086" max="15086" width="8.140625" style="2" customWidth="1"/>
    <col min="15087" max="15087" width="55.28515625" style="2" customWidth="1"/>
    <col min="15088" max="15088" width="25.28515625" style="2" customWidth="1"/>
    <col min="15089" max="15108" width="0" style="2" hidden="1" customWidth="1"/>
    <col min="15109" max="15111" width="20.5703125" style="2" customWidth="1"/>
    <col min="15112" max="15112" width="17" style="2" customWidth="1"/>
    <col min="15113" max="15113" width="17.42578125" style="2" customWidth="1"/>
    <col min="15114" max="15114" width="12" style="2" bestFit="1" customWidth="1"/>
    <col min="15115" max="15115" width="10.42578125" style="2" customWidth="1"/>
    <col min="15116" max="15341" width="11.42578125" style="2"/>
    <col min="15342" max="15342" width="8.140625" style="2" customWidth="1"/>
    <col min="15343" max="15343" width="55.28515625" style="2" customWidth="1"/>
    <col min="15344" max="15344" width="25.28515625" style="2" customWidth="1"/>
    <col min="15345" max="15364" width="0" style="2" hidden="1" customWidth="1"/>
    <col min="15365" max="15367" width="20.5703125" style="2" customWidth="1"/>
    <col min="15368" max="15368" width="17" style="2" customWidth="1"/>
    <col min="15369" max="15369" width="17.42578125" style="2" customWidth="1"/>
    <col min="15370" max="15370" width="12" style="2" bestFit="1" customWidth="1"/>
    <col min="15371" max="15371" width="10.42578125" style="2" customWidth="1"/>
    <col min="15372" max="15597" width="11.42578125" style="2"/>
    <col min="15598" max="15598" width="8.140625" style="2" customWidth="1"/>
    <col min="15599" max="15599" width="55.28515625" style="2" customWidth="1"/>
    <col min="15600" max="15600" width="25.28515625" style="2" customWidth="1"/>
    <col min="15601" max="15620" width="0" style="2" hidden="1" customWidth="1"/>
    <col min="15621" max="15623" width="20.5703125" style="2" customWidth="1"/>
    <col min="15624" max="15624" width="17" style="2" customWidth="1"/>
    <col min="15625" max="15625" width="17.42578125" style="2" customWidth="1"/>
    <col min="15626" max="15626" width="12" style="2" bestFit="1" customWidth="1"/>
    <col min="15627" max="15627" width="10.42578125" style="2" customWidth="1"/>
    <col min="15628" max="15853" width="11.42578125" style="2"/>
    <col min="15854" max="15854" width="8.140625" style="2" customWidth="1"/>
    <col min="15855" max="15855" width="55.28515625" style="2" customWidth="1"/>
    <col min="15856" max="15856" width="25.28515625" style="2" customWidth="1"/>
    <col min="15857" max="15876" width="0" style="2" hidden="1" customWidth="1"/>
    <col min="15877" max="15879" width="20.5703125" style="2" customWidth="1"/>
    <col min="15880" max="15880" width="17" style="2" customWidth="1"/>
    <col min="15881" max="15881" width="17.42578125" style="2" customWidth="1"/>
    <col min="15882" max="15882" width="12" style="2" bestFit="1" customWidth="1"/>
    <col min="15883" max="15883" width="10.42578125" style="2" customWidth="1"/>
    <col min="15884" max="16109" width="11.42578125" style="2"/>
    <col min="16110" max="16110" width="8.140625" style="2" customWidth="1"/>
    <col min="16111" max="16111" width="55.28515625" style="2" customWidth="1"/>
    <col min="16112" max="16112" width="25.28515625" style="2" customWidth="1"/>
    <col min="16113" max="16132" width="0" style="2" hidden="1" customWidth="1"/>
    <col min="16133" max="16135" width="20.5703125" style="2" customWidth="1"/>
    <col min="16136" max="16136" width="17" style="2" customWidth="1"/>
    <col min="16137" max="16137" width="17.42578125" style="2" customWidth="1"/>
    <col min="16138" max="16138" width="12" style="2" bestFit="1" customWidth="1"/>
    <col min="16139" max="16139" width="10.42578125" style="2" customWidth="1"/>
    <col min="16140" max="16384" width="11.42578125" style="2"/>
  </cols>
  <sheetData>
    <row r="1" spans="1:10" s="25" customFormat="1">
      <c r="A1" s="145" t="s">
        <v>25</v>
      </c>
      <c r="B1" s="145"/>
      <c r="C1" s="145"/>
      <c r="D1" s="145"/>
      <c r="E1" s="145"/>
      <c r="F1" s="145"/>
      <c r="G1" s="145"/>
    </row>
    <row r="2" spans="1:10" s="25" customFormat="1">
      <c r="A2" s="31" t="s">
        <v>26</v>
      </c>
      <c r="B2" s="31"/>
      <c r="C2" s="31"/>
      <c r="D2" s="31"/>
      <c r="E2" s="31"/>
      <c r="F2" s="30"/>
      <c r="G2" s="30"/>
    </row>
    <row r="3" spans="1:10" s="25" customFormat="1" ht="15" customHeight="1">
      <c r="A3" s="31" t="s">
        <v>43</v>
      </c>
      <c r="B3" s="26"/>
      <c r="C3" s="26"/>
      <c r="D3" s="27"/>
      <c r="E3" s="32"/>
      <c r="F3" s="32"/>
      <c r="G3" s="32"/>
    </row>
    <row r="4" spans="1:10" s="25" customFormat="1">
      <c r="A4" s="31" t="s">
        <v>44</v>
      </c>
      <c r="B4" s="26"/>
      <c r="C4" s="26"/>
      <c r="D4" s="28"/>
      <c r="E4" s="32"/>
      <c r="F4" s="32"/>
      <c r="G4" s="32"/>
      <c r="H4" s="29"/>
    </row>
    <row r="5" spans="1:10">
      <c r="A5" s="11"/>
      <c r="B5" s="4"/>
      <c r="C5" s="4"/>
      <c r="D5" s="4"/>
    </row>
    <row r="6" spans="1:10" ht="15" customHeight="1">
      <c r="A6" s="144" t="s">
        <v>24</v>
      </c>
      <c r="B6" s="144"/>
      <c r="C6" s="144"/>
      <c r="D6" s="144"/>
      <c r="E6" s="144"/>
      <c r="F6" s="12"/>
      <c r="G6" s="12"/>
    </row>
    <row r="7" spans="1:10" ht="15" customHeight="1">
      <c r="A7" s="143" t="s">
        <v>27</v>
      </c>
      <c r="B7" s="143"/>
      <c r="C7" s="143"/>
      <c r="D7" s="143"/>
      <c r="E7" s="143"/>
      <c r="F7" s="23"/>
      <c r="G7" s="23"/>
    </row>
    <row r="8" spans="1:10">
      <c r="A8" s="4"/>
      <c r="B8" s="4"/>
      <c r="C8" s="4"/>
      <c r="D8" s="4"/>
      <c r="E8" s="4"/>
      <c r="F8" s="4"/>
      <c r="G8" s="4"/>
      <c r="J8" s="5"/>
    </row>
    <row r="9" spans="1:10" ht="15.75">
      <c r="A9" s="4"/>
      <c r="B9" s="33" t="s">
        <v>28</v>
      </c>
      <c r="C9" s="114">
        <f>D20</f>
        <v>0</v>
      </c>
      <c r="D9" s="115"/>
      <c r="E9" s="116"/>
      <c r="F9" s="4"/>
      <c r="G9" s="4"/>
      <c r="J9" s="5"/>
    </row>
    <row r="10" spans="1:10" s="35" customFormat="1" ht="15.75">
      <c r="A10" s="21"/>
      <c r="B10" s="33" t="s">
        <v>29</v>
      </c>
      <c r="C10" s="114">
        <f>H15</f>
        <v>0</v>
      </c>
      <c r="D10" s="34"/>
      <c r="E10" s="21"/>
      <c r="F10" s="21"/>
      <c r="G10" s="21"/>
      <c r="J10" s="18"/>
    </row>
    <row r="11" spans="1:10" s="35" customFormat="1" ht="16.5" thickBot="1">
      <c r="A11" s="21"/>
      <c r="B11" s="21"/>
      <c r="C11" s="21"/>
      <c r="D11" s="21"/>
      <c r="E11" s="21"/>
      <c r="F11" s="21"/>
      <c r="G11" s="21"/>
      <c r="J11" s="18"/>
    </row>
    <row r="12" spans="1:10" s="35" customFormat="1" ht="13.5" customHeight="1" thickBot="1">
      <c r="A12" s="146" t="s">
        <v>10</v>
      </c>
      <c r="B12" s="148" t="s">
        <v>30</v>
      </c>
      <c r="C12" s="156" t="s">
        <v>31</v>
      </c>
      <c r="D12" s="150" t="s">
        <v>32</v>
      </c>
      <c r="E12" s="152" t="s">
        <v>35</v>
      </c>
      <c r="F12" s="153"/>
      <c r="G12" s="153"/>
      <c r="H12" s="158" t="s">
        <v>39</v>
      </c>
    </row>
    <row r="13" spans="1:10" s="35" customFormat="1" ht="77.25" customHeight="1" thickBot="1">
      <c r="A13" s="147"/>
      <c r="B13" s="149"/>
      <c r="C13" s="157"/>
      <c r="D13" s="151"/>
      <c r="E13" s="36" t="s">
        <v>36</v>
      </c>
      <c r="F13" s="37" t="s">
        <v>37</v>
      </c>
      <c r="G13" s="38" t="s">
        <v>38</v>
      </c>
      <c r="H13" s="159"/>
    </row>
    <row r="14" spans="1:10" s="35" customFormat="1" ht="15.75">
      <c r="A14" s="39">
        <v>1</v>
      </c>
      <c r="B14" s="39">
        <v>2</v>
      </c>
      <c r="C14" s="39">
        <v>3</v>
      </c>
      <c r="D14" s="39">
        <v>4</v>
      </c>
      <c r="E14" s="39">
        <v>5</v>
      </c>
      <c r="F14" s="40">
        <v>6</v>
      </c>
      <c r="G14" s="40">
        <v>7</v>
      </c>
      <c r="H14" s="39">
        <v>8</v>
      </c>
    </row>
    <row r="15" spans="1:10" s="35" customFormat="1" ht="31.5">
      <c r="A15" s="79" t="s">
        <v>11</v>
      </c>
      <c r="B15" s="80" t="s">
        <v>34</v>
      </c>
      <c r="C15" s="80" t="s">
        <v>33</v>
      </c>
      <c r="D15" s="41">
        <f>ROUND(E15+F15+G15,2)</f>
        <v>0</v>
      </c>
      <c r="E15" s="42">
        <f>'Lokālā tāme nr.1'!L31</f>
        <v>0</v>
      </c>
      <c r="F15" s="43">
        <f>'Lokālā tāme nr.1'!M31</f>
        <v>0</v>
      </c>
      <c r="G15" s="42">
        <f>'Lokālā tāme nr.1'!N31</f>
        <v>0</v>
      </c>
      <c r="H15" s="44">
        <f>'Lokālā tāme nr.1'!K31</f>
        <v>0</v>
      </c>
    </row>
    <row r="16" spans="1:10" s="35" customFormat="1" ht="15.75">
      <c r="A16" s="45"/>
      <c r="B16" s="3"/>
      <c r="C16" s="46" t="s">
        <v>0</v>
      </c>
      <c r="D16" s="47">
        <f>SUM(D15:D15)</f>
        <v>0</v>
      </c>
      <c r="E16" s="48"/>
      <c r="F16" s="49"/>
      <c r="G16" s="50"/>
      <c r="H16" s="51"/>
      <c r="I16" s="51"/>
    </row>
    <row r="17" spans="1:12" s="35" customFormat="1" ht="15.75">
      <c r="A17" s="45"/>
      <c r="B17" s="52"/>
      <c r="C17" s="53" t="s">
        <v>87</v>
      </c>
      <c r="D17" s="54">
        <f>ROUND(D16*0,2)</f>
        <v>0</v>
      </c>
      <c r="E17" s="48"/>
      <c r="F17" s="55"/>
      <c r="G17" s="48"/>
      <c r="H17" s="51"/>
      <c r="I17" s="51"/>
      <c r="J17" s="56"/>
    </row>
    <row r="18" spans="1:12" s="35" customFormat="1" ht="15.75">
      <c r="A18" s="45"/>
      <c r="B18" s="3"/>
      <c r="C18" s="57" t="s">
        <v>40</v>
      </c>
      <c r="D18" s="54"/>
      <c r="E18" s="48"/>
      <c r="F18" s="49"/>
      <c r="G18" s="50"/>
      <c r="H18" s="51"/>
      <c r="I18" s="56"/>
      <c r="J18" s="56"/>
    </row>
    <row r="19" spans="1:12" s="35" customFormat="1" ht="15.75">
      <c r="A19" s="45"/>
      <c r="B19" s="3"/>
      <c r="C19" s="58" t="s">
        <v>88</v>
      </c>
      <c r="D19" s="59">
        <f>ROUND(D16*0,2)</f>
        <v>0</v>
      </c>
      <c r="E19" s="60"/>
      <c r="F19" s="61"/>
      <c r="G19" s="60"/>
      <c r="I19" s="56"/>
      <c r="J19" s="56"/>
    </row>
    <row r="20" spans="1:12" s="35" customFormat="1" ht="15.75">
      <c r="A20" s="45"/>
      <c r="B20" s="3"/>
      <c r="C20" s="62" t="s">
        <v>41</v>
      </c>
      <c r="D20" s="63">
        <f>D19+D17+D16</f>
        <v>0</v>
      </c>
      <c r="E20" s="60"/>
      <c r="F20" s="61"/>
      <c r="G20" s="60"/>
      <c r="H20" s="19"/>
      <c r="I20" s="56"/>
      <c r="J20" s="56"/>
      <c r="L20" s="51"/>
    </row>
    <row r="21" spans="1:12" s="35" customFormat="1" ht="15.75">
      <c r="A21" s="45"/>
      <c r="B21" s="64"/>
      <c r="C21" s="64"/>
      <c r="D21" s="18"/>
      <c r="E21" s="60"/>
      <c r="F21" s="65"/>
      <c r="G21" s="66"/>
      <c r="I21" s="56"/>
      <c r="J21" s="56"/>
    </row>
    <row r="22" spans="1:12" s="18" customFormat="1" ht="15.75" outlineLevel="1">
      <c r="A22" s="21"/>
      <c r="B22" s="67"/>
      <c r="C22" s="67"/>
      <c r="D22" s="35"/>
      <c r="E22" s="21"/>
      <c r="F22" s="67"/>
      <c r="G22" s="35"/>
      <c r="H22" s="67"/>
      <c r="I22" s="68"/>
      <c r="J22" s="61"/>
      <c r="K22" s="61"/>
    </row>
    <row r="23" spans="1:12" s="18" customFormat="1" ht="32.450000000000003" customHeight="1" outlineLevel="1">
      <c r="A23" s="45"/>
      <c r="B23" s="69" t="s">
        <v>90</v>
      </c>
      <c r="C23" s="69"/>
      <c r="D23" s="70"/>
      <c r="E23" s="71"/>
      <c r="F23" s="154"/>
      <c r="G23" s="154"/>
      <c r="H23" s="154"/>
      <c r="I23" s="68"/>
      <c r="J23" s="61"/>
      <c r="K23" s="61"/>
    </row>
    <row r="24" spans="1:12" s="18" customFormat="1" ht="32.450000000000003" customHeight="1" outlineLevel="1">
      <c r="A24" s="45"/>
      <c r="B24" s="69" t="s">
        <v>84</v>
      </c>
      <c r="C24" s="69"/>
      <c r="D24" s="70"/>
      <c r="E24" s="71"/>
      <c r="F24" s="72"/>
      <c r="G24" s="72"/>
      <c r="H24" s="72"/>
      <c r="I24" s="68"/>
      <c r="J24" s="61"/>
      <c r="K24" s="61"/>
    </row>
    <row r="25" spans="1:12" s="35" customFormat="1" ht="14.25" customHeight="1">
      <c r="A25" s="45"/>
      <c r="B25" s="73" t="s">
        <v>91</v>
      </c>
      <c r="C25" s="73"/>
      <c r="E25" s="75"/>
      <c r="F25" s="155"/>
      <c r="G25" s="155"/>
      <c r="H25" s="155"/>
      <c r="I25" s="155"/>
    </row>
    <row r="26" spans="1:12" s="35" customFormat="1" ht="14.25" customHeight="1">
      <c r="A26" s="45"/>
      <c r="B26" s="73"/>
      <c r="C26" s="73"/>
      <c r="E26" s="69"/>
      <c r="F26" s="76"/>
      <c r="H26" s="67"/>
      <c r="I26" s="68"/>
    </row>
    <row r="27" spans="1:12" s="35" customFormat="1" ht="14.25" customHeight="1">
      <c r="A27" s="45"/>
      <c r="B27" s="73" t="s">
        <v>85</v>
      </c>
      <c r="C27" s="73"/>
      <c r="E27" s="69"/>
      <c r="G27" s="66"/>
    </row>
    <row r="28" spans="1:12" s="35" customFormat="1" ht="14.25" customHeight="1">
      <c r="A28" s="45"/>
      <c r="B28" s="77"/>
      <c r="C28" s="24"/>
      <c r="E28" s="78"/>
      <c r="F28" s="77"/>
      <c r="G28" s="66"/>
    </row>
    <row r="29" spans="1:12" s="35" customFormat="1" ht="14.25" customHeight="1">
      <c r="A29" s="45"/>
      <c r="E29" s="74"/>
      <c r="F29" s="73"/>
    </row>
    <row r="30" spans="1:12" s="8" customFormat="1" ht="14.25" customHeight="1">
      <c r="A30" s="14"/>
      <c r="B30" s="15"/>
      <c r="C30" s="15"/>
    </row>
    <row r="31" spans="1:12" s="8" customFormat="1" ht="14.25" customHeight="1">
      <c r="A31" s="14"/>
    </row>
    <row r="32" spans="1:12" s="8" customFormat="1" ht="15" customHeight="1">
      <c r="A32" s="14"/>
      <c r="D32" s="13"/>
    </row>
    <row r="65" spans="39:39">
      <c r="AM65" s="16"/>
    </row>
  </sheetData>
  <mergeCells count="11">
    <mergeCell ref="A7:E7"/>
    <mergeCell ref="A6:E6"/>
    <mergeCell ref="A1:G1"/>
    <mergeCell ref="A12:A13"/>
    <mergeCell ref="B12:B13"/>
    <mergeCell ref="D12:D13"/>
    <mergeCell ref="E12:G12"/>
    <mergeCell ref="F23:H23"/>
    <mergeCell ref="F25:I25"/>
    <mergeCell ref="C12:C13"/>
    <mergeCell ref="H12:H13"/>
  </mergeCells>
  <printOptions horizontalCentered="1"/>
  <pageMargins left="0.35433070866141736" right="0.31496062992125984" top="0.78740157480314965" bottom="0.39370078740157483" header="0.51181102362204722" footer="0.51181102362204722"/>
  <pageSetup paperSize="9" scale="65" orientation="portrait" copies="2" r:id="rId1"/>
  <headerFooter alignWithMargins="0"/>
  <ignoredErrors>
    <ignoredError sqref="A1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450DF-62A2-443A-9845-C721094CB8C9}">
  <dimension ref="A1:W23"/>
  <sheetViews>
    <sheetView zoomScale="90" zoomScaleNormal="90" workbookViewId="0">
      <selection activeCell="C18" sqref="C18"/>
    </sheetView>
  </sheetViews>
  <sheetFormatPr defaultRowHeight="15"/>
  <cols>
    <col min="2" max="2" width="64.42578125" bestFit="1" customWidth="1"/>
    <col min="3" max="3" width="23.140625" bestFit="1" customWidth="1"/>
    <col min="6" max="6" width="12.7109375" customWidth="1"/>
    <col min="7" max="7" width="19.28515625" customWidth="1"/>
  </cols>
  <sheetData>
    <row r="1" spans="1:23" s="117" customFormat="1" ht="15.75">
      <c r="B1" s="124" t="s">
        <v>75</v>
      </c>
    </row>
    <row r="2" spans="1:23" s="117" customFormat="1" ht="7.5" customHeight="1"/>
    <row r="3" spans="1:23" s="117" customFormat="1" ht="31.5">
      <c r="C3" s="118" t="s">
        <v>74</v>
      </c>
    </row>
    <row r="4" spans="1:23" s="117" customFormat="1" ht="15.75">
      <c r="C4" s="117" t="s">
        <v>81</v>
      </c>
    </row>
    <row r="5" spans="1:23" s="117" customFormat="1" ht="15.75"/>
    <row r="6" spans="1:23" s="117" customFormat="1" ht="18">
      <c r="B6" s="125" t="s">
        <v>76</v>
      </c>
    </row>
    <row r="7" spans="1:23" s="117" customFormat="1" ht="15.75"/>
    <row r="8" spans="1:23" s="117" customFormat="1" ht="33.950000000000003" customHeight="1">
      <c r="A8" s="145" t="s">
        <v>25</v>
      </c>
      <c r="B8" s="145"/>
      <c r="C8" s="145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</row>
    <row r="9" spans="1:23" s="117" customFormat="1" ht="15.75">
      <c r="A9" s="31" t="s">
        <v>26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0"/>
      <c r="W9" s="30"/>
    </row>
    <row r="10" spans="1:23" s="117" customFormat="1" ht="15.75">
      <c r="A10" s="31" t="s">
        <v>43</v>
      </c>
      <c r="B10" s="26"/>
      <c r="C10" s="26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32"/>
      <c r="R10" s="32"/>
      <c r="S10" s="32"/>
      <c r="T10" s="32"/>
      <c r="U10" s="32"/>
      <c r="V10" s="32"/>
      <c r="W10" s="32"/>
    </row>
    <row r="11" spans="1:23" s="117" customFormat="1" ht="15.75">
      <c r="A11" s="31" t="s">
        <v>44</v>
      </c>
      <c r="B11" s="26"/>
      <c r="C11" s="26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32"/>
      <c r="R11" s="32"/>
      <c r="S11" s="32"/>
      <c r="T11" s="32"/>
      <c r="U11" s="32"/>
      <c r="V11" s="32"/>
      <c r="W11" s="32"/>
    </row>
    <row r="12" spans="1:23" s="117" customFormat="1" ht="15.75"/>
    <row r="13" spans="1:23" s="117" customFormat="1" ht="15.75"/>
    <row r="14" spans="1:23" s="117" customFormat="1" ht="15.75">
      <c r="A14" s="120" t="s">
        <v>6</v>
      </c>
      <c r="B14" s="120" t="s">
        <v>77</v>
      </c>
      <c r="C14" s="120" t="s">
        <v>78</v>
      </c>
    </row>
    <row r="15" spans="1:23" s="117" customFormat="1" ht="31.5">
      <c r="A15" s="119" t="s">
        <v>50</v>
      </c>
      <c r="B15" s="164" t="str">
        <f>'Kopsavilkuma aprēķins'!C15</f>
        <v>Bitumena tvertnes demontāžas un sanācijas darbi Dzelzceļa ielā 13A</v>
      </c>
      <c r="C15" s="165">
        <f>'Kopsavilkuma aprēķins'!D20</f>
        <v>0</v>
      </c>
    </row>
    <row r="16" spans="1:23" s="117" customFormat="1" ht="15.75">
      <c r="A16" s="119"/>
      <c r="B16" s="121" t="s">
        <v>79</v>
      </c>
      <c r="C16" s="166">
        <f>C15</f>
        <v>0</v>
      </c>
    </row>
    <row r="17" spans="1:1" s="117" customFormat="1" ht="15.75"/>
    <row r="18" spans="1:1" s="117" customFormat="1" ht="15.75">
      <c r="A18" s="122" t="s">
        <v>80</v>
      </c>
    </row>
    <row r="19" spans="1:1" s="117" customFormat="1" ht="15.75"/>
    <row r="20" spans="1:1" s="117" customFormat="1" ht="15.75">
      <c r="A20" s="117" t="s">
        <v>89</v>
      </c>
    </row>
    <row r="21" spans="1:1" s="117" customFormat="1" ht="15.75">
      <c r="A21" s="73" t="s">
        <v>85</v>
      </c>
    </row>
    <row r="22" spans="1:1" s="117" customFormat="1" ht="15.75"/>
    <row r="23" spans="1:1" ht="15.75">
      <c r="A23" s="24"/>
    </row>
  </sheetData>
  <mergeCells count="1">
    <mergeCell ref="A8:C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304EE3-5487-42D8-B585-26C5C1B76589}"/>
</file>

<file path=customXml/itemProps2.xml><?xml version="1.0" encoding="utf-8"?>
<ds:datastoreItem xmlns:ds="http://schemas.openxmlformats.org/officeDocument/2006/customXml" ds:itemID="{78B5B36C-4A65-45E4-A25E-93E37C56CEC7}"/>
</file>

<file path=customXml/itemProps3.xml><?xml version="1.0" encoding="utf-8"?>
<ds:datastoreItem xmlns:ds="http://schemas.openxmlformats.org/officeDocument/2006/customXml" ds:itemID="{B9B68744-A4C5-4C8E-BE5A-0503AFC87E1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2</vt:i4>
      </vt:variant>
    </vt:vector>
  </HeadingPairs>
  <TitlesOfParts>
    <vt:vector size="5" baseType="lpstr">
      <vt:lpstr>Lokālā tāme nr.1</vt:lpstr>
      <vt:lpstr>Kopsavilkuma aprēķins</vt:lpstr>
      <vt:lpstr>Būvniecības koptāme</vt:lpstr>
      <vt:lpstr>'Kopsavilkuma aprēķins'!Drukas_apgabals</vt:lpstr>
      <vt:lpstr>'Lokālā tāme nr.1'!Drukas_apgabals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Jānis Ozols</cp:lastModifiedBy>
  <cp:lastPrinted>2022-01-12T08:28:27Z</cp:lastPrinted>
  <dcterms:created xsi:type="dcterms:W3CDTF">2018-01-17T11:52:03Z</dcterms:created>
  <dcterms:modified xsi:type="dcterms:W3CDTF">2026-06-11T12:06:49Z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