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17"/>
  <workbookPr/>
  <mc:AlternateContent xmlns:mc="http://schemas.openxmlformats.org/markup-compatibility/2006">
    <mc:Choice Requires="x15">
      <x15ac:absPath xmlns:x15ac="http://schemas.microsoft.com/office/spreadsheetml/2010/11/ac" url="Y:\=E-birojs=\=Iepirkumi=\Iepirkumi_2026\2026_57_Celiņu apgaismojuma (lampiņu virteņu) uzstādīšana kultūras un atpūtas parkā “Mežaparks”_9.pants_AKTUĀLAS_sagatavošanā_Krista\Iepirkuma dok\Jauna mape\"/>
    </mc:Choice>
  </mc:AlternateContent>
  <xr:revisionPtr revIDLastSave="0" documentId="8_{24E0B4C8-58C2-438C-80A6-161405C79F59}" xr6:coauthVersionLast="47" xr6:coauthVersionMax="47" xr10:uidLastSave="{00000000-0000-0000-0000-000000000000}"/>
  <bookViews>
    <workbookView xWindow="38280" yWindow="-45" windowWidth="38640" windowHeight="211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1" l="1"/>
  <c r="M20" i="1"/>
  <c r="K20" i="1"/>
  <c r="G15" i="1"/>
  <c r="I15" i="1" s="1"/>
  <c r="N15" i="1" s="1"/>
  <c r="K15" i="1"/>
  <c r="M15" i="1"/>
  <c r="G16" i="1"/>
  <c r="L16" i="1" s="1"/>
  <c r="K16" i="1"/>
  <c r="M16" i="1"/>
  <c r="G17" i="1"/>
  <c r="I17" i="1" s="1"/>
  <c r="N17" i="1" s="1"/>
  <c r="K17" i="1"/>
  <c r="M17" i="1"/>
  <c r="G18" i="1"/>
  <c r="L18" i="1" s="1"/>
  <c r="K18" i="1"/>
  <c r="M18" i="1"/>
  <c r="G19" i="1"/>
  <c r="I19" i="1" s="1"/>
  <c r="K19" i="1"/>
  <c r="M19" i="1"/>
  <c r="G21" i="1"/>
  <c r="K21" i="1"/>
  <c r="M21" i="1"/>
  <c r="M14" i="1"/>
  <c r="K14" i="1"/>
  <c r="G14" i="1"/>
  <c r="M22" i="1" l="1"/>
  <c r="I20" i="1"/>
  <c r="L20" i="1"/>
  <c r="L14" i="1"/>
  <c r="L17" i="1"/>
  <c r="O17" i="1" s="1"/>
  <c r="J19" i="1"/>
  <c r="N19" i="1"/>
  <c r="L19" i="1"/>
  <c r="I21" i="1"/>
  <c r="N21" i="1" s="1"/>
  <c r="I16" i="1"/>
  <c r="N16" i="1" s="1"/>
  <c r="O16" i="1" s="1"/>
  <c r="I14" i="1"/>
  <c r="N14" i="1" s="1"/>
  <c r="L15" i="1"/>
  <c r="O15" i="1" s="1"/>
  <c r="I18" i="1"/>
  <c r="N18" i="1" s="1"/>
  <c r="O18" i="1" s="1"/>
  <c r="L21" i="1"/>
  <c r="J15" i="1"/>
  <c r="J17" i="1"/>
  <c r="L22" i="1" l="1"/>
  <c r="N20" i="1"/>
  <c r="J20" i="1"/>
  <c r="O19" i="1"/>
  <c r="O14" i="1"/>
  <c r="O21" i="1"/>
  <c r="J21" i="1"/>
  <c r="J16" i="1"/>
  <c r="J14" i="1"/>
  <c r="J18" i="1"/>
  <c r="N22" i="1" l="1"/>
  <c r="O20" i="1"/>
  <c r="O22" i="1" l="1"/>
  <c r="N9" i="1" s="1"/>
</calcChain>
</file>

<file path=xl/sharedStrings.xml><?xml version="1.0" encoding="utf-8"?>
<sst xmlns="http://schemas.openxmlformats.org/spreadsheetml/2006/main" count="42" uniqueCount="32">
  <si>
    <t>Publisko iepirkumu likuma 9. panta
kārtībā realizēts iepirkums:
“Celiņu apgaismojuma (lampiņu virteņu) uzstādīšana kultūras un atpūtas parkā “Mežaparks””
ID Nr. SIA RM 2026/57
Nolikuma 6. pielikums</t>
  </si>
  <si>
    <t>Finanšu piedāvājums - Tāme</t>
  </si>
  <si>
    <t>Pasūtītājs: SIA "Rīgas meži"</t>
  </si>
  <si>
    <t>Izpildītājs:</t>
  </si>
  <si>
    <t>Darbu nosaukums: Celiņu apgaismojuma (lampiņu virteņu) uzstādīšna kultūras un atpūtas parkā “Mežaparks”</t>
  </si>
  <si>
    <t>Darbu adrese: Lūcijas Garūtas aleja 8, Rīga</t>
  </si>
  <si>
    <t>Finanšu piedāvājums saskaņā ar tehnisko specifikāciju:</t>
  </si>
  <si>
    <t>EUR bez PVN</t>
  </si>
  <si>
    <t>Vienības izmaksas, EUR</t>
  </si>
  <si>
    <t>Kopā uz visu apjomu</t>
  </si>
  <si>
    <t>Darba, izdevumu un materiālu nosaukums</t>
  </si>
  <si>
    <t>Mērvienība</t>
  </si>
  <si>
    <t>Daudzums</t>
  </si>
  <si>
    <t>Laika norma (c/h)</t>
  </si>
  <si>
    <t>Darba samaksas likme (EUR/h)</t>
  </si>
  <si>
    <t>Darba alga (EUR)</t>
  </si>
  <si>
    <t>Materiāli (EUR)</t>
  </si>
  <si>
    <t>Mehānismi (EUR)</t>
  </si>
  <si>
    <t>Kopā (EUR)</t>
  </si>
  <si>
    <t>Darbietilpība (c/h)</t>
  </si>
  <si>
    <t>Celiņu apgaismojums</t>
  </si>
  <si>
    <t xml:space="preserve">Troses izvilkšana un stiprināšapie koku stumbriem </t>
  </si>
  <si>
    <t>m</t>
  </si>
  <si>
    <t>Troses stiprināšanai nepieciešamie palīgmateriāli(koka dēļi, metāla savilcēji,spriegotāji))</t>
  </si>
  <si>
    <t>kompl.</t>
  </si>
  <si>
    <t>Barojoša kabeļa izvilkšana visas trases garumā stiprinot pie trose (AXMK 4x10mm2)</t>
  </si>
  <si>
    <t>LED āra dārza 100m virtene dārzam un terasēm E27 spuldzēm</t>
  </si>
  <si>
    <t>LED filamenta spuldze E27, S14, 1W, 100lm, 2700K-3000K, 360°</t>
  </si>
  <si>
    <t>Virteņu pieslēgumu un montāžas palīgmateriāli (nozārkārbas, spailes, savilcēji)</t>
  </si>
  <si>
    <t>Cinkotas metāla caurules (4m) uzstādīšana pie sadalnes skapja pie lielā bērnu rotaļu laukuma</t>
  </si>
  <si>
    <t>El. Pieslēgumu ierīkošana (palaidējs, sapiles, automātslēdzis u.c)</t>
  </si>
  <si>
    <t>Tiešās izmaksas kopā, t.sk. darba devēja sociālais nodoklis 23.59%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</si>
</sst>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[Red]0.00"/>
  </numFmts>
  <fonts count="13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"/>
      <family val="2"/>
      <charset val="186"/>
    </font>
    <font>
      <sz val="12"/>
      <color theme="1"/>
      <name val="Arial"/>
      <family val="2"/>
      <charset val="186"/>
    </font>
    <font>
      <b/>
      <sz val="12"/>
      <color theme="1"/>
      <name val="Arial"/>
      <family val="2"/>
      <charset val="186"/>
    </font>
    <font>
      <sz val="11"/>
      <color theme="1"/>
      <name val="Arial"/>
      <family val="2"/>
      <charset val="186"/>
    </font>
    <font>
      <sz val="12"/>
      <name val="Arial"/>
      <family val="2"/>
      <charset val="186"/>
    </font>
    <font>
      <b/>
      <sz val="11"/>
      <name val="Arial"/>
      <family val="2"/>
      <charset val="186"/>
    </font>
    <font>
      <sz val="11"/>
      <name val="Arial"/>
      <family val="2"/>
      <charset val="186"/>
    </font>
    <font>
      <b/>
      <sz val="11"/>
      <color theme="0"/>
      <name val="Arial"/>
      <family val="2"/>
      <charset val="186"/>
    </font>
    <font>
      <sz val="11"/>
      <color theme="0"/>
      <name val="Arial"/>
      <family val="2"/>
      <charset val="186"/>
    </font>
    <font>
      <sz val="11"/>
      <color rgb="FF3A3838"/>
      <name val="Arial"/>
      <family val="2"/>
      <charset val="186"/>
    </font>
    <font>
      <sz val="1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286140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0" borderId="0" xfId="0" applyFont="1" applyProtection="1">
      <protection locked="0"/>
    </xf>
    <xf numFmtId="0" fontId="0" fillId="0" borderId="0" xfId="0" applyProtection="1">
      <protection locked="0"/>
    </xf>
    <xf numFmtId="0" fontId="4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right" vertical="center"/>
      <protection locked="0"/>
    </xf>
    <xf numFmtId="2" fontId="8" fillId="0" borderId="0" xfId="0" applyNumberFormat="1" applyFont="1" applyProtection="1"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horizontal="right" vertical="center"/>
      <protection locked="0"/>
    </xf>
    <xf numFmtId="2" fontId="7" fillId="0" borderId="0" xfId="0" applyNumberFormat="1" applyFont="1" applyProtection="1">
      <protection locked="0"/>
    </xf>
    <xf numFmtId="0" fontId="9" fillId="3" borderId="1" xfId="0" applyFont="1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/>
      <protection locked="0"/>
    </xf>
    <xf numFmtId="0" fontId="9" fillId="3" borderId="3" xfId="0" applyFont="1" applyFill="1" applyBorder="1" applyAlignment="1" applyProtection="1">
      <alignment horizontal="center" vertical="center"/>
      <protection locked="0"/>
    </xf>
    <xf numFmtId="0" fontId="9" fillId="3" borderId="5" xfId="0" applyFont="1" applyFill="1" applyBorder="1" applyAlignment="1" applyProtection="1">
      <alignment horizontal="center" vertical="center" wrapText="1"/>
      <protection locked="0"/>
    </xf>
    <xf numFmtId="0" fontId="9" fillId="3" borderId="4" xfId="0" applyFont="1" applyFill="1" applyBorder="1" applyAlignment="1" applyProtection="1">
      <alignment horizontal="center" vertical="center" wrapText="1"/>
      <protection locked="0"/>
    </xf>
    <xf numFmtId="0" fontId="9" fillId="3" borderId="4" xfId="0" applyFont="1" applyFill="1" applyBorder="1" applyAlignment="1" applyProtection="1">
      <alignment horizontal="center" vertical="center" textRotation="90" wrapText="1"/>
      <protection locked="0"/>
    </xf>
    <xf numFmtId="0" fontId="9" fillId="3" borderId="6" xfId="0" applyFont="1" applyFill="1" applyBorder="1" applyAlignment="1" applyProtection="1">
      <alignment horizontal="center" vertical="center" textRotation="90" wrapText="1"/>
      <protection locked="0"/>
    </xf>
    <xf numFmtId="0" fontId="9" fillId="3" borderId="5" xfId="0" applyFont="1" applyFill="1" applyBorder="1" applyAlignment="1" applyProtection="1">
      <alignment horizontal="center" vertical="center" textRotation="90" wrapText="1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12" fillId="0" borderId="7" xfId="0" applyFont="1" applyBorder="1" applyProtection="1">
      <protection locked="0"/>
    </xf>
    <xf numFmtId="0" fontId="12" fillId="0" borderId="8" xfId="0" applyFont="1" applyBorder="1" applyProtection="1">
      <protection locked="0"/>
    </xf>
    <xf numFmtId="0" fontId="12" fillId="0" borderId="9" xfId="0" applyFont="1" applyBorder="1" applyProtection="1">
      <protection locked="0"/>
    </xf>
    <xf numFmtId="0" fontId="12" fillId="0" borderId="10" xfId="0" applyFont="1" applyBorder="1" applyProtection="1">
      <protection locked="0"/>
    </xf>
    <xf numFmtId="2" fontId="0" fillId="0" borderId="0" xfId="0" applyNumberFormat="1" applyProtection="1">
      <protection locked="0"/>
    </xf>
    <xf numFmtId="0" fontId="10" fillId="3" borderId="5" xfId="0" applyFont="1" applyFill="1" applyBorder="1"/>
    <xf numFmtId="0" fontId="10" fillId="3" borderId="4" xfId="0" applyFont="1" applyFill="1" applyBorder="1" applyAlignment="1">
      <alignment horizontal="left" vertical="center" wrapText="1"/>
    </xf>
    <xf numFmtId="0" fontId="11" fillId="4" borderId="4" xfId="0" applyFont="1" applyFill="1" applyBorder="1" applyAlignment="1">
      <alignment horizontal="center" vertical="center" wrapText="1"/>
    </xf>
    <xf numFmtId="2" fontId="11" fillId="4" borderId="6" xfId="0" applyNumberFormat="1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right" vertical="center"/>
    </xf>
    <xf numFmtId="0" fontId="8" fillId="4" borderId="4" xfId="0" applyFont="1" applyFill="1" applyBorder="1" applyAlignment="1">
      <alignment horizontal="center" vertical="center" wrapText="1"/>
    </xf>
    <xf numFmtId="2" fontId="8" fillId="4" borderId="4" xfId="0" applyNumberFormat="1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2" fontId="9" fillId="3" borderId="11" xfId="0" applyNumberFormat="1" applyFont="1" applyFill="1" applyBorder="1"/>
    <xf numFmtId="2" fontId="7" fillId="4" borderId="11" xfId="0" applyNumberFormat="1" applyFont="1" applyFill="1" applyBorder="1"/>
    <xf numFmtId="164" fontId="7" fillId="0" borderId="0" xfId="0" applyNumberFormat="1" applyFont="1" applyAlignment="1">
      <alignment vertical="center"/>
    </xf>
    <xf numFmtId="0" fontId="5" fillId="0" borderId="0" xfId="0" applyFont="1"/>
    <xf numFmtId="0" fontId="2" fillId="0" borderId="0" xfId="0" applyFont="1" applyAlignment="1" applyProtection="1">
      <alignment horizontal="right" wrapText="1"/>
      <protection locked="0"/>
    </xf>
    <xf numFmtId="0" fontId="2" fillId="0" borderId="0" xfId="0" applyFont="1" applyAlignment="1" applyProtection="1">
      <alignment horizontal="right"/>
      <protection locked="0"/>
    </xf>
    <xf numFmtId="0" fontId="9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 applyProtection="1">
      <alignment horizontal="center"/>
      <protection locked="0"/>
    </xf>
    <xf numFmtId="0" fontId="9" fillId="3" borderId="1" xfId="0" applyFont="1" applyFill="1" applyBorder="1" applyAlignment="1" applyProtection="1">
      <alignment horizontal="center"/>
      <protection locked="0"/>
    </xf>
    <xf numFmtId="0" fontId="9" fillId="3" borderId="5" xfId="0" applyFont="1" applyFill="1" applyBorder="1" applyAlignment="1" applyProtection="1">
      <alignment horizontal="center" vertical="center" wrapText="1"/>
      <protection locked="0"/>
    </xf>
    <xf numFmtId="0" fontId="9" fillId="3" borderId="4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left"/>
      <protection locked="0"/>
    </xf>
    <xf numFmtId="0" fontId="8" fillId="2" borderId="0" xfId="0" applyFont="1" applyFill="1" applyAlignment="1" applyProtection="1">
      <alignment horizontal="left" vertical="center"/>
      <protection locked="0"/>
    </xf>
    <xf numFmtId="164" fontId="7" fillId="0" borderId="0" xfId="0" applyNumberFormat="1" applyFont="1" applyAlignment="1" applyProtection="1">
      <alignment horizontal="right" vertical="center"/>
      <protection locked="0"/>
    </xf>
    <xf numFmtId="0" fontId="9" fillId="3" borderId="2" xfId="0" applyFont="1" applyFill="1" applyBorder="1" applyAlignment="1" applyProtection="1">
      <protection locked="0"/>
    </xf>
    <xf numFmtId="0" fontId="9" fillId="3" borderId="3" xfId="0" applyFont="1" applyFill="1" applyBorder="1" applyAlignment="1" applyProtection="1">
      <protection locked="0"/>
    </xf>
  </cellXfs>
  <cellStyles count="1">
    <cellStyle name="Parasts" xfId="0" builtinId="0"/>
  </cellStyles>
  <dxfs count="0"/>
  <tableStyles count="0" defaultTableStyle="TableStyleMedium2" defaultPivotStyle="PivotStyleLight16"/>
  <colors>
    <mruColors>
      <color rgb="FF2861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2"/>
  <sheetViews>
    <sheetView tabSelected="1" zoomScaleNormal="100" workbookViewId="0">
      <selection activeCell="G31" sqref="G31"/>
    </sheetView>
  </sheetViews>
  <sheetFormatPr defaultRowHeight="15"/>
  <cols>
    <col min="1" max="1" width="7.85546875" style="2" customWidth="1"/>
    <col min="2" max="2" width="85.42578125" style="2" customWidth="1"/>
    <col min="3" max="3" width="9.140625" style="2"/>
    <col min="4" max="4" width="9.5703125" style="2" bestFit="1" customWidth="1"/>
    <col min="5" max="6" width="9.140625" style="2"/>
    <col min="7" max="7" width="9.28515625" style="2" bestFit="1" customWidth="1"/>
    <col min="8" max="8" width="11.140625" style="2" customWidth="1"/>
    <col min="9" max="9" width="12.140625" style="2" customWidth="1"/>
    <col min="10" max="12" width="9.28515625" style="2" bestFit="1" customWidth="1"/>
    <col min="13" max="13" width="9.5703125" style="2" customWidth="1"/>
    <col min="14" max="14" width="10.42578125" style="2" bestFit="1" customWidth="1"/>
    <col min="15" max="15" width="11.7109375" style="2" bestFit="1" customWidth="1"/>
    <col min="16" max="16384" width="9.140625" style="2"/>
  </cols>
  <sheetData>
    <row r="1" spans="1:16" ht="93" customHeight="1">
      <c r="A1" s="1"/>
      <c r="B1" s="1"/>
      <c r="C1" s="1"/>
      <c r="D1" s="1"/>
      <c r="E1" s="1"/>
      <c r="F1" s="1"/>
      <c r="G1" s="1"/>
      <c r="H1" s="1"/>
      <c r="I1" s="1"/>
      <c r="J1" s="1"/>
      <c r="K1" s="41" t="s">
        <v>0</v>
      </c>
      <c r="L1" s="42"/>
      <c r="M1" s="42"/>
      <c r="N1" s="42"/>
      <c r="O1" s="42"/>
      <c r="P1" s="42"/>
    </row>
    <row r="2" spans="1:16" ht="15.75">
      <c r="A2" s="1"/>
      <c r="B2" s="1"/>
      <c r="C2" s="1"/>
      <c r="D2" s="3" t="s">
        <v>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4"/>
    </row>
    <row r="3" spans="1:16" ht="15.75">
      <c r="A3" s="1"/>
      <c r="B3" s="1"/>
      <c r="C3" s="1"/>
      <c r="D3" s="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4"/>
    </row>
    <row r="4" spans="1:16" ht="15.75">
      <c r="A4" s="5"/>
      <c r="B4" s="5"/>
      <c r="C4" s="1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4"/>
    </row>
    <row r="5" spans="1:16">
      <c r="A5" s="50" t="s">
        <v>2</v>
      </c>
      <c r="B5" s="50"/>
      <c r="C5" s="51"/>
      <c r="D5" s="51"/>
      <c r="E5" s="51"/>
      <c r="F5" s="51"/>
      <c r="G5" s="51"/>
      <c r="H5" s="51"/>
      <c r="I5" s="51"/>
      <c r="J5" s="6"/>
      <c r="K5" s="6"/>
      <c r="L5" s="6"/>
      <c r="M5" s="6"/>
      <c r="N5" s="6"/>
      <c r="O5" s="6"/>
      <c r="P5" s="4"/>
    </row>
    <row r="6" spans="1:16">
      <c r="A6" s="52" t="s">
        <v>3</v>
      </c>
      <c r="B6" s="52"/>
      <c r="C6" s="51"/>
      <c r="D6" s="51"/>
      <c r="E6" s="51"/>
      <c r="F6" s="51"/>
      <c r="G6" s="51"/>
      <c r="H6" s="51"/>
      <c r="I6" s="51"/>
      <c r="J6" s="6"/>
      <c r="K6" s="6"/>
      <c r="L6" s="6"/>
      <c r="M6" s="6"/>
      <c r="N6" s="7"/>
      <c r="O6" s="8"/>
      <c r="P6" s="4"/>
    </row>
    <row r="7" spans="1:16">
      <c r="A7" s="50" t="s">
        <v>4</v>
      </c>
      <c r="B7" s="50"/>
      <c r="C7" s="9"/>
      <c r="D7" s="6"/>
      <c r="E7" s="6"/>
      <c r="F7" s="6"/>
      <c r="G7" s="6"/>
      <c r="H7" s="6"/>
      <c r="I7" s="6"/>
      <c r="J7" s="6"/>
      <c r="K7" s="6"/>
      <c r="L7" s="6"/>
      <c r="M7" s="6"/>
      <c r="N7" s="7"/>
      <c r="O7" s="8"/>
      <c r="P7" s="4"/>
    </row>
    <row r="8" spans="1:16">
      <c r="A8" s="50" t="s">
        <v>5</v>
      </c>
      <c r="B8" s="50"/>
      <c r="C8" s="51"/>
      <c r="D8" s="51"/>
      <c r="E8" s="51"/>
      <c r="F8" s="51"/>
      <c r="G8" s="51"/>
      <c r="H8" s="51"/>
      <c r="I8" s="51"/>
      <c r="J8" s="6"/>
      <c r="K8" s="6"/>
      <c r="L8" s="6"/>
      <c r="M8" s="6"/>
      <c r="N8" s="10"/>
      <c r="O8" s="11"/>
      <c r="P8" s="4"/>
    </row>
    <row r="9" spans="1:16">
      <c r="A9" s="53" t="s">
        <v>6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39">
        <f>O22</f>
        <v>0</v>
      </c>
      <c r="O9" s="39" t="s">
        <v>7</v>
      </c>
      <c r="P9" s="40"/>
    </row>
    <row r="10" spans="1:16" ht="15.75" thickBo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4"/>
    </row>
    <row r="11" spans="1:16">
      <c r="A11" s="12"/>
      <c r="B11" s="13"/>
      <c r="C11" s="13"/>
      <c r="D11" s="14"/>
      <c r="E11" s="12"/>
      <c r="F11" s="13"/>
      <c r="G11" s="46" t="s">
        <v>8</v>
      </c>
      <c r="H11" s="54"/>
      <c r="I11" s="54"/>
      <c r="J11" s="54"/>
      <c r="K11" s="55"/>
      <c r="L11" s="47" t="s">
        <v>9</v>
      </c>
      <c r="M11" s="54"/>
      <c r="N11" s="54"/>
      <c r="O11" s="55"/>
      <c r="P11" s="4"/>
    </row>
    <row r="12" spans="1:16" ht="100.5">
      <c r="A12" s="48" t="s">
        <v>10</v>
      </c>
      <c r="B12" s="49"/>
      <c r="C12" s="17" t="s">
        <v>11</v>
      </c>
      <c r="D12" s="18" t="s">
        <v>12</v>
      </c>
      <c r="E12" s="19" t="s">
        <v>13</v>
      </c>
      <c r="F12" s="17" t="s">
        <v>14</v>
      </c>
      <c r="G12" s="16" t="s">
        <v>15</v>
      </c>
      <c r="H12" s="16" t="s">
        <v>16</v>
      </c>
      <c r="I12" s="16" t="s">
        <v>17</v>
      </c>
      <c r="J12" s="16" t="s">
        <v>18</v>
      </c>
      <c r="K12" s="18" t="s">
        <v>19</v>
      </c>
      <c r="L12" s="15" t="s">
        <v>15</v>
      </c>
      <c r="M12" s="16" t="s">
        <v>16</v>
      </c>
      <c r="N12" s="16" t="s">
        <v>17</v>
      </c>
      <c r="O12" s="20" t="s">
        <v>18</v>
      </c>
      <c r="P12" s="4"/>
    </row>
    <row r="13" spans="1:16">
      <c r="A13" s="15"/>
      <c r="B13" s="16" t="s">
        <v>20</v>
      </c>
      <c r="C13" s="16"/>
      <c r="D13" s="20"/>
      <c r="E13" s="15"/>
      <c r="F13" s="16"/>
      <c r="G13" s="16"/>
      <c r="H13" s="16"/>
      <c r="I13" s="16"/>
      <c r="J13" s="16"/>
      <c r="K13" s="20"/>
      <c r="L13" s="15"/>
      <c r="M13" s="16"/>
      <c r="N13" s="16"/>
      <c r="O13" s="20"/>
      <c r="P13" s="4"/>
    </row>
    <row r="14" spans="1:16">
      <c r="A14" s="28">
        <v>1</v>
      </c>
      <c r="B14" s="29" t="s">
        <v>21</v>
      </c>
      <c r="C14" s="30" t="s">
        <v>22</v>
      </c>
      <c r="D14" s="31">
        <v>1000</v>
      </c>
      <c r="E14" s="21"/>
      <c r="F14" s="22"/>
      <c r="G14" s="33">
        <f>F14*E14</f>
        <v>0</v>
      </c>
      <c r="H14" s="22"/>
      <c r="I14" s="34">
        <f>G14*0.1</f>
        <v>0</v>
      </c>
      <c r="J14" s="33">
        <f>SUM(G14:I14)</f>
        <v>0</v>
      </c>
      <c r="K14" s="35">
        <f>ROUND(E14*D14,2)</f>
        <v>0</v>
      </c>
      <c r="L14" s="36">
        <f>ROUND(G14*D14,2)</f>
        <v>0</v>
      </c>
      <c r="M14" s="33">
        <f>ROUND(H14*D14,2)</f>
        <v>0</v>
      </c>
      <c r="N14" s="33">
        <f>ROUND(I14*D14,2)</f>
        <v>0</v>
      </c>
      <c r="O14" s="35">
        <f>ROUND(SUM(L14:N14),2)</f>
        <v>0</v>
      </c>
      <c r="P14" s="4"/>
    </row>
    <row r="15" spans="1:16">
      <c r="A15" s="32">
        <v>2</v>
      </c>
      <c r="B15" s="29" t="s">
        <v>23</v>
      </c>
      <c r="C15" s="30" t="s">
        <v>24</v>
      </c>
      <c r="D15" s="31">
        <v>1</v>
      </c>
      <c r="E15" s="21"/>
      <c r="F15" s="22"/>
      <c r="G15" s="33">
        <f t="shared" ref="G15:G21" si="0">F15*E15</f>
        <v>0</v>
      </c>
      <c r="H15" s="22"/>
      <c r="I15" s="34">
        <f t="shared" ref="I15:I21" si="1">G15*0.1</f>
        <v>0</v>
      </c>
      <c r="J15" s="33">
        <f t="shared" ref="J15:J21" si="2">SUM(G15:I15)</f>
        <v>0</v>
      </c>
      <c r="K15" s="35">
        <f t="shared" ref="K15:K21" si="3">ROUND(E15*D15,2)</f>
        <v>0</v>
      </c>
      <c r="L15" s="36">
        <f t="shared" ref="L15:L21" si="4">ROUND(G15*D15,2)</f>
        <v>0</v>
      </c>
      <c r="M15" s="33">
        <f t="shared" ref="M15:M21" si="5">ROUND(H15*D15,2)</f>
        <v>0</v>
      </c>
      <c r="N15" s="33">
        <f t="shared" ref="N15:N21" si="6">ROUND(I15*D15,2)</f>
        <v>0</v>
      </c>
      <c r="O15" s="35">
        <f t="shared" ref="O15:O21" si="7">ROUND(SUM(L15:N15),2)</f>
        <v>0</v>
      </c>
      <c r="P15" s="4"/>
    </row>
    <row r="16" spans="1:16">
      <c r="A16" s="28">
        <v>3</v>
      </c>
      <c r="B16" s="29" t="s">
        <v>25</v>
      </c>
      <c r="C16" s="30" t="s">
        <v>22</v>
      </c>
      <c r="D16" s="31">
        <v>1000</v>
      </c>
      <c r="E16" s="21"/>
      <c r="F16" s="22"/>
      <c r="G16" s="33">
        <f t="shared" si="0"/>
        <v>0</v>
      </c>
      <c r="H16" s="22"/>
      <c r="I16" s="34">
        <f t="shared" si="1"/>
        <v>0</v>
      </c>
      <c r="J16" s="33">
        <f t="shared" si="2"/>
        <v>0</v>
      </c>
      <c r="K16" s="35">
        <f t="shared" si="3"/>
        <v>0</v>
      </c>
      <c r="L16" s="36">
        <f t="shared" si="4"/>
        <v>0</v>
      </c>
      <c r="M16" s="33">
        <f t="shared" si="5"/>
        <v>0</v>
      </c>
      <c r="N16" s="33">
        <f t="shared" si="6"/>
        <v>0</v>
      </c>
      <c r="O16" s="35">
        <f t="shared" si="7"/>
        <v>0</v>
      </c>
      <c r="P16" s="4"/>
    </row>
    <row r="17" spans="1:18">
      <c r="A17" s="28">
        <v>4</v>
      </c>
      <c r="B17" s="29" t="s">
        <v>26</v>
      </c>
      <c r="C17" s="30" t="s">
        <v>22</v>
      </c>
      <c r="D17" s="31">
        <v>1000</v>
      </c>
      <c r="E17" s="21"/>
      <c r="F17" s="22"/>
      <c r="G17" s="33">
        <f t="shared" si="0"/>
        <v>0</v>
      </c>
      <c r="H17" s="22"/>
      <c r="I17" s="34">
        <f t="shared" si="1"/>
        <v>0</v>
      </c>
      <c r="J17" s="33">
        <f t="shared" si="2"/>
        <v>0</v>
      </c>
      <c r="K17" s="35">
        <f t="shared" si="3"/>
        <v>0</v>
      </c>
      <c r="L17" s="36">
        <f>ROUND(G17*D17,2)</f>
        <v>0</v>
      </c>
      <c r="M17" s="33">
        <f t="shared" si="5"/>
        <v>0</v>
      </c>
      <c r="N17" s="33">
        <f t="shared" si="6"/>
        <v>0</v>
      </c>
      <c r="O17" s="35">
        <f t="shared" si="7"/>
        <v>0</v>
      </c>
      <c r="P17" s="4"/>
    </row>
    <row r="18" spans="1:18">
      <c r="A18" s="28">
        <v>5</v>
      </c>
      <c r="B18" s="29" t="s">
        <v>27</v>
      </c>
      <c r="C18" s="30" t="s">
        <v>24</v>
      </c>
      <c r="D18" s="31">
        <v>1</v>
      </c>
      <c r="E18" s="21"/>
      <c r="F18" s="22"/>
      <c r="G18" s="33">
        <f t="shared" si="0"/>
        <v>0</v>
      </c>
      <c r="H18" s="22"/>
      <c r="I18" s="34">
        <f t="shared" si="1"/>
        <v>0</v>
      </c>
      <c r="J18" s="33">
        <f t="shared" si="2"/>
        <v>0</v>
      </c>
      <c r="K18" s="35">
        <f t="shared" si="3"/>
        <v>0</v>
      </c>
      <c r="L18" s="36">
        <f t="shared" si="4"/>
        <v>0</v>
      </c>
      <c r="M18" s="33">
        <f t="shared" si="5"/>
        <v>0</v>
      </c>
      <c r="N18" s="33">
        <f t="shared" si="6"/>
        <v>0</v>
      </c>
      <c r="O18" s="35">
        <f t="shared" si="7"/>
        <v>0</v>
      </c>
      <c r="P18" s="4"/>
    </row>
    <row r="19" spans="1:18">
      <c r="A19" s="28">
        <v>6</v>
      </c>
      <c r="B19" s="29" t="s">
        <v>28</v>
      </c>
      <c r="C19" s="30" t="s">
        <v>24</v>
      </c>
      <c r="D19" s="31">
        <v>1</v>
      </c>
      <c r="E19" s="21"/>
      <c r="F19" s="22"/>
      <c r="G19" s="33">
        <f t="shared" si="0"/>
        <v>0</v>
      </c>
      <c r="H19" s="22"/>
      <c r="I19" s="34">
        <f t="shared" si="1"/>
        <v>0</v>
      </c>
      <c r="J19" s="33">
        <f t="shared" si="2"/>
        <v>0</v>
      </c>
      <c r="K19" s="35">
        <f t="shared" si="3"/>
        <v>0</v>
      </c>
      <c r="L19" s="36">
        <f t="shared" si="4"/>
        <v>0</v>
      </c>
      <c r="M19" s="33">
        <f t="shared" si="5"/>
        <v>0</v>
      </c>
      <c r="N19" s="33">
        <f t="shared" si="6"/>
        <v>0</v>
      </c>
      <c r="O19" s="35">
        <f t="shared" si="7"/>
        <v>0</v>
      </c>
      <c r="P19" s="4"/>
    </row>
    <row r="20" spans="1:18" ht="28.5">
      <c r="A20" s="28">
        <v>7</v>
      </c>
      <c r="B20" s="29" t="s">
        <v>29</v>
      </c>
      <c r="C20" s="30" t="s">
        <v>24</v>
      </c>
      <c r="D20" s="31">
        <v>1</v>
      </c>
      <c r="E20" s="21"/>
      <c r="F20" s="22"/>
      <c r="G20" s="33">
        <f t="shared" si="0"/>
        <v>0</v>
      </c>
      <c r="H20" s="22"/>
      <c r="I20" s="34">
        <f t="shared" ref="I20" si="8">G20*0.1</f>
        <v>0</v>
      </c>
      <c r="J20" s="33">
        <f t="shared" ref="J20" si="9">SUM(G20:I20)</f>
        <v>0</v>
      </c>
      <c r="K20" s="35">
        <f t="shared" ref="K20" si="10">ROUND(E20*D20,2)</f>
        <v>0</v>
      </c>
      <c r="L20" s="36">
        <f t="shared" ref="L20" si="11">ROUND(G20*D20,2)</f>
        <v>0</v>
      </c>
      <c r="M20" s="33">
        <f t="shared" ref="M20" si="12">ROUND(H20*D20,2)</f>
        <v>0</v>
      </c>
      <c r="N20" s="33">
        <f t="shared" ref="N20" si="13">ROUND(I20*D20,2)</f>
        <v>0</v>
      </c>
      <c r="O20" s="35">
        <f t="shared" ref="O20" si="14">ROUND(SUM(L20:N20),2)</f>
        <v>0</v>
      </c>
      <c r="P20" s="4"/>
    </row>
    <row r="21" spans="1:18">
      <c r="A21" s="32">
        <v>8</v>
      </c>
      <c r="B21" s="29" t="s">
        <v>30</v>
      </c>
      <c r="C21" s="30" t="s">
        <v>24</v>
      </c>
      <c r="D21" s="31">
        <v>2</v>
      </c>
      <c r="E21" s="21"/>
      <c r="F21" s="22"/>
      <c r="G21" s="33">
        <f t="shared" si="0"/>
        <v>0</v>
      </c>
      <c r="H21" s="22"/>
      <c r="I21" s="34">
        <f t="shared" si="1"/>
        <v>0</v>
      </c>
      <c r="J21" s="33">
        <f t="shared" si="2"/>
        <v>0</v>
      </c>
      <c r="K21" s="35">
        <f t="shared" si="3"/>
        <v>0</v>
      </c>
      <c r="L21" s="36">
        <f t="shared" si="4"/>
        <v>0</v>
      </c>
      <c r="M21" s="33">
        <f t="shared" si="5"/>
        <v>0</v>
      </c>
      <c r="N21" s="33">
        <f t="shared" si="6"/>
        <v>0</v>
      </c>
      <c r="O21" s="35">
        <f t="shared" si="7"/>
        <v>0</v>
      </c>
      <c r="P21" s="4"/>
    </row>
    <row r="22" spans="1:18" ht="25.5" customHeight="1" thickBot="1">
      <c r="A22" s="23"/>
      <c r="B22" s="24"/>
      <c r="C22" s="24"/>
      <c r="D22" s="25"/>
      <c r="E22" s="26"/>
      <c r="F22" s="43" t="s">
        <v>31</v>
      </c>
      <c r="G22" s="44"/>
      <c r="H22" s="44"/>
      <c r="I22" s="44"/>
      <c r="J22" s="44"/>
      <c r="K22" s="45"/>
      <c r="L22" s="37">
        <f>SUM(L14:L21)</f>
        <v>0</v>
      </c>
      <c r="M22" s="37">
        <f>SUM(M14:M21)</f>
        <v>0</v>
      </c>
      <c r="N22" s="37">
        <f>SUM(N14:N21)</f>
        <v>0</v>
      </c>
      <c r="O22" s="38">
        <f>SUM(O14:O21)</f>
        <v>0</v>
      </c>
      <c r="R22" s="27"/>
    </row>
  </sheetData>
  <sheetProtection algorithmName="SHA-512" hashValue="LJB8gW1clx+OTLQqxrKAEeqMNdNDTYZboiubO2/+aJRoy9HDxMkL5HGeGvB1NCzz5TLqs1GWFQpqtMzl+8mQMg==" saltValue="yTraYFgz/HdQXVLG7daBaA==" spinCount="100000" sheet="1" objects="1" scenarios="1"/>
  <mergeCells count="13">
    <mergeCell ref="K1:P1"/>
    <mergeCell ref="F22:K22"/>
    <mergeCell ref="G11:K11"/>
    <mergeCell ref="L11:O11"/>
    <mergeCell ref="A12:B12"/>
    <mergeCell ref="A5:B5"/>
    <mergeCell ref="C5:I5"/>
    <mergeCell ref="A6:B6"/>
    <mergeCell ref="C6:I6"/>
    <mergeCell ref="A7:B7"/>
    <mergeCell ref="A8:B8"/>
    <mergeCell ref="C8:I8"/>
    <mergeCell ref="A9:M9"/>
  </mergeCells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d515cce-087f-4016-acb4-d486b8143d28" xsi:nil="true"/>
    <lcf76f155ced4ddcb4097134ff3c332f xmlns="1799b6c0-4f0f-4a15-991f-5a87961567f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8B0A3D76E3377848B9F7EF3DA9BC58B0" ma:contentTypeVersion="11" ma:contentTypeDescription="Izveidot jaunu dokumentu." ma:contentTypeScope="" ma:versionID="91c7af6c30a6eb69c032df7fe92d6675">
  <xsd:schema xmlns:xsd="http://www.w3.org/2001/XMLSchema" xmlns:xs="http://www.w3.org/2001/XMLSchema" xmlns:p="http://schemas.microsoft.com/office/2006/metadata/properties" xmlns:ns2="1799b6c0-4f0f-4a15-991f-5a87961567f5" xmlns:ns3="9d515cce-087f-4016-acb4-d486b8143d28" targetNamespace="http://schemas.microsoft.com/office/2006/metadata/properties" ma:root="true" ma:fieldsID="8b36b09cd478fed7dbcdfa2e19d1d4b1" ns2:_="" ns3:_="">
    <xsd:import namespace="1799b6c0-4f0f-4a15-991f-5a87961567f5"/>
    <xsd:import namespace="9d515cce-087f-4016-acb4-d486b8143d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99b6c0-4f0f-4a15-991f-5a87961567f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Attēlu atzīmes" ma:readOnly="false" ma:fieldId="{5cf76f15-5ced-4ddc-b409-7134ff3c332f}" ma:taxonomyMulti="true" ma:sspId="e7efcc7c-66fb-40f8-bf39-b0b825abfbb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515cce-087f-4016-acb4-d486b8143d28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732e161-e7ad-463d-841d-c34c48080462}" ma:internalName="TaxCatchAll" ma:showField="CatchAllData" ma:web="9d515cce-087f-4016-acb4-d486b8143d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C78658-FCCD-4FEE-8300-5B9FCBE506CC}"/>
</file>

<file path=customXml/itemProps2.xml><?xml version="1.0" encoding="utf-8"?>
<ds:datastoreItem xmlns:ds="http://schemas.openxmlformats.org/officeDocument/2006/customXml" ds:itemID="{DF7A500C-46B5-4794-A12C-AF2C0BE1DC8E}"/>
</file>

<file path=customXml/itemProps3.xml><?xml version="1.0" encoding="utf-8"?>
<ds:datastoreItem xmlns:ds="http://schemas.openxmlformats.org/officeDocument/2006/customXml" ds:itemID="{AE18A016-73D1-4429-B70A-D7043F4B95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SIA Rīgas meži</dc:creator>
  <cp:keywords/>
  <dc:description/>
  <cp:lastModifiedBy>Kitija Boicova</cp:lastModifiedBy>
  <cp:revision/>
  <dcterms:created xsi:type="dcterms:W3CDTF">2015-06-05T18:17:20Z</dcterms:created>
  <dcterms:modified xsi:type="dcterms:W3CDTF">2026-07-30T09:06:55Z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0x0101008B0A3D76E3377848B9F7EF3DA9BC58B0</vt:lpwstr>
  </property>
  <property fmtid="{D5CDD505-2E9C-101B-9397-08002B2CF9AE}" pid="3" name="MediaServiceImageTags">
    <vt:lpwstr/>
  </property>
</Properties>
</file>