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I:\2026_97_ATKLĀTAS ŪDENS ŅEMŠANAS VIETAS IZBŪVE\"/>
    </mc:Choice>
  </mc:AlternateContent>
  <xr:revisionPtr revIDLastSave="0" documentId="13_ncr:1_{2320E269-B14B-4EF6-A1B7-858C341919FF}" xr6:coauthVersionLast="47" xr6:coauthVersionMax="47" xr10:uidLastSave="{00000000-0000-0000-0000-000000000000}"/>
  <bookViews>
    <workbookView xWindow="28680" yWindow="-120" windowWidth="29040" windowHeight="17520" tabRatio="334" activeTab="2" xr2:uid="{20A05486-5D2F-4274-B304-7238C14DD253}"/>
  </bookViews>
  <sheets>
    <sheet name="Kopsavilkums" sheetId="3" r:id="rId1"/>
    <sheet name="Koptāme" sheetId="2" r:id="rId2"/>
    <sheet name="Lokālā tāme" sheetId="1" r:id="rId3"/>
  </sheets>
  <definedNames>
    <definedName name="Excel_BuiltIn_Print_Area" localSheetId="2">'Lokālā tāme'!$A$1:$O$51</definedName>
    <definedName name="_xlnm.Print_Area" localSheetId="0">Kopsavilkums!$A$1:$H$25</definedName>
    <definedName name="_xlnm.Print_Area" localSheetId="1">Koptāme!$A$1:$C$27</definedName>
    <definedName name="_xlnm.Print_Area" localSheetId="2">'Lokālā tāme'!$A$1:$O$54</definedName>
    <definedName name="_xlnm.Print_Titles" localSheetId="2">'Lokālā tāme'!$11:$11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C11" i="2"/>
  <c r="C6" i="1" s="1"/>
  <c r="C10" i="2"/>
  <c r="J5" i="1" s="1"/>
  <c r="C9" i="2"/>
  <c r="K50" i="1"/>
  <c r="H16" i="3"/>
  <c r="H17" i="3"/>
  <c r="D10" i="3"/>
  <c r="N50" i="1"/>
  <c r="G16" i="3"/>
  <c r="G17" i="3"/>
  <c r="M50" i="1"/>
  <c r="F16" i="3"/>
  <c r="F17" i="3"/>
  <c r="B19" i="2" l="1"/>
  <c r="C4" i="1"/>
  <c r="L50" i="1"/>
  <c r="E16" i="3" s="1"/>
  <c r="E17" i="3" s="1"/>
  <c r="O50" i="1"/>
  <c r="D16" i="3" s="1"/>
  <c r="D17" i="3" s="1"/>
  <c r="D21" i="3" l="1"/>
  <c r="D9" i="3" l="1"/>
  <c r="C19" i="2"/>
  <c r="C22" i="2" l="1"/>
  <c r="C21" i="2"/>
  <c r="C23" i="2" l="1"/>
</calcChain>
</file>

<file path=xl/sharedStrings.xml><?xml version="1.0" encoding="utf-8"?>
<sst xmlns="http://schemas.openxmlformats.org/spreadsheetml/2006/main" count="199" uniqueCount="137">
  <si>
    <t>Nr.p.k.</t>
  </si>
  <si>
    <t>Mērvienība</t>
  </si>
  <si>
    <t>Daudzums</t>
  </si>
  <si>
    <t>būvizstrādājumi</t>
  </si>
  <si>
    <t>mehānismi</t>
  </si>
  <si>
    <t>kopā</t>
  </si>
  <si>
    <t>1.</t>
  </si>
  <si>
    <t>m</t>
  </si>
  <si>
    <t>-</t>
  </si>
  <si>
    <t>gab.</t>
  </si>
  <si>
    <t>3.1.</t>
  </si>
  <si>
    <t>4.1.</t>
  </si>
  <si>
    <t>4.</t>
  </si>
  <si>
    <t>5.1.</t>
  </si>
  <si>
    <t>6.1.</t>
  </si>
  <si>
    <t>2.1.</t>
  </si>
  <si>
    <t>4.2.</t>
  </si>
  <si>
    <t>Būvju trases, asu un kontūru nospraušana dabā</t>
  </si>
  <si>
    <t>objekts</t>
  </si>
  <si>
    <t>kpl.</t>
  </si>
  <si>
    <t>Citi darbi</t>
  </si>
  <si>
    <t>Izbūvētā objekta izpildmērījums</t>
  </si>
  <si>
    <t>Izpilddokumentācijas sagatavošana</t>
  </si>
  <si>
    <t>m3</t>
  </si>
  <si>
    <t>Būvdarbu nosaukums</t>
  </si>
  <si>
    <t>laika norma (c/h)</t>
  </si>
  <si>
    <t>darba samaksas likme (euro/h)</t>
  </si>
  <si>
    <t>Vienības izmaksas</t>
  </si>
  <si>
    <t>darba alga</t>
  </si>
  <si>
    <t>Kopējā uz visu apjomu</t>
  </si>
  <si>
    <t>summa</t>
  </si>
  <si>
    <t>(paraksts un tā atšifrējums, datums)</t>
  </si>
  <si>
    <t>darbietilpība (c/h)</t>
  </si>
  <si>
    <t>APSTIPRINU</t>
  </si>
  <si>
    <t>(pasūtītāja paraksts un tā atšifrējums)</t>
  </si>
  <si>
    <t>Z.v.</t>
  </si>
  <si>
    <t>BŪVNIECĪBAS  KOPTĀME</t>
  </si>
  <si>
    <t>Objekta nosaukums:</t>
  </si>
  <si>
    <t xml:space="preserve">Būves nosaukums:  </t>
  </si>
  <si>
    <t xml:space="preserve">Objekta adrese: </t>
  </si>
  <si>
    <t>Iepirkuma Nr.:</t>
  </si>
  <si>
    <t>N.p.k.</t>
  </si>
  <si>
    <t>Objekta nosaukums</t>
  </si>
  <si>
    <t>Objekta izmaksas (Euro)</t>
  </si>
  <si>
    <t>Kopā:</t>
  </si>
  <si>
    <t>PVN 21%:</t>
  </si>
  <si>
    <t>Kopā ar PVN:</t>
  </si>
  <si>
    <t>Sastādija:</t>
  </si>
  <si>
    <t>Ūdens ņemšanas vietas izbūve</t>
  </si>
  <si>
    <t>2022.gada ___.____________</t>
  </si>
  <si>
    <t>Kods, tāmes Nr.</t>
  </si>
  <si>
    <t>Darba veids vai konstruktīvā elementa nosaukums</t>
  </si>
  <si>
    <t>Tāmes izmaksas, Euro</t>
  </si>
  <si>
    <t>tai skaitā</t>
  </si>
  <si>
    <t>Darbietilpība  c/h</t>
  </si>
  <si>
    <t>darba alga, Euro</t>
  </si>
  <si>
    <t>būvizstrādājumi, Euro</t>
  </si>
  <si>
    <t>mehānismi, Euro</t>
  </si>
  <si>
    <t>KOPĀ:</t>
  </si>
  <si>
    <t>t.sk. darba aizsardzībai</t>
  </si>
  <si>
    <t>Pavisam kopā:</t>
  </si>
  <si>
    <t>Nr. 1</t>
  </si>
  <si>
    <t>Būvniecības darbi</t>
  </si>
  <si>
    <t>Par kopējo summu, Eur</t>
  </si>
  <si>
    <t xml:space="preserve">Kopējā darbietilpība, c/st </t>
  </si>
  <si>
    <t>KOPSAVILKUMA APRĒĶINS</t>
  </si>
  <si>
    <t>LOKĀLĀ TĀME Nr. 1</t>
  </si>
  <si>
    <t>Būvju nojaukšana</t>
  </si>
  <si>
    <t>Pastāvošo aku un cauruļvada demontēšana</t>
  </si>
  <si>
    <t>Būvlaukuma sagatavošana piebraucamā ceļa un laukuma izbūve</t>
  </si>
  <si>
    <t>Ugunsdzēsības ūdens ņemšanas aku AKA-1 un AKA-2 un guļcauruļu izbūve</t>
  </si>
  <si>
    <t>Ugunsdzēsības aku un guļcauruļu būvbedru rakšana ar vienkausa ekskavatoru.</t>
  </si>
  <si>
    <t>Padziļinājuma rakšana ūdensnotekas gultnē guļcauruļu ieplūdes daļā, 1.3m x 4.0 m</t>
  </si>
  <si>
    <t>Būvbedru piestrāde ar roku darbu.</t>
  </si>
  <si>
    <t>Aku pamatņu izbūve no blietētas grants, 10cm.</t>
  </si>
  <si>
    <t>Guļcauruļu smilts pamatņu iebūve 10cm slānī.</t>
  </si>
  <si>
    <t>Akas būvbedres un guļcauruļu tranšejas aizbēršana ar izrakto minerālgrunti, pa kārtām blīvējot.</t>
  </si>
  <si>
    <t>No būvbedres palikušās izraktās grunts transportēšana uz pasūtītāja norādīto vietu.</t>
  </si>
  <si>
    <t>Drošības barjeras uzstādīšana</t>
  </si>
  <si>
    <t>Darba vietas drošības zīmes Nr. 1318 "Ūdens ņemšanas  vieta" uzstādīšana</t>
  </si>
  <si>
    <t>Piebraucamā ceļa un piebraukšanas laukuma izbūve</t>
  </si>
  <si>
    <t>Piebraucamā ceļa trases un piebraukšanas laukuma nospraušana</t>
  </si>
  <si>
    <t>Padziļinājuma rakšana piebraucamā ceļa izbūvei</t>
  </si>
  <si>
    <t>Padziļinājuma rakšana piebraukšanas laukuma izbūvei</t>
  </si>
  <si>
    <t>Ģeotekstila TeleVev 70/70 ieklāšana piebraucamā ceļa izbūves platībā</t>
  </si>
  <si>
    <t>Ģeotekstila TeleVev 70/70 ieklāšana piebraukšanas laukuma izbūves platībā</t>
  </si>
  <si>
    <t>Salizturīga slāņa, smilts (fr. 0.25-1.0mm) 30cm ieklāšana piebraucamā ceļa izbūves platībā</t>
  </si>
  <si>
    <t>Salizturīga slāņa, smilts (fr. 0.25-1.0mm) 30cm ieklāšana piebraukšanas laukuma izbūves platībā</t>
  </si>
  <si>
    <t>Ģeorežģa Fortex geoGrid 30/30 ieklāšana piebraucamā ceļa izbūves platībā</t>
  </si>
  <si>
    <t>Ģeotrežģa Fortex geoGrid 30/30 ieklāšana piebraukšanas laukuma izbūves platībā</t>
  </si>
  <si>
    <t>Minerālmateriāla maisījums (fr.0/56s) N-IV klase, h=15cm  ieklāšana piebraucamā ceļa izbūves platībā</t>
  </si>
  <si>
    <t>Minerālmateriāla maisījums (fr.0/56s) N-IV klase, h=15cm ieklāšana piebraukšanas laukuma izbūves platībā</t>
  </si>
  <si>
    <t>Minerālmateriāla maisījums (fr.0/32s) N-III klase, h=15cm  ieklāšana piebraucamā ceļa izbūves platībā</t>
  </si>
  <si>
    <t>Minerālmateriāla maisījums (fr.0/32s) N-III klase, h=15cm ieklāšana piebraukšanas laukuma izbūves platībā</t>
  </si>
  <si>
    <t>Kabeļa iebūve aizsargcaurulē (šķērsojuma vietās ar projektēto piebraucamo ceļu)</t>
  </si>
  <si>
    <t>Ceļa zīmes Nr. 326 uzstādīšana</t>
  </si>
  <si>
    <t>Ceļa zīmes Nr. 808 uzstādīšana</t>
  </si>
  <si>
    <t>15</t>
  </si>
  <si>
    <t>Aku iebūve dzelszbetona Ø1200/1000mm, h=4,75m , ar nosēddaļu 50cm un ar čuguna vāku.</t>
  </si>
  <si>
    <t>Guļcauruļu Ø450/400mm, L=8.6m, SN8 iebūve uz projektētajām atzīmēm.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</si>
  <si>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</si>
  <si>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</si>
  <si>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</si>
  <si>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</si>
  <si>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</si>
  <si>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</si>
  <si>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</si>
  <si>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</si>
  <si>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</si>
  <si>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</si>
  <si>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</si>
  <si>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</si>
  <si>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</si>
  <si>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</si>
  <si>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</si>
  <si>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</si>
  <si>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</si>
  <si>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</si>
  <si>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</si>
  <si>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</si>
  <si>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</si>
  <si>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5.13</t>
  </si>
  <si>
    <t>5.14.</t>
  </si>
  <si>
    <t>5.15.</t>
  </si>
  <si>
    <t>5.16.</t>
  </si>
  <si>
    <t xml:space="preserve">6.2. </t>
  </si>
  <si>
    <t>Atklātas ūdens ņemšanas vietas izbūve ugunsdzēsības vajadzībām pie Garozas pamatskolas Salgales pagastā, Jelgavas novadā</t>
  </si>
  <si>
    <t>Garozas pamatskolas Salgales pagastā, Jelgavas novadā</t>
  </si>
  <si>
    <r>
      <t>m</t>
    </r>
    <r>
      <rPr>
        <vertAlign val="superscript"/>
        <sz val="12"/>
        <rFont val="Arial"/>
        <family val="2"/>
        <charset val="186"/>
      </rPr>
      <t>3</t>
    </r>
  </si>
  <si>
    <r>
      <t>Akmens šķembu fr. 75 - 150mm, b=30cm bēruma izveide 96m</t>
    </r>
    <r>
      <rPr>
        <vertAlign val="superscript"/>
        <sz val="12"/>
        <rFont val="Arial"/>
        <family val="2"/>
        <charset val="186"/>
      </rPr>
      <t>2</t>
    </r>
    <r>
      <rPr>
        <sz val="12"/>
        <rFont val="Arial"/>
        <family val="2"/>
        <charset val="186"/>
      </rPr>
      <t xml:space="preserve"> platībā</t>
    </r>
  </si>
  <si>
    <r>
      <t xml:space="preserve"> m</t>
    </r>
    <r>
      <rPr>
        <vertAlign val="superscript"/>
        <sz val="12"/>
        <rFont val="Arial"/>
        <family val="2"/>
        <charset val="186"/>
      </rPr>
      <t>3</t>
    </r>
  </si>
  <si>
    <r>
      <t>m</t>
    </r>
    <r>
      <rPr>
        <vertAlign val="superscript"/>
        <sz val="12"/>
        <rFont val="Arial"/>
        <family val="2"/>
        <charset val="186"/>
      </rPr>
      <t>2</t>
    </r>
  </si>
  <si>
    <t>Virsizdevumi:</t>
  </si>
  <si>
    <t>Peļņa :</t>
  </si>
  <si>
    <t xml:space="preserve">Sociālais nodoklis 23.59% </t>
  </si>
  <si>
    <t>66.70</t>
  </si>
  <si>
    <t>Koka un, tā celma novākšana, Ø15cm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</si>
</sst>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426]General"/>
  </numFmts>
  <fonts count="29"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0"/>
      <name val="Arial"/>
      <family val="2"/>
    </font>
    <font>
      <b/>
      <sz val="11"/>
      <name val="Arial"/>
      <family val="2"/>
    </font>
    <font>
      <i/>
      <sz val="9"/>
      <name val="Arial"/>
      <family val="2"/>
    </font>
    <font>
      <sz val="6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12"/>
      <name val="Arial"/>
      <family val="2"/>
      <charset val="186"/>
    </font>
    <font>
      <b/>
      <sz val="10"/>
      <name val="Arial"/>
      <family val="2"/>
      <charset val="186"/>
    </font>
    <font>
      <b/>
      <sz val="8"/>
      <name val="Arial"/>
      <family val="2"/>
      <charset val="186"/>
    </font>
    <font>
      <sz val="9"/>
      <name val="Arial"/>
      <family val="2"/>
      <charset val="186"/>
    </font>
    <font>
      <b/>
      <sz val="9"/>
      <name val="Arial"/>
      <family val="2"/>
    </font>
    <font>
      <sz val="10"/>
      <name val="Times New Roman"/>
      <family val="1"/>
      <charset val="1"/>
    </font>
    <font>
      <sz val="11"/>
      <color rgb="FF000000"/>
      <name val="Arial11"/>
      <charset val="186"/>
    </font>
    <font>
      <b/>
      <sz val="16"/>
      <color rgb="FFFF0000"/>
      <name val="Arial"/>
      <family val="2"/>
    </font>
    <font>
      <i/>
      <sz val="10"/>
      <color theme="0"/>
      <name val="Arial"/>
      <family val="2"/>
    </font>
    <font>
      <b/>
      <i/>
      <sz val="11"/>
      <color theme="0"/>
      <name val="Arial"/>
      <family val="2"/>
    </font>
    <font>
      <sz val="12"/>
      <name val="Arial"/>
      <family val="2"/>
      <charset val="186"/>
    </font>
    <font>
      <i/>
      <sz val="12"/>
      <name val="Arial"/>
      <family val="2"/>
      <charset val="186"/>
    </font>
    <font>
      <vertAlign val="superscript"/>
      <sz val="12"/>
      <name val="Arial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22" fillId="0" borderId="0"/>
    <xf numFmtId="0" fontId="1" fillId="0" borderId="0"/>
    <xf numFmtId="0" fontId="3" fillId="0" borderId="0"/>
    <xf numFmtId="0" fontId="4" fillId="0" borderId="0"/>
    <xf numFmtId="0" fontId="3" fillId="0" borderId="0" applyBorder="0" applyProtection="0"/>
    <xf numFmtId="0" fontId="5" fillId="0" borderId="0"/>
  </cellStyleXfs>
  <cellXfs count="157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/>
    <xf numFmtId="0" fontId="6" fillId="0" borderId="0" xfId="0" applyFont="1" applyAlignment="1">
      <alignment horizontal="right"/>
    </xf>
    <xf numFmtId="0" fontId="5" fillId="0" borderId="1" xfId="0" applyFont="1" applyBorder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3" fillId="0" borderId="0" xfId="0" applyFont="1" applyAlignment="1">
      <alignment horizontal="right"/>
    </xf>
    <xf numFmtId="0" fontId="5" fillId="0" borderId="0" xfId="6" applyAlignment="1">
      <alignment vertical="center"/>
    </xf>
    <xf numFmtId="0" fontId="6" fillId="0" borderId="0" xfId="6" applyFont="1" applyAlignment="1">
      <alignment horizontal="right" vertical="center"/>
    </xf>
    <xf numFmtId="0" fontId="11" fillId="0" borderId="0" xfId="0" applyFont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4" fontId="5" fillId="0" borderId="3" xfId="0" applyNumberFormat="1" applyFont="1" applyBorder="1" applyAlignment="1">
      <alignment horizontal="right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right" vertical="center" wrapText="1"/>
    </xf>
    <xf numFmtId="4" fontId="11" fillId="3" borderId="4" xfId="0" applyNumberFormat="1" applyFont="1" applyFill="1" applyBorder="1" applyAlignment="1">
      <alignment horizontal="right" vertical="center" wrapText="1"/>
    </xf>
    <xf numFmtId="0" fontId="5" fillId="0" borderId="5" xfId="0" applyFont="1" applyBorder="1" applyAlignment="1">
      <alignment vertical="center"/>
    </xf>
    <xf numFmtId="0" fontId="12" fillId="0" borderId="5" xfId="0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2" fontId="16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7" fillId="0" borderId="0" xfId="0" applyFont="1" applyAlignment="1">
      <alignment horizontal="right"/>
    </xf>
    <xf numFmtId="0" fontId="17" fillId="2" borderId="0" xfId="0" applyFont="1" applyFill="1" applyAlignment="1">
      <alignment wrapText="1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49" fontId="0" fillId="0" borderId="0" xfId="0" applyNumberFormat="1"/>
    <xf numFmtId="0" fontId="19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2" fontId="18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4" applyFont="1" applyAlignment="1">
      <alignment vertical="center"/>
    </xf>
    <xf numFmtId="0" fontId="17" fillId="0" borderId="0" xfId="6" applyFont="1" applyAlignment="1">
      <alignment horizontal="right" vertical="center"/>
    </xf>
    <xf numFmtId="2" fontId="17" fillId="0" borderId="0" xfId="0" applyNumberFormat="1" applyFont="1" applyAlignment="1">
      <alignment horizontal="center" vertical="center" wrapText="1"/>
    </xf>
    <xf numFmtId="0" fontId="5" fillId="4" borderId="9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horizontal="right" vertical="center" wrapText="1"/>
    </xf>
    <xf numFmtId="0" fontId="15" fillId="4" borderId="9" xfId="0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4" fontId="5" fillId="4" borderId="3" xfId="0" applyNumberFormat="1" applyFont="1" applyFill="1" applyBorder="1" applyAlignment="1">
      <alignment horizontal="right" vertical="center" wrapText="1"/>
    </xf>
    <xf numFmtId="4" fontId="12" fillId="4" borderId="3" xfId="0" applyNumberFormat="1" applyFont="1" applyFill="1" applyBorder="1" applyAlignment="1">
      <alignment horizontal="right" vertical="center" wrapText="1"/>
    </xf>
    <xf numFmtId="0" fontId="5" fillId="4" borderId="10" xfId="0" applyFont="1" applyFill="1" applyBorder="1" applyAlignment="1">
      <alignment horizontal="right" vertical="center"/>
    </xf>
    <xf numFmtId="0" fontId="11" fillId="3" borderId="4" xfId="0" applyFont="1" applyFill="1" applyBorder="1" applyAlignment="1">
      <alignment horizontal="right" vertical="center" wrapText="1"/>
    </xf>
    <xf numFmtId="0" fontId="11" fillId="3" borderId="4" xfId="0" applyFont="1" applyFill="1" applyBorder="1" applyAlignment="1">
      <alignment horizontal="right" vertical="center"/>
    </xf>
    <xf numFmtId="4" fontId="11" fillId="3" borderId="4" xfId="0" applyNumberFormat="1" applyFont="1" applyFill="1" applyBorder="1" applyAlignment="1">
      <alignment horizontal="right" vertical="center"/>
    </xf>
    <xf numFmtId="0" fontId="5" fillId="4" borderId="9" xfId="0" applyFont="1" applyFill="1" applyBorder="1" applyAlignment="1">
      <alignment horizontal="right" vertical="center"/>
    </xf>
    <xf numFmtId="9" fontId="24" fillId="4" borderId="9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4" fillId="4" borderId="3" xfId="0" applyFont="1" applyFill="1" applyBorder="1" applyAlignment="1">
      <alignment horizontal="right" vertical="center"/>
    </xf>
    <xf numFmtId="0" fontId="24" fillId="4" borderId="3" xfId="0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9" fontId="24" fillId="4" borderId="10" xfId="0" applyNumberFormat="1" applyFont="1" applyFill="1" applyBorder="1" applyAlignment="1">
      <alignment horizontal="right" vertical="center"/>
    </xf>
    <xf numFmtId="0" fontId="25" fillId="3" borderId="4" xfId="0" applyFont="1" applyFill="1" applyBorder="1" applyAlignment="1">
      <alignment horizontal="right" vertical="center"/>
    </xf>
    <xf numFmtId="4" fontId="6" fillId="3" borderId="4" xfId="0" applyNumberFormat="1" applyFont="1" applyFill="1" applyBorder="1" applyAlignment="1">
      <alignment horizontal="right" vertical="center"/>
    </xf>
    <xf numFmtId="0" fontId="21" fillId="0" borderId="0" xfId="2" applyFont="1" applyAlignment="1">
      <alignment horizontal="left"/>
    </xf>
    <xf numFmtId="0" fontId="3" fillId="0" borderId="0" xfId="2" applyFont="1" applyAlignment="1">
      <alignment horizontal="right"/>
    </xf>
    <xf numFmtId="0" fontId="17" fillId="0" borderId="0" xfId="0" applyFont="1" applyAlignment="1">
      <alignment wrapText="1"/>
    </xf>
    <xf numFmtId="4" fontId="0" fillId="0" borderId="0" xfId="0" applyNumberFormat="1"/>
    <xf numFmtId="4" fontId="5" fillId="4" borderId="3" xfId="0" applyNumberFormat="1" applyFont="1" applyFill="1" applyBorder="1" applyAlignment="1">
      <alignment horizontal="center" vertical="center" wrapText="1"/>
    </xf>
    <xf numFmtId="4" fontId="11" fillId="3" borderId="4" xfId="0" applyNumberFormat="1" applyFont="1" applyFill="1" applyBorder="1" applyAlignment="1">
      <alignment horizontal="center" vertical="center"/>
    </xf>
    <xf numFmtId="4" fontId="5" fillId="4" borderId="9" xfId="0" applyNumberFormat="1" applyFont="1" applyFill="1" applyBorder="1" applyAlignment="1">
      <alignment horizontal="center" vertical="center"/>
    </xf>
    <xf numFmtId="4" fontId="14" fillId="4" borderId="3" xfId="0" applyNumberFormat="1" applyFont="1" applyFill="1" applyBorder="1" applyAlignment="1">
      <alignment horizontal="center" vertical="center"/>
    </xf>
    <xf numFmtId="4" fontId="5" fillId="4" borderId="10" xfId="0" applyNumberFormat="1" applyFont="1" applyFill="1" applyBorder="1" applyAlignment="1">
      <alignment horizontal="center" vertical="center"/>
    </xf>
    <xf numFmtId="0" fontId="17" fillId="0" borderId="9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17" fillId="0" borderId="10" xfId="0" applyFont="1" applyBorder="1" applyAlignment="1">
      <alignment horizontal="right" vertical="center"/>
    </xf>
    <xf numFmtId="0" fontId="6" fillId="0" borderId="0" xfId="6" applyFont="1" applyAlignment="1">
      <alignment horizontal="right" vertical="center" wrapText="1"/>
    </xf>
    <xf numFmtId="0" fontId="19" fillId="0" borderId="0" xfId="0" applyFont="1" applyAlignment="1">
      <alignment horizontal="center" vertical="center"/>
    </xf>
    <xf numFmtId="0" fontId="17" fillId="0" borderId="0" xfId="4" applyFont="1" applyAlignment="1">
      <alignment vertical="center" wrapText="1"/>
    </xf>
    <xf numFmtId="0" fontId="5" fillId="0" borderId="20" xfId="6" applyBorder="1" applyAlignment="1">
      <alignment vertical="center"/>
    </xf>
    <xf numFmtId="0" fontId="6" fillId="0" borderId="21" xfId="6" applyFont="1" applyBorder="1" applyAlignment="1">
      <alignment horizontal="right" vertical="center"/>
    </xf>
    <xf numFmtId="0" fontId="3" fillId="0" borderId="0" xfId="0" applyFont="1" applyAlignment="1">
      <alignment horizontal="right" wrapText="1"/>
    </xf>
    <xf numFmtId="2" fontId="17" fillId="0" borderId="0" xfId="0" applyNumberFormat="1" applyFont="1" applyAlignment="1">
      <alignment horizontal="right" vertical="center" wrapText="1"/>
    </xf>
    <xf numFmtId="0" fontId="3" fillId="0" borderId="0" xfId="6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16" fillId="0" borderId="0" xfId="0" applyNumberFormat="1" applyFont="1" applyAlignment="1">
      <alignment horizontal="center" vertical="center"/>
    </xf>
    <xf numFmtId="2" fontId="26" fillId="0" borderId="6" xfId="0" applyNumberFormat="1" applyFont="1" applyBorder="1" applyAlignment="1">
      <alignment horizontal="center" vertical="center" textRotation="90" wrapText="1"/>
    </xf>
    <xf numFmtId="2" fontId="26" fillId="0" borderId="7" xfId="0" applyNumberFormat="1" applyFont="1" applyBorder="1" applyAlignment="1">
      <alignment horizontal="center" vertical="center" textRotation="90" wrapText="1"/>
    </xf>
    <xf numFmtId="1" fontId="27" fillId="0" borderId="6" xfId="0" applyNumberFormat="1" applyFont="1" applyBorder="1" applyAlignment="1">
      <alignment horizontal="center" vertical="center" wrapText="1"/>
    </xf>
    <xf numFmtId="0" fontId="26" fillId="4" borderId="12" xfId="0" applyFont="1" applyFill="1" applyBorder="1" applyAlignment="1">
      <alignment horizontal="center" vertical="center" wrapText="1"/>
    </xf>
    <xf numFmtId="2" fontId="26" fillId="0" borderId="13" xfId="3" applyNumberFormat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4" borderId="6" xfId="0" applyFont="1" applyFill="1" applyBorder="1" applyAlignment="1">
      <alignment horizontal="center" vertical="center" wrapText="1"/>
    </xf>
    <xf numFmtId="2" fontId="26" fillId="4" borderId="6" xfId="0" applyNumberFormat="1" applyFont="1" applyFill="1" applyBorder="1" applyAlignment="1">
      <alignment horizontal="center" vertical="center" wrapText="1"/>
    </xf>
    <xf numFmtId="49" fontId="26" fillId="0" borderId="6" xfId="0" applyNumberFormat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right" vertical="center"/>
    </xf>
    <xf numFmtId="2" fontId="26" fillId="4" borderId="11" xfId="3" applyNumberFormat="1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center"/>
    </xf>
    <xf numFmtId="2" fontId="26" fillId="0" borderId="11" xfId="3" applyNumberFormat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2" fontId="16" fillId="0" borderId="11" xfId="3" applyNumberFormat="1" applyFont="1" applyBorder="1" applyAlignment="1">
      <alignment horizontal="center" vertical="center" wrapText="1"/>
    </xf>
    <xf numFmtId="16" fontId="26" fillId="0" borderId="6" xfId="0" applyNumberFormat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left" wrapText="1"/>
    </xf>
    <xf numFmtId="2" fontId="16" fillId="4" borderId="6" xfId="0" applyNumberFormat="1" applyFont="1" applyFill="1" applyBorder="1" applyAlignment="1">
      <alignment horizontal="center" vertical="center" wrapText="1"/>
    </xf>
    <xf numFmtId="49" fontId="26" fillId="0" borderId="6" xfId="0" applyNumberFormat="1" applyFont="1" applyBorder="1" applyAlignment="1">
      <alignment horizontal="center" vertical="center"/>
    </xf>
    <xf numFmtId="0" fontId="26" fillId="0" borderId="6" xfId="0" applyFont="1" applyBorder="1" applyAlignment="1">
      <alignment horizontal="center"/>
    </xf>
    <xf numFmtId="0" fontId="16" fillId="3" borderId="6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/>
    </xf>
    <xf numFmtId="164" fontId="26" fillId="0" borderId="6" xfId="0" applyNumberFormat="1" applyFont="1" applyBorder="1" applyAlignment="1">
      <alignment horizontal="center" vertical="center" wrapText="1"/>
    </xf>
    <xf numFmtId="2" fontId="16" fillId="0" borderId="6" xfId="0" applyNumberFormat="1" applyFont="1" applyBorder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2" fontId="16" fillId="0" borderId="0" xfId="0" applyNumberFormat="1" applyFont="1" applyAlignment="1">
      <alignment horizontal="right" vertical="center"/>
    </xf>
    <xf numFmtId="49" fontId="26" fillId="0" borderId="0" xfId="0" applyNumberFormat="1" applyFont="1"/>
    <xf numFmtId="49" fontId="26" fillId="0" borderId="0" xfId="0" applyNumberFormat="1" applyFont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wrapText="1"/>
    </xf>
    <xf numFmtId="0" fontId="26" fillId="0" borderId="0" xfId="0" applyFont="1"/>
    <xf numFmtId="0" fontId="26" fillId="0" borderId="0" xfId="0" applyFont="1" applyAlignment="1">
      <alignment horizontal="right"/>
    </xf>
    <xf numFmtId="0" fontId="16" fillId="4" borderId="12" xfId="0" applyFont="1" applyFill="1" applyBorder="1" applyAlignment="1">
      <alignment horizontal="left" vertical="center" wrapText="1"/>
    </xf>
    <xf numFmtId="0" fontId="26" fillId="3" borderId="12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center" vertical="center" wrapText="1"/>
    </xf>
    <xf numFmtId="49" fontId="26" fillId="3" borderId="6" xfId="0" applyNumberFormat="1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left" vertical="center"/>
    </xf>
    <xf numFmtId="164" fontId="26" fillId="3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2" fontId="26" fillId="0" borderId="6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right" wrapText="1"/>
    </xf>
    <xf numFmtId="2" fontId="16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left" vertical="center" wrapText="1"/>
    </xf>
    <xf numFmtId="2" fontId="26" fillId="0" borderId="6" xfId="0" applyNumberFormat="1" applyFont="1" applyBorder="1" applyAlignment="1">
      <alignment horizontal="center" vertical="center" textRotation="90" wrapText="1"/>
    </xf>
    <xf numFmtId="0" fontId="17" fillId="0" borderId="0" xfId="6" applyFont="1" applyAlignment="1">
      <alignment horizontal="right" vertical="center" wrapText="1"/>
    </xf>
    <xf numFmtId="0" fontId="17" fillId="0" borderId="0" xfId="6" applyFont="1" applyAlignment="1">
      <alignment horizontal="right" vertical="center"/>
    </xf>
    <xf numFmtId="2" fontId="16" fillId="0" borderId="0" xfId="0" applyNumberFormat="1" applyFont="1" applyAlignment="1">
      <alignment horizontal="center" vertical="center"/>
    </xf>
    <xf numFmtId="2" fontId="17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6" fillId="0" borderId="21" xfId="6" applyFont="1" applyBorder="1" applyAlignment="1">
      <alignment horizontal="right" vertical="center" wrapText="1"/>
    </xf>
    <xf numFmtId="0" fontId="6" fillId="0" borderId="7" xfId="6" applyFont="1" applyBorder="1" applyAlignment="1">
      <alignment horizontal="right" vertical="center" wrapText="1"/>
    </xf>
    <xf numFmtId="0" fontId="6" fillId="0" borderId="21" xfId="6" applyFont="1" applyBorder="1" applyAlignment="1">
      <alignment horizontal="right" vertical="center"/>
    </xf>
    <xf numFmtId="0" fontId="6" fillId="0" borderId="7" xfId="6" applyFont="1" applyBorder="1" applyAlignment="1">
      <alignment horizontal="right" vertical="center"/>
    </xf>
    <xf numFmtId="0" fontId="20" fillId="4" borderId="17" xfId="0" applyFont="1" applyFill="1" applyBorder="1" applyAlignment="1">
      <alignment horizontal="center" vertical="center"/>
    </xf>
    <xf numFmtId="0" fontId="20" fillId="4" borderId="18" xfId="0" applyFont="1" applyFill="1" applyBorder="1" applyAlignment="1">
      <alignment horizontal="center" vertical="center"/>
    </xf>
    <xf numFmtId="0" fontId="20" fillId="4" borderId="19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4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</cellXfs>
  <cellStyles count="7">
    <cellStyle name="Excel Built-in Normal" xfId="1" xr:uid="{C835E829-0091-454F-988E-96D7E3525B5F}"/>
    <cellStyle name="Excel Built-in Normal 2" xfId="2" xr:uid="{D30D3B45-6C5D-4A5F-AB5A-77E829C5FD2F}"/>
    <cellStyle name="Normal" xfId="0" builtinId="0"/>
    <cellStyle name="Normal 10" xfId="3" xr:uid="{C65F85CA-6DDE-43CD-BD18-E95EB52626F4}"/>
    <cellStyle name="Normal 12_spungeni_sporta_zale_ tame" xfId="4" xr:uid="{66AD9BB8-85EE-4F08-954B-A7938F884336}"/>
    <cellStyle name="Normal 2" xfId="5" xr:uid="{C2E41AFE-A951-421B-990E-3F761E47C07C}"/>
    <cellStyle name="Style 1" xfId="6" xr:uid="{7040B00A-E235-47D8-9B64-A371A86DC71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9BCEE-5B0C-4A26-94C8-4AC1C31B0ACF}">
  <dimension ref="A1:P29"/>
  <sheetViews>
    <sheetView zoomScaleNormal="100" zoomScaleSheetLayoutView="100" workbookViewId="0">
      <selection activeCell="D18" sqref="D18"/>
    </sheetView>
  </sheetViews>
  <sheetFormatPr defaultRowHeight="12.75"/>
  <cols>
    <col min="2" max="2" width="16.7109375" customWidth="1"/>
    <col min="3" max="3" width="57" customWidth="1"/>
    <col min="4" max="4" width="11.140625" customWidth="1"/>
    <col min="5" max="5" width="10" customWidth="1"/>
    <col min="6" max="6" width="9.7109375" customWidth="1"/>
    <col min="7" max="7" width="10.5703125" customWidth="1"/>
    <col min="8" max="8" width="13.140625" customWidth="1"/>
  </cols>
  <sheetData>
    <row r="1" spans="1:8" ht="20.25">
      <c r="A1" s="138" t="s">
        <v>65</v>
      </c>
      <c r="B1" s="138"/>
      <c r="C1" s="138"/>
      <c r="D1" s="138"/>
      <c r="E1" s="138"/>
      <c r="F1" s="138"/>
      <c r="G1" s="138"/>
      <c r="H1" s="138"/>
    </row>
    <row r="2" spans="1:8" ht="49.15" customHeight="1">
      <c r="A2" s="139" t="s">
        <v>126</v>
      </c>
      <c r="B2" s="139"/>
      <c r="C2" s="139"/>
      <c r="D2" s="139"/>
      <c r="E2" s="139"/>
      <c r="F2" s="139"/>
      <c r="G2" s="139"/>
      <c r="H2" s="139"/>
    </row>
    <row r="3" spans="1:8" ht="20.25">
      <c r="A3" s="3"/>
      <c r="B3" s="9"/>
      <c r="C3" s="3"/>
    </row>
    <row r="4" spans="1:8" ht="48" customHeight="1">
      <c r="A4" s="76" t="s">
        <v>37</v>
      </c>
      <c r="B4" s="77"/>
      <c r="C4" s="140" t="s">
        <v>126</v>
      </c>
      <c r="D4" s="140"/>
      <c r="E4" s="140"/>
      <c r="F4" s="140"/>
      <c r="G4" s="140"/>
      <c r="H4" s="141"/>
    </row>
    <row r="5" spans="1:8" ht="15">
      <c r="A5" s="76" t="s">
        <v>38</v>
      </c>
      <c r="B5" s="77"/>
      <c r="C5" s="142" t="s">
        <v>48</v>
      </c>
      <c r="D5" s="142"/>
      <c r="E5" s="142"/>
      <c r="F5" s="142"/>
      <c r="G5" s="142"/>
      <c r="H5" s="143"/>
    </row>
    <row r="6" spans="1:8" ht="15" customHeight="1">
      <c r="A6" s="76" t="s">
        <v>39</v>
      </c>
      <c r="B6" s="77"/>
      <c r="C6" s="142" t="s">
        <v>127</v>
      </c>
      <c r="D6" s="142"/>
      <c r="E6" s="142"/>
      <c r="F6" s="142"/>
      <c r="G6" s="142"/>
      <c r="H6" s="143"/>
    </row>
    <row r="7" spans="1:8">
      <c r="A7" s="3" t="s">
        <v>40</v>
      </c>
      <c r="B7" s="3"/>
      <c r="C7" s="12"/>
    </row>
    <row r="8" spans="1:8">
      <c r="A8" s="3"/>
      <c r="B8" s="3"/>
      <c r="C8" s="3"/>
    </row>
    <row r="9" spans="1:8">
      <c r="A9" s="3"/>
      <c r="C9" s="62" t="s">
        <v>63</v>
      </c>
      <c r="D9" s="64">
        <f>D21</f>
        <v>0</v>
      </c>
    </row>
    <row r="10" spans="1:8">
      <c r="A10" s="3"/>
      <c r="C10" s="62" t="s">
        <v>64</v>
      </c>
      <c r="D10" s="64">
        <f>H17</f>
        <v>0</v>
      </c>
    </row>
    <row r="11" spans="1:8" ht="13.5" thickBot="1">
      <c r="A11" s="3"/>
      <c r="B11" s="3"/>
      <c r="C11" s="61"/>
    </row>
    <row r="12" spans="1:8">
      <c r="A12" s="147" t="s">
        <v>0</v>
      </c>
      <c r="B12" s="147" t="s">
        <v>50</v>
      </c>
      <c r="C12" s="147" t="s">
        <v>51</v>
      </c>
      <c r="D12" s="147" t="s">
        <v>52</v>
      </c>
      <c r="E12" s="144" t="s">
        <v>53</v>
      </c>
      <c r="F12" s="145"/>
      <c r="G12" s="146"/>
      <c r="H12" s="147" t="s">
        <v>54</v>
      </c>
    </row>
    <row r="13" spans="1:8">
      <c r="A13" s="148"/>
      <c r="B13" s="148"/>
      <c r="C13" s="148"/>
      <c r="D13" s="148"/>
      <c r="E13" s="150" t="s">
        <v>55</v>
      </c>
      <c r="F13" s="150" t="s">
        <v>56</v>
      </c>
      <c r="G13" s="150" t="s">
        <v>57</v>
      </c>
      <c r="H13" s="148"/>
    </row>
    <row r="14" spans="1:8" ht="30.75" customHeight="1" thickBot="1">
      <c r="A14" s="149"/>
      <c r="B14" s="149"/>
      <c r="C14" s="149"/>
      <c r="D14" s="149"/>
      <c r="E14" s="149"/>
      <c r="F14" s="149"/>
      <c r="G14" s="149"/>
      <c r="H14" s="149"/>
    </row>
    <row r="15" spans="1:8">
      <c r="A15" s="40"/>
      <c r="B15" s="40"/>
      <c r="C15" s="40"/>
      <c r="D15" s="41"/>
      <c r="E15" s="41"/>
      <c r="F15" s="41"/>
      <c r="G15" s="42"/>
      <c r="H15" s="41"/>
    </row>
    <row r="16" spans="1:8" ht="13.5" thickBot="1">
      <c r="A16" s="43">
        <v>1</v>
      </c>
      <c r="B16" s="44" t="s">
        <v>61</v>
      </c>
      <c r="C16" s="45" t="s">
        <v>62</v>
      </c>
      <c r="D16" s="46">
        <f>'Lokālā tāme'!O50</f>
        <v>0</v>
      </c>
      <c r="E16" s="47">
        <f>'Lokālā tāme'!L50</f>
        <v>0</v>
      </c>
      <c r="F16" s="47">
        <f>'Lokālā tāme'!M50</f>
        <v>0</v>
      </c>
      <c r="G16" s="47">
        <f>'Lokālā tāme'!N50</f>
        <v>0</v>
      </c>
      <c r="H16" s="65">
        <f>'Lokālā tāme'!K50</f>
        <v>0</v>
      </c>
    </row>
    <row r="17" spans="1:16" ht="13.5" thickBot="1">
      <c r="A17" s="49"/>
      <c r="B17" s="49"/>
      <c r="C17" s="50" t="s">
        <v>58</v>
      </c>
      <c r="D17" s="51">
        <f>SUM(D16:D16)</f>
        <v>0</v>
      </c>
      <c r="E17" s="51">
        <f>SUM(E16:E16)</f>
        <v>0</v>
      </c>
      <c r="F17" s="51">
        <f>SUM(F16:F16)</f>
        <v>0</v>
      </c>
      <c r="G17" s="51">
        <f>SUM(G16:G16)</f>
        <v>0</v>
      </c>
      <c r="H17" s="66">
        <f>SUM(H16:H16)</f>
        <v>0</v>
      </c>
    </row>
    <row r="18" spans="1:16">
      <c r="A18" s="52"/>
      <c r="B18" s="53">
        <v>0</v>
      </c>
      <c r="C18" s="70" t="s">
        <v>132</v>
      </c>
      <c r="D18" s="67"/>
      <c r="E18" s="54"/>
      <c r="F18" s="54"/>
      <c r="G18" s="54"/>
      <c r="H18" s="54"/>
    </row>
    <row r="19" spans="1:16">
      <c r="A19" s="55"/>
      <c r="B19" s="56"/>
      <c r="C19" s="71" t="s">
        <v>59</v>
      </c>
      <c r="D19" s="68"/>
      <c r="E19" s="57"/>
      <c r="F19" s="57"/>
      <c r="G19" s="57"/>
      <c r="H19" s="57"/>
    </row>
    <row r="20" spans="1:16" ht="13.5" thickBot="1">
      <c r="A20" s="48"/>
      <c r="B20" s="58">
        <v>0</v>
      </c>
      <c r="C20" s="72" t="s">
        <v>133</v>
      </c>
      <c r="D20" s="69"/>
      <c r="E20" s="57"/>
      <c r="F20" s="57"/>
      <c r="G20" s="57"/>
      <c r="H20" s="57"/>
    </row>
    <row r="21" spans="1:16" ht="15.75" thickBot="1">
      <c r="A21" s="20"/>
      <c r="B21" s="59"/>
      <c r="C21" s="20" t="s">
        <v>60</v>
      </c>
      <c r="D21" s="60">
        <f>D17+D18+D20</f>
        <v>0</v>
      </c>
      <c r="E21" s="24"/>
      <c r="F21" s="24"/>
      <c r="G21" s="24"/>
      <c r="H21" s="24"/>
    </row>
    <row r="24" spans="1:16" s="2" customFormat="1" ht="16.5" customHeight="1">
      <c r="A24" s="32" t="s">
        <v>47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1"/>
    </row>
    <row r="25" spans="1:16" s="2" customFormat="1">
      <c r="A25" s="29"/>
      <c r="B25" s="33" t="s">
        <v>31</v>
      </c>
      <c r="C25" s="34"/>
      <c r="D25" s="34"/>
      <c r="E25" s="34"/>
      <c r="F25" s="34"/>
      <c r="G25" s="34"/>
      <c r="H25" s="34"/>
      <c r="I25" s="34"/>
      <c r="J25" s="34"/>
      <c r="K25" s="31"/>
      <c r="L25" s="31"/>
      <c r="M25" s="31"/>
      <c r="N25" s="35"/>
      <c r="O25" s="31"/>
      <c r="P25" s="31"/>
    </row>
    <row r="26" spans="1:16" s="2" customFormat="1" ht="13.5" customHeight="1">
      <c r="B26"/>
      <c r="C26"/>
      <c r="D26"/>
      <c r="E26"/>
      <c r="F26"/>
      <c r="G26"/>
      <c r="H26"/>
      <c r="I26"/>
      <c r="J26"/>
      <c r="K26"/>
      <c r="L26"/>
      <c r="M26" s="36"/>
      <c r="N26" s="35"/>
      <c r="O26" s="35"/>
    </row>
    <row r="27" spans="1:16" s="2" customFormat="1">
      <c r="A27" s="37"/>
      <c r="B27" s="75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1"/>
    </row>
    <row r="28" spans="1:16" s="2" customFormat="1">
      <c r="A28" s="29"/>
      <c r="B28" s="74"/>
      <c r="C28" s="34"/>
      <c r="D28" s="34"/>
      <c r="E28" s="34"/>
      <c r="F28" s="34"/>
      <c r="G28" s="34"/>
      <c r="H28" s="34"/>
      <c r="I28" s="34"/>
      <c r="J28" s="34"/>
      <c r="K28" s="31"/>
      <c r="L28" s="31"/>
      <c r="M28" s="31"/>
      <c r="N28" s="35"/>
      <c r="O28" s="31"/>
      <c r="P28" s="31"/>
    </row>
    <row r="29" spans="1:16" s="2" customFormat="1" ht="23.25" customHeight="1">
      <c r="A29" s="128"/>
      <c r="B29" s="128"/>
    </row>
  </sheetData>
  <mergeCells count="15">
    <mergeCell ref="A29:B29"/>
    <mergeCell ref="A1:H1"/>
    <mergeCell ref="A2:H2"/>
    <mergeCell ref="C4:H4"/>
    <mergeCell ref="C5:H5"/>
    <mergeCell ref="C6:H6"/>
    <mergeCell ref="E12:G12"/>
    <mergeCell ref="H12:H14"/>
    <mergeCell ref="E13:E14"/>
    <mergeCell ref="F13:F14"/>
    <mergeCell ref="G13:G14"/>
    <mergeCell ref="A12:A14"/>
    <mergeCell ref="B12:B14"/>
    <mergeCell ref="C12:C14"/>
    <mergeCell ref="D12:D14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A4740-07FE-4290-A74B-50158499D231}">
  <dimension ref="A1:C31"/>
  <sheetViews>
    <sheetView zoomScale="115" zoomScaleNormal="115" zoomScaleSheetLayoutView="85" workbookViewId="0">
      <selection activeCell="C23" sqref="C23"/>
    </sheetView>
  </sheetViews>
  <sheetFormatPr defaultRowHeight="12.75"/>
  <cols>
    <col min="1" max="1" width="13.7109375" customWidth="1"/>
    <col min="2" max="2" width="41.5703125" customWidth="1"/>
    <col min="3" max="3" width="66.28515625" customWidth="1"/>
  </cols>
  <sheetData>
    <row r="1" spans="1:3" ht="15">
      <c r="A1" s="3"/>
      <c r="B1" s="3"/>
      <c r="C1" s="4" t="s">
        <v>33</v>
      </c>
    </row>
    <row r="2" spans="1:3">
      <c r="A2" s="3"/>
      <c r="B2" s="3"/>
      <c r="C2" s="5"/>
    </row>
    <row r="3" spans="1:3">
      <c r="A3" s="3"/>
      <c r="B3" s="6"/>
      <c r="C3" s="6" t="s">
        <v>34</v>
      </c>
    </row>
    <row r="4" spans="1:3">
      <c r="A4" s="3"/>
      <c r="B4" s="7"/>
      <c r="C4" s="8" t="s">
        <v>35</v>
      </c>
    </row>
    <row r="5" spans="1:3">
      <c r="A5" s="3"/>
      <c r="B5" s="7"/>
      <c r="C5" s="8" t="s">
        <v>49</v>
      </c>
    </row>
    <row r="6" spans="1:3">
      <c r="A6" s="3"/>
      <c r="B6" s="3"/>
      <c r="C6" s="3"/>
    </row>
    <row r="7" spans="1:3" ht="20.25">
      <c r="A7" s="138" t="s">
        <v>36</v>
      </c>
      <c r="B7" s="138"/>
      <c r="C7" s="138"/>
    </row>
    <row r="8" spans="1:3" ht="20.25">
      <c r="A8" s="3"/>
      <c r="B8" s="9"/>
      <c r="C8" s="3"/>
    </row>
    <row r="9" spans="1:3" ht="66" customHeight="1">
      <c r="A9" s="10" t="s">
        <v>37</v>
      </c>
      <c r="B9" s="11"/>
      <c r="C9" s="73" t="str">
        <f>Kopsavilkums!C4</f>
        <v>Atklātas ūdens ņemšanas vietas izbūve ugunsdzēsības vajadzībām pie Garozas pamatskolas Salgales pagastā, Jelgavas novadā</v>
      </c>
    </row>
    <row r="10" spans="1:3" ht="15">
      <c r="A10" s="10" t="s">
        <v>38</v>
      </c>
      <c r="B10" s="11"/>
      <c r="C10" s="11" t="str">
        <f>Kopsavilkums!C5</f>
        <v>Ūdens ņemšanas vietas izbūve</v>
      </c>
    </row>
    <row r="11" spans="1:3" ht="15">
      <c r="A11" s="10" t="s">
        <v>39</v>
      </c>
      <c r="B11" s="11"/>
      <c r="C11" s="11" t="str">
        <f>Kopsavilkums!C6</f>
        <v>Garozas pamatskolas Salgales pagastā, Jelgavas novadā</v>
      </c>
    </row>
    <row r="12" spans="1:3">
      <c r="A12" s="3" t="s">
        <v>40</v>
      </c>
      <c r="B12" s="3"/>
      <c r="C12" s="12"/>
    </row>
    <row r="13" spans="1:3">
      <c r="A13" s="3"/>
      <c r="B13" s="3"/>
      <c r="C13" s="3"/>
    </row>
    <row r="14" spans="1:3">
      <c r="A14" s="3"/>
      <c r="B14" s="3"/>
      <c r="C14" s="3"/>
    </row>
    <row r="15" spans="1:3">
      <c r="A15" s="151" t="s">
        <v>41</v>
      </c>
      <c r="B15" s="151" t="s">
        <v>42</v>
      </c>
      <c r="C15" s="154" t="s">
        <v>43</v>
      </c>
    </row>
    <row r="16" spans="1:3">
      <c r="A16" s="152"/>
      <c r="B16" s="152"/>
      <c r="C16" s="155"/>
    </row>
    <row r="17" spans="1:3">
      <c r="A17" s="153"/>
      <c r="B17" s="153"/>
      <c r="C17" s="156"/>
    </row>
    <row r="18" spans="1:3">
      <c r="A18" s="13"/>
      <c r="B18" s="14"/>
      <c r="C18" s="15"/>
    </row>
    <row r="19" spans="1:3" ht="72.599999999999994" customHeight="1">
      <c r="A19" s="16">
        <v>1</v>
      </c>
      <c r="B19" s="17" t="str">
        <f>C9</f>
        <v>Atklātas ūdens ņemšanas vietas izbūve ugunsdzēsības vajadzībām pie Garozas pamatskolas Salgales pagastā, Jelgavas novadā</v>
      </c>
      <c r="C19" s="18">
        <f>Kopsavilkums!D21</f>
        <v>0</v>
      </c>
    </row>
    <row r="20" spans="1:3" ht="13.5" thickBot="1">
      <c r="A20" s="16"/>
      <c r="B20" s="17"/>
      <c r="C20" s="18"/>
    </row>
    <row r="21" spans="1:3" ht="15.75" thickBot="1">
      <c r="A21" s="19"/>
      <c r="B21" s="20" t="s">
        <v>44</v>
      </c>
      <c r="C21" s="21">
        <f>C19</f>
        <v>0</v>
      </c>
    </row>
    <row r="22" spans="1:3" ht="13.5" thickBot="1">
      <c r="A22" s="22"/>
      <c r="B22" s="23" t="s">
        <v>45</v>
      </c>
      <c r="C22" s="21">
        <f>ROUND(C19*0.21,2)</f>
        <v>0</v>
      </c>
    </row>
    <row r="23" spans="1:3" ht="15.75" thickBot="1">
      <c r="A23" s="19"/>
      <c r="B23" s="20" t="s">
        <v>46</v>
      </c>
      <c r="C23" s="21">
        <f>C22+C21</f>
        <v>0</v>
      </c>
    </row>
    <row r="24" spans="1:3">
      <c r="A24" s="3"/>
      <c r="B24" s="3"/>
      <c r="C24" s="3"/>
    </row>
    <row r="25" spans="1:3" ht="14.25">
      <c r="A25" s="24"/>
      <c r="B25" s="24"/>
      <c r="C25" s="24"/>
    </row>
    <row r="26" spans="1:3" ht="17.25" customHeight="1">
      <c r="A26" s="32" t="s">
        <v>47</v>
      </c>
      <c r="B26" s="32"/>
      <c r="C26" s="32"/>
    </row>
    <row r="27" spans="1:3">
      <c r="A27" s="29"/>
      <c r="B27" s="33" t="s">
        <v>31</v>
      </c>
      <c r="C27" s="34"/>
    </row>
    <row r="28" spans="1:3">
      <c r="A28" s="2"/>
    </row>
    <row r="29" spans="1:3">
      <c r="A29" s="37"/>
      <c r="B29" s="75"/>
      <c r="C29" s="32"/>
    </row>
    <row r="30" spans="1:3">
      <c r="A30" s="29"/>
      <c r="B30" s="74"/>
      <c r="C30" s="34"/>
    </row>
    <row r="31" spans="1:3">
      <c r="A31" s="128"/>
      <c r="B31" s="128"/>
      <c r="C31" s="2"/>
    </row>
  </sheetData>
  <mergeCells count="5">
    <mergeCell ref="A31:B31"/>
    <mergeCell ref="A7:C7"/>
    <mergeCell ref="A15:A17"/>
    <mergeCell ref="B15:B17"/>
    <mergeCell ref="C15:C17"/>
  </mergeCells>
  <pageMargins left="0.7" right="0.7" top="0.75" bottom="0.75" header="0.3" footer="0.3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7E8A0-E83F-44A7-8CB5-CEC2C877348B}">
  <dimension ref="A1:P57"/>
  <sheetViews>
    <sheetView tabSelected="1" topLeftCell="A10" zoomScale="80" zoomScaleNormal="80" zoomScaleSheetLayoutView="70" workbookViewId="0">
      <selection activeCell="B16" sqref="B16"/>
    </sheetView>
  </sheetViews>
  <sheetFormatPr defaultColWidth="11.7109375" defaultRowHeight="24" customHeight="1"/>
  <cols>
    <col min="1" max="1" width="18.28515625" style="2" bestFit="1" customWidth="1"/>
    <col min="2" max="2" width="92.28515625" style="2" bestFit="1" customWidth="1"/>
    <col min="3" max="3" width="13.140625" style="2" customWidth="1"/>
    <col min="4" max="4" width="12.28515625" style="82" customWidth="1"/>
    <col min="5" max="5" width="6.7109375" style="2" bestFit="1" customWidth="1"/>
    <col min="6" max="6" width="9.5703125" style="2" bestFit="1" customWidth="1"/>
    <col min="7" max="9" width="4" style="2" bestFit="1" customWidth="1"/>
    <col min="10" max="10" width="4.7109375" style="2" bestFit="1" customWidth="1"/>
    <col min="11" max="11" width="6.85546875" style="2" bestFit="1" customWidth="1"/>
    <col min="12" max="15" width="5.85546875" style="2" bestFit="1" customWidth="1"/>
    <col min="16" max="16384" width="11.7109375" style="2"/>
  </cols>
  <sheetData>
    <row r="1" spans="1:15" ht="19.5" customHeight="1">
      <c r="A1" s="131" t="s">
        <v>66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</row>
    <row r="2" spans="1:15" ht="30" customHeight="1">
      <c r="A2" s="131" t="str">
        <f>Kopsavilkums!A2</f>
        <v>Atklātas ūdens ņemšanas vietas izbūve ugunsdzēsības vajadzībām pie Garozas pamatskolas Salgales pagastā, Jelgavas novadā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</row>
    <row r="3" spans="1:15" ht="13.5" customHeight="1">
      <c r="A3" s="26"/>
      <c r="B3" s="26"/>
      <c r="C3" s="26"/>
      <c r="D3" s="30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25.5" customHeight="1">
      <c r="A4" s="80" t="s">
        <v>37</v>
      </c>
      <c r="B4" s="38"/>
      <c r="C4" s="134" t="str">
        <f>Koptāme!C9</f>
        <v>Atklātas ūdens ņemšanas vietas izbūve ugunsdzēsības vajadzībām pie Garozas pamatskolas Salgales pagastā, Jelgavas novadā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</row>
    <row r="5" spans="1:15" ht="16.5" customHeight="1">
      <c r="A5" s="80" t="s">
        <v>38</v>
      </c>
      <c r="B5" s="38"/>
      <c r="C5" s="78"/>
      <c r="D5" s="39"/>
      <c r="E5" s="79"/>
      <c r="F5" s="79"/>
      <c r="G5" s="79"/>
      <c r="H5" s="79"/>
      <c r="I5" s="79"/>
      <c r="J5" s="137" t="str">
        <f>Koptāme!C10</f>
        <v>Ūdens ņemšanas vietas izbūve</v>
      </c>
      <c r="K5" s="137"/>
      <c r="L5" s="137"/>
      <c r="M5" s="137"/>
      <c r="N5" s="137"/>
      <c r="O5" s="137"/>
    </row>
    <row r="6" spans="1:15" ht="16.5" customHeight="1">
      <c r="A6" s="80" t="s">
        <v>39</v>
      </c>
      <c r="B6" s="38"/>
      <c r="C6" s="135" t="str">
        <f>Koptāme!C11</f>
        <v>Garozas pamatskolas Salgales pagastā, Jelgavas novadā</v>
      </c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</row>
    <row r="7" spans="1:15" ht="15" customHeight="1">
      <c r="A7" t="s">
        <v>40</v>
      </c>
      <c r="B7"/>
      <c r="C7" s="27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5" ht="12.75" customHeight="1">
      <c r="A8" s="132"/>
      <c r="B8" s="132"/>
      <c r="C8" s="132"/>
      <c r="D8" s="132"/>
      <c r="E8" s="132"/>
      <c r="F8" s="132"/>
      <c r="G8" s="132"/>
      <c r="H8" s="132"/>
    </row>
    <row r="9" spans="1:15" ht="15">
      <c r="A9" s="133" t="s">
        <v>0</v>
      </c>
      <c r="B9" s="129" t="s">
        <v>24</v>
      </c>
      <c r="C9" s="133" t="s">
        <v>1</v>
      </c>
      <c r="D9" s="133" t="s">
        <v>2</v>
      </c>
      <c r="E9" s="129" t="s">
        <v>27</v>
      </c>
      <c r="F9" s="129"/>
      <c r="G9" s="129"/>
      <c r="H9" s="129"/>
      <c r="I9" s="129"/>
      <c r="J9" s="129"/>
      <c r="K9" s="129" t="s">
        <v>29</v>
      </c>
      <c r="L9" s="129"/>
      <c r="M9" s="129"/>
      <c r="N9" s="129"/>
      <c r="O9" s="129"/>
    </row>
    <row r="10" spans="1:15" ht="94.5">
      <c r="A10" s="133"/>
      <c r="B10" s="133"/>
      <c r="C10" s="133"/>
      <c r="D10" s="133"/>
      <c r="E10" s="85" t="s">
        <v>25</v>
      </c>
      <c r="F10" s="84" t="s">
        <v>26</v>
      </c>
      <c r="G10" s="84" t="s">
        <v>28</v>
      </c>
      <c r="H10" s="84" t="s">
        <v>3</v>
      </c>
      <c r="I10" s="84" t="s">
        <v>4</v>
      </c>
      <c r="J10" s="84" t="s">
        <v>5</v>
      </c>
      <c r="K10" s="84" t="s">
        <v>32</v>
      </c>
      <c r="L10" s="84" t="s">
        <v>28</v>
      </c>
      <c r="M10" s="84" t="s">
        <v>3</v>
      </c>
      <c r="N10" s="84" t="s">
        <v>4</v>
      </c>
      <c r="O10" s="84" t="s">
        <v>30</v>
      </c>
    </row>
    <row r="11" spans="1:15" s="1" customFormat="1" ht="15">
      <c r="A11" s="86">
        <v>1</v>
      </c>
      <c r="B11" s="86">
        <v>2</v>
      </c>
      <c r="C11" s="86">
        <v>3</v>
      </c>
      <c r="D11" s="86">
        <v>4</v>
      </c>
      <c r="E11" s="86">
        <v>5</v>
      </c>
      <c r="F11" s="86">
        <v>6</v>
      </c>
      <c r="G11" s="86">
        <v>7</v>
      </c>
      <c r="H11" s="86">
        <v>8</v>
      </c>
      <c r="I11" s="86">
        <v>9</v>
      </c>
      <c r="J11" s="86">
        <v>10</v>
      </c>
      <c r="K11" s="86">
        <v>11</v>
      </c>
      <c r="L11" s="86">
        <v>12</v>
      </c>
      <c r="M11" s="86">
        <v>13</v>
      </c>
      <c r="N11" s="86">
        <v>14</v>
      </c>
      <c r="O11" s="86">
        <v>15</v>
      </c>
    </row>
    <row r="12" spans="1:15" s="63" customFormat="1" ht="15.75">
      <c r="A12" s="87" t="s">
        <v>6</v>
      </c>
      <c r="B12" s="121" t="s">
        <v>17</v>
      </c>
      <c r="C12" s="87" t="s">
        <v>18</v>
      </c>
      <c r="D12" s="87">
        <v>1</v>
      </c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</row>
    <row r="13" spans="1:15" s="63" customFormat="1" ht="15.75">
      <c r="A13" s="122">
        <v>2</v>
      </c>
      <c r="B13" s="123" t="s">
        <v>67</v>
      </c>
      <c r="C13" s="122" t="s">
        <v>8</v>
      </c>
      <c r="D13" s="124" t="s">
        <v>8</v>
      </c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</row>
    <row r="14" spans="1:15" s="63" customFormat="1" ht="15">
      <c r="A14" s="89" t="s">
        <v>15</v>
      </c>
      <c r="B14" s="90" t="s">
        <v>68</v>
      </c>
      <c r="C14" s="87" t="s">
        <v>23</v>
      </c>
      <c r="D14" s="89">
        <v>5</v>
      </c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</row>
    <row r="15" spans="1:15" s="28" customFormat="1" ht="15.75">
      <c r="A15" s="124">
        <v>3</v>
      </c>
      <c r="B15" s="107" t="s">
        <v>69</v>
      </c>
      <c r="C15" s="124" t="s">
        <v>8</v>
      </c>
      <c r="D15" s="124" t="s">
        <v>8</v>
      </c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</row>
    <row r="16" spans="1:15" ht="15">
      <c r="A16" s="93" t="s">
        <v>10</v>
      </c>
      <c r="B16" s="94" t="s">
        <v>136</v>
      </c>
      <c r="C16" s="89" t="s">
        <v>9</v>
      </c>
      <c r="D16" s="91">
        <v>1</v>
      </c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</row>
    <row r="17" spans="1:15" ht="15.75">
      <c r="A17" s="125" t="s">
        <v>12</v>
      </c>
      <c r="B17" s="126" t="s">
        <v>70</v>
      </c>
      <c r="C17" s="124" t="s">
        <v>8</v>
      </c>
      <c r="D17" s="127" t="s">
        <v>8</v>
      </c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</row>
    <row r="18" spans="1:15" ht="18">
      <c r="A18" s="89" t="s">
        <v>11</v>
      </c>
      <c r="B18" s="96" t="s">
        <v>71</v>
      </c>
      <c r="C18" s="97" t="s">
        <v>128</v>
      </c>
      <c r="D18" s="97">
        <v>31</v>
      </c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</row>
    <row r="19" spans="1:15" ht="18">
      <c r="A19" s="89" t="s">
        <v>16</v>
      </c>
      <c r="B19" s="90" t="s">
        <v>72</v>
      </c>
      <c r="C19" s="99" t="s">
        <v>128</v>
      </c>
      <c r="D19" s="99">
        <v>5</v>
      </c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</row>
    <row r="20" spans="1:15" ht="18">
      <c r="A20" s="89" t="s">
        <v>100</v>
      </c>
      <c r="B20" s="90" t="s">
        <v>73</v>
      </c>
      <c r="C20" s="99" t="s">
        <v>128</v>
      </c>
      <c r="D20" s="89">
        <v>2</v>
      </c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</row>
    <row r="21" spans="1:15" ht="18">
      <c r="A21" s="89" t="s">
        <v>101</v>
      </c>
      <c r="B21" s="90" t="s">
        <v>74</v>
      </c>
      <c r="C21" s="99" t="s">
        <v>128</v>
      </c>
      <c r="D21" s="89">
        <v>0.5</v>
      </c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</row>
    <row r="22" spans="1:15" ht="30">
      <c r="A22" s="89" t="s">
        <v>102</v>
      </c>
      <c r="B22" s="90" t="s">
        <v>98</v>
      </c>
      <c r="C22" s="99" t="s">
        <v>9</v>
      </c>
      <c r="D22" s="89">
        <v>2</v>
      </c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</row>
    <row r="23" spans="1:15" ht="15">
      <c r="A23" s="89" t="s">
        <v>103</v>
      </c>
      <c r="B23" s="90" t="s">
        <v>75</v>
      </c>
      <c r="C23" s="99" t="s">
        <v>9</v>
      </c>
      <c r="D23" s="89">
        <v>2</v>
      </c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</row>
    <row r="24" spans="1:15" ht="15.75">
      <c r="A24" s="89" t="s">
        <v>104</v>
      </c>
      <c r="B24" s="90" t="s">
        <v>99</v>
      </c>
      <c r="C24" s="99" t="s">
        <v>9</v>
      </c>
      <c r="D24" s="89">
        <v>2</v>
      </c>
      <c r="E24" s="100"/>
      <c r="F24" s="100"/>
      <c r="G24" s="100"/>
      <c r="H24" s="100"/>
      <c r="I24" s="100"/>
      <c r="J24" s="98"/>
      <c r="K24" s="98"/>
      <c r="L24" s="98"/>
      <c r="M24" s="98"/>
      <c r="N24" s="98"/>
      <c r="O24" s="98"/>
    </row>
    <row r="25" spans="1:15" ht="30">
      <c r="A25" s="89" t="s">
        <v>105</v>
      </c>
      <c r="B25" s="90" t="s">
        <v>76</v>
      </c>
      <c r="C25" s="99" t="s">
        <v>128</v>
      </c>
      <c r="D25" s="99">
        <v>25</v>
      </c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</row>
    <row r="26" spans="1:15" ht="18">
      <c r="A26" s="89" t="s">
        <v>106</v>
      </c>
      <c r="B26" s="90" t="s">
        <v>77</v>
      </c>
      <c r="C26" s="99" t="s">
        <v>128</v>
      </c>
      <c r="D26" s="99">
        <v>11</v>
      </c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</row>
    <row r="27" spans="1:15" ht="18">
      <c r="A27" s="101" t="s">
        <v>107</v>
      </c>
      <c r="B27" s="90" t="s">
        <v>129</v>
      </c>
      <c r="C27" s="99" t="s">
        <v>130</v>
      </c>
      <c r="D27" s="99">
        <v>29</v>
      </c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</row>
    <row r="28" spans="1:15" ht="23.25" customHeight="1">
      <c r="A28" s="93" t="s">
        <v>108</v>
      </c>
      <c r="B28" s="90" t="s">
        <v>78</v>
      </c>
      <c r="C28" s="99" t="s">
        <v>7</v>
      </c>
      <c r="D28" s="99">
        <v>12</v>
      </c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</row>
    <row r="29" spans="1:15" ht="15">
      <c r="A29" s="93" t="s">
        <v>109</v>
      </c>
      <c r="B29" s="102" t="s">
        <v>79</v>
      </c>
      <c r="C29" s="99" t="s">
        <v>9</v>
      </c>
      <c r="D29" s="99">
        <v>2</v>
      </c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</row>
    <row r="30" spans="1:15" ht="15.75">
      <c r="A30" s="106">
        <v>5</v>
      </c>
      <c r="B30" s="107" t="s">
        <v>80</v>
      </c>
      <c r="C30" s="106" t="s">
        <v>8</v>
      </c>
      <c r="D30" s="106" t="s">
        <v>8</v>
      </c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</row>
    <row r="31" spans="1:15" ht="15">
      <c r="A31" s="93" t="s">
        <v>13</v>
      </c>
      <c r="B31" s="96" t="s">
        <v>81</v>
      </c>
      <c r="C31" s="97" t="s">
        <v>7</v>
      </c>
      <c r="D31" s="97" t="s">
        <v>135</v>
      </c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</row>
    <row r="32" spans="1:15" ht="18">
      <c r="A32" s="93" t="s">
        <v>110</v>
      </c>
      <c r="B32" s="90" t="s">
        <v>82</v>
      </c>
      <c r="C32" s="99" t="s">
        <v>128</v>
      </c>
      <c r="D32" s="99">
        <v>115</v>
      </c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</row>
    <row r="33" spans="1:15" ht="18">
      <c r="A33" s="93" t="s">
        <v>111</v>
      </c>
      <c r="B33" s="90" t="s">
        <v>83</v>
      </c>
      <c r="C33" s="99" t="s">
        <v>128</v>
      </c>
      <c r="D33" s="89">
        <v>87</v>
      </c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</row>
    <row r="34" spans="1:15" ht="18">
      <c r="A34" s="93" t="s">
        <v>112</v>
      </c>
      <c r="B34" s="90" t="s">
        <v>84</v>
      </c>
      <c r="C34" s="99" t="s">
        <v>131</v>
      </c>
      <c r="D34" s="89">
        <v>336</v>
      </c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</row>
    <row r="35" spans="1:15" ht="18">
      <c r="A35" s="93" t="s">
        <v>113</v>
      </c>
      <c r="B35" s="90" t="s">
        <v>85</v>
      </c>
      <c r="C35" s="99" t="s">
        <v>131</v>
      </c>
      <c r="D35" s="89">
        <v>144</v>
      </c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</row>
    <row r="36" spans="1:15" ht="30">
      <c r="A36" s="93" t="s">
        <v>114</v>
      </c>
      <c r="B36" s="90" t="s">
        <v>86</v>
      </c>
      <c r="C36" s="99" t="s">
        <v>131</v>
      </c>
      <c r="D36" s="89">
        <v>336</v>
      </c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</row>
    <row r="37" spans="1:15" ht="30">
      <c r="A37" s="93" t="s">
        <v>115</v>
      </c>
      <c r="B37" s="90" t="s">
        <v>87</v>
      </c>
      <c r="C37" s="99" t="s">
        <v>131</v>
      </c>
      <c r="D37" s="89">
        <v>144</v>
      </c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</row>
    <row r="38" spans="1:15" ht="18">
      <c r="A38" s="93" t="s">
        <v>116</v>
      </c>
      <c r="B38" s="90" t="s">
        <v>88</v>
      </c>
      <c r="C38" s="99" t="s">
        <v>131</v>
      </c>
      <c r="D38" s="89">
        <v>336</v>
      </c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</row>
    <row r="39" spans="1:15" ht="18">
      <c r="A39" s="93" t="s">
        <v>117</v>
      </c>
      <c r="B39" s="90" t="s">
        <v>89</v>
      </c>
      <c r="C39" s="99" t="s">
        <v>131</v>
      </c>
      <c r="D39" s="89">
        <v>144</v>
      </c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</row>
    <row r="40" spans="1:15" ht="30">
      <c r="A40" s="93" t="s">
        <v>118</v>
      </c>
      <c r="B40" s="90" t="s">
        <v>90</v>
      </c>
      <c r="C40" s="99" t="s">
        <v>131</v>
      </c>
      <c r="D40" s="89">
        <v>336</v>
      </c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</row>
    <row r="41" spans="1:15" ht="30">
      <c r="A41" s="93" t="s">
        <v>119</v>
      </c>
      <c r="B41" s="90" t="s">
        <v>91</v>
      </c>
      <c r="C41" s="99" t="s">
        <v>131</v>
      </c>
      <c r="D41" s="89">
        <v>144</v>
      </c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</row>
    <row r="42" spans="1:15" ht="30">
      <c r="A42" s="93" t="s">
        <v>120</v>
      </c>
      <c r="B42" s="90" t="s">
        <v>92</v>
      </c>
      <c r="C42" s="99" t="s">
        <v>131</v>
      </c>
      <c r="D42" s="89">
        <v>336</v>
      </c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</row>
    <row r="43" spans="1:15" ht="30">
      <c r="A43" s="93" t="s">
        <v>121</v>
      </c>
      <c r="B43" s="90" t="s">
        <v>93</v>
      </c>
      <c r="C43" s="99" t="s">
        <v>131</v>
      </c>
      <c r="D43" s="89">
        <v>144</v>
      </c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</row>
    <row r="44" spans="1:15" ht="15">
      <c r="A44" s="93" t="s">
        <v>122</v>
      </c>
      <c r="B44" s="90" t="s">
        <v>94</v>
      </c>
      <c r="C44" s="99" t="s">
        <v>7</v>
      </c>
      <c r="D44" s="104" t="s">
        <v>97</v>
      </c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 spans="1:15" ht="15">
      <c r="A45" s="93" t="s">
        <v>123</v>
      </c>
      <c r="B45" s="102" t="s">
        <v>95</v>
      </c>
      <c r="C45" s="105" t="s">
        <v>9</v>
      </c>
      <c r="D45" s="99">
        <v>1</v>
      </c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</row>
    <row r="46" spans="1:15" ht="15">
      <c r="A46" s="93" t="s">
        <v>124</v>
      </c>
      <c r="B46" s="102" t="s">
        <v>96</v>
      </c>
      <c r="C46" s="105" t="s">
        <v>9</v>
      </c>
      <c r="D46" s="99">
        <v>1</v>
      </c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</row>
    <row r="47" spans="1:15" ht="15.75">
      <c r="A47" s="106">
        <v>6</v>
      </c>
      <c r="B47" s="107" t="s">
        <v>20</v>
      </c>
      <c r="C47" s="106" t="s">
        <v>8</v>
      </c>
      <c r="D47" s="106" t="s">
        <v>8</v>
      </c>
      <c r="E47" s="103" t="s">
        <v>8</v>
      </c>
      <c r="F47" s="103" t="s">
        <v>8</v>
      </c>
      <c r="G47" s="103" t="s">
        <v>8</v>
      </c>
      <c r="H47" s="103" t="s">
        <v>8</v>
      </c>
      <c r="I47" s="103" t="s">
        <v>8</v>
      </c>
      <c r="J47" s="103" t="s">
        <v>8</v>
      </c>
      <c r="K47" s="103" t="s">
        <v>8</v>
      </c>
      <c r="L47" s="103" t="s">
        <v>8</v>
      </c>
      <c r="M47" s="103" t="s">
        <v>8</v>
      </c>
      <c r="N47" s="103" t="s">
        <v>8</v>
      </c>
      <c r="O47" s="103" t="s">
        <v>8</v>
      </c>
    </row>
    <row r="48" spans="1:15" ht="33.75" customHeight="1">
      <c r="A48" s="93" t="s">
        <v>14</v>
      </c>
      <c r="B48" s="108" t="s">
        <v>21</v>
      </c>
      <c r="C48" s="89" t="s">
        <v>18</v>
      </c>
      <c r="D48" s="109">
        <v>1</v>
      </c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</row>
    <row r="49" spans="1:16" ht="21.75" customHeight="1">
      <c r="A49" s="93" t="s">
        <v>125</v>
      </c>
      <c r="B49" s="108" t="s">
        <v>22</v>
      </c>
      <c r="C49" s="89" t="s">
        <v>19</v>
      </c>
      <c r="D49" s="109">
        <v>1</v>
      </c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</row>
    <row r="50" spans="1:16" ht="15.75">
      <c r="A50" s="130" t="s">
        <v>134</v>
      </c>
      <c r="B50" s="130"/>
      <c r="C50" s="130"/>
      <c r="D50" s="130"/>
      <c r="E50" s="130"/>
      <c r="F50" s="130"/>
      <c r="G50" s="130"/>
      <c r="H50" s="130"/>
      <c r="I50" s="130"/>
      <c r="J50" s="130"/>
      <c r="K50" s="110">
        <f>SUM(K12:K49)</f>
        <v>0</v>
      </c>
      <c r="L50" s="110">
        <f>SUM(L12:L49)</f>
        <v>0</v>
      </c>
      <c r="M50" s="110">
        <f>SUM(M12:M49)</f>
        <v>0</v>
      </c>
      <c r="N50" s="110">
        <f>SUM(N12:N49)</f>
        <v>0</v>
      </c>
      <c r="O50" s="110">
        <f>SUM(O12:O49)</f>
        <v>0</v>
      </c>
    </row>
    <row r="51" spans="1:16" customFormat="1" ht="15.75">
      <c r="A51" s="111"/>
      <c r="B51" s="112"/>
      <c r="C51" s="112"/>
      <c r="D51" s="112"/>
      <c r="E51" s="112"/>
      <c r="F51" s="112"/>
      <c r="G51" s="112"/>
      <c r="H51" s="112"/>
      <c r="I51" s="112"/>
      <c r="J51" s="112"/>
      <c r="K51" s="83"/>
      <c r="L51" s="83"/>
      <c r="M51" s="83"/>
      <c r="N51" s="113"/>
      <c r="O51" s="83"/>
      <c r="P51" s="31"/>
    </row>
    <row r="52" spans="1:16" ht="15">
      <c r="A52" s="114" t="s">
        <v>47</v>
      </c>
      <c r="B52" s="114"/>
      <c r="C52" s="114"/>
      <c r="D52" s="115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31"/>
    </row>
    <row r="53" spans="1:16" ht="15.75">
      <c r="A53" s="111"/>
      <c r="B53" s="116" t="s">
        <v>31</v>
      </c>
      <c r="C53" s="117"/>
      <c r="D53" s="112"/>
      <c r="E53" s="117"/>
      <c r="F53" s="117"/>
      <c r="G53" s="117"/>
      <c r="H53" s="117"/>
      <c r="I53" s="117"/>
      <c r="J53" s="117"/>
      <c r="K53" s="83"/>
      <c r="L53" s="83"/>
      <c r="M53" s="83"/>
      <c r="N53" s="83"/>
      <c r="O53" s="83"/>
      <c r="P53" s="31"/>
    </row>
    <row r="54" spans="1:16" ht="15.75">
      <c r="A54" s="118"/>
      <c r="B54" s="119"/>
      <c r="C54" s="119"/>
      <c r="D54" s="112"/>
      <c r="E54" s="119"/>
      <c r="F54" s="119"/>
      <c r="G54" s="119"/>
      <c r="H54" s="119"/>
      <c r="I54" s="119"/>
      <c r="J54" s="119"/>
      <c r="K54" s="119"/>
      <c r="L54" s="119"/>
      <c r="M54" s="120"/>
      <c r="N54" s="83"/>
      <c r="O54" s="83"/>
    </row>
    <row r="55" spans="1:16" ht="12.75">
      <c r="A55" s="37"/>
      <c r="B55" s="75"/>
      <c r="C55" s="32"/>
      <c r="D55" s="81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1"/>
    </row>
    <row r="56" spans="1:16" ht="12.75">
      <c r="A56" s="29"/>
      <c r="B56" s="74"/>
      <c r="C56" s="34"/>
      <c r="D56" s="30"/>
      <c r="E56" s="34"/>
      <c r="F56" s="34"/>
      <c r="G56" s="34"/>
      <c r="H56" s="34"/>
      <c r="I56" s="34"/>
      <c r="J56" s="34"/>
      <c r="K56" s="31"/>
      <c r="L56" s="31"/>
      <c r="M56" s="31"/>
      <c r="N56" s="35"/>
      <c r="O56" s="31"/>
      <c r="P56" s="31"/>
    </row>
    <row r="57" spans="1:16" ht="18" customHeight="1">
      <c r="A57" s="128"/>
      <c r="B57" s="128"/>
    </row>
  </sheetData>
  <sheetProtection selectLockedCells="1" selectUnlockedCells="1"/>
  <mergeCells count="14">
    <mergeCell ref="A57:B57"/>
    <mergeCell ref="K9:O9"/>
    <mergeCell ref="A50:J50"/>
    <mergeCell ref="E9:J9"/>
    <mergeCell ref="A1:O1"/>
    <mergeCell ref="A8:H8"/>
    <mergeCell ref="A9:A10"/>
    <mergeCell ref="B9:B10"/>
    <mergeCell ref="C4:O4"/>
    <mergeCell ref="C6:O6"/>
    <mergeCell ref="C9:C10"/>
    <mergeCell ref="A2:O2"/>
    <mergeCell ref="J5:O5"/>
    <mergeCell ref="D9:D10"/>
  </mergeCells>
  <printOptions horizontalCentered="1"/>
  <pageMargins left="0.19652777777777777" right="0.19652777777777777" top="0.98402777777777772" bottom="0.59027777777777779" header="0.51180555555555551" footer="0.51180555555555551"/>
  <pageSetup paperSize="9" scale="36" orientation="landscape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Kopsavilkums</vt:lpstr>
      <vt:lpstr>Koptāme</vt:lpstr>
      <vt:lpstr>Lokālā tāme</vt:lpstr>
      <vt:lpstr>'Lokālā tāme'!Excel_BuiltIn_Print_Area</vt:lpstr>
      <vt:lpstr>Kopsavilkums!Print_Area</vt:lpstr>
      <vt:lpstr>Koptāme!Print_Area</vt:lpstr>
      <vt:lpstr>'Lokālā tāme'!Print_Area</vt:lpstr>
      <vt:lpstr>'Lokālā tāme'!Print_Titles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Mārtiņš Cēsnieks</dc:creator>
  <cp:lastModifiedBy>Erika Dizgalve</cp:lastModifiedBy>
  <cp:lastPrinted>2022-11-22T09:31:49Z</cp:lastPrinted>
  <dcterms:created xsi:type="dcterms:W3CDTF">2021-03-11T08:05:59Z</dcterms:created>
  <dcterms:modified xsi:type="dcterms:W3CDTF">2026-07-27T11:26:51Z</dcterms:modified>
</cp:coreProperties>
</file>