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https://vasvni.sharepoint.com/sites/G010/Shared Documents/Darba dokumenti/2026/Atklāti konkursi/AK-62_DR_RKP_apsaimniekosana/Nolikums/TS_2_dala_Terehova/"/>
    </mc:Choice>
  </mc:AlternateContent>
  <xr:revisionPtr revIDLastSave="2" documentId="8_{547D3FF6-AA57-4D15-BC6C-6CCCCFC77746}" xr6:coauthVersionLast="47" xr6:coauthVersionMax="47" xr10:uidLastSave="{4240BF3A-3F88-4A43-A52D-F03E66E05AFD}"/>
  <bookViews>
    <workbookView xWindow="-108" yWindow="-108" windowWidth="23256" windowHeight="13896" tabRatio="935" xr2:uid="{00000000-000D-0000-FFFF-FFFF00000000}"/>
  </bookViews>
  <sheets>
    <sheet name="Vērtēšanas kritēriji" sheetId="35" r:id="rId1"/>
    <sheet name="Finanšu piedāvājums KU1-KU11" sheetId="31" r:id="rId2"/>
    <sheet name="FAKTISKĀS uzkopšanas biežums" sheetId="28" r:id="rId3"/>
    <sheet name="Telpu ikdienas UP" sheetId="20" r:id="rId4"/>
    <sheet name="Telpu sadalījums un ĪP" sheetId="36" r:id="rId5"/>
    <sheet name="Ēku karte" sheetId="30" r:id="rId6"/>
    <sheet name="Cilvēku plūsma" sheetId="24" r:id="rId7"/>
    <sheet name="Higiēnas preces" sheetId="25" r:id="rId8"/>
    <sheet name="Paklāji" sheetId="23" r:id="rId9"/>
    <sheet name="Teritorijas sadalījums un ĪP" sheetId="22" r:id="rId10"/>
    <sheet name="Teritorijas ikdienas UP" sheetId="26" r:id="rId11"/>
    <sheet name="Uzkopjamo platību karte" sheetId="29" r:id="rId12"/>
  </sheets>
  <definedNames>
    <definedName name="_xlnm._FilterDatabase" localSheetId="2" hidden="1">'FAKTISKĀS uzkopšanas biežums'!$A$2:$Z$322</definedName>
    <definedName name="ApkopesVeids">#REF!</definedName>
    <definedName name="Dienas">#REF!</definedName>
    <definedName name="higiēnas">#REF!</definedName>
    <definedName name="Ipasumi">#REF!</definedName>
    <definedName name="Laiks">#REF!</definedName>
    <definedName name="_xlnm.Print_Area" localSheetId="3">'Telpu ikdienas UP'!$B:$F</definedName>
    <definedName name="_xlnm.Print_Area" localSheetId="10">'Teritorijas ikdienas UP'!$B:$I</definedName>
    <definedName name="Produkti">#REF!</definedName>
    <definedName name="ProduktuKod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7" i="35" l="1"/>
  <c r="F41" i="31"/>
  <c r="F40" i="31"/>
  <c r="F36" i="31"/>
  <c r="F32" i="31"/>
  <c r="F90" i="31"/>
  <c r="F65" i="31" l="1"/>
  <c r="F64" i="31"/>
  <c r="F62" i="31"/>
  <c r="F61" i="31"/>
  <c r="F60" i="31"/>
  <c r="F58" i="31"/>
  <c r="F57" i="31"/>
  <c r="F55" i="31"/>
  <c r="F54" i="31"/>
  <c r="F53" i="31"/>
  <c r="F52" i="31"/>
  <c r="F51" i="31"/>
  <c r="F50" i="31"/>
  <c r="F49" i="31"/>
  <c r="F48" i="31"/>
  <c r="F21" i="31"/>
  <c r="G322" i="28"/>
  <c r="D5" i="36"/>
  <c r="D30" i="31" l="1"/>
  <c r="F30" i="31" s="1"/>
  <c r="D29" i="31"/>
  <c r="F29" i="31" s="1"/>
  <c r="D28" i="31"/>
  <c r="F28" i="31" s="1"/>
  <c r="D27" i="31"/>
  <c r="F27" i="31" s="1"/>
  <c r="D26" i="31"/>
  <c r="F26" i="31" s="1"/>
  <c r="D31" i="31"/>
  <c r="F31" i="31" s="1"/>
  <c r="E35" i="31" l="1"/>
  <c r="F35" i="31" s="1"/>
  <c r="E34" i="31"/>
  <c r="F34" i="31" s="1"/>
  <c r="F39" i="31"/>
  <c r="F38" i="31"/>
  <c r="F76" i="31" l="1"/>
  <c r="V64" i="28" l="1"/>
  <c r="D3" i="22" l="1"/>
  <c r="E3" i="22"/>
  <c r="F89" i="31"/>
  <c r="E13" i="31" l="1"/>
  <c r="V4" i="28" l="1"/>
  <c r="V5" i="28"/>
  <c r="V6" i="28"/>
  <c r="V7" i="28"/>
  <c r="V8" i="28"/>
  <c r="V9" i="28"/>
  <c r="V10" i="28"/>
  <c r="V11" i="28"/>
  <c r="V12" i="28"/>
  <c r="V13" i="28"/>
  <c r="V14" i="28"/>
  <c r="V15" i="28"/>
  <c r="V16" i="28"/>
  <c r="V17" i="28"/>
  <c r="V18" i="28"/>
  <c r="V19" i="28"/>
  <c r="V20" i="28"/>
  <c r="V21" i="28"/>
  <c r="V22" i="28"/>
  <c r="V23" i="28"/>
  <c r="V24" i="28"/>
  <c r="V25" i="28"/>
  <c r="V26" i="28"/>
  <c r="V27" i="28"/>
  <c r="V28" i="28"/>
  <c r="V29" i="28"/>
  <c r="V30" i="28"/>
  <c r="V31" i="28"/>
  <c r="V32" i="28"/>
  <c r="V33" i="28"/>
  <c r="V34" i="28"/>
  <c r="V35" i="28"/>
  <c r="V36" i="28"/>
  <c r="V37" i="28"/>
  <c r="V38" i="28"/>
  <c r="V39" i="28"/>
  <c r="V40" i="28"/>
  <c r="V41" i="28"/>
  <c r="V42" i="28"/>
  <c r="V43" i="28"/>
  <c r="V44" i="28"/>
  <c r="V45" i="28"/>
  <c r="V46" i="28"/>
  <c r="V47" i="28"/>
  <c r="V48" i="28"/>
  <c r="V49" i="28"/>
  <c r="V50" i="28"/>
  <c r="V51" i="28"/>
  <c r="V52" i="28"/>
  <c r="V53" i="28"/>
  <c r="V54" i="28"/>
  <c r="V55" i="28"/>
  <c r="V56" i="28"/>
  <c r="V57" i="28"/>
  <c r="V58" i="28"/>
  <c r="V59" i="28"/>
  <c r="V60" i="28"/>
  <c r="V61" i="28"/>
  <c r="V62" i="28"/>
  <c r="V63" i="28"/>
  <c r="V65" i="28"/>
  <c r="V66" i="28"/>
  <c r="V67" i="28"/>
  <c r="V68" i="28"/>
  <c r="V69" i="28"/>
  <c r="V70" i="28"/>
  <c r="V71" i="28"/>
  <c r="V72" i="28"/>
  <c r="V73" i="28"/>
  <c r="V74" i="28"/>
  <c r="V75" i="28"/>
  <c r="V76" i="28"/>
  <c r="V77" i="28"/>
  <c r="V78" i="28"/>
  <c r="V79" i="28"/>
  <c r="V80" i="28"/>
  <c r="V81" i="28"/>
  <c r="V82" i="28"/>
  <c r="V83" i="28"/>
  <c r="V84" i="28"/>
  <c r="V85" i="28"/>
  <c r="V86" i="28"/>
  <c r="V87" i="28"/>
  <c r="V88" i="28"/>
  <c r="V89" i="28"/>
  <c r="V90" i="28"/>
  <c r="V91" i="28"/>
  <c r="V92" i="28"/>
  <c r="V93" i="28"/>
  <c r="V94" i="28"/>
  <c r="V95" i="28"/>
  <c r="V96" i="28"/>
  <c r="V97" i="28"/>
  <c r="V98" i="28"/>
  <c r="V99" i="28"/>
  <c r="V100" i="28"/>
  <c r="V101" i="28"/>
  <c r="V102" i="28"/>
  <c r="V103" i="28"/>
  <c r="V104" i="28"/>
  <c r="V105" i="28"/>
  <c r="V106" i="28"/>
  <c r="V107" i="28"/>
  <c r="V108" i="28"/>
  <c r="V109" i="28"/>
  <c r="V110" i="28"/>
  <c r="V111" i="28"/>
  <c r="V112" i="28"/>
  <c r="V113" i="28"/>
  <c r="V114" i="28"/>
  <c r="V115" i="28"/>
  <c r="V116" i="28"/>
  <c r="V117" i="28"/>
  <c r="V118" i="28"/>
  <c r="V119" i="28"/>
  <c r="V120" i="28"/>
  <c r="V121" i="28"/>
  <c r="V122" i="28"/>
  <c r="V123" i="28"/>
  <c r="V124" i="28"/>
  <c r="V125" i="28"/>
  <c r="V126" i="28"/>
  <c r="V127" i="28"/>
  <c r="V128" i="28"/>
  <c r="V129" i="28"/>
  <c r="V130" i="28"/>
  <c r="V131" i="28"/>
  <c r="V132" i="28"/>
  <c r="V133" i="28"/>
  <c r="V134" i="28"/>
  <c r="V135" i="28"/>
  <c r="V136" i="28"/>
  <c r="V137" i="28"/>
  <c r="V138" i="28"/>
  <c r="V139" i="28"/>
  <c r="V140" i="28"/>
  <c r="V141" i="28"/>
  <c r="V142" i="28"/>
  <c r="V143" i="28"/>
  <c r="V144" i="28"/>
  <c r="V145" i="28"/>
  <c r="V146" i="28"/>
  <c r="V147" i="28"/>
  <c r="V148" i="28"/>
  <c r="V149" i="28"/>
  <c r="V150" i="28"/>
  <c r="V151" i="28"/>
  <c r="V152" i="28"/>
  <c r="V153" i="28"/>
  <c r="V154" i="28"/>
  <c r="V155" i="28"/>
  <c r="V156" i="28"/>
  <c r="V157" i="28"/>
  <c r="V158" i="28"/>
  <c r="V159" i="28"/>
  <c r="V160" i="28"/>
  <c r="V161" i="28"/>
  <c r="V162" i="28"/>
  <c r="V163" i="28"/>
  <c r="V164" i="28"/>
  <c r="V165" i="28"/>
  <c r="V166" i="28"/>
  <c r="V167" i="28"/>
  <c r="V168" i="28"/>
  <c r="V169" i="28"/>
  <c r="V170" i="28"/>
  <c r="V171" i="28"/>
  <c r="V172" i="28"/>
  <c r="V173" i="28"/>
  <c r="V174" i="28"/>
  <c r="V175" i="28"/>
  <c r="V176" i="28"/>
  <c r="V177" i="28"/>
  <c r="V178" i="28"/>
  <c r="V179" i="28"/>
  <c r="V180" i="28"/>
  <c r="V181" i="28"/>
  <c r="V182" i="28"/>
  <c r="V183" i="28"/>
  <c r="V184" i="28"/>
  <c r="V185" i="28"/>
  <c r="V186" i="28"/>
  <c r="V187" i="28"/>
  <c r="V188" i="28"/>
  <c r="V189" i="28"/>
  <c r="V190" i="28"/>
  <c r="V191" i="28"/>
  <c r="V192" i="28"/>
  <c r="V193" i="28"/>
  <c r="V194" i="28"/>
  <c r="V195" i="28"/>
  <c r="V196" i="28"/>
  <c r="V197" i="28"/>
  <c r="V198" i="28"/>
  <c r="V199" i="28"/>
  <c r="V200" i="28"/>
  <c r="V201" i="28"/>
  <c r="V202" i="28"/>
  <c r="V203" i="28"/>
  <c r="V204" i="28"/>
  <c r="V205" i="28"/>
  <c r="V206" i="28"/>
  <c r="V207" i="28"/>
  <c r="V208" i="28"/>
  <c r="V209" i="28"/>
  <c r="V210" i="28"/>
  <c r="V211" i="28"/>
  <c r="V212" i="28"/>
  <c r="V213" i="28"/>
  <c r="V214" i="28"/>
  <c r="V215" i="28"/>
  <c r="V216" i="28"/>
  <c r="V217" i="28"/>
  <c r="V218" i="28"/>
  <c r="V219" i="28"/>
  <c r="V220" i="28"/>
  <c r="V221" i="28"/>
  <c r="V222" i="28"/>
  <c r="V223" i="28"/>
  <c r="V224" i="28"/>
  <c r="V225" i="28"/>
  <c r="V226" i="28"/>
  <c r="V227" i="28"/>
  <c r="V228" i="28"/>
  <c r="V229" i="28"/>
  <c r="V230" i="28"/>
  <c r="V231" i="28"/>
  <c r="V232" i="28"/>
  <c r="V233" i="28"/>
  <c r="V234" i="28"/>
  <c r="V235" i="28"/>
  <c r="V236" i="28"/>
  <c r="V237" i="28"/>
  <c r="V238" i="28"/>
  <c r="V239" i="28"/>
  <c r="V240" i="28"/>
  <c r="V241" i="28"/>
  <c r="V242" i="28"/>
  <c r="V243" i="28"/>
  <c r="V244" i="28"/>
  <c r="V245" i="28"/>
  <c r="V246" i="28"/>
  <c r="V247" i="28"/>
  <c r="V248" i="28"/>
  <c r="V249" i="28"/>
  <c r="V250" i="28"/>
  <c r="V251" i="28"/>
  <c r="V252" i="28"/>
  <c r="V253" i="28"/>
  <c r="V254" i="28"/>
  <c r="V255" i="28"/>
  <c r="V256" i="28"/>
  <c r="V257" i="28"/>
  <c r="V258" i="28"/>
  <c r="V259" i="28"/>
  <c r="V260" i="28"/>
  <c r="V261" i="28"/>
  <c r="V262" i="28"/>
  <c r="V263" i="28"/>
  <c r="V264" i="28"/>
  <c r="V265" i="28"/>
  <c r="V266" i="28"/>
  <c r="V267" i="28"/>
  <c r="V268" i="28"/>
  <c r="V269" i="28"/>
  <c r="V270" i="28"/>
  <c r="V271" i="28"/>
  <c r="V272" i="28"/>
  <c r="V273" i="28"/>
  <c r="V274" i="28"/>
  <c r="V275" i="28"/>
  <c r="V276" i="28"/>
  <c r="V277" i="28"/>
  <c r="V278" i="28"/>
  <c r="V279" i="28"/>
  <c r="V280" i="28"/>
  <c r="V281" i="28"/>
  <c r="V282" i="28"/>
  <c r="V283" i="28"/>
  <c r="V284" i="28"/>
  <c r="V285" i="28"/>
  <c r="V286" i="28"/>
  <c r="V287" i="28"/>
  <c r="V288" i="28"/>
  <c r="V289" i="28"/>
  <c r="V290" i="28"/>
  <c r="V291" i="28"/>
  <c r="V292" i="28"/>
  <c r="V293" i="28"/>
  <c r="V294" i="28"/>
  <c r="V295" i="28"/>
  <c r="V296" i="28"/>
  <c r="V297" i="28"/>
  <c r="V298" i="28"/>
  <c r="V299" i="28"/>
  <c r="V300" i="28"/>
  <c r="V301" i="28"/>
  <c r="V302" i="28"/>
  <c r="V303" i="28"/>
  <c r="V304" i="28"/>
  <c r="V305" i="28"/>
  <c r="V306" i="28"/>
  <c r="V307" i="28"/>
  <c r="V308" i="28"/>
  <c r="V309" i="28"/>
  <c r="V310" i="28"/>
  <c r="V311" i="28"/>
  <c r="V312" i="28"/>
  <c r="V313" i="28"/>
  <c r="V314" i="28"/>
  <c r="V315" i="28"/>
  <c r="V316" i="28"/>
  <c r="V317" i="28"/>
  <c r="V318" i="28"/>
  <c r="V319" i="28"/>
  <c r="V320" i="28"/>
  <c r="V321" i="28"/>
  <c r="V3" i="28" l="1"/>
  <c r="V322" i="28" s="1"/>
  <c r="F13" i="31" s="1"/>
  <c r="F87" i="31"/>
  <c r="F81" i="31"/>
  <c r="F80" i="31"/>
  <c r="F79" i="31"/>
  <c r="F78" i="31"/>
  <c r="F77" i="31"/>
  <c r="F88" i="31"/>
  <c r="F86" i="31"/>
  <c r="F85" i="31"/>
  <c r="F83" i="31"/>
  <c r="F74" i="31"/>
  <c r="F72" i="31"/>
  <c r="F71" i="31"/>
  <c r="F70" i="31"/>
  <c r="F69" i="31"/>
  <c r="F68" i="31"/>
  <c r="F67" i="31"/>
  <c r="F66" i="3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Irina Jaščenkova</author>
  </authors>
  <commentList>
    <comment ref="D3" authorId="0" shapeId="0" xr:uid="{8B957A87-EAC3-40A7-A947-C93CAE60F3B3}">
      <text>
        <r>
          <rPr>
            <b/>
            <sz val="9"/>
            <color indexed="81"/>
            <rFont val="Tahoma"/>
            <family val="2"/>
            <charset val="186"/>
          </rPr>
          <t>Irina Jaščenkova:</t>
        </r>
        <r>
          <rPr>
            <sz val="9"/>
            <color indexed="81"/>
            <rFont val="Tahoma"/>
            <family val="2"/>
            <charset val="186"/>
          </rPr>
          <t xml:space="preserve">
126717 m2 (NĪ kopējā platība) - 5168,8 apbūves laukums. Bezatlīdzības lietošanā nodotā platība 1220 m2.</t>
        </r>
      </text>
    </comment>
  </commentList>
</comments>
</file>

<file path=xl/sharedStrings.xml><?xml version="1.0" encoding="utf-8"?>
<sst xmlns="http://schemas.openxmlformats.org/spreadsheetml/2006/main" count="3909" uniqueCount="693">
  <si>
    <t>Piedāvājumu vērtēšanas principis</t>
  </si>
  <si>
    <t>Vērtēšanas kritēriji</t>
  </si>
  <si>
    <t>Maksimālais punktu skaits</t>
  </si>
  <si>
    <t>Punktu pieķiršanas metodika</t>
  </si>
  <si>
    <t>KU1</t>
  </si>
  <si>
    <r>
      <t>KU1=C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</si>
  <si>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(C</t>
    </r>
    <r>
      <rPr>
        <vertAlign val="subscript"/>
        <sz val="10"/>
        <rFont val="Times New Roman"/>
        <family val="1"/>
        <charset val="186"/>
      </rPr>
      <t>zem</t>
    </r>
    <r>
      <rPr>
        <sz val="10"/>
        <rFont val="Times New Roman"/>
        <family val="1"/>
        <charset val="186"/>
      </rPr>
      <t xml:space="preserve"> – viszemāk piedāvātā cena; C</t>
    </r>
    <r>
      <rPr>
        <vertAlign val="subscript"/>
        <sz val="10"/>
        <rFont val="Times New Roman"/>
        <family val="1"/>
        <charset val="186"/>
      </rPr>
      <t>pied</t>
    </r>
    <r>
      <rPr>
        <sz val="10"/>
        <rFont val="Times New Roman"/>
        <family val="1"/>
        <charset val="186"/>
      </rPr>
      <t xml:space="preserve"> – vērtējamā piedāvājuma cena; N – kritērija maksimālā skaitliskā vērtība)</t>
    </r>
  </si>
  <si>
    <t>KU2</t>
  </si>
  <si>
    <r>
      <t>KU2=C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</si>
  <si>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KU3</t>
  </si>
  <si>
    <r>
      <t>KU3=C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</si>
  <si>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KU4</t>
  </si>
  <si>
    <r>
      <t>KU4=C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</si>
  <si>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KU5</t>
  </si>
  <si>
    <r>
      <t>KU5=C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</si>
  <si>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KU6</t>
  </si>
  <si>
    <t>PAPILDUS PAKALPOJUMI**</t>
  </si>
  <si>
    <r>
      <t>KU6=C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</si>
  <si>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 xml:space="preserve">Maksimāli iespējamais punktu skaits </t>
  </si>
  <si>
    <t>Par saimnieciski visizdevīgāko piedāvājumu tiks atzīts tas pretendents, kurš iegūs visaugstāko punktu skaitu uzkopšanas un inženierkomunikāciju sadaļā, pēc formulas: KU+KI</t>
  </si>
  <si>
    <t>5.pielikums nolikumam</t>
  </si>
  <si>
    <t>ID Nr. VNĪ 2026/4/4-4/AK-62</t>
  </si>
  <si>
    <t>FINANŠU PIEDĀVĀJUMS Nr. 2.1.</t>
  </si>
  <si>
    <t>Atklātam konkursam “Robežkontroles punktu apsaimniekošana”</t>
  </si>
  <si>
    <t>IEPIRKUMA 2.DAĻA</t>
  </si>
  <si>
    <t>Telpu ikdienas uzkopšana   *</t>
  </si>
  <si>
    <t>NPK</t>
  </si>
  <si>
    <t>OBJEKTA 
Kadastra Nr.</t>
  </si>
  <si>
    <r>
      <rPr>
        <b/>
        <u/>
        <sz val="14"/>
        <rFont val="Arial"/>
        <family val="2"/>
      </rPr>
      <t>MINIMĀLĀ</t>
    </r>
    <r>
      <rPr>
        <b/>
        <sz val="14"/>
        <rFont val="Arial"/>
        <family val="2"/>
      </rPr>
      <t xml:space="preserve"> OBJEKTA
UZKOPJAMĀ PLATĪBA kv.m.</t>
    </r>
  </si>
  <si>
    <t>OBJEKTA UZKOPJAMĀ PLATĪBA**</t>
  </si>
  <si>
    <r>
      <rPr>
        <b/>
        <u/>
        <sz val="14"/>
        <rFont val="Arial"/>
        <family val="2"/>
        <charset val="186"/>
      </rPr>
      <t>FAKTISKĀ</t>
    </r>
    <r>
      <rPr>
        <b/>
        <sz val="14"/>
        <rFont val="Arial"/>
        <family val="2"/>
      </rPr>
      <t xml:space="preserve"> uzkopjamā platība saskaņā ar </t>
    </r>
    <r>
      <rPr>
        <b/>
        <u/>
        <sz val="14"/>
        <rFont val="Arial"/>
        <family val="2"/>
        <charset val="186"/>
      </rPr>
      <t>uzkopšanas intensitātes grafiku</t>
    </r>
    <r>
      <rPr>
        <b/>
        <u/>
        <sz val="14"/>
        <color rgb="FFFF0000"/>
        <rFont val="Arial"/>
        <family val="2"/>
        <charset val="186"/>
      </rPr>
      <t xml:space="preserve"> mēnesī </t>
    </r>
    <r>
      <rPr>
        <b/>
        <sz val="14"/>
        <rFont val="Arial"/>
        <family val="2"/>
        <charset val="186"/>
      </rPr>
      <t>***</t>
    </r>
  </si>
  <si>
    <t>Nr.</t>
  </si>
  <si>
    <t>Pakalpojums un Objekta adrese</t>
  </si>
  <si>
    <t>Kadastra Nr.</t>
  </si>
  <si>
    <t xml:space="preserve"> kv.m.</t>
  </si>
  <si>
    <t>kv.m.</t>
  </si>
  <si>
    <r>
      <t>EUR bez PVN/ reize m</t>
    </r>
    <r>
      <rPr>
        <i/>
        <vertAlign val="superscript"/>
        <sz val="12"/>
        <color theme="1"/>
        <rFont val="Arial"/>
        <family val="2"/>
        <charset val="186"/>
      </rPr>
      <t>2</t>
    </r>
  </si>
  <si>
    <r>
      <t xml:space="preserve">Telpu ikdienas uzkopšana </t>
    </r>
    <r>
      <rPr>
        <b/>
        <sz val="14"/>
        <rFont val="Arial"/>
        <family val="2"/>
        <charset val="186"/>
      </rPr>
      <t>TEREHOVA</t>
    </r>
  </si>
  <si>
    <t>6896-006-0025</t>
  </si>
  <si>
    <t>* Papildu uzkopšanas intensitātes gadījumā norēķini tiek veikti, par pamatu ņemot attiecīgā biežuma vidējo uzkopšanas reižu skaitu mēnesī gada griezumā.</t>
  </si>
  <si>
    <t>**Objekta uzkopjamā platība ir visu uzkopjamo objekta telpu kopējā platība. Aprēķina metodika norādīta pie uzkopšanas biežuma</t>
  </si>
  <si>
    <t>***Faktiskā uzkopjamā platība ir viena mēneša laikā faktiskā vidējā uzkoptā platība, ņemot vērā telpu uzkopšanas biežumu. Aprēķina metodika norādīta sadaļā pie uzkopšanas biežuma objekta kopējā uzkopjamā platība mēnesī.</t>
  </si>
  <si>
    <t>Teritorijas ikdienas uzkopšana *</t>
  </si>
  <si>
    <t xml:space="preserve">TERITORIJAS IKDIENAS UZKOPŠANAS PAKALPOJUMI </t>
  </si>
  <si>
    <r>
      <rPr>
        <b/>
        <u/>
        <sz val="14"/>
        <rFont val="Arial"/>
        <family val="2"/>
      </rPr>
      <t>MAKSIMĀLĀ</t>
    </r>
    <r>
      <rPr>
        <b/>
        <sz val="14"/>
        <rFont val="Arial"/>
        <family val="2"/>
      </rPr>
      <t xml:space="preserve"> OBJEKTA
UZKOPJAMĀ PLATĪBA
kv.m.</t>
    </r>
  </si>
  <si>
    <r>
      <rPr>
        <b/>
        <u/>
        <sz val="14"/>
        <rFont val="Arial"/>
        <family val="2"/>
        <charset val="186"/>
      </rPr>
      <t>IEPIRKUMA BRĪDĪ</t>
    </r>
    <r>
      <rPr>
        <b/>
        <sz val="14"/>
        <rFont val="Arial"/>
        <family val="2"/>
      </rPr>
      <t xml:space="preserve"> uzkopjamā platība</t>
    </r>
    <r>
      <rPr>
        <b/>
        <sz val="14"/>
        <rFont val="Arial"/>
        <family val="2"/>
        <charset val="186"/>
      </rPr>
      <t xml:space="preserve"> </t>
    </r>
  </si>
  <si>
    <t>EUR bez PVN/m2</t>
  </si>
  <si>
    <t>Teritorijas ikdienas uzkopšana TEREHOVA (brauktuves, ietves un cits cietais segums, zāliens)</t>
  </si>
  <si>
    <t xml:space="preserve">Provizoriskais viena mēneša apjoms </t>
  </si>
  <si>
    <t>CENA 
par vienu vienību  (EUR bez PVN)</t>
  </si>
  <si>
    <t>CENA par MĒNEŠA provizorisko apjomu (Eur bez PVN)</t>
  </si>
  <si>
    <t>Roku dvieļi (ruļlos)</t>
  </si>
  <si>
    <t>2</t>
  </si>
  <si>
    <t>Tualetes papīrs (Ruļļos)</t>
  </si>
  <si>
    <t>3</t>
  </si>
  <si>
    <t>Putu ziepes (gab)</t>
  </si>
  <si>
    <t>4</t>
  </si>
  <si>
    <t>Gaisa atsvaidzinātājs aerosols (gab)</t>
  </si>
  <si>
    <t>5</t>
  </si>
  <si>
    <t>Trauku mazgājamais līdzeklis</t>
  </si>
  <si>
    <t>6</t>
  </si>
  <si>
    <t>Dezinfekcijas līdzeklis virsmām/rokām izsmidzināms 500ml/gab</t>
  </si>
  <si>
    <t>CENA 
par vienas vienības maiņu  (EUR bez PVN)</t>
  </si>
  <si>
    <t xml:space="preserve">Paklāju daudzums </t>
  </si>
  <si>
    <t>CENA par kopējā daudzuma vienas reizes nomaiņu EUR bez PVN</t>
  </si>
  <si>
    <t>1</t>
  </si>
  <si>
    <t xml:space="preserve">Maināmo paklāju nomaiņa 85 x 150 cm (sintētisks) </t>
  </si>
  <si>
    <t>Maināmo paklāju nomaiņa 115 x 200 cm (sintētisks)</t>
  </si>
  <si>
    <t>CENA 
mēnesī  (EUR bez PVN)</t>
  </si>
  <si>
    <t>Ziemas sezonas noteikto mēnešu skaits</t>
  </si>
  <si>
    <t xml:space="preserve">Cena par kopējo ziemas sezonu EUR bez PVN </t>
  </si>
  <si>
    <t>Dežūrapkopēja ziemas sezonā</t>
  </si>
  <si>
    <t>Dežūrsētnieks zirmas sezonā</t>
  </si>
  <si>
    <t>MĒRVIENĪBA</t>
  </si>
  <si>
    <t>CENA PAR MĒRVIENĪBU</t>
  </si>
  <si>
    <t>PROVIZORISKAIS PAKALPOJUMU APJOMS par reizi (mērvienība)</t>
  </si>
  <si>
    <t>CENA PAR KOPĒJO APJOMU</t>
  </si>
  <si>
    <t xml:space="preserve">Pakalpojums </t>
  </si>
  <si>
    <t>(kv.m., stundas, kubi, gab. u.c.)</t>
  </si>
  <si>
    <t>(EUR bez PVN)</t>
  </si>
  <si>
    <t>GRĪDAS SEGUMU UZKOPŠANA</t>
  </si>
  <si>
    <t>Linoleja vaskošana (vecā vaska noņemšana, tīrīšana un vaskošana 2 kārtās)</t>
  </si>
  <si>
    <t>kvadrātmetrs</t>
  </si>
  <si>
    <t>Linoleja ķīmiskā pulēšana</t>
  </si>
  <si>
    <t>Linoleja sausā pulēšana</t>
  </si>
  <si>
    <t>Epoksīda grīdas seguma ģenerālā tīrīšana</t>
  </si>
  <si>
    <t xml:space="preserve">Epoksīda grīdas seguma vaskošana </t>
  </si>
  <si>
    <t>Akmens/betona seguma tīrīšana</t>
  </si>
  <si>
    <t>Mehanizēta cietā grīdas seguma mazgāšana</t>
  </si>
  <si>
    <t>Flīžu  seguma un to šuvju tīrīšana</t>
  </si>
  <si>
    <t>LOGU UN STIKLA VIRSMU MAZGĀŠANA (abpusēja), ŽALŪZIJU TĪRĪŠANA</t>
  </si>
  <si>
    <t>2.1</t>
  </si>
  <si>
    <r>
      <t>Logu (no abām pusēm stiklotās virsmas, t.sk. rāmju, iekšējo un ārējo palodžu) mazgāšana (</t>
    </r>
    <r>
      <rPr>
        <u/>
        <sz val="12"/>
        <color theme="1"/>
        <rFont val="Arial"/>
        <family val="2"/>
      </rPr>
      <t>BEZ pacēlāja</t>
    </r>
    <r>
      <rPr>
        <sz val="12"/>
        <color theme="1"/>
        <rFont val="Arial"/>
        <family val="2"/>
      </rPr>
      <t>)</t>
    </r>
  </si>
  <si>
    <t>2.2</t>
  </si>
  <si>
    <t>Iekšējo un ārējo žalūziju tīrīšana</t>
  </si>
  <si>
    <t>HIGIĒNAS PREČU TURĒTĀJI ***</t>
  </si>
  <si>
    <r>
      <t xml:space="preserve">Roku dvieļu sistēma TORK H1 </t>
    </r>
    <r>
      <rPr>
        <u/>
        <sz val="12"/>
        <rFont val="Arial"/>
        <family val="2"/>
      </rPr>
      <t xml:space="preserve">(ar sensoru) </t>
    </r>
    <r>
      <rPr>
        <sz val="12"/>
        <rFont val="Arial"/>
        <family val="2"/>
      </rPr>
      <t>vai ekvivalents (plastmasas)</t>
    </r>
  </si>
  <si>
    <t>1 gab turētājs</t>
  </si>
  <si>
    <t>Tualetes papīra sistēma TORK T6 vai ekvivalents (plastmasas)</t>
  </si>
  <si>
    <r>
      <t>Šķidro ziepju sistēma TORK S4</t>
    </r>
    <r>
      <rPr>
        <u/>
        <sz val="12"/>
        <rFont val="Arial"/>
        <family val="2"/>
      </rPr>
      <t xml:space="preserve"> (putu)</t>
    </r>
    <r>
      <rPr>
        <sz val="12"/>
        <rFont val="Arial"/>
        <family val="2"/>
      </rPr>
      <t xml:space="preserve"> vai ekvivalents (plastmasas)</t>
    </r>
  </si>
  <si>
    <t>1 gab dozators</t>
  </si>
  <si>
    <t>CITI TELPU UZKOPŠANAS DARBI</t>
  </si>
  <si>
    <t>Dežūrapkopēja pakalpojumi (ja nepieciešamas ārpus ziemas sezonas, un/vai papildus reizes)</t>
  </si>
  <si>
    <t>stunda</t>
  </si>
  <si>
    <t>Durvju (t.sk.rokturu), kāpņu margu, sienu vienreizēja padziļināta mazgāšana vai dezinfekcija</t>
  </si>
  <si>
    <t>Mīksto mēbeļu (krēslu, dīvānu) ķīmiskā tīrīšana</t>
  </si>
  <si>
    <t>gabali</t>
  </si>
  <si>
    <t>Pilna telpu dezinfekcija (darba dienās, darba laikā 09:00-17:00)</t>
  </si>
  <si>
    <t>Pilna telpu dezinfekcija (ārpus darba laika 17:00-08:00 un brīvdienās)</t>
  </si>
  <si>
    <r>
      <rPr>
        <b/>
        <u/>
        <sz val="12"/>
        <rFont val="Arial"/>
        <family val="2"/>
      </rPr>
      <t>Ģenerālā telpu uzkopšana</t>
    </r>
    <r>
      <rPr>
        <sz val="12"/>
        <rFont val="Arial"/>
        <family val="2"/>
      </rPr>
      <t xml:space="preserve"> 
(t.sk.visu horizontālo un vertikālo virsmu, mīkstā grīdas seguma ķīmiskā tīrīšana, linoleja vaskošana vai pulēšana, logu un stikloto starpsienu mazgāšana, žalūziju mazgāšana, ēku fasādes mazgāšana)</t>
    </r>
  </si>
  <si>
    <r>
      <rPr>
        <b/>
        <u/>
        <sz val="12"/>
        <rFont val="Arial"/>
        <family val="2"/>
      </rPr>
      <t>Telpu uzkopšana pēc avārijas situācijām</t>
    </r>
    <r>
      <rPr>
        <sz val="12"/>
        <rFont val="Arial"/>
        <family val="2"/>
      </rPr>
      <t xml:space="preserve">
(t.sk.ja nepieciešams, ar speciālo tehniku)</t>
    </r>
  </si>
  <si>
    <r>
      <rPr>
        <b/>
        <u/>
        <sz val="12"/>
        <rFont val="Arial"/>
        <family val="2"/>
      </rPr>
      <t xml:space="preserve">Telpu uzkopšana pēc remontdarbiem 
</t>
    </r>
    <r>
      <rPr>
        <sz val="12"/>
        <rFont val="Arial"/>
        <family val="2"/>
      </rPr>
      <t>(visu horizontālo un vertikālo virsmu, t.sk. ja nepieciešams, ar speciālo uzkopšanas tehniku)</t>
    </r>
  </si>
  <si>
    <r>
      <rPr>
        <b/>
        <u/>
        <sz val="12"/>
        <rFont val="Arial"/>
        <family val="2"/>
      </rPr>
      <t xml:space="preserve">Ikdienā neizmantotu telpu uzkopšana 
</t>
    </r>
    <r>
      <rPr>
        <sz val="12"/>
        <rFont val="Arial"/>
        <family val="2"/>
      </rPr>
      <t>(pagrabi, bēniņi, noliktavas)</t>
    </r>
  </si>
  <si>
    <t xml:space="preserve">Dzīvnieku uzturēšanas telpu mitrā mazgāšana </t>
  </si>
  <si>
    <t>Dzīvnieku uzturēšanas sprostu/būru dezinfekcija.</t>
  </si>
  <si>
    <t>TERITORIJU UZKOPŠANAS DARBI</t>
  </si>
  <si>
    <t>Dežūrsētnieka pakalpojumi (ja nepieciešamas ārpus ziemas sezonas, un/vai papildus reizes)</t>
  </si>
  <si>
    <r>
      <rPr>
        <u/>
        <sz val="12"/>
        <rFont val="Arial"/>
        <family val="2"/>
      </rPr>
      <t>Papildus</t>
    </r>
    <r>
      <rPr>
        <sz val="12"/>
        <rFont val="Arial"/>
        <family val="2"/>
      </rPr>
      <t xml:space="preserve"> teritorijas sakopšanas darbi, kad nepieciešams uzkopt papildus platību
(teritorijas slaucīšana, lapu, zaru un sīko atkritumu savākšana manuāli maisos)</t>
    </r>
  </si>
  <si>
    <t>Papildus teritorijas (aiz žoga) sakopšanas darbi (zāles pļaušana)</t>
  </si>
  <si>
    <t>Papildus teritorijas sakopšanas darbi (krūmāju pļaušana ar trimmeri, materiāla savākšana un izvešana)</t>
  </si>
  <si>
    <t>Bruģa mazgāšana/attīrīšana</t>
  </si>
  <si>
    <t>Ēku fasādes mazgāšana</t>
  </si>
  <si>
    <t>LIELGABARĪTA ATKRITUMU IZVEŠANA un DZĪVNIEKU IZCELSMES PRODUKTU UTILIZĀCIJA</t>
  </si>
  <si>
    <t>Lielgabarīta atkritumu konteinera noma*</t>
  </si>
  <si>
    <t>16 kubi</t>
  </si>
  <si>
    <r>
      <t xml:space="preserve">Lielgabarīta atkritumu iznešana un izjaukšana(no </t>
    </r>
    <r>
      <rPr>
        <sz val="12"/>
        <rFont val="Arial"/>
        <family val="2"/>
      </rPr>
      <t>telpām līdz transportam/konteineram)*</t>
    </r>
  </si>
  <si>
    <t>Lielgabarīta atkritumu izvešana</t>
  </si>
  <si>
    <t>kubi</t>
  </si>
  <si>
    <t>Būvgružu atkritumu izvešana</t>
  </si>
  <si>
    <t>Bīstamo atkritumu izvešana</t>
  </si>
  <si>
    <t>Sniega izvešana</t>
  </si>
  <si>
    <t>Dažādu dzīvnieku un nedzīvnieku izcelsmes produktu tvertnes (240L) nodrošināšana un apsaimniekošana saskaņā ar TS 51.3. punktu</t>
  </si>
  <si>
    <t>ceturksnis</t>
  </si>
  <si>
    <t>* - Darbi, BEZ IZVEŠANAS.</t>
  </si>
  <si>
    <t>** - Papildus pakalpojumi ir pakalpojumi, kuri būs nepieciešami papildus ikdienas uzkopšanas pakalpojumiem, kuri nav iekļauti Ikdienas uzkopšanas pakalpojumos.</t>
  </si>
  <si>
    <t xml:space="preserve">***-  Izpildītājs ir tiesīgs par saviem līdzekļiem aizstāt Objektā esošos higiēnas preču turētājus ar citiem - līdzvērtīgiem, ja Pasūtītājs tam piekrīt un nomaiņas rezultātā netiek bojātas telpu sienas vai radītas neērtības vai finansiāli zaudējumi </t>
  </si>
  <si>
    <t>Aizpilda Pretendents (Izpildītājs)</t>
  </si>
  <si>
    <t xml:space="preserve">RKP TEREHOVA FAKTISKAIS TELPU UZKOPŠANAS BIEŽUMS </t>
  </si>
  <si>
    <t>Uzkopšanas reize nedēļās dienā (norāda ar x, ja nepieciešams).</t>
  </si>
  <si>
    <t>Uzkopšanas intensitātes koeficients*</t>
  </si>
  <si>
    <t>Telpu FAKTISKĀ uzkopjamā platība mēnesī*</t>
  </si>
  <si>
    <t>ĪPAŠIE NOTEIKUMI</t>
  </si>
  <si>
    <t>Nr.
p.k.</t>
  </si>
  <si>
    <t>ĒKA</t>
  </si>
  <si>
    <t>KADASTRA APZĪMĒJUMS</t>
  </si>
  <si>
    <t>STĀVS</t>
  </si>
  <si>
    <t>Telpu grupa un telpas Nr.</t>
  </si>
  <si>
    <t>TELPAS NOSAUKUMS</t>
  </si>
  <si>
    <t>TELPU PLATĪBA m2</t>
  </si>
  <si>
    <t>GRĪDAS SEGUMS</t>
  </si>
  <si>
    <t>TELPU GRUPA UZKOPŠANAS PROGRAMMĀ</t>
  </si>
  <si>
    <t xml:space="preserve">UZKOPŠANAS LAIKS </t>
  </si>
  <si>
    <t>Pr</t>
  </si>
  <si>
    <t>Ot</t>
  </si>
  <si>
    <t>Tr</t>
  </si>
  <si>
    <t>Ce</t>
  </si>
  <si>
    <t>Pk</t>
  </si>
  <si>
    <t>Se</t>
  </si>
  <si>
    <t>Sv</t>
  </si>
  <si>
    <t>Katru dienu (V)</t>
  </si>
  <si>
    <t>vienu reizi nedēļā (N)</t>
  </si>
  <si>
    <t>vienu reizi divās nedēļās (D)</t>
  </si>
  <si>
    <t>vienu reizi mēnesī (M)</t>
  </si>
  <si>
    <t>Klients</t>
  </si>
  <si>
    <t>Transporta kontroles ēka</t>
  </si>
  <si>
    <t>009-2</t>
  </si>
  <si>
    <t>Autosvari</t>
  </si>
  <si>
    <t>betons</t>
  </si>
  <si>
    <t>ārtelpa</t>
  </si>
  <si>
    <t>7:00 - 15:00</t>
  </si>
  <si>
    <t>VID</t>
  </si>
  <si>
    <t>Galvenā sanitārā kontroles ēka</t>
  </si>
  <si>
    <t>001-1</t>
  </si>
  <si>
    <t>Izkraušanas telpa</t>
  </si>
  <si>
    <t>flīzes</t>
  </si>
  <si>
    <t>Tehniskās telpas</t>
  </si>
  <si>
    <t>PVD</t>
  </si>
  <si>
    <t>001-2</t>
  </si>
  <si>
    <t>001-3</t>
  </si>
  <si>
    <t>001-4</t>
  </si>
  <si>
    <t>Dezinfekcijas telpa</t>
  </si>
  <si>
    <t>Sanitārās telpas</t>
  </si>
  <si>
    <t>001-5</t>
  </si>
  <si>
    <t>Aukstumu kamera</t>
  </si>
  <si>
    <t>001-6</t>
  </si>
  <si>
    <t>001-7</t>
  </si>
  <si>
    <t>001-8</t>
  </si>
  <si>
    <t>Saldējamā kamera</t>
  </si>
  <si>
    <t>002-1</t>
  </si>
  <si>
    <t>Fitokontrole</t>
  </si>
  <si>
    <t>biroju/darba telpas</t>
  </si>
  <si>
    <t>003-1</t>
  </si>
  <si>
    <t>Laboratorija</t>
  </si>
  <si>
    <t>x</t>
  </si>
  <si>
    <t>dezinfekcija 1x nedēļā</t>
  </si>
  <si>
    <t>003-2</t>
  </si>
  <si>
    <t>Telpa</t>
  </si>
  <si>
    <t>003-3</t>
  </si>
  <si>
    <t>003-4</t>
  </si>
  <si>
    <t>004-1</t>
  </si>
  <si>
    <t>004-2</t>
  </si>
  <si>
    <t>004-3</t>
  </si>
  <si>
    <t>Inventāra telpa</t>
  </si>
  <si>
    <t>005-1</t>
  </si>
  <si>
    <t>006-1</t>
  </si>
  <si>
    <t>Elektrosadale</t>
  </si>
  <si>
    <t>007-1</t>
  </si>
  <si>
    <t>Siltummezgls</t>
  </si>
  <si>
    <t>008-1</t>
  </si>
  <si>
    <t>tikai pēc blakusproduktu izvešanas T, D</t>
  </si>
  <si>
    <t>009-1</t>
  </si>
  <si>
    <t>Arhīvs</t>
  </si>
  <si>
    <t>010-1</t>
  </si>
  <si>
    <t>Atpūtas telpa,virtuve</t>
  </si>
  <si>
    <t>linolejs</t>
  </si>
  <si>
    <t>011-1</t>
  </si>
  <si>
    <t>UPS telpa</t>
  </si>
  <si>
    <t>012-1</t>
  </si>
  <si>
    <t>Kantoris</t>
  </si>
  <si>
    <t>013-1</t>
  </si>
  <si>
    <t>014-1</t>
  </si>
  <si>
    <t>Apmeklētāju telpa</t>
  </si>
  <si>
    <t>koplietošanas, publiskās telpas</t>
  </si>
  <si>
    <t>015-1</t>
  </si>
  <si>
    <t>016-1</t>
  </si>
  <si>
    <t>017-1</t>
  </si>
  <si>
    <t>Drēbju mazgāšanas un žāvēšanas telpa</t>
  </si>
  <si>
    <t>017-2</t>
  </si>
  <si>
    <t>017-3</t>
  </si>
  <si>
    <t>018-1</t>
  </si>
  <si>
    <t>019-1</t>
  </si>
  <si>
    <t>Noliktava</t>
  </si>
  <si>
    <t>020-1</t>
  </si>
  <si>
    <t>Sprostu telpa</t>
  </si>
  <si>
    <t>020-2</t>
  </si>
  <si>
    <t>020-3</t>
  </si>
  <si>
    <t>Sīko mājdzīvnieku apskates telpa</t>
  </si>
  <si>
    <t>020-4</t>
  </si>
  <si>
    <t>020-5</t>
  </si>
  <si>
    <t>020-6</t>
  </si>
  <si>
    <t>Lopu pārbaudes telpa</t>
  </si>
  <si>
    <t>021-1</t>
  </si>
  <si>
    <t>Zirgu novietne</t>
  </si>
  <si>
    <t>021-2</t>
  </si>
  <si>
    <t>Izolātors</t>
  </si>
  <si>
    <t>022-1</t>
  </si>
  <si>
    <t>Barošanas eja</t>
  </si>
  <si>
    <t>022-2</t>
  </si>
  <si>
    <t>Barības noliktava</t>
  </si>
  <si>
    <t>022-3</t>
  </si>
  <si>
    <t>022-4</t>
  </si>
  <si>
    <t>023-1</t>
  </si>
  <si>
    <t>Sīklopu telpa</t>
  </si>
  <si>
    <t>024-1</t>
  </si>
  <si>
    <t>Lopu izolātors</t>
  </si>
  <si>
    <t>025-1</t>
  </si>
  <si>
    <t>Saldētava kritušajiem lopiem</t>
  </si>
  <si>
    <t>026-1</t>
  </si>
  <si>
    <t>Utilizācijas krāsns telpa</t>
  </si>
  <si>
    <t>027-1</t>
  </si>
  <si>
    <t>Kautuve slimiem lopiem</t>
  </si>
  <si>
    <t>901-1</t>
  </si>
  <si>
    <t>Vējtveris</t>
  </si>
  <si>
    <t>901-2</t>
  </si>
  <si>
    <t>Gaitenis</t>
  </si>
  <si>
    <t>901-3</t>
  </si>
  <si>
    <t>Tualete</t>
  </si>
  <si>
    <t>901-4</t>
  </si>
  <si>
    <t>901-5</t>
  </si>
  <si>
    <t>Ģērbtuve</t>
  </si>
  <si>
    <t>901-6</t>
  </si>
  <si>
    <t>Dušas telpa</t>
  </si>
  <si>
    <t>901-7</t>
  </si>
  <si>
    <t>901-8</t>
  </si>
  <si>
    <t>901-9</t>
  </si>
  <si>
    <t>901-10</t>
  </si>
  <si>
    <t>902-1</t>
  </si>
  <si>
    <t>Kāpņu telpa uz bēniņiem</t>
  </si>
  <si>
    <t>903-1</t>
  </si>
  <si>
    <t>904-1</t>
  </si>
  <si>
    <t>905-1</t>
  </si>
  <si>
    <t>906-1</t>
  </si>
  <si>
    <t>907-1</t>
  </si>
  <si>
    <t>908-1</t>
  </si>
  <si>
    <t>909-1</t>
  </si>
  <si>
    <t>Kāpņu telpa</t>
  </si>
  <si>
    <t>909-2</t>
  </si>
  <si>
    <t>909-3</t>
  </si>
  <si>
    <t>909-4</t>
  </si>
  <si>
    <t>909-5</t>
  </si>
  <si>
    <t>909-6</t>
  </si>
  <si>
    <t>910-1</t>
  </si>
  <si>
    <t>Rampa</t>
  </si>
  <si>
    <t>bruģis</t>
  </si>
  <si>
    <t>910-2</t>
  </si>
  <si>
    <t>911-1</t>
  </si>
  <si>
    <t>911-2</t>
  </si>
  <si>
    <t>911-3</t>
  </si>
  <si>
    <t>Ratiņu novietne</t>
  </si>
  <si>
    <t>Operatoru ēka</t>
  </si>
  <si>
    <t>Servera telpa</t>
  </si>
  <si>
    <t>Uzkopšanas darbi veicami tikai pēc pieprasījuma VID atbildīgās personas (IP) klātbūtnē.</t>
  </si>
  <si>
    <t>Operatoru telpa</t>
  </si>
  <si>
    <t>Angārs</t>
  </si>
  <si>
    <t>Skenera telpa</t>
  </si>
  <si>
    <t>2x gadā nepieciešama ģenerāltīrīšana, ziemā katru dienu braucamā daļa</t>
  </si>
  <si>
    <t>Uzkopšanas darbi veicami tikai pēc pieprasījuma VID atbildīgās personas (IP) klātbūtnē</t>
  </si>
  <si>
    <t>Muitas kontroles ēka</t>
  </si>
  <si>
    <t>Biroja telpa</t>
  </si>
  <si>
    <t>PBS SIA</t>
  </si>
  <si>
    <t>PPKC.EU SIA</t>
  </si>
  <si>
    <t>vakance</t>
  </si>
  <si>
    <t>A&amp;A Logistic SIA</t>
  </si>
  <si>
    <t>Priekštelpa</t>
  </si>
  <si>
    <t>VDD</t>
  </si>
  <si>
    <t>Apskates telpa</t>
  </si>
  <si>
    <t>VRS</t>
  </si>
  <si>
    <t>006-2</t>
  </si>
  <si>
    <t>Dienesta telpa</t>
  </si>
  <si>
    <t>VID/VRS</t>
  </si>
  <si>
    <t>Dežūrtelpa</t>
  </si>
  <si>
    <t>008-2</t>
  </si>
  <si>
    <t>008-3</t>
  </si>
  <si>
    <t>008-4</t>
  </si>
  <si>
    <t>016-2</t>
  </si>
  <si>
    <t>Medicīnas kabinets</t>
  </si>
  <si>
    <t>016-3</t>
  </si>
  <si>
    <t>Arhīva telpa. Uzkopšanas darbi jāveic VID MP atbildīgās personas klātbūtnē</t>
  </si>
  <si>
    <t>016-4</t>
  </si>
  <si>
    <t>Uzkopšanas darbi jāveic VID MP atbildīgās personas klātbūtnē</t>
  </si>
  <si>
    <t>Uzkopšanas darbi veicami tikai pēc pieprasījuma VID MP atbildīgās personas klātbūtnē</t>
  </si>
  <si>
    <t>Kafejnīca</t>
  </si>
  <si>
    <t>021-3</t>
  </si>
  <si>
    <t>Mazgātava</t>
  </si>
  <si>
    <t>021-4</t>
  </si>
  <si>
    <t>Palīgtelpa</t>
  </si>
  <si>
    <t>023-2</t>
  </si>
  <si>
    <t>023-3</t>
  </si>
  <si>
    <t>023-4</t>
  </si>
  <si>
    <t>023-5</t>
  </si>
  <si>
    <t>024-2</t>
  </si>
  <si>
    <t>024-3</t>
  </si>
  <si>
    <t>Virtuve</t>
  </si>
  <si>
    <t>028-1</t>
  </si>
  <si>
    <t>Sakaru telpa</t>
  </si>
  <si>
    <t>029-1</t>
  </si>
  <si>
    <t>Atpūtas telpa</t>
  </si>
  <si>
    <t>030-1</t>
  </si>
  <si>
    <t>031-1</t>
  </si>
  <si>
    <t>032-1</t>
  </si>
  <si>
    <t>032-2</t>
  </si>
  <si>
    <t>032-3</t>
  </si>
  <si>
    <t>032-4</t>
  </si>
  <si>
    <t>033-1</t>
  </si>
  <si>
    <t>Žāvētava</t>
  </si>
  <si>
    <t>034-1</t>
  </si>
  <si>
    <t>035-1</t>
  </si>
  <si>
    <t>036-1</t>
  </si>
  <si>
    <t>037-1</t>
  </si>
  <si>
    <t>038-1</t>
  </si>
  <si>
    <t>039-1</t>
  </si>
  <si>
    <t>039-2</t>
  </si>
  <si>
    <t>039-3</t>
  </si>
  <si>
    <t>039-4</t>
  </si>
  <si>
    <t>039-5</t>
  </si>
  <si>
    <t>040-1</t>
  </si>
  <si>
    <t>040-2</t>
  </si>
  <si>
    <t>041-1</t>
  </si>
  <si>
    <t>041-2</t>
  </si>
  <si>
    <t>042-1</t>
  </si>
  <si>
    <t>043-1</t>
  </si>
  <si>
    <t>Zāle</t>
  </si>
  <si>
    <t>901-11</t>
  </si>
  <si>
    <t>901-12</t>
  </si>
  <si>
    <t>901-13</t>
  </si>
  <si>
    <t>901-14</t>
  </si>
  <si>
    <t>901-15</t>
  </si>
  <si>
    <t>Muitas telpa</t>
  </si>
  <si>
    <t>901-16</t>
  </si>
  <si>
    <t>kopl.tualete</t>
  </si>
  <si>
    <t>902-2</t>
  </si>
  <si>
    <t>902-3</t>
  </si>
  <si>
    <t>902-4</t>
  </si>
  <si>
    <t>902-5</t>
  </si>
  <si>
    <t>902-6</t>
  </si>
  <si>
    <t>902-7</t>
  </si>
  <si>
    <t>902-8</t>
  </si>
  <si>
    <t>boileru telpa</t>
  </si>
  <si>
    <t>902-9</t>
  </si>
  <si>
    <t>902-10</t>
  </si>
  <si>
    <t>902-11</t>
  </si>
  <si>
    <t>Kase</t>
  </si>
  <si>
    <t>902-12</t>
  </si>
  <si>
    <t>902-13</t>
  </si>
  <si>
    <t>902-14</t>
  </si>
  <si>
    <t>902-15</t>
  </si>
  <si>
    <t>902-16</t>
  </si>
  <si>
    <t>902-17</t>
  </si>
  <si>
    <t>902-18</t>
  </si>
  <si>
    <t>902-19</t>
  </si>
  <si>
    <t>902-20</t>
  </si>
  <si>
    <t>903-2</t>
  </si>
  <si>
    <t>904-2</t>
  </si>
  <si>
    <t>905-2</t>
  </si>
  <si>
    <t>906-2</t>
  </si>
  <si>
    <t>907-2</t>
  </si>
  <si>
    <t>908-2</t>
  </si>
  <si>
    <t>908-3</t>
  </si>
  <si>
    <t>908-4</t>
  </si>
  <si>
    <t>Pieliekamais</t>
  </si>
  <si>
    <t>912-1</t>
  </si>
  <si>
    <t>912-2</t>
  </si>
  <si>
    <t>Saimniecības ēka</t>
  </si>
  <si>
    <t>Garāža</t>
  </si>
  <si>
    <t>002-2</t>
  </si>
  <si>
    <t>002-3</t>
  </si>
  <si>
    <t>Darbnīca</t>
  </si>
  <si>
    <t>007-2</t>
  </si>
  <si>
    <t>Sanitārtehnikā telpa</t>
  </si>
  <si>
    <t>007-3</t>
  </si>
  <si>
    <t>014-2</t>
  </si>
  <si>
    <t>Kinologu telpa</t>
  </si>
  <si>
    <t>Suņu sprosts</t>
  </si>
  <si>
    <t>Katlu māja</t>
  </si>
  <si>
    <t>Dīzeļģeneratora telpa</t>
  </si>
  <si>
    <t>Nojume</t>
  </si>
  <si>
    <t>Katlu telpa</t>
  </si>
  <si>
    <t>Sūkņu stacija</t>
  </si>
  <si>
    <t>Sūkņu telpa</t>
  </si>
  <si>
    <t>Kontroles paviljons</t>
  </si>
  <si>
    <t>Klientu telpa muitas kontrolei</t>
  </si>
  <si>
    <t>Muitas darbinieku telpa</t>
  </si>
  <si>
    <t>Robežsardzes darbinieku telpa</t>
  </si>
  <si>
    <t>Biometrisko datu ņemšanas telpa</t>
  </si>
  <si>
    <t>Kontroles caurlaides punkts</t>
  </si>
  <si>
    <t>Kabinets</t>
  </si>
  <si>
    <t>Sanitārās robežinspekcijas kontroles ēka (svaru ēka)</t>
  </si>
  <si>
    <t>Kontroles halle</t>
  </si>
  <si>
    <t>Sanitārtehniskā telpa</t>
  </si>
  <si>
    <t>Padziļinātās kontroles ēka</t>
  </si>
  <si>
    <t>Halle kravas izkraušanai, rampa, gaitenis, kravas automašīnu riepu montāžas vieta</t>
  </si>
  <si>
    <t>mapefloor ep compact, epoksīdsveķu pārklājums</t>
  </si>
  <si>
    <t>Izkraušanas vieta - noliktava</t>
  </si>
  <si>
    <t>ūdens dispersijas aizsargpārklājums</t>
  </si>
  <si>
    <t>Aizturēto preču uzglabāšana</t>
  </si>
  <si>
    <t>Ķīmisko vielu uzglabāšanas telpa</t>
  </si>
  <si>
    <t>ķīmiski noturīgs epoksīdsveķu bāzes pārklājums</t>
  </si>
  <si>
    <t>Halle transporta līdzekļu izkraušanai, rampa, gaitenis, kravas automašīnu riepu montāžas vieta</t>
  </si>
  <si>
    <t>Muitas darbinieka darba telpa</t>
  </si>
  <si>
    <t>PVC linolejs</t>
  </si>
  <si>
    <t>kājslauķis</t>
  </si>
  <si>
    <t>Saimniecības telpa</t>
  </si>
  <si>
    <t>001-9</t>
  </si>
  <si>
    <t>001-10</t>
  </si>
  <si>
    <t>ķeramiskās grīdas flīzes</t>
  </si>
  <si>
    <t>001-11</t>
  </si>
  <si>
    <t>Duša</t>
  </si>
  <si>
    <t>001-12</t>
  </si>
  <si>
    <t>Tehniskā telpa - siltummezgls</t>
  </si>
  <si>
    <t>001-13</t>
  </si>
  <si>
    <t>Telpa palešu uzglabāšanai</t>
  </si>
  <si>
    <t>001-14</t>
  </si>
  <si>
    <t>Vieglo automašīnu fiziskās kontroles veikšanas telpa</t>
  </si>
  <si>
    <t>001-15</t>
  </si>
  <si>
    <t>001-16</t>
  </si>
  <si>
    <t>Tualete ar priekštelpu</t>
  </si>
  <si>
    <t>001-17</t>
  </si>
  <si>
    <t>Izkrautās kravas kontroles un uzglabāšanas telpa</t>
  </si>
  <si>
    <t>001-18</t>
  </si>
  <si>
    <t>Tehnisko līdzekļu telpa</t>
  </si>
  <si>
    <t>001-19</t>
  </si>
  <si>
    <t>Objekta kopējā uzkopjamā platība mēnesī*</t>
  </si>
  <si>
    <t>*Objekta kopējā uzkopjamā platība mēnesī</t>
  </si>
  <si>
    <t>Ikmēneša maksas aprēķins</t>
  </si>
  <si>
    <t>Ikmēneša maksa tiek aprēķināta, vienas uzkopšanas reizes cenu par 1 m² reizinot ar objekta kopējo uzkopjamo platību un attiecīgo uzkopšanas intensitātes koeficientu.
Uzkopšanas intensitātes koeficients tiek noteikts, pamatojoties uz vidējiem rādītājiem mēnesī gada griezumā (skatīt aprēķinu zemāk), un tas atspoguļo vidējo uzkopšanas reižu skaitu mēnesī.
Šāda metodika nodrošina fiksētu ikmēneša maksu neatkarīgi no kalendāro dienu skaita konkrētajā mēnesī, un maksājums netiek pārrēķināts atbilstoši faktiskajam uzkopšanas reižu skaitam.
Aprēķins balstīts uz vidējo uzkopšanas apjomu gada griezumā, un tas var neatbilst faktiskajam uzkopšanas reižu skaitam konkrētā mēnesī.
Pakalpojuma sniedzējam ir pienākums nodrošināt uzkopšanas pakalpojumu atbilstoši faktiskajam darba grafikam.
Ja līguma darbības laikā nepieciešama cita, sākotnēji neparedzēta uzkopšanas intensitāte, maksa par to tiek aprēķināta atbilstoši šajā līgumā noteiktajai metodikai.</t>
  </si>
  <si>
    <t>*Uzkopšanas intensitātes koeficientu aprēķins</t>
  </si>
  <si>
    <r>
      <rPr>
        <b/>
        <sz val="10"/>
        <rFont val="Times New Roman"/>
        <family val="1"/>
        <charset val="186"/>
      </rPr>
      <t>Aprēķins uzkopšanai katru dienu:</t>
    </r>
    <r>
      <rPr>
        <sz val="10"/>
        <rFont val="Times New Roman"/>
        <family val="1"/>
        <charset val="186"/>
      </rPr>
      <t xml:space="preserve"> Maksājuma aprēķinam tiek izmantots vidējais dienu skaits mēnesī, kas atvasināts no standarta kalendārā gada (365 dienas). Šī pieeja nodrošina fiksētu mēneša likmi neatkarīgi no konkrētā mēneša garuma (28, 30 vai 31 diena). Aprēķina formula: V = G/12.. Apzīmējumi: V - Vidējais dienu skaits mēnesī. G – Kopējais dienu skaits parastā kalendārajā gadā (365 dienas).  Mēnešu skaits gadā ir 12 mēneši. Aprēķins: 365 / 12 = 30,4 (tiek noapaļots līdz desmitdaļām).Šis koeficients (30,4) tiek izmantots kā konstante, lai noteiktu vienas dienas izmaksu attiecību pret mēneša fiksēto maksu. Tas novērš strīdus par maksas svārstībām īsajos mēnešos (februārī) vai garajos mēnešos (piemēram, janvārī, martā).</t>
    </r>
  </si>
  <si>
    <r>
      <rPr>
        <b/>
        <sz val="10"/>
        <rFont val="Times New Roman"/>
        <family val="1"/>
        <charset val="186"/>
      </rPr>
      <t>Aprēķins uzkopšanai vienu reizi nedēļā:</t>
    </r>
    <r>
      <rPr>
        <sz val="10"/>
        <rFont val="Times New Roman"/>
        <family val="1"/>
        <charset val="186"/>
      </rPr>
      <t xml:space="preserve"> Lai aprēķinātu vidējo nedēļu skaitu mēnesī (uzkopšanas biežumu vienu reizi nedēļā), balstoties uz koeficientu 30,4, tiek izmantots fiksēts nedēļas garums, kas ir 7 dienas.Aprēķina formula: N = V/7. Apzīmējumi: N – Vidējais nedēļu skaits mēnesī. V – Vidējais dienu skaits mēnesī (30,4). 7 – Dienu skaits vienā nedēļā. Aprēķins: 30,4 / 7 = 4,3 (tiek noapaļots līdz desmitdaļām). Ja uzkopjamo dienu skaits nedēļā ir divas, tad vienas uzkopšanas reize nedēļā (4,3) jāreizina ar attiecīgo uzkopšanas dienu daudzumu, piemēram, ja uzkopšana jāveic divas reizes nedēļā, tad 4,3*2 = 8.6.</t>
    </r>
  </si>
  <si>
    <r>
      <rPr>
        <b/>
        <sz val="10"/>
        <rFont val="Times New Roman"/>
        <family val="1"/>
        <charset val="186"/>
      </rPr>
      <t>Aprēķins uzkopšanai vienu reizi divās nedēļās:</t>
    </r>
    <r>
      <rPr>
        <sz val="10"/>
        <rFont val="Times New Roman"/>
        <family val="1"/>
        <charset val="186"/>
      </rPr>
      <t xml:space="preserve"> Lai aprēķinātu vidējo divu nedēļu skaitu mēnesī (uzkopšanas biežumu vienu reizi divās nedēļās), balstoties uz koeficientu 30,4, tiek izmantots fiksēts divu nedēļu garums, kas ir 14 dienas.Aprēķina formula: D = V/14. Apzīmējumi: D – Vidējais divu nedēļu skaits mēnesī. V – Vidējais dienu skaits mēnesī (30,4). 14 – Dienu skaits divās nedēļās. Aprēķins: 30,4 / 14 = 2,2 (tiek noapaļots līdz desmitdaļām).</t>
    </r>
  </si>
  <si>
    <r>
      <rPr>
        <b/>
        <sz val="10"/>
        <rFont val="Times New Roman"/>
        <family val="1"/>
        <charset val="186"/>
      </rPr>
      <t xml:space="preserve">Uzkopšana vienu reizi mēnesī: </t>
    </r>
    <r>
      <rPr>
        <sz val="10"/>
        <rFont val="Times New Roman"/>
        <family val="1"/>
        <charset val="186"/>
      </rPr>
      <t>Vienai mēneša uzkopšanas reizei tiek pieņemērots koeficients 1 un apzīmējums M.</t>
    </r>
  </si>
  <si>
    <t>KVALITĀTES LĪMENIS</t>
  </si>
  <si>
    <t>TELPU IKDIENAS UZKOPŠANAS PAKALPOJUMI</t>
  </si>
  <si>
    <t>MĒBELES
PIEDERUMI</t>
  </si>
  <si>
    <t>GRĪDAS</t>
  </si>
  <si>
    <t>SIENAS</t>
  </si>
  <si>
    <t>GRIESTI</t>
  </si>
  <si>
    <t>BIROJU/ DARBA TELPAS, ZĀLES, EKSPOZĪCIJU ZĀLES</t>
  </si>
  <si>
    <r>
      <t>Atkritumu grozu tukšošana un maisiņu nomaiņa</t>
    </r>
    <r>
      <rPr>
        <sz val="10"/>
        <color rgb="FFFF0000"/>
        <rFont val="Times New Roman"/>
        <family val="1"/>
        <charset val="186"/>
      </rPr>
      <t xml:space="preserve"> *</t>
    </r>
  </si>
  <si>
    <t>Ādas mēbeļu tīrīšana ar atbilstošu līdzekli</t>
  </si>
  <si>
    <t>Cietā grīdas seguma mitrā uzkopšana telpās</t>
  </si>
  <si>
    <t>Durvju rokturu tīrīšana ar dezinficējošu līdzekli</t>
  </si>
  <si>
    <t>Elektroslēdžu un rozešu mitrā tīrīšana</t>
  </si>
  <si>
    <t>Gaismas ķermeņu un reljefu interjera elementu tīrīšana līdz 2 m augstumam</t>
  </si>
  <si>
    <r>
      <t xml:space="preserve">Brīvo galda virsmu mitrā tīrīšana, ja uz virsmas izklaidus nav papīri </t>
    </r>
    <r>
      <rPr>
        <sz val="10"/>
        <color rgb="FFFF0000"/>
        <rFont val="Times New Roman"/>
        <family val="1"/>
        <charset val="186"/>
      </rPr>
      <t>**</t>
    </r>
  </si>
  <si>
    <t>Grīdlīstšu un ventilācijas restu mitrā tīrīšana</t>
  </si>
  <si>
    <t>Horizontālo un vertikālo virsmu mitrā tīrīšana (skapji, plaukti, palodzes, galdi, krēsli)</t>
  </si>
  <si>
    <t>Krēslu kāju mitrā tīrīšana</t>
  </si>
  <si>
    <t>Lokālu traipu tīrīšana no horizontālām un vertikālajām virsmām 
(skapji, plaukti, galdi, krēsli, durvis, sienas, stikla starpsienas)</t>
  </si>
  <si>
    <t>Mīkstā grīdas seguma (ja tāds ir) izsūkšana ar putekļusūcēju</t>
  </si>
  <si>
    <t xml:space="preserve">Mīksto mēbeļu (ja tādas ir) izsūkšana ar putekļu sūcēju </t>
  </si>
  <si>
    <t>SANITĀRĀS, VIRTUVES TELPAS</t>
  </si>
  <si>
    <r>
      <t xml:space="preserve">Atkritumu grozu tukšošana un maisiņu nomaiņa </t>
    </r>
    <r>
      <rPr>
        <sz val="10"/>
        <color rgb="FFFF0000"/>
        <rFont val="Times New Roman"/>
        <family val="1"/>
        <charset val="186"/>
      </rPr>
      <t>*</t>
    </r>
  </si>
  <si>
    <t>Atkritumu tvertnes mazgāšana un dezinficēšana</t>
  </si>
  <si>
    <t>Cietā grīdas seguma mitrā uzkopšana ar dezinficējošu līdzekli</t>
  </si>
  <si>
    <t>Duškabīnes, dušas stūra vai vannas (ja tāda telpā uzstādīta) tīrīšana</t>
  </si>
  <si>
    <t>Higiēnas preču turētāju mitrā tīrīšana</t>
  </si>
  <si>
    <t>Higiēnas preču papildināšana</t>
  </si>
  <si>
    <t>Higiēnas preču piegāde</t>
  </si>
  <si>
    <t>Lokālu traipu tīrīšana no horizontālajām un vertikālām virsmām</t>
  </si>
  <si>
    <t>Spoguļu tīrīšana</t>
  </si>
  <si>
    <t>Virtuves darba virsmas un galda mitrā tīrīšana un dezinficēšana</t>
  </si>
  <si>
    <r>
      <t xml:space="preserve">Virtuves kafijas automāta tīrīšana </t>
    </r>
    <r>
      <rPr>
        <sz val="10"/>
        <color rgb="FFFF0000"/>
        <rFont val="Times New Roman"/>
        <family val="1"/>
        <charset val="186"/>
      </rPr>
      <t>***</t>
    </r>
  </si>
  <si>
    <r>
      <t xml:space="preserve">Virtuves ledusskapju tīrīšana </t>
    </r>
    <r>
      <rPr>
        <sz val="10"/>
        <color rgb="FFFF0000"/>
        <rFont val="Times New Roman"/>
        <family val="1"/>
        <charset val="186"/>
      </rPr>
      <t>***</t>
    </r>
  </si>
  <si>
    <t>Virtuves mikroviļņu krāsns/plīts tīrīšana</t>
  </si>
  <si>
    <r>
      <t xml:space="preserve">Virtuves nodrošināšana ar trauku mazgājamiem līdzekļiem </t>
    </r>
    <r>
      <rPr>
        <sz val="10"/>
        <color rgb="FFFF0000"/>
        <rFont val="Times New Roman"/>
        <family val="1"/>
        <charset val="186"/>
      </rPr>
      <t>****</t>
    </r>
  </si>
  <si>
    <t>WC klozetpoda, pisuāra, izlietnes un santehnikas tīrīšana un dezinficēšana</t>
  </si>
  <si>
    <t>WC gaisa atsvaidzinātāja nodrošināšana</t>
  </si>
  <si>
    <t>KOPLIETOŠANAS TELPAS</t>
  </si>
  <si>
    <t>Cietā grīdas seguma mitrā uzkopšana</t>
  </si>
  <si>
    <t>Gaismas ķermeņu un reljefu interjera elemntu tīrīšana līdz 2m augstumam</t>
  </si>
  <si>
    <t>Kāpņu margu un roku balstu mitrā tīrīšana (ar dezinficējošu)</t>
  </si>
  <si>
    <t>Mīkstā grīdas seguma izsūkšana ar putekļusūcēju</t>
  </si>
  <si>
    <t xml:space="preserve">Mīksto mēbeļu izsūkšana ar putekļu sūcēju </t>
  </si>
  <si>
    <t>Vējtvera stiklojuma mazgāšana</t>
  </si>
  <si>
    <r>
      <t>Lifta telpas mitrā uzkopšana</t>
    </r>
    <r>
      <rPr>
        <u/>
        <sz val="10"/>
        <rFont val="Times New Roman"/>
        <family val="1"/>
        <charset val="186"/>
      </rPr>
      <t xml:space="preserve"> (ja ēkā ir lits)</t>
    </r>
  </si>
  <si>
    <t>TEHNISKĀS TELPAS</t>
  </si>
  <si>
    <t>Cietā grīdas seguma mitrā uzkopšana (serveru telpās uzkopj tikai grīdas segumu)</t>
  </si>
  <si>
    <t>Horizontāli virsmu mitrā tīrīšana (skapji, plaukti, palodzes, galdi, krēsli)</t>
  </si>
  <si>
    <r>
      <t>* - Atkritumi urnas jāiztukšo katru dienu, ja tajās ir atkritumi. Maisiņi tiek mainīti,</t>
    </r>
    <r>
      <rPr>
        <i/>
        <u/>
        <sz val="8"/>
        <color rgb="FFFF0000"/>
        <rFont val="Times New Roman"/>
        <family val="1"/>
        <charset val="186"/>
      </rPr>
      <t xml:space="preserve"> ja atkritumos ir bioloģiskas izcelsmes atkritumi</t>
    </r>
    <r>
      <rPr>
        <i/>
        <sz val="8"/>
        <color rgb="FFFF0000"/>
        <rFont val="Times New Roman"/>
        <family val="1"/>
        <charset val="186"/>
      </rPr>
      <t>.</t>
    </r>
    <r>
      <rPr>
        <i/>
        <u/>
        <sz val="8"/>
        <color rgb="FFFF0000"/>
        <rFont val="Times New Roman"/>
        <family val="1"/>
        <charset val="186"/>
      </rPr>
      <t xml:space="preserve"> Ja ir iespēja un Lietotājs/Pasūtītājs to pieprasa, tad atkritumi arī ir jāšķiro³</t>
    </r>
  </si>
  <si>
    <t>** - Par atbrīvotām tiek uzskatītas virsmas bez dokumentiem, mapēm un privātām lietām vai traukiem (uz galdiem var atrasties rakstāmpiederumu organizatori, plastmasas „šālītes“ u. tml.).</t>
  </si>
  <si>
    <r>
      <t xml:space="preserve">*** - Šie pakalpojumi  (kafijas automāta, ledusskapja un virtuves skapīšu tīrīšana no iekšpuses) jāveic, ja </t>
    </r>
    <r>
      <rPr>
        <b/>
        <i/>
        <u/>
        <sz val="8"/>
        <color rgb="FFFF0000"/>
        <rFont val="Times New Roman"/>
        <family val="1"/>
        <charset val="186"/>
      </rPr>
      <t>Pasūtītājs vai Lietotājs to pieprasa</t>
    </r>
    <r>
      <rPr>
        <i/>
        <sz val="8"/>
        <color rgb="FFFF0000"/>
        <rFont val="Times New Roman"/>
        <family val="1"/>
        <charset val="186"/>
      </rPr>
      <t>. Visu rūpīgi izņemot, iztīrot un pēc tam saliekot atpakaļ.</t>
    </r>
  </si>
  <si>
    <r>
      <t xml:space="preserve">**** - Ja </t>
    </r>
    <r>
      <rPr>
        <b/>
        <i/>
        <u/>
        <sz val="8"/>
        <color rgb="FFFF0000"/>
        <rFont val="Times New Roman"/>
        <family val="1"/>
        <charset val="186"/>
      </rPr>
      <t>Pasūtītājs vai Lietotājs to pieprasa,</t>
    </r>
    <r>
      <rPr>
        <i/>
        <sz val="8"/>
        <color rgb="FFFF0000"/>
        <rFont val="Times New Roman"/>
        <family val="1"/>
        <charset val="186"/>
      </rPr>
      <t xml:space="preserve"> Izpildītājam jāseko līdzi, lai virtuvē vienmēr būtu trauku mazgāšanas līdzeklis un švamme(mazgāšanai ar rokām), gumijota lupatiņa un/ vai trauku tabletes un sāls trauku mazgājamajai mašīna (ja tāda ir).</t>
    </r>
  </si>
  <si>
    <t>SADALĪJUMS PA TELPU GRUPĀM</t>
  </si>
  <si>
    <t>OBJEKTS</t>
  </si>
  <si>
    <t>TELPU KOPĒJĀ 
PLATĪBA
(m²)</t>
  </si>
  <si>
    <t>Ārtelpa</t>
  </si>
  <si>
    <t>Biroju/darba telpas</t>
  </si>
  <si>
    <t>Koplietošanas telpas</t>
  </si>
  <si>
    <t>ĪPAŠĀS PRASĪBAS (JĀŅEM VĒRĀ)</t>
  </si>
  <si>
    <t>Nosaukums</t>
  </si>
  <si>
    <t>(m²)</t>
  </si>
  <si>
    <t>TEREHOVA</t>
  </si>
  <si>
    <t>Pēc dzīvnieku uzturēšanās dzīvnieku novietnēs, attiecīgo telpu mazgāšana ir jāveic izmantojot augstspiediena iekārtu. PVD telpu uzkopšana jāveic saskaņā ar PVD prasībām.</t>
  </si>
  <si>
    <t>Pilnas noslodzes gadījumā</t>
  </si>
  <si>
    <t xml:space="preserve">Zemas noslodzes gadījumā </t>
  </si>
  <si>
    <t>Darbinieki (12 h diennaktī strādājošo skaits)</t>
  </si>
  <si>
    <t>Kravas automašīnas (24h diennaktī vidēji šķērso):</t>
  </si>
  <si>
    <t>Vieglās automašīnas (24h diennaktī vidēji šķērso):</t>
  </si>
  <si>
    <t>ROKU DVIEĻI</t>
  </si>
  <si>
    <t>TUALETES  PAPĪRS</t>
  </si>
  <si>
    <t>ZIEPES ROKU MAZGĀŠANAI</t>
  </si>
  <si>
    <t>GAISA ATSVAIDZINĀTĀJS UN BIRSTE 
(WC telpās)</t>
  </si>
  <si>
    <r>
      <t xml:space="preserve">DEZINFEKCIJAS LĪDZEKLIS virsmām/rokām izsmidzināms 500ml
(vestibilos pie ieejas un klientu zonās ) </t>
    </r>
    <r>
      <rPr>
        <b/>
        <sz val="12"/>
        <color rgb="FFFF0000"/>
        <rFont val="Times New Roman"/>
        <family val="1"/>
        <charset val="186"/>
      </rPr>
      <t>*</t>
    </r>
  </si>
  <si>
    <r>
      <t>ŠĶIDRĀS ZIEPES</t>
    </r>
    <r>
      <rPr>
        <b/>
        <sz val="9"/>
        <color rgb="FFFF0000"/>
        <rFont val="Times New Roman"/>
        <family val="1"/>
        <charset val="186"/>
      </rPr>
      <t xml:space="preserve"> *</t>
    </r>
    <r>
      <rPr>
        <b/>
        <sz val="9"/>
        <rFont val="Times New Roman"/>
        <family val="1"/>
        <charset val="186"/>
      </rPr>
      <t xml:space="preserve"> 
pudelītēs ar pumpīti (litri)</t>
    </r>
  </si>
  <si>
    <r>
      <t>TRAUKU MAZGĀJAMAIS LĪDZEKLIS UN ŠVAMME</t>
    </r>
    <r>
      <rPr>
        <b/>
        <sz val="9"/>
        <color rgb="FFFF0000"/>
        <rFont val="Times New Roman"/>
        <family val="1"/>
        <charset val="186"/>
      </rPr>
      <t>*</t>
    </r>
    <r>
      <rPr>
        <b/>
        <sz val="9"/>
        <rFont val="Times New Roman"/>
        <family val="1"/>
        <charset val="186"/>
      </rPr>
      <t xml:space="preserve"> 
(virtuvē)</t>
    </r>
  </si>
  <si>
    <r>
      <t>TUALETES PAPĪRS</t>
    </r>
    <r>
      <rPr>
        <b/>
        <sz val="9"/>
        <color rgb="FFFF0000"/>
        <rFont val="Times New Roman"/>
        <family val="1"/>
        <charset val="186"/>
      </rPr>
      <t>*</t>
    </r>
    <r>
      <rPr>
        <b/>
        <sz val="9"/>
        <rFont val="Times New Roman"/>
        <family val="1"/>
        <charset val="186"/>
      </rPr>
      <t xml:space="preserve">  (ruļļi)</t>
    </r>
  </si>
  <si>
    <r>
      <t>ROKU DVIEĻI</t>
    </r>
    <r>
      <rPr>
        <b/>
        <sz val="9"/>
        <color rgb="FFFF0000"/>
        <rFont val="Times New Roman"/>
        <family val="1"/>
        <charset val="186"/>
      </rPr>
      <t>*</t>
    </r>
    <r>
      <rPr>
        <b/>
        <sz val="9"/>
        <rFont val="Times New Roman"/>
        <family val="1"/>
        <charset val="186"/>
      </rPr>
      <t xml:space="preserve">  (ruļļi)</t>
    </r>
  </si>
  <si>
    <r>
      <t xml:space="preserve">GAISA ATSVAIDZINĀTĀJS </t>
    </r>
    <r>
      <rPr>
        <b/>
        <sz val="9"/>
        <color rgb="FFFF0000"/>
        <rFont val="Times New Roman"/>
        <family val="1"/>
        <charset val="186"/>
      </rPr>
      <t>*</t>
    </r>
    <r>
      <rPr>
        <b/>
        <sz val="9"/>
        <rFont val="Times New Roman"/>
        <family val="1"/>
        <charset val="186"/>
      </rPr>
      <t xml:space="preserve"> (gabali)</t>
    </r>
  </si>
  <si>
    <t>CITAS PAPILDUS PRASĪBAS</t>
  </si>
  <si>
    <r>
      <t xml:space="preserve">Tork S4 </t>
    </r>
    <r>
      <rPr>
        <b/>
        <u/>
        <sz val="10"/>
        <rFont val="Times New Roman"/>
        <family val="1"/>
        <charset val="186"/>
      </rPr>
      <t xml:space="preserve">(putu) </t>
    </r>
    <r>
      <rPr>
        <sz val="10"/>
        <rFont val="Times New Roman"/>
        <family val="1"/>
        <charset val="186"/>
      </rPr>
      <t xml:space="preserve">sistēmai vai </t>
    </r>
    <r>
      <rPr>
        <i/>
        <sz val="10"/>
        <rFont val="Times New Roman"/>
        <family val="1"/>
        <charset val="186"/>
      </rPr>
      <t>ekvivalents</t>
    </r>
  </si>
  <si>
    <t>Aerosola</t>
  </si>
  <si>
    <t>-</t>
  </si>
  <si>
    <t>* patēriņš vidēji mēnesī</t>
  </si>
  <si>
    <t>Objekts</t>
  </si>
  <si>
    <t>Izmērs (cm)</t>
  </si>
  <si>
    <t>Krāsa, materiāls</t>
  </si>
  <si>
    <t>Daudzums</t>
  </si>
  <si>
    <t>Ziemas sezonā (01.11.-31.03)</t>
  </si>
  <si>
    <t>Vasaras sezonā (01.04.-31.10.)</t>
  </si>
  <si>
    <t>85 x 150</t>
  </si>
  <si>
    <t>pelēks, sintētisks</t>
  </si>
  <si>
    <t>Reizi nedēļā</t>
  </si>
  <si>
    <t>Reizi divās nedēļās</t>
  </si>
  <si>
    <t>115 x 200</t>
  </si>
  <si>
    <r>
      <t xml:space="preserve">KOPĒJĀ </t>
    </r>
    <r>
      <rPr>
        <b/>
        <sz val="10"/>
        <color rgb="FFFF0000"/>
        <rFont val="Times New Roman"/>
        <family val="1"/>
        <charset val="186"/>
      </rPr>
      <t>UZKOPJAMĀ PLATĪBA</t>
    </r>
    <r>
      <rPr>
        <b/>
        <sz val="10"/>
        <color theme="1"/>
        <rFont val="Times New Roman"/>
        <family val="1"/>
        <charset val="186"/>
      </rPr>
      <t xml:space="preserve">
(m²)</t>
    </r>
  </si>
  <si>
    <t>KOPĒJĀ PLATĪBA
(m²)</t>
  </si>
  <si>
    <r>
      <t>Ietvju platība, cietais segums
(m</t>
    </r>
    <r>
      <rPr>
        <b/>
        <sz val="10"/>
        <color theme="1"/>
        <rFont val="Calibri"/>
        <family val="2"/>
        <charset val="186"/>
      </rPr>
      <t>²</t>
    </r>
    <r>
      <rPr>
        <b/>
        <sz val="10"/>
        <color theme="1"/>
        <rFont val="Times New Roman"/>
        <family val="1"/>
        <charset val="186"/>
      </rPr>
      <t>)</t>
    </r>
  </si>
  <si>
    <t>Ietvju platība, cietais segums, kurš tiek kopts pēc pieprasījuma
(m²)</t>
  </si>
  <si>
    <t>Zāliena platība
(m²)</t>
  </si>
  <si>
    <t>Zāliena un krūmāju platība, kura tiek kopta pēc pieprasījuma
(m²)</t>
  </si>
  <si>
    <t>Jānodrošina karoga izkāršana
(karogu skaits)</t>
  </si>
  <si>
    <t>Sniega izvešana jānodrošina</t>
  </si>
  <si>
    <t>Stipras snigšanas laikā, kad teritorijā notīrītā sniega daudzums uzkrājas apmērā, kas traucē transporta vai cilvēku plūsmai, sniegs nekavējoties jāpārvieto sniegs ārpus Objekta nožogojuma.</t>
  </si>
  <si>
    <r>
      <t xml:space="preserve">1) Objektā teritorijas uzkopšanā jābūt nodarbinātiem ne mazāk kā </t>
    </r>
    <r>
      <rPr>
        <b/>
        <sz val="10"/>
        <color theme="1"/>
        <rFont val="Times New Roman"/>
        <family val="1"/>
        <charset val="186"/>
      </rPr>
      <t>3 sētniekiem</t>
    </r>
    <r>
      <rPr>
        <sz val="10"/>
        <color theme="1"/>
        <rFont val="Times New Roman"/>
        <family val="1"/>
        <charset val="186"/>
      </rPr>
      <t xml:space="preserve"> gadījumos, kad nakts periodā ir bijusi spēcīga snigšana vai novērojama stipra snigšana dienas periodā, kā arī, lai novērstu uz ietvēm un ceļa segumiem radušos apledojumu. 
2) Teritorijā izvietoti 4 karogi (2.gab. Latvijas un2.gab. Eiropas), karogu izmēri 2m x 1m.
3) Ziemas periodā jāizmanto dzīvniekiem draudzīgs pretslīdes materiāls.
4) Vasaras sezonā vismaz 2 reizes pļaut zālāju aiz RKP iežogotās teritorijas </t>
    </r>
  </si>
  <si>
    <t>TERITORIJAS IKDIENAS UZKOPŠANĀ VEICAMIE DARBI</t>
  </si>
  <si>
    <t>1xdiennaktī līdz plkst.:08:00</t>
  </si>
  <si>
    <t>2x diennaktī</t>
  </si>
  <si>
    <t>Intensīvas snigšanas gadījumā,
ne retāk kā ik pa 4h (no 06:00 - 22:00)</t>
  </si>
  <si>
    <t>1 x nedēļā</t>
  </si>
  <si>
    <t>1x mēnesī</t>
  </si>
  <si>
    <t>Pēc nepieciešamības</t>
  </si>
  <si>
    <r>
      <t>ZIEMAS SEZONĀ (novembris-marts)</t>
    </r>
    <r>
      <rPr>
        <b/>
        <sz val="10"/>
        <color theme="1"/>
        <rFont val="Calibri"/>
        <family val="2"/>
        <charset val="186"/>
      </rPr>
      <t>₁</t>
    </r>
  </si>
  <si>
    <t>1.</t>
  </si>
  <si>
    <t>Trotuāri, ietves, gājēju celiņi (ar speciālu segumu), autostāvvietas, veloceliņi, pagalmi, iebrauktuves, lieveņi, ieejas pakāpieni</t>
  </si>
  <si>
    <t>Objekta apsekošana (ne retāk kā 1x 2 nedēļās)</t>
  </si>
  <si>
    <t>X</t>
  </si>
  <si>
    <t>Slaucīšana, ja nekrīt sniegs</t>
  </si>
  <si>
    <t>Attīrīšana no sniega un ledus, kaisīšana ar pretslīdes materiāliem</t>
  </si>
  <si>
    <t>Attīrīšana no apledojuma atkalas laikā (ar ledus cirtni), kaisīšana ar smilšu un sāls maisījumu</t>
  </si>
  <si>
    <t>Kanalizācijas aku vāku un hidrantu attīrīšana no sniega</t>
  </si>
  <si>
    <t>Atkritumu konteineru novietnes laukuma uzturēšana kārtībā</t>
  </si>
  <si>
    <t>Atkritumu urnu tukšošana un maisiņu nomaiņa atkritumu tvertnēs teritorijā</t>
  </si>
  <si>
    <t>Attīrīšana no sniega un ledus intensīvas snigšanas gadījumā (kolīdz sniega biezums pārsniedz 2 cm) un kaisīšana ar pretslīdes materiālu</t>
  </si>
  <si>
    <t>Ēku ieejas mezglu uzturēšana, attīrīšana no ledus un sniega, un kaisīšana ar pretslīdes materiāliem</t>
  </si>
  <si>
    <t>Kaisīšana ar pretslīdes materiālu atkalas laikā</t>
  </si>
  <si>
    <t>Atkritumu tvertņu korpusu tīrīšana no ārpuses</t>
  </si>
  <si>
    <t>Lielgabarīta atkritumu izvešanas organizēšana (ja tādi novietoti blakus atkritumu konteineriem)</t>
  </si>
  <si>
    <t>Bīstamo vietu (bedres, ūdenstilpnes, utml) un vietu, kur uz jumta izveidojušās lāstekas - norobežošana ar speciālo lenti</t>
  </si>
  <si>
    <t>Numurzīmju, norāžu, luksoforu uzturēšana</t>
  </si>
  <si>
    <r>
      <t>Karoga izkāršana atbilstošā noformējumā saskaņā ar LR likumdošanu</t>
    </r>
    <r>
      <rPr>
        <sz val="10"/>
        <color rgb="FFFF0000"/>
        <rFont val="Times New Roman"/>
        <family val="1"/>
        <charset val="186"/>
      </rPr>
      <t xml:space="preserve"> ¹</t>
    </r>
    <r>
      <rPr>
        <sz val="10"/>
        <color theme="1"/>
        <rFont val="Times New Roman"/>
        <family val="1"/>
        <charset val="186"/>
      </rPr>
      <t xml:space="preserve"> , karogu mastu uzturēšana un karogu nomaiņa (t.sk.iegāde) to bojājumu gadījumos</t>
    </r>
  </si>
  <si>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²</t>
    </r>
  </si>
  <si>
    <t>2.</t>
  </si>
  <si>
    <t>Zālāji un citi laukumi, kuri netiek izmantoti, lai pārvietotos</t>
  </si>
  <si>
    <t>Atkritumu savākšana</t>
  </si>
  <si>
    <t xml:space="preserve">Citi </t>
  </si>
  <si>
    <t>Ēkas jumta un noteku tīrīšana (no sniega, ledus, gružiem, koku lapām un zariem, putnu radītiem atkritumiem)</t>
  </si>
  <si>
    <t>Ēkas fasādes tīrīšana</t>
  </si>
  <si>
    <r>
      <t>Teritorijā esošo nojumju, koku stumbru un sakņu aizsarg-apmaļu, soliņu un velosipēdu novietņu (stendu/statīvu) uzturēšana tīrībā</t>
    </r>
    <r>
      <rPr>
        <sz val="10"/>
        <color rgb="FFFF0000"/>
        <rFont val="Times New Roman"/>
        <family val="1"/>
        <charset val="186"/>
      </rPr>
      <t xml:space="preserve"> </t>
    </r>
  </si>
  <si>
    <t xml:space="preserve">Teritorijā esošo kravas pacēlāju un piegādes rampu, ja tādas atrodas teritorijā, uzturēšana tīrībā </t>
  </si>
  <si>
    <t xml:space="preserve">Teritorijā esošo apgaismes ķermeņu, apgaismes stabu, nožogojumu, barjeru un norāžu uzturēšana tīrībā </t>
  </si>
  <si>
    <t xml:space="preserve">Teritorijā esošo koku un apstādījumu uzturēšana (kokkopja, arborista paklapojumi lūzušu koku gadījumā) </t>
  </si>
  <si>
    <t xml:space="preserve">Atkritumu (kartona kastu, iepakojumu, makulatūras un citu atkritumu) nogādāšana no iekštelpām līdz konteineriem un sadzīves atkritumu daudzuma fiksēšana uzskaites žurnālā. </t>
  </si>
  <si>
    <t>Bīstamo atkritumu uzskaite un nodošana utilizācijai.</t>
  </si>
  <si>
    <t xml:space="preserve">Konteineru, kur tiek izmesti dzīvnieku izcelsmes produkti, vienreizējās lietošanas maisu nomaiņa ne retāk kā 1 x diennaktī (pēc nepieciešamības 2 reizes dienā) , izņemto atkritumu svēršana, uzskaite un nogādāšana uz saldētavu PVD ēkā, atkritumu konteineru mazgāšana un dezinficēšana pēc nepieciešamības, bet ne retāk kā 2 x mēnesī. Dezinfekcijas līdzekļu izmaksas sedz VID. </t>
  </si>
  <si>
    <t>Novadgrāvju tīrīšana (krūmu izciršana)</t>
  </si>
  <si>
    <t>Saldējamās kameras dezinficēšanu veic pēc PVD pieteikuma, dezinfekcijas līdzekļus nodrošina PVD.</t>
  </si>
  <si>
    <t>VASARAS SEZONĀ (aprīlis-oktobris)</t>
  </si>
  <si>
    <t>Teritorijas slaucīšana</t>
  </si>
  <si>
    <t>Atkritumu tvertņu novietnes laukuma slaucīšana</t>
  </si>
  <si>
    <t>Bīstamo vietu (bedres, ūdenstilpnes utml) norobežošana ar speciālo lenti</t>
  </si>
  <si>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²</t>
    </r>
  </si>
  <si>
    <t>Lapu savākšana un izvešana</t>
  </si>
  <si>
    <t>Smilšu savākšana pēc ziemas sezonas un to izvešana</t>
  </si>
  <si>
    <t>Apstādījumu un zālāja laistīšana, kur tas tehniski iespējams un nepieciešamības</t>
  </si>
  <si>
    <t>Apstādījumu, trotuāra malu, bruģa, betona plākšņu, cita veida segumu ravēšana un attīrīšana no nezālēm, sūnām</t>
  </si>
  <si>
    <t>Lapu, zaru un nopļautās zāles savākšana</t>
  </si>
  <si>
    <r>
      <rPr>
        <sz val="10"/>
        <color rgb="FF000000"/>
        <rFont val="Times New Roman"/>
        <family val="1"/>
        <charset val="186"/>
      </rPr>
      <t>Zālāju pļaušana (iežogotajā teritorijā un ārpus iežogotās teritorijas) ievērojot pašvaldības saistošos noteikumus</t>
    </r>
    <r>
      <rPr>
        <sz val="10"/>
        <color rgb="FFFF0000"/>
        <rFont val="Times New Roman"/>
        <family val="1"/>
        <charset val="186"/>
      </rPr>
      <t xml:space="preserve"> </t>
    </r>
  </si>
  <si>
    <t>Zālāja un apstādījumu laistīšana, kur tas tehniski iespējams un nepieciešamības</t>
  </si>
  <si>
    <t>Zālāju atjaunošana un uzturēšana (t.sk.piesēt vietas, kur zāle iznīkus, kaisīšana ar dolomīta smiltīm, lai likvidētu sūnas)</t>
  </si>
  <si>
    <t>Ēku jumta un noteku tīrīšana (gružiem, koku lapām un zariem, putnu radītiem atkritumiem)</t>
  </si>
  <si>
    <t>Ēku ieejas mezglu uzturēšana</t>
  </si>
  <si>
    <r>
      <t>Teritorijā esošo nojumju, koku stumbru un sakņu aizsarg-apmaļu, soliņu un velosipēdu novietņu (stendu/statīvu), ja tādi atrodas teritorijā, uzturēšana tīrībā</t>
    </r>
    <r>
      <rPr>
        <sz val="10"/>
        <color rgb="FFFF0000"/>
        <rFont val="Times New Roman"/>
        <family val="1"/>
        <charset val="186"/>
      </rPr>
      <t xml:space="preserve"> </t>
    </r>
  </si>
  <si>
    <t xml:space="preserve">Teritorijā esošo apgaismes ķermeņu, nožogojumu un norāžu uzturēšana tīrībā </t>
  </si>
  <si>
    <r>
      <t xml:space="preserve">Teritorijā esošo koku un apstādījumu uzturēšana un atjaunošana (kokkopja, arborista, daiļdārznieka pakalpojumi) </t>
    </r>
    <r>
      <rPr>
        <sz val="9"/>
        <color theme="1"/>
        <rFont val="Times New Roman"/>
        <family val="1"/>
        <charset val="186"/>
      </rPr>
      <t>²</t>
    </r>
  </si>
  <si>
    <t xml:space="preserve">Konteineru, kur tiek izmesti dzīvnieku izcelsmes produkti, vienreizējās lietošanas maisu nomaiņa vismaz 1 x diennaktī (pēc nepieciešamības 2 reizes dienā), izņemto atkritumu svēršana, uzskaite un nogādāšana uz saldētavu PVD ēkā, atkritumu konteineru mazgāšana un dezinficēšana pēc nepieciešamības, bet ne retāk kā 2 x mēnesī. Dezinfekcijas līdzekļu izmaksas sedz VID. </t>
  </si>
  <si>
    <t>CITI (nepārtraukti)</t>
  </si>
  <si>
    <t>¹</t>
  </si>
  <si>
    <t>Saskaņā ar likumu "Latvijas valsts karoga likums"</t>
  </si>
  <si>
    <t>²</t>
  </si>
  <si>
    <t>Atļauju koku nozāģēšanai saskaņo VNĪ. Troturāra un brauktuves norobežošanas atļauju saskaņo Izpildītājs.</t>
  </si>
  <si>
    <r>
      <t xml:space="preserve">Tork H1 Advanced baltā krāsā </t>
    </r>
    <r>
      <rPr>
        <b/>
        <u/>
        <sz val="12"/>
        <rFont val="Times New Roman"/>
        <family val="1"/>
        <charset val="186"/>
      </rPr>
      <t>(ar sensoru)</t>
    </r>
    <r>
      <rPr>
        <sz val="12"/>
        <rFont val="Times New Roman"/>
        <family val="1"/>
        <charset val="186"/>
      </rPr>
      <t xml:space="preserve"> sistēmai  </t>
    </r>
    <r>
      <rPr>
        <i/>
        <sz val="12"/>
        <rFont val="Times New Roman"/>
        <family val="1"/>
        <charset val="186"/>
      </rPr>
      <t>vai ekvivalents</t>
    </r>
    <r>
      <rPr>
        <sz val="12"/>
        <rFont val="Times New Roman"/>
        <family val="1"/>
        <charset val="186"/>
      </rPr>
      <t xml:space="preserve"> </t>
    </r>
  </si>
  <si>
    <t>KU7</t>
  </si>
  <si>
    <r>
      <t>KU7=C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</si>
  <si>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 xml:space="preserve">Tork  T6 sistēmai/Tork Mini Jumbo Advanced vai ekvivalents </t>
  </si>
  <si>
    <r>
      <rPr>
        <b/>
        <sz val="14"/>
        <color rgb="FFFF0000"/>
        <rFont val="Arial"/>
        <family val="2"/>
      </rPr>
      <t xml:space="preserve">KU2 </t>
    </r>
    <r>
      <rPr>
        <b/>
        <sz val="14"/>
        <rFont val="Arial"/>
        <family val="2"/>
      </rPr>
      <t xml:space="preserve">Vērtējamā                  </t>
    </r>
    <r>
      <rPr>
        <b/>
        <u/>
        <sz val="14"/>
        <rFont val="Arial"/>
        <family val="2"/>
        <charset val="186"/>
      </rPr>
      <t xml:space="preserve">CENA PAR VIENU UZKOPŠANAS </t>
    </r>
    <r>
      <rPr>
        <b/>
        <u/>
        <sz val="14"/>
        <color rgb="FFFF0000"/>
        <rFont val="Arial"/>
        <family val="2"/>
        <charset val="186"/>
      </rPr>
      <t>REIZI</t>
    </r>
    <r>
      <rPr>
        <b/>
        <sz val="14"/>
        <color rgb="FFFF0000"/>
        <rFont val="Arial"/>
        <family val="2"/>
        <charset val="186"/>
      </rPr>
      <t xml:space="preserve"> </t>
    </r>
    <r>
      <rPr>
        <b/>
        <u/>
        <sz val="14"/>
        <color rgb="FFFF0000"/>
        <rFont val="Arial"/>
        <family val="2"/>
        <charset val="186"/>
      </rPr>
      <t>par      1 m</t>
    </r>
    <r>
      <rPr>
        <b/>
        <u/>
        <vertAlign val="superscript"/>
        <sz val="14"/>
        <color rgb="FFFF0000"/>
        <rFont val="Arial"/>
        <family val="2"/>
        <charset val="186"/>
      </rPr>
      <t>2</t>
    </r>
    <r>
      <rPr>
        <b/>
        <sz val="14"/>
        <rFont val="Arial"/>
        <family val="2"/>
      </rPr>
      <t xml:space="preserve"> (ja objekta uzkopjamā platība</t>
    </r>
    <r>
      <rPr>
        <b/>
        <sz val="14"/>
        <color rgb="FFFF0000"/>
        <rFont val="Arial"/>
        <family val="2"/>
      </rPr>
      <t xml:space="preserve"> </t>
    </r>
    <r>
      <rPr>
        <b/>
        <sz val="14"/>
        <rFont val="Arial"/>
        <family val="2"/>
        <charset val="186"/>
      </rPr>
      <t xml:space="preserve">ir no </t>
    </r>
    <r>
      <rPr>
        <b/>
        <sz val="14"/>
        <color rgb="FFFF0000"/>
        <rFont val="Arial"/>
        <family val="2"/>
        <charset val="186"/>
      </rPr>
      <t>501</t>
    </r>
    <r>
      <rPr>
        <b/>
        <sz val="14"/>
        <rFont val="Arial"/>
        <family val="2"/>
        <charset val="186"/>
      </rPr>
      <t xml:space="preserve"> </t>
    </r>
    <r>
      <rPr>
        <b/>
        <sz val="14"/>
        <color rgb="FFFF0000"/>
        <rFont val="Arial"/>
        <family val="2"/>
        <charset val="186"/>
      </rPr>
      <t>līdz 1000 m2</t>
    </r>
    <r>
      <rPr>
        <b/>
        <sz val="14"/>
        <rFont val="Arial"/>
        <family val="2"/>
      </rPr>
      <t xml:space="preserve"> )**</t>
    </r>
  </si>
  <si>
    <r>
      <rPr>
        <b/>
        <sz val="14"/>
        <color rgb="FFFF0000"/>
        <rFont val="Arial"/>
        <family val="2"/>
      </rPr>
      <t xml:space="preserve">KU5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 </t>
    </r>
    <r>
      <rPr>
        <b/>
        <sz val="14"/>
        <color rgb="FFFF0000"/>
        <rFont val="Arial"/>
        <family val="2"/>
        <charset val="186"/>
      </rPr>
      <t>no 5 001 m2 līdz 20 000 m2</t>
    </r>
    <r>
      <rPr>
        <b/>
        <sz val="14"/>
        <rFont val="Arial"/>
        <family val="2"/>
      </rPr>
      <t>)</t>
    </r>
  </si>
  <si>
    <r>
      <rPr>
        <b/>
        <sz val="14"/>
        <color rgb="FFFF0000"/>
        <rFont val="Arial"/>
        <family val="2"/>
      </rPr>
      <t xml:space="preserve">KU6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 </t>
    </r>
    <r>
      <rPr>
        <b/>
        <sz val="14"/>
        <color rgb="FFFF0000"/>
        <rFont val="Arial"/>
        <family val="2"/>
        <charset val="186"/>
      </rPr>
      <t>no 20 001 m2 līdz 40 000 m2</t>
    </r>
    <r>
      <rPr>
        <b/>
        <sz val="14"/>
        <rFont val="Arial"/>
        <family val="2"/>
      </rPr>
      <t>)</t>
    </r>
  </si>
  <si>
    <r>
      <rPr>
        <b/>
        <sz val="14"/>
        <color rgb="FFFF0000"/>
        <rFont val="Arial"/>
        <family val="2"/>
      </rPr>
      <t xml:space="preserve">KU7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t>
    </r>
    <r>
      <rPr>
        <b/>
        <sz val="14"/>
        <color rgb="FFFF0000"/>
        <rFont val="Arial"/>
        <family val="2"/>
        <charset val="186"/>
      </rPr>
      <t xml:space="preserve"> no 40 001 m2 līdz 65 000 m2</t>
    </r>
    <r>
      <rPr>
        <b/>
        <sz val="14"/>
        <rFont val="Arial"/>
        <family val="2"/>
      </rPr>
      <t>)</t>
    </r>
  </si>
  <si>
    <r>
      <rPr>
        <b/>
        <sz val="14"/>
        <color rgb="FFFF0000"/>
        <rFont val="Arial"/>
        <family val="2"/>
      </rPr>
      <t xml:space="preserve">KU8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t>
    </r>
    <r>
      <rPr>
        <b/>
        <sz val="14"/>
        <color rgb="FFFF0000"/>
        <rFont val="Arial"/>
        <family val="2"/>
        <charset val="186"/>
      </rPr>
      <t xml:space="preserve"> no 65 001 m2 līdz 95 000 m2</t>
    </r>
    <r>
      <rPr>
        <b/>
        <sz val="14"/>
        <rFont val="Arial"/>
        <family val="2"/>
      </rPr>
      <t>)</t>
    </r>
  </si>
  <si>
    <r>
      <rPr>
        <b/>
        <sz val="14"/>
        <color rgb="FFFF0000"/>
        <rFont val="Arial"/>
        <family val="2"/>
      </rPr>
      <t xml:space="preserve">KU9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t>
    </r>
    <r>
      <rPr>
        <b/>
        <sz val="14"/>
        <color rgb="FFFF0000"/>
        <rFont val="Arial"/>
        <family val="2"/>
        <charset val="186"/>
      </rPr>
      <t xml:space="preserve"> no 95 001 m2 līdz 122 000 m2</t>
    </r>
    <r>
      <rPr>
        <b/>
        <sz val="14"/>
        <rFont val="Arial"/>
        <family val="2"/>
      </rPr>
      <t>)</t>
    </r>
  </si>
  <si>
    <t>CENA PAR VIENU UZKOPŠANAS REIZI par 1 m2 (ja objekta uzkopjamā platība ir līdz 500 m2 )**</t>
  </si>
  <si>
    <t>CENA PAR VIENU UZKOPŠANAS REIZI par 1 m2 (ja objekta uzkopjamā platība ir no 501 līdz 1000 m2 )</t>
  </si>
  <si>
    <r>
      <rPr>
        <b/>
        <sz val="14"/>
        <color rgb="FFFF0000"/>
        <rFont val="Arial"/>
        <family val="2"/>
        <charset val="186"/>
      </rPr>
      <t xml:space="preserve">KU3 </t>
    </r>
    <r>
      <rPr>
        <b/>
        <sz val="14"/>
        <color rgb="FF000000"/>
        <rFont val="Arial"/>
        <family val="2"/>
        <charset val="186"/>
      </rPr>
      <t xml:space="preserve">Vērtējamā                    </t>
    </r>
    <r>
      <rPr>
        <b/>
        <u/>
        <sz val="14"/>
        <color rgb="FF000000"/>
        <rFont val="Arial"/>
        <family val="2"/>
        <charset val="186"/>
      </rPr>
      <t xml:space="preserve">CENA PAR VIENU UZKOPŠANAS </t>
    </r>
    <r>
      <rPr>
        <b/>
        <u/>
        <sz val="14"/>
        <color rgb="FFFF0000"/>
        <rFont val="Arial"/>
        <family val="2"/>
        <charset val="186"/>
      </rPr>
      <t>REIZI</t>
    </r>
    <r>
      <rPr>
        <b/>
        <sz val="14"/>
        <color rgb="FF000000"/>
        <rFont val="Arial"/>
        <family val="2"/>
        <charset val="186"/>
      </rPr>
      <t xml:space="preserve"> </t>
    </r>
    <r>
      <rPr>
        <b/>
        <sz val="14"/>
        <color rgb="FFFF0000"/>
        <rFont val="Arial"/>
        <family val="2"/>
        <charset val="186"/>
      </rPr>
      <t>par      1 m</t>
    </r>
    <r>
      <rPr>
        <b/>
        <vertAlign val="superscript"/>
        <sz val="14"/>
        <color rgb="FFFF0000"/>
        <rFont val="Arial"/>
        <family val="2"/>
        <charset val="186"/>
      </rPr>
      <t>2</t>
    </r>
    <r>
      <rPr>
        <b/>
        <sz val="14"/>
        <color rgb="FF000000"/>
        <rFont val="Arial"/>
        <family val="2"/>
        <charset val="186"/>
      </rPr>
      <t xml:space="preserve"> (ja objekta uzkopjamā platība ir no </t>
    </r>
    <r>
      <rPr>
        <b/>
        <sz val="14"/>
        <color rgb="FFFF0000"/>
        <rFont val="Arial"/>
        <family val="2"/>
        <charset val="186"/>
      </rPr>
      <t>1001 līdz 5500 m2</t>
    </r>
    <r>
      <rPr>
        <b/>
        <sz val="14"/>
        <color rgb="FF000000"/>
        <rFont val="Arial"/>
        <family val="2"/>
        <charset val="186"/>
      </rPr>
      <t xml:space="preserve"> )**</t>
    </r>
  </si>
  <si>
    <t>CENA PAR VIENU UZKOPŠANAS REIZI REIZI par 1 m2 (ja teritorijas uzkopjamā platība  līdz 5 000 m2)</t>
  </si>
  <si>
    <t>CENA PAR VIENU UZKOPŠANAS REIZI par 1 m2                                  (ja teritorijas uzkopjamā platība no 5 001 m2 līdz 20 000 m2)</t>
  </si>
  <si>
    <t>CENA PAR VIENU UZKOPŠANAS REIZI par 1 m2                                  (ja teritorijas uzkopjamā platība no 20 001 m2 līdz 40 000 m2)</t>
  </si>
  <si>
    <t>CENA PAR VIENU UZKOPŠANAS REIZI par 1 m2                                  (ja teritorijas uzkopjamā platība no 40 001 m2 līdz 65 000 m2)</t>
  </si>
  <si>
    <t>CENA PAR VIENU UZKOPŠANAS REIZI par 1 m2                                  (ja teritorijas uzkopjamā platība no 65 001 m2 līdz 95 000 m2)</t>
  </si>
  <si>
    <t>CENA PAR VIENU UZKOPŠANAS REIZI par 1 m2 (ja teritorijas uzkopjamā platība 95 001 m2 līdz 122 000 m2)</t>
  </si>
  <si>
    <t>KU8</t>
  </si>
  <si>
    <t>KU9</t>
  </si>
  <si>
    <t>KU10</t>
  </si>
  <si>
    <t>KU11</t>
  </si>
  <si>
    <r>
      <t>KU8=C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</si>
  <si>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KU9=C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</si>
  <si>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KU10=C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</si>
  <si>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 xml:space="preserve">Higiēnas un telpu uzturēšanas pakalpojumi </t>
    </r>
    <r>
      <rPr>
        <b/>
        <sz val="18"/>
        <color rgb="FFFF0000"/>
        <rFont val="Arial"/>
        <family val="2"/>
        <charset val="186"/>
      </rPr>
      <t>KU10</t>
    </r>
  </si>
  <si>
    <r>
      <t xml:space="preserve"> Kopējā cena EUR bez PVN par higiēnas materiāliem </t>
    </r>
    <r>
      <rPr>
        <b/>
        <i/>
        <sz val="14"/>
        <color rgb="FFFF0000"/>
        <rFont val="Times New Roman"/>
        <family val="1"/>
        <charset val="186"/>
      </rPr>
      <t xml:space="preserve">(Kritērijs KU10.1.) </t>
    </r>
  </si>
  <si>
    <r>
      <t xml:space="preserve"> Kopējā cena EUR bez PVN </t>
    </r>
    <r>
      <rPr>
        <b/>
        <i/>
        <sz val="14"/>
        <color rgb="FFFF0000"/>
        <rFont val="Times New Roman"/>
        <family val="1"/>
        <charset val="186"/>
      </rPr>
      <t>(Kritērijs KU10.2.</t>
    </r>
    <r>
      <rPr>
        <b/>
        <sz val="14"/>
        <rFont val="Arial"/>
        <family val="2"/>
        <charset val="186"/>
      </rPr>
      <t>)</t>
    </r>
  </si>
  <si>
    <r>
      <t xml:space="preserve"> Kopējā cena EUR bez PVN </t>
    </r>
    <r>
      <rPr>
        <b/>
        <i/>
        <sz val="14"/>
        <color rgb="FFFF0000"/>
        <rFont val="Times New Roman"/>
        <family val="1"/>
        <charset val="186"/>
      </rPr>
      <t xml:space="preserve">(Kritērijs KU10.3.) </t>
    </r>
  </si>
  <si>
    <r>
      <t xml:space="preserve">KOPĀ VĒRTĒJAMĀ CENA </t>
    </r>
    <r>
      <rPr>
        <b/>
        <sz val="16"/>
        <color rgb="FFFF0000"/>
        <rFont val="Arial"/>
        <family val="2"/>
        <charset val="186"/>
      </rPr>
      <t>KU10 = (KU10.1.+KU10.2.+KU10.3.)</t>
    </r>
  </si>
  <si>
    <r>
      <t>PAPILDUS PAKALPOJUMI</t>
    </r>
    <r>
      <rPr>
        <b/>
        <sz val="16"/>
        <color rgb="FFFF0000"/>
        <rFont val="Arial"/>
        <family val="2"/>
        <charset val="186"/>
      </rPr>
      <t xml:space="preserve"> (KU11 kritērijs) </t>
    </r>
    <r>
      <rPr>
        <b/>
        <sz val="16"/>
        <rFont val="Arial"/>
        <family val="2"/>
      </rPr>
      <t>**</t>
    </r>
  </si>
  <si>
    <r>
      <t>Papildus pakalpojumi KOPĀ</t>
    </r>
    <r>
      <rPr>
        <b/>
        <sz val="14"/>
        <color rgb="FFFF0000"/>
        <rFont val="Arial"/>
        <family val="2"/>
        <charset val="186"/>
      </rPr>
      <t xml:space="preserve"> (KU11 kritērijs)</t>
    </r>
  </si>
  <si>
    <t>Higiēnas un telpu uzturēšanas pakalpojumi</t>
  </si>
  <si>
    <t>PAPILDUS PAKALPOJUMI (KU11 kritērijs) **</t>
  </si>
  <si>
    <r>
      <rPr>
        <b/>
        <sz val="12"/>
        <color rgb="FFFF0000"/>
        <rFont val="Times New Roman"/>
        <family val="1"/>
        <charset val="186"/>
      </rPr>
      <t>KU10.3.</t>
    </r>
    <r>
      <rPr>
        <b/>
        <sz val="12"/>
        <rFont val="Times New Roman"/>
        <family val="1"/>
        <charset val="186"/>
      </rPr>
      <t xml:space="preserve"> Dežūrpersonāla pakalpojumi </t>
    </r>
    <r>
      <rPr>
        <b/>
        <sz val="12"/>
        <color rgb="FFFF0000"/>
        <rFont val="Times New Roman"/>
        <family val="1"/>
        <charset val="186"/>
      </rPr>
      <t>(saskaņā ar Tehniskās specifikācijas . punktu)</t>
    </r>
  </si>
  <si>
    <r>
      <rPr>
        <b/>
        <sz val="12"/>
        <color rgb="FFFF0000"/>
        <rFont val="Times New Roman"/>
        <family val="1"/>
        <charset val="186"/>
      </rPr>
      <t xml:space="preserve">KU10.2. </t>
    </r>
    <r>
      <rPr>
        <b/>
        <sz val="12"/>
        <rFont val="Times New Roman"/>
        <family val="1"/>
        <charset val="186"/>
      </rPr>
      <t xml:space="preserve">Maināmie paklāji (pēc fakta) 
</t>
    </r>
    <r>
      <rPr>
        <b/>
        <i/>
        <sz val="12"/>
        <color rgb="FFFF0000"/>
        <rFont val="Times New Roman"/>
        <family val="1"/>
        <charset val="186"/>
      </rPr>
      <t>(saskaņā ar Tehniskās specifikācijas . punktu)</t>
    </r>
  </si>
  <si>
    <r>
      <rPr>
        <b/>
        <sz val="12"/>
        <color rgb="FFFF0000"/>
        <rFont val="Times New Roman"/>
        <family val="1"/>
        <charset val="186"/>
      </rPr>
      <t>KU10.1</t>
    </r>
    <r>
      <rPr>
        <b/>
        <sz val="12"/>
        <rFont val="Times New Roman"/>
        <family val="1"/>
        <charset val="186"/>
      </rPr>
      <t xml:space="preserve">. HIGIĒNAS MATERIĀLI  (pēc fakta) 
</t>
    </r>
    <r>
      <rPr>
        <b/>
        <i/>
        <sz val="12"/>
        <color rgb="FFFF0000"/>
        <rFont val="Times New Roman"/>
        <family val="1"/>
        <charset val="186"/>
      </rPr>
      <t>(saskaņā ar Tehniskās specifikācijas . punktu)</t>
    </r>
  </si>
  <si>
    <r>
      <t>KU11=C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</si>
  <si>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 xml:space="preserve">KU – kopējais punktu skaits, ņemot vērā tehniskajā piedāvājuma formā un Finanšu piedāvājumā iesniegto informāciju. </t>
    </r>
    <r>
      <rPr>
        <b/>
        <sz val="10"/>
        <rFont val="Times New Roman"/>
        <family val="1"/>
        <charset val="186"/>
      </rPr>
      <t>(KU1+KU2+KU3+KU4+KU5+KU6+KU7+KU8+KU9+KU10+KU11)=(KU) kopējais punktu skaits</t>
    </r>
    <r>
      <rPr>
        <sz val="10"/>
        <rFont val="Times New Roman"/>
        <family val="1"/>
        <charset val="186"/>
      </rPr>
      <t>.</t>
    </r>
  </si>
  <si>
    <r>
      <rPr>
        <b/>
        <sz val="14"/>
        <color rgb="FFFF0000"/>
        <rFont val="Arial"/>
        <family val="2"/>
      </rPr>
      <t xml:space="preserve">KU1 </t>
    </r>
    <r>
      <rPr>
        <b/>
        <sz val="14"/>
        <rFont val="Arial"/>
        <family val="2"/>
      </rPr>
      <t xml:space="preserve">Vērtējamā                  </t>
    </r>
    <r>
      <rPr>
        <b/>
        <u/>
        <sz val="14"/>
        <rFont val="Arial"/>
        <family val="2"/>
        <charset val="186"/>
      </rPr>
      <t xml:space="preserve">CENA PAR VIENU UZKOPŠANAS </t>
    </r>
    <r>
      <rPr>
        <b/>
        <u/>
        <sz val="14"/>
        <color rgb="FFFF0000"/>
        <rFont val="Arial"/>
        <family val="2"/>
        <charset val="186"/>
      </rPr>
      <t>REIZI</t>
    </r>
    <r>
      <rPr>
        <b/>
        <sz val="14"/>
        <color rgb="FFFF0000"/>
        <rFont val="Arial"/>
        <family val="2"/>
        <charset val="186"/>
      </rPr>
      <t xml:space="preserve"> </t>
    </r>
    <r>
      <rPr>
        <b/>
        <u/>
        <sz val="14"/>
        <color rgb="FFFF0000"/>
        <rFont val="Arial"/>
        <family val="2"/>
        <charset val="186"/>
      </rPr>
      <t>par      1 m</t>
    </r>
    <r>
      <rPr>
        <b/>
        <u/>
        <vertAlign val="superscript"/>
        <sz val="14"/>
        <color rgb="FFFF0000"/>
        <rFont val="Arial"/>
        <family val="2"/>
        <charset val="186"/>
      </rPr>
      <t>2</t>
    </r>
    <r>
      <rPr>
        <b/>
        <sz val="14"/>
        <rFont val="Arial"/>
        <family val="2"/>
      </rPr>
      <t xml:space="preserve"> (ja objekta uzkopjamā platība</t>
    </r>
    <r>
      <rPr>
        <b/>
        <sz val="14"/>
        <color rgb="FFFF0000"/>
        <rFont val="Arial"/>
        <family val="2"/>
      </rPr>
      <t xml:space="preserve"> </t>
    </r>
    <r>
      <rPr>
        <b/>
        <sz val="14"/>
        <rFont val="Arial"/>
        <family val="2"/>
        <charset val="186"/>
      </rPr>
      <t xml:space="preserve">ir no </t>
    </r>
    <r>
      <rPr>
        <b/>
        <sz val="14"/>
        <color rgb="FFFF0000"/>
        <rFont val="Arial"/>
        <family val="2"/>
        <charset val="186"/>
      </rPr>
      <t>200 m2</t>
    </r>
    <r>
      <rPr>
        <b/>
        <sz val="14"/>
        <rFont val="Arial"/>
        <family val="2"/>
        <charset val="186"/>
      </rPr>
      <t xml:space="preserve"> </t>
    </r>
    <r>
      <rPr>
        <b/>
        <sz val="14"/>
        <color rgb="FFFF0000"/>
        <rFont val="Arial"/>
        <family val="2"/>
        <charset val="186"/>
      </rPr>
      <t>līdz 500 m2</t>
    </r>
    <r>
      <rPr>
        <b/>
        <sz val="14"/>
        <rFont val="Arial"/>
        <family val="2"/>
      </rPr>
      <t xml:space="preserve"> )**</t>
    </r>
  </si>
  <si>
    <r>
      <rPr>
        <b/>
        <sz val="14"/>
        <color rgb="FFFF0000"/>
        <rFont val="Arial"/>
        <family val="2"/>
      </rPr>
      <t xml:space="preserve">KU4 </t>
    </r>
    <r>
      <rPr>
        <b/>
        <sz val="14"/>
        <rFont val="Arial"/>
        <family val="2"/>
      </rPr>
      <t xml:space="preserve">Vērtējamā CENA </t>
    </r>
    <r>
      <rPr>
        <b/>
        <sz val="14"/>
        <color rgb="FFFF0000"/>
        <rFont val="Arial"/>
        <family val="2"/>
        <charset val="186"/>
      </rPr>
      <t>PAR VIENU UZKOPŠANAS REIZI REIZI par 1 m2</t>
    </r>
    <r>
      <rPr>
        <b/>
        <sz val="14"/>
        <rFont val="Arial"/>
        <family val="2"/>
      </rPr>
      <t xml:space="preserve"> (teritorijas </t>
    </r>
    <r>
      <rPr>
        <b/>
        <u/>
        <sz val="14"/>
        <rFont val="Arial"/>
        <family val="2"/>
        <charset val="186"/>
      </rPr>
      <t>uzkopjamā</t>
    </r>
    <r>
      <rPr>
        <b/>
        <sz val="14"/>
        <rFont val="Arial"/>
        <family val="2"/>
      </rPr>
      <t xml:space="preserve"> platība</t>
    </r>
    <r>
      <rPr>
        <b/>
        <sz val="14"/>
        <color rgb="FFFF0000"/>
        <rFont val="Arial"/>
        <family val="2"/>
        <charset val="186"/>
      </rPr>
      <t xml:space="preserve"> 5 000 m2</t>
    </r>
    <r>
      <rPr>
        <b/>
        <sz val="14"/>
        <rFont val="Arial"/>
        <family val="2"/>
      </rPr>
      <t>)</t>
    </r>
  </si>
  <si>
    <t>CENA PAR VIENU UZKOPŠANAS REIZI par 1 m2 (ja objekta uzkopjamā platība ir no 1001 līdz 5500 m2 )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</si>
</sst>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0.0"/>
    <numFmt numFmtId="166" formatCode="#,##0.0000\ &quot;€&quot;"/>
  </numFmts>
  <fonts count="107" x14ac:knownFonts="1">
    <font>
      <sz val="10"/>
      <name val="Arial"/>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0"/>
      <name val="Times New Roman"/>
      <family val="1"/>
      <charset val="186"/>
    </font>
    <font>
      <sz val="10"/>
      <name val="Times New Roman"/>
      <family val="1"/>
      <charset val="186"/>
    </font>
    <font>
      <b/>
      <sz val="10"/>
      <color rgb="FFFF0000"/>
      <name val="Times New Roman"/>
      <family val="1"/>
      <charset val="186"/>
    </font>
    <font>
      <sz val="10"/>
      <color theme="1"/>
      <name val="Times New Roman"/>
      <family val="1"/>
      <charset val="186"/>
    </font>
    <font>
      <b/>
      <sz val="10"/>
      <color theme="1"/>
      <name val="Times New Roman"/>
      <family val="1"/>
      <charset val="186"/>
    </font>
    <font>
      <sz val="10"/>
      <name val="Arial"/>
      <family val="2"/>
      <charset val="186"/>
    </font>
    <font>
      <i/>
      <sz val="10"/>
      <name val="Times New Roman"/>
      <family val="1"/>
      <charset val="186"/>
    </font>
    <font>
      <sz val="11"/>
      <color rgb="FF000000"/>
      <name val="Calibri"/>
      <family val="2"/>
      <charset val="186"/>
    </font>
    <font>
      <i/>
      <sz val="10"/>
      <color theme="1"/>
      <name val="Times New Roman"/>
      <family val="1"/>
      <charset val="186"/>
    </font>
    <font>
      <sz val="11"/>
      <color theme="1"/>
      <name val="Times New Roman"/>
      <family val="1"/>
      <charset val="186"/>
    </font>
    <font>
      <sz val="10"/>
      <color rgb="FFFF0000"/>
      <name val="Times New Roman"/>
      <family val="1"/>
      <charset val="186"/>
    </font>
    <font>
      <u/>
      <sz val="10"/>
      <name val="Times New Roman"/>
      <family val="1"/>
      <charset val="186"/>
    </font>
    <font>
      <i/>
      <sz val="8"/>
      <color rgb="FFFF0000"/>
      <name val="Times New Roman"/>
      <family val="1"/>
      <charset val="186"/>
    </font>
    <font>
      <i/>
      <u/>
      <sz val="8"/>
      <color rgb="FFFF0000"/>
      <name val="Times New Roman"/>
      <family val="1"/>
      <charset val="186"/>
    </font>
    <font>
      <b/>
      <i/>
      <u/>
      <sz val="8"/>
      <color rgb="FFFF0000"/>
      <name val="Times New Roman"/>
      <family val="1"/>
      <charset val="186"/>
    </font>
    <font>
      <b/>
      <u/>
      <sz val="10"/>
      <name val="Times New Roman"/>
      <family val="1"/>
      <charset val="186"/>
    </font>
    <font>
      <i/>
      <sz val="10"/>
      <color rgb="FFFF0000"/>
      <name val="Times New Roman"/>
      <family val="1"/>
      <charset val="186"/>
    </font>
    <font>
      <b/>
      <sz val="10"/>
      <color theme="1"/>
      <name val="Calibri"/>
      <family val="2"/>
      <charset val="186"/>
    </font>
    <font>
      <sz val="10"/>
      <color theme="1"/>
      <name val="Calibri"/>
      <family val="2"/>
      <charset val="186"/>
      <scheme val="minor"/>
    </font>
    <font>
      <b/>
      <sz val="10"/>
      <color rgb="FF000000"/>
      <name val="Times New Roman"/>
      <family val="1"/>
      <charset val="186"/>
    </font>
    <font>
      <sz val="9"/>
      <name val="Times New Roman"/>
      <family val="1"/>
      <charset val="186"/>
    </font>
    <font>
      <b/>
      <sz val="9"/>
      <name val="Times New Roman"/>
      <family val="1"/>
      <charset val="186"/>
    </font>
    <font>
      <sz val="9"/>
      <color rgb="FF000000"/>
      <name val="Times New Roman"/>
      <family val="1"/>
      <charset val="186"/>
    </font>
    <font>
      <sz val="9"/>
      <color theme="1"/>
      <name val="Times New Roman"/>
      <family val="1"/>
      <charset val="186"/>
    </font>
    <font>
      <b/>
      <sz val="12"/>
      <color theme="1"/>
      <name val="Times New Roman"/>
      <family val="1"/>
      <charset val="186"/>
    </font>
    <font>
      <i/>
      <sz val="12"/>
      <color rgb="FFFF0000"/>
      <name val="Calibri"/>
      <family val="2"/>
      <charset val="186"/>
    </font>
    <font>
      <sz val="8"/>
      <name val="Arial"/>
      <family val="2"/>
      <charset val="186"/>
    </font>
    <font>
      <sz val="10"/>
      <color rgb="FF00B050"/>
      <name val="Times New Roman"/>
      <family val="1"/>
      <charset val="186"/>
    </font>
    <font>
      <sz val="11"/>
      <name val="Calibri"/>
      <family val="2"/>
      <charset val="186"/>
      <scheme val="minor"/>
    </font>
    <font>
      <b/>
      <sz val="12"/>
      <name val="Times New Roman"/>
      <family val="1"/>
      <charset val="186"/>
    </font>
    <font>
      <sz val="10"/>
      <color rgb="FF000000"/>
      <name val="Times New Roman"/>
      <family val="1"/>
      <charset val="186"/>
    </font>
    <font>
      <sz val="9"/>
      <color rgb="FFFF0000"/>
      <name val="Times New Roman"/>
      <family val="1"/>
      <charset val="186"/>
    </font>
    <font>
      <b/>
      <sz val="9"/>
      <color rgb="FFFF0000"/>
      <name val="Times New Roman"/>
      <family val="1"/>
      <charset val="186"/>
    </font>
    <font>
      <b/>
      <sz val="12"/>
      <color rgb="FF000000"/>
      <name val="Arial"/>
      <family val="2"/>
      <charset val="186"/>
    </font>
    <font>
      <b/>
      <i/>
      <sz val="12"/>
      <color rgb="FFFF0000"/>
      <name val="Times New Roman"/>
      <family val="1"/>
      <charset val="186"/>
    </font>
    <font>
      <b/>
      <sz val="12"/>
      <color theme="1"/>
      <name val="Arial"/>
      <family val="2"/>
      <charset val="186"/>
    </font>
    <font>
      <b/>
      <sz val="12"/>
      <name val="Arial"/>
      <family val="2"/>
      <charset val="186"/>
    </font>
    <font>
      <b/>
      <sz val="12"/>
      <color rgb="FFFF0000"/>
      <name val="Arial"/>
      <family val="2"/>
    </font>
    <font>
      <i/>
      <sz val="12"/>
      <color rgb="FF000000"/>
      <name val="Arial"/>
      <family val="2"/>
      <charset val="186"/>
    </font>
    <font>
      <i/>
      <sz val="12"/>
      <color theme="1"/>
      <name val="Arial"/>
      <family val="2"/>
      <charset val="186"/>
    </font>
    <font>
      <sz val="12"/>
      <color theme="1"/>
      <name val="Arial"/>
      <family val="2"/>
      <charset val="186"/>
    </font>
    <font>
      <sz val="12"/>
      <name val="Arial"/>
      <family val="2"/>
      <charset val="186"/>
    </font>
    <font>
      <sz val="12"/>
      <name val="Times New Roman"/>
      <family val="1"/>
      <charset val="186"/>
    </font>
    <font>
      <b/>
      <sz val="12"/>
      <color rgb="FFFF0000"/>
      <name val="Arial"/>
      <family val="2"/>
      <charset val="186"/>
    </font>
    <font>
      <sz val="12"/>
      <color theme="0" tint="-0.499984740745262"/>
      <name val="Arial"/>
      <family val="2"/>
      <charset val="186"/>
    </font>
    <font>
      <b/>
      <sz val="12"/>
      <name val="Arial"/>
      <family val="2"/>
    </font>
    <font>
      <sz val="12"/>
      <name val="Arial"/>
      <family val="2"/>
    </font>
    <font>
      <u/>
      <sz val="12"/>
      <color theme="1"/>
      <name val="Arial"/>
      <family val="2"/>
    </font>
    <font>
      <sz val="12"/>
      <color theme="1"/>
      <name val="Arial"/>
      <family val="2"/>
    </font>
    <font>
      <u/>
      <sz val="12"/>
      <name val="Arial"/>
      <family val="2"/>
    </font>
    <font>
      <b/>
      <u/>
      <sz val="12"/>
      <name val="Arial"/>
      <family val="2"/>
    </font>
    <font>
      <u/>
      <sz val="12"/>
      <name val="Arial"/>
      <family val="2"/>
      <charset val="186"/>
    </font>
    <font>
      <b/>
      <i/>
      <sz val="12"/>
      <name val="Arial"/>
      <family val="2"/>
    </font>
    <font>
      <b/>
      <sz val="9"/>
      <color indexed="81"/>
      <name val="Tahoma"/>
      <family val="2"/>
      <charset val="186"/>
    </font>
    <font>
      <sz val="9"/>
      <color indexed="81"/>
      <name val="Tahoma"/>
      <family val="2"/>
      <charset val="186"/>
    </font>
    <font>
      <strike/>
      <sz val="10"/>
      <name val="Times New Roman"/>
      <family val="1"/>
      <charset val="186"/>
    </font>
    <font>
      <b/>
      <sz val="16"/>
      <name val="Arial"/>
      <family val="2"/>
    </font>
    <font>
      <b/>
      <i/>
      <u/>
      <sz val="20"/>
      <color rgb="FF000000"/>
      <name val="Arial"/>
      <family val="2"/>
      <charset val="186"/>
    </font>
    <font>
      <b/>
      <sz val="14"/>
      <color rgb="FF000000"/>
      <name val="Arial"/>
      <family val="2"/>
    </font>
    <font>
      <b/>
      <sz val="14"/>
      <color theme="1"/>
      <name val="Arial"/>
      <family val="2"/>
    </font>
    <font>
      <b/>
      <sz val="14"/>
      <name val="Arial"/>
      <family val="2"/>
    </font>
    <font>
      <b/>
      <u/>
      <sz val="14"/>
      <name val="Arial"/>
      <family val="2"/>
    </font>
    <font>
      <b/>
      <sz val="14"/>
      <color rgb="FFFF0000"/>
      <name val="Arial"/>
      <family val="2"/>
    </font>
    <font>
      <b/>
      <u/>
      <sz val="14"/>
      <name val="Arial"/>
      <family val="2"/>
      <charset val="186"/>
    </font>
    <font>
      <b/>
      <sz val="14"/>
      <name val="Arial"/>
      <family val="2"/>
      <charset val="186"/>
    </font>
    <font>
      <b/>
      <sz val="14"/>
      <color rgb="FFFF0000"/>
      <name val="Arial"/>
      <family val="2"/>
      <charset val="186"/>
    </font>
    <font>
      <sz val="14"/>
      <color theme="1"/>
      <name val="Arial"/>
      <family val="2"/>
    </font>
    <font>
      <i/>
      <vertAlign val="superscript"/>
      <sz val="12"/>
      <color theme="1"/>
      <name val="Arial"/>
      <family val="2"/>
      <charset val="186"/>
    </font>
    <font>
      <sz val="14"/>
      <name val="Arial"/>
      <family val="2"/>
      <charset val="186"/>
    </font>
    <font>
      <b/>
      <sz val="16"/>
      <color rgb="FFFF0000"/>
      <name val="Arial"/>
      <family val="2"/>
      <charset val="186"/>
    </font>
    <font>
      <sz val="14"/>
      <color theme="1"/>
      <name val="Arial"/>
      <family val="2"/>
      <charset val="186"/>
    </font>
    <font>
      <b/>
      <i/>
      <u/>
      <sz val="20"/>
      <color theme="1"/>
      <name val="Arial"/>
      <family val="2"/>
      <charset val="186"/>
    </font>
    <font>
      <b/>
      <sz val="18"/>
      <color theme="1"/>
      <name val="Arial"/>
      <family val="2"/>
      <charset val="186"/>
    </font>
    <font>
      <b/>
      <i/>
      <sz val="14"/>
      <color rgb="FFFF0000"/>
      <name val="Times New Roman"/>
      <family val="1"/>
      <charset val="186"/>
    </font>
    <font>
      <i/>
      <sz val="12"/>
      <color rgb="FFFF0000"/>
      <name val="Arial"/>
      <family val="2"/>
    </font>
    <font>
      <b/>
      <sz val="12"/>
      <color rgb="FF000000"/>
      <name val="Arial"/>
      <family val="2"/>
    </font>
    <font>
      <b/>
      <sz val="12"/>
      <color indexed="8"/>
      <name val="Arial"/>
      <family val="2"/>
    </font>
    <font>
      <i/>
      <sz val="12"/>
      <color rgb="FF000000"/>
      <name val="Arial"/>
      <family val="2"/>
    </font>
    <font>
      <i/>
      <sz val="12"/>
      <color theme="1"/>
      <name val="Arial"/>
      <family val="2"/>
    </font>
    <font>
      <i/>
      <sz val="12"/>
      <name val="Arial"/>
      <family val="2"/>
    </font>
    <font>
      <b/>
      <sz val="12"/>
      <color theme="1"/>
      <name val="Arial"/>
      <family val="2"/>
    </font>
    <font>
      <sz val="18"/>
      <name val="Aptos Display"/>
      <family val="2"/>
    </font>
    <font>
      <b/>
      <vertAlign val="superscript"/>
      <sz val="14"/>
      <color rgb="FFFF0000"/>
      <name val="Arial"/>
      <family val="2"/>
      <charset val="186"/>
    </font>
    <font>
      <b/>
      <u/>
      <sz val="14"/>
      <color rgb="FFFF0000"/>
      <name val="Arial"/>
      <family val="2"/>
      <charset val="186"/>
    </font>
    <font>
      <sz val="11"/>
      <color indexed="8"/>
      <name val="Arial"/>
      <family val="2"/>
      <charset val="186"/>
    </font>
    <font>
      <b/>
      <sz val="16"/>
      <color theme="1"/>
      <name val="Arial"/>
      <family val="2"/>
      <charset val="186"/>
    </font>
    <font>
      <b/>
      <sz val="12"/>
      <color rgb="FFFF0000"/>
      <name val="Times New Roman"/>
      <family val="1"/>
      <charset val="186"/>
    </font>
    <font>
      <b/>
      <sz val="16"/>
      <name val="Arial"/>
      <family val="2"/>
      <charset val="186"/>
    </font>
    <font>
      <b/>
      <sz val="18"/>
      <color rgb="FFFF0000"/>
      <name val="Arial"/>
      <family val="2"/>
      <charset val="186"/>
    </font>
    <font>
      <sz val="12"/>
      <color rgb="FF000000"/>
      <name val="Times New Roman"/>
      <family val="1"/>
      <charset val="186"/>
    </font>
    <font>
      <b/>
      <sz val="14"/>
      <name val="Times New Roman"/>
      <family val="1"/>
      <charset val="186"/>
    </font>
    <font>
      <b/>
      <u/>
      <sz val="10"/>
      <color rgb="FFFF0000"/>
      <name val="Times New Roman"/>
      <family val="1"/>
      <charset val="186"/>
    </font>
    <font>
      <b/>
      <sz val="9"/>
      <color theme="1"/>
      <name val="Times New Roman"/>
      <family val="1"/>
      <charset val="186"/>
    </font>
    <font>
      <sz val="14"/>
      <color theme="1"/>
      <name val="Times New Roman"/>
      <family val="1"/>
      <charset val="186"/>
    </font>
    <font>
      <vertAlign val="subscript"/>
      <sz val="10"/>
      <name val="Times New Roman"/>
      <family val="1"/>
      <charset val="186"/>
    </font>
    <font>
      <b/>
      <u/>
      <sz val="12"/>
      <name val="Times New Roman"/>
      <family val="1"/>
      <charset val="186"/>
    </font>
    <font>
      <i/>
      <sz val="12"/>
      <name val="Times New Roman"/>
      <family val="1"/>
      <charset val="186"/>
    </font>
    <font>
      <b/>
      <u/>
      <vertAlign val="superscript"/>
      <sz val="14"/>
      <color rgb="FFFF0000"/>
      <name val="Arial"/>
      <family val="2"/>
      <charset val="186"/>
    </font>
    <font>
      <b/>
      <sz val="14"/>
      <color rgb="FF000000"/>
      <name val="Arial"/>
      <family val="2"/>
      <charset val="186"/>
    </font>
    <font>
      <b/>
      <u/>
      <sz val="14"/>
      <color rgb="FF000000"/>
      <name val="Arial"/>
      <family val="2"/>
      <charset val="186"/>
    </font>
    <font>
      <sz val="8"/>
      <name val="Arial"/>
      <family val="2"/>
      <charset val="186"/>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D9D9D9"/>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0" tint="-4.9989318521683403E-2"/>
        <bgColor indexed="64"/>
      </patternFill>
    </fill>
  </fills>
  <borders count="22">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rgb="FF000000"/>
      </left>
      <right style="hair">
        <color rgb="FF000000"/>
      </right>
      <top style="hair">
        <color rgb="FF000000"/>
      </top>
      <bottom style="hair">
        <color rgb="FF000000"/>
      </bottom>
      <diagonal/>
    </border>
    <border>
      <left/>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style="hair">
        <color indexed="64"/>
      </bottom>
      <diagonal/>
    </border>
  </borders>
  <cellStyleXfs count="14">
    <xf numFmtId="0" fontId="0" fillId="0" borderId="0"/>
    <xf numFmtId="0" fontId="11" fillId="0" borderId="0"/>
    <xf numFmtId="0" fontId="5" fillId="0" borderId="0"/>
    <xf numFmtId="0" fontId="13" fillId="0" borderId="0"/>
    <xf numFmtId="0" fontId="4" fillId="0" borderId="0"/>
    <xf numFmtId="0" fontId="3" fillId="0" borderId="0"/>
    <xf numFmtId="0" fontId="3" fillId="0" borderId="0"/>
    <xf numFmtId="0" fontId="11" fillId="0" borderId="0"/>
    <xf numFmtId="0" fontId="2" fillId="0" borderId="0"/>
    <xf numFmtId="0" fontId="2" fillId="0" borderId="0"/>
    <xf numFmtId="0" fontId="1" fillId="0" borderId="0"/>
    <xf numFmtId="0" fontId="11" fillId="0" borderId="0"/>
    <xf numFmtId="0" fontId="11" fillId="0" borderId="0"/>
    <xf numFmtId="0" fontId="90" fillId="0" borderId="0"/>
  </cellStyleXfs>
  <cellXfs count="329">
    <xf numFmtId="0" fontId="0" fillId="0" borderId="0" xfId="0"/>
    <xf numFmtId="0" fontId="7" fillId="0" borderId="0" xfId="0" applyFont="1"/>
    <xf numFmtId="0" fontId="7" fillId="0" borderId="1" xfId="0" applyFont="1" applyBorder="1" applyAlignment="1">
      <alignment vertical="center" wrapText="1"/>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0" xfId="0" applyFont="1" applyAlignment="1">
      <alignment horizontal="left"/>
    </xf>
    <xf numFmtId="0" fontId="9" fillId="0" borderId="0" xfId="0" applyFont="1"/>
    <xf numFmtId="0" fontId="10" fillId="4" borderId="15" xfId="0" applyFont="1" applyFill="1" applyBorder="1" applyAlignment="1">
      <alignment horizontal="center" vertical="center" wrapText="1"/>
    </xf>
    <xf numFmtId="0" fontId="10" fillId="4" borderId="2" xfId="0" applyFont="1" applyFill="1" applyBorder="1" applyAlignment="1">
      <alignment vertical="center" textRotation="90" wrapText="1"/>
    </xf>
    <xf numFmtId="0" fontId="10" fillId="4" borderId="2" xfId="0" applyFont="1" applyFill="1" applyBorder="1" applyAlignment="1">
      <alignment horizontal="center" vertical="center" textRotation="90" wrapText="1"/>
    </xf>
    <xf numFmtId="0" fontId="10" fillId="4" borderId="1" xfId="0" applyFont="1" applyFill="1" applyBorder="1" applyAlignment="1">
      <alignment horizontal="center" vertical="center" textRotation="90"/>
    </xf>
    <xf numFmtId="0" fontId="6" fillId="3" borderId="1" xfId="0" applyFont="1" applyFill="1" applyBorder="1" applyAlignment="1">
      <alignment horizontal="left" vertical="center" wrapText="1"/>
    </xf>
    <xf numFmtId="0" fontId="6" fillId="3" borderId="1" xfId="0" applyFont="1" applyFill="1" applyBorder="1" applyAlignment="1">
      <alignment horizontal="center" vertical="center"/>
    </xf>
    <xf numFmtId="0" fontId="7" fillId="0" borderId="1" xfId="0" applyFont="1" applyBorder="1" applyAlignment="1">
      <alignment horizontal="left" vertical="center"/>
    </xf>
    <xf numFmtId="0" fontId="6" fillId="0" borderId="1" xfId="0" applyFont="1" applyBorder="1" applyAlignment="1">
      <alignment horizontal="center" vertical="center"/>
    </xf>
    <xf numFmtId="0" fontId="7" fillId="0" borderId="14" xfId="0" applyFont="1" applyBorder="1" applyAlignment="1">
      <alignment horizontal="left" vertical="center"/>
    </xf>
    <xf numFmtId="0" fontId="9" fillId="0" borderId="1" xfId="0" applyFont="1" applyBorder="1" applyAlignment="1">
      <alignment horizontal="center"/>
    </xf>
    <xf numFmtId="0" fontId="9" fillId="0" borderId="1" xfId="0" applyFont="1" applyBorder="1" applyAlignment="1">
      <alignment horizontal="center" vertical="center"/>
    </xf>
    <xf numFmtId="0" fontId="9" fillId="0" borderId="0" xfId="0" applyFont="1" applyAlignment="1">
      <alignment horizontal="center"/>
    </xf>
    <xf numFmtId="0" fontId="9" fillId="0" borderId="0" xfId="0" applyFont="1" applyAlignment="1">
      <alignment horizontal="center" vertical="center"/>
    </xf>
    <xf numFmtId="0" fontId="18" fillId="0" borderId="0" xfId="0" applyFont="1" applyAlignment="1">
      <alignment horizontal="left" vertical="center"/>
    </xf>
    <xf numFmtId="0" fontId="12" fillId="0" borderId="0" xfId="0" applyFont="1" applyAlignment="1">
      <alignment horizontal="center" vertical="top" wrapText="1"/>
    </xf>
    <xf numFmtId="0" fontId="12" fillId="0" borderId="0" xfId="0" applyFont="1" applyAlignment="1">
      <alignment horizontal="center" vertical="center" wrapText="1"/>
    </xf>
    <xf numFmtId="0" fontId="7" fillId="0" borderId="0" xfId="0" applyFont="1" applyAlignment="1">
      <alignment horizontal="center"/>
    </xf>
    <xf numFmtId="0" fontId="18" fillId="0" borderId="0" xfId="0" applyFont="1" applyAlignment="1">
      <alignment vertical="center"/>
    </xf>
    <xf numFmtId="0" fontId="12" fillId="0" borderId="0" xfId="0" applyFont="1" applyAlignment="1">
      <alignment horizontal="left" vertical="center"/>
    </xf>
    <xf numFmtId="0" fontId="9" fillId="0" borderId="0" xfId="0" applyFont="1" applyAlignment="1">
      <alignment horizontal="left" vertical="center"/>
    </xf>
    <xf numFmtId="0" fontId="10" fillId="3" borderId="1" xfId="0" applyFont="1" applyFill="1" applyBorder="1" applyAlignment="1">
      <alignment horizontal="center" vertical="center" wrapText="1"/>
    </xf>
    <xf numFmtId="4" fontId="10"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0" borderId="1" xfId="0" applyFont="1" applyBorder="1" applyAlignment="1">
      <alignment vertical="center" wrapText="1"/>
    </xf>
    <xf numFmtId="0" fontId="9" fillId="0" borderId="14" xfId="0" applyFont="1" applyBorder="1" applyAlignment="1">
      <alignment horizontal="center" vertical="center"/>
    </xf>
    <xf numFmtId="0" fontId="10" fillId="3" borderId="1" xfId="0" applyFont="1" applyFill="1" applyBorder="1" applyAlignment="1">
      <alignment horizontal="center" vertical="center"/>
    </xf>
    <xf numFmtId="0" fontId="7" fillId="2" borderId="1" xfId="0" applyFont="1" applyFill="1" applyBorder="1" applyAlignment="1">
      <alignment horizontal="center" vertical="center"/>
    </xf>
    <xf numFmtId="4" fontId="9" fillId="0" borderId="1" xfId="0" applyNumberFormat="1" applyFont="1" applyBorder="1" applyAlignment="1">
      <alignment horizontal="center" vertical="center"/>
    </xf>
    <xf numFmtId="0" fontId="9" fillId="0" borderId="1" xfId="0" applyFont="1" applyBorder="1" applyAlignment="1">
      <alignment vertical="center" wrapText="1"/>
    </xf>
    <xf numFmtId="0" fontId="6" fillId="8" borderId="1" xfId="0" applyFont="1" applyFill="1" applyBorder="1" applyAlignment="1">
      <alignment horizontal="center" vertical="center" wrapText="1"/>
    </xf>
    <xf numFmtId="0" fontId="0" fillId="0" borderId="0" xfId="0" applyAlignment="1">
      <alignment horizontal="left"/>
    </xf>
    <xf numFmtId="0" fontId="10" fillId="8" borderId="5" xfId="0" applyFont="1" applyFill="1" applyBorder="1" applyAlignment="1">
      <alignment horizontal="center" vertical="center" wrapText="1"/>
    </xf>
    <xf numFmtId="0" fontId="25" fillId="8" borderId="6" xfId="0" applyFont="1" applyFill="1" applyBorder="1" applyAlignment="1">
      <alignment horizontal="center" vertical="center" wrapText="1"/>
    </xf>
    <xf numFmtId="0" fontId="25" fillId="8" borderId="7" xfId="0" applyFont="1" applyFill="1" applyBorder="1" applyAlignment="1">
      <alignment horizontal="center" vertical="center" wrapText="1"/>
    </xf>
    <xf numFmtId="0" fontId="9" fillId="0" borderId="8" xfId="0" applyFont="1" applyBorder="1" applyAlignment="1">
      <alignment horizontal="left" vertical="center" wrapText="1"/>
    </xf>
    <xf numFmtId="0" fontId="9" fillId="0" borderId="10" xfId="0" applyFont="1" applyBorder="1" applyAlignment="1">
      <alignment horizontal="left" vertical="center" wrapText="1"/>
    </xf>
    <xf numFmtId="0" fontId="26" fillId="0" borderId="0" xfId="0" applyFont="1" applyAlignment="1">
      <alignment wrapText="1"/>
    </xf>
    <xf numFmtId="0" fontId="27" fillId="3" borderId="16" xfId="0" applyFont="1" applyFill="1" applyBorder="1" applyAlignment="1">
      <alignment horizontal="center" vertical="center" wrapText="1"/>
    </xf>
    <xf numFmtId="0" fontId="26" fillId="3" borderId="0" xfId="0" applyFont="1" applyFill="1" applyAlignment="1">
      <alignment wrapText="1"/>
    </xf>
    <xf numFmtId="0" fontId="26" fillId="0" borderId="16" xfId="0" applyFont="1" applyBorder="1" applyAlignment="1">
      <alignment horizontal="center" vertical="center" wrapText="1"/>
    </xf>
    <xf numFmtId="0" fontId="29" fillId="0" borderId="0" xfId="0" applyFont="1" applyAlignment="1">
      <alignment wrapText="1"/>
    </xf>
    <xf numFmtId="0" fontId="29" fillId="0" borderId="0" xfId="0" applyFont="1" applyAlignment="1">
      <alignment horizontal="center" wrapText="1"/>
    </xf>
    <xf numFmtId="0" fontId="29" fillId="0" borderId="0" xfId="0" applyFont="1" applyAlignment="1">
      <alignment horizontal="center" vertical="center" wrapText="1"/>
    </xf>
    <xf numFmtId="0" fontId="30" fillId="4" borderId="1" xfId="0" applyFont="1" applyFill="1" applyBorder="1" applyAlignment="1">
      <alignment horizontal="center" vertical="center" wrapText="1"/>
    </xf>
    <xf numFmtId="0" fontId="10" fillId="4" borderId="1" xfId="0" applyFont="1" applyFill="1" applyBorder="1" applyAlignment="1">
      <alignment horizontal="center" vertical="center" textRotation="90" wrapText="1"/>
    </xf>
    <xf numFmtId="0" fontId="10" fillId="3" borderId="2" xfId="0" applyFont="1" applyFill="1" applyBorder="1" applyAlignment="1">
      <alignment vertical="center" wrapText="1"/>
    </xf>
    <xf numFmtId="0" fontId="10" fillId="3" borderId="4" xfId="0" applyFont="1" applyFill="1" applyBorder="1" applyAlignment="1">
      <alignment vertical="center" wrapText="1"/>
    </xf>
    <xf numFmtId="0" fontId="10" fillId="3" borderId="3" xfId="0" applyFont="1" applyFill="1" applyBorder="1" applyAlignment="1">
      <alignment vertical="center" wrapText="1"/>
    </xf>
    <xf numFmtId="0" fontId="16" fillId="0" borderId="1" xfId="0" applyFont="1" applyBorder="1" applyAlignment="1">
      <alignment horizontal="center" vertical="center"/>
    </xf>
    <xf numFmtId="0" fontId="9" fillId="3" borderId="1" xfId="0" applyFont="1" applyFill="1" applyBorder="1" applyAlignment="1">
      <alignment horizontal="center" vertical="center"/>
    </xf>
    <xf numFmtId="0" fontId="16" fillId="0" borderId="0" xfId="0" applyFont="1"/>
    <xf numFmtId="0" fontId="9" fillId="0" borderId="0" xfId="0" applyFont="1" applyAlignment="1">
      <alignment wrapText="1"/>
    </xf>
    <xf numFmtId="0" fontId="9" fillId="0" borderId="0" xfId="0" applyFont="1" applyAlignment="1">
      <alignment horizontal="right" wrapText="1"/>
    </xf>
    <xf numFmtId="2" fontId="9" fillId="0" borderId="1" xfId="0" applyNumberFormat="1" applyFont="1" applyBorder="1" applyAlignment="1">
      <alignment horizontal="center" vertical="center"/>
    </xf>
    <xf numFmtId="2" fontId="7" fillId="0" borderId="1" xfId="0" applyNumberFormat="1" applyFont="1" applyBorder="1" applyAlignment="1">
      <alignment horizontal="center" vertical="center"/>
    </xf>
    <xf numFmtId="0" fontId="10" fillId="3" borderId="1" xfId="0" applyFont="1" applyFill="1" applyBorder="1" applyAlignment="1">
      <alignment vertical="center" wrapText="1"/>
    </xf>
    <xf numFmtId="2" fontId="10" fillId="3" borderId="1" xfId="0" applyNumberFormat="1" applyFont="1" applyFill="1" applyBorder="1" applyAlignment="1">
      <alignment vertical="center"/>
    </xf>
    <xf numFmtId="0" fontId="10" fillId="3" borderId="2" xfId="0" applyFont="1" applyFill="1" applyBorder="1" applyAlignment="1">
      <alignment horizontal="center" vertical="center"/>
    </xf>
    <xf numFmtId="0" fontId="9" fillId="3" borderId="4" xfId="0" applyFont="1" applyFill="1" applyBorder="1" applyAlignment="1">
      <alignment horizontal="center" vertical="center"/>
    </xf>
    <xf numFmtId="2" fontId="10" fillId="3" borderId="3" xfId="0" applyNumberFormat="1" applyFont="1" applyFill="1" applyBorder="1" applyAlignment="1">
      <alignment vertical="center"/>
    </xf>
    <xf numFmtId="0" fontId="7" fillId="0" borderId="1" xfId="0" applyFont="1" applyBorder="1" applyAlignment="1">
      <alignment horizontal="justify" vertical="center" wrapText="1"/>
    </xf>
    <xf numFmtId="0" fontId="9" fillId="0" borderId="15" xfId="0" applyFont="1" applyBorder="1" applyAlignment="1">
      <alignment vertical="center" wrapText="1"/>
    </xf>
    <xf numFmtId="0" fontId="9" fillId="0" borderId="15" xfId="0" applyFont="1" applyBorder="1" applyAlignment="1">
      <alignment horizontal="center" vertical="center"/>
    </xf>
    <xf numFmtId="0" fontId="7" fillId="0" borderId="14" xfId="0" applyFont="1" applyBorder="1" applyAlignment="1">
      <alignment vertical="center" wrapText="1"/>
    </xf>
    <xf numFmtId="0" fontId="7" fillId="0" borderId="1" xfId="0" applyFont="1" applyBorder="1" applyAlignment="1">
      <alignment horizontal="center"/>
    </xf>
    <xf numFmtId="0" fontId="16" fillId="0" borderId="0" xfId="0" applyFont="1" applyAlignment="1">
      <alignment horizontal="center"/>
    </xf>
    <xf numFmtId="0" fontId="15" fillId="0" borderId="0" xfId="0" applyFont="1" applyAlignment="1">
      <alignment horizontal="justify" vertical="center" wrapText="1"/>
    </xf>
    <xf numFmtId="0" fontId="16" fillId="0" borderId="0" xfId="0" applyFont="1" applyAlignment="1">
      <alignment horizontal="center" vertical="center"/>
    </xf>
    <xf numFmtId="0" fontId="31" fillId="0" borderId="0" xfId="0" applyFont="1" applyAlignment="1">
      <alignment horizontal="center" vertical="top"/>
    </xf>
    <xf numFmtId="0" fontId="7" fillId="0" borderId="0" xfId="2" applyFont="1" applyAlignment="1">
      <alignment wrapText="1"/>
    </xf>
    <xf numFmtId="0" fontId="16" fillId="0" borderId="0" xfId="2" applyFont="1" applyAlignment="1">
      <alignment wrapText="1"/>
    </xf>
    <xf numFmtId="0" fontId="7" fillId="0" borderId="1" xfId="2" applyFont="1" applyBorder="1" applyAlignment="1">
      <alignment horizontal="center" vertical="center" wrapText="1"/>
    </xf>
    <xf numFmtId="0" fontId="7" fillId="0" borderId="1" xfId="2" applyFont="1" applyBorder="1" applyAlignment="1">
      <alignment horizontal="left" vertical="center" wrapText="1"/>
    </xf>
    <xf numFmtId="1" fontId="7" fillId="0" borderId="1" xfId="2" applyNumberFormat="1" applyFont="1" applyBorder="1" applyAlignment="1">
      <alignment horizontal="center" vertical="center" wrapText="1"/>
    </xf>
    <xf numFmtId="2" fontId="7" fillId="0" borderId="1" xfId="2" applyNumberFormat="1" applyFont="1" applyBorder="1" applyAlignment="1">
      <alignment horizontal="center" vertical="center" wrapText="1"/>
    </xf>
    <xf numFmtId="0" fontId="7" fillId="0" borderId="1" xfId="2" applyFont="1" applyBorder="1" applyAlignment="1">
      <alignment wrapText="1"/>
    </xf>
    <xf numFmtId="0" fontId="7" fillId="0" borderId="1" xfId="2" applyFont="1" applyBorder="1" applyAlignment="1">
      <alignment horizontal="center" wrapText="1"/>
    </xf>
    <xf numFmtId="2" fontId="7" fillId="0" borderId="0" xfId="2" applyNumberFormat="1" applyFont="1" applyAlignment="1">
      <alignment wrapText="1"/>
    </xf>
    <xf numFmtId="0" fontId="7" fillId="0" borderId="0" xfId="2" applyFont="1" applyAlignment="1">
      <alignment horizontal="left" wrapText="1"/>
    </xf>
    <xf numFmtId="0" fontId="7" fillId="0" borderId="0" xfId="2" applyFont="1" applyAlignment="1">
      <alignment horizontal="center" wrapText="1"/>
    </xf>
    <xf numFmtId="0" fontId="16" fillId="0" borderId="0" xfId="2" applyFont="1" applyAlignment="1">
      <alignment horizontal="center" vertical="center" wrapText="1"/>
    </xf>
    <xf numFmtId="0" fontId="33" fillId="0" borderId="0" xfId="2" applyFont="1" applyAlignment="1">
      <alignment wrapText="1"/>
    </xf>
    <xf numFmtId="0" fontId="11" fillId="0" borderId="0" xfId="1"/>
    <xf numFmtId="0" fontId="7" fillId="0" borderId="1" xfId="2" applyFont="1" applyBorder="1" applyAlignment="1">
      <alignment vertical="center" wrapText="1"/>
    </xf>
    <xf numFmtId="0" fontId="7" fillId="0" borderId="0" xfId="2" applyFont="1" applyAlignment="1">
      <alignment vertical="center" wrapText="1"/>
    </xf>
    <xf numFmtId="2" fontId="7" fillId="0" borderId="1" xfId="2" applyNumberFormat="1" applyFont="1" applyBorder="1" applyAlignment="1">
      <alignment vertical="center" wrapText="1"/>
    </xf>
    <xf numFmtId="2" fontId="6" fillId="0" borderId="0" xfId="2" applyNumberFormat="1" applyFont="1" applyAlignment="1">
      <alignment horizontal="center" vertical="center" wrapText="1"/>
    </xf>
    <xf numFmtId="2" fontId="7" fillId="0" borderId="0" xfId="2" applyNumberFormat="1" applyFont="1" applyAlignment="1">
      <alignment horizontal="center" vertical="center" wrapText="1"/>
    </xf>
    <xf numFmtId="0" fontId="34" fillId="0" borderId="0" xfId="0" applyFont="1" applyAlignment="1">
      <alignment wrapText="1"/>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2" fontId="7" fillId="0" borderId="1" xfId="0" applyNumberFormat="1" applyFont="1" applyBorder="1" applyAlignment="1">
      <alignment horizontal="center" vertical="center" wrapText="1"/>
    </xf>
    <xf numFmtId="4" fontId="10" fillId="0" borderId="1" xfId="0" applyNumberFormat="1" applyFont="1" applyBorder="1" applyAlignment="1">
      <alignment horizontal="center" vertical="center" wrapText="1"/>
    </xf>
    <xf numFmtId="3" fontId="9" fillId="0" borderId="1" xfId="0" applyNumberFormat="1" applyFont="1" applyBorder="1" applyAlignment="1">
      <alignment horizontal="center" vertical="center"/>
    </xf>
    <xf numFmtId="0" fontId="7" fillId="0" borderId="1" xfId="0" applyFont="1" applyBorder="1" applyAlignment="1">
      <alignment horizontal="left" vertical="center" wrapText="1" indent="2"/>
    </xf>
    <xf numFmtId="0" fontId="9" fillId="0" borderId="1" xfId="0" applyFont="1" applyBorder="1" applyAlignment="1">
      <alignment horizontal="left" vertical="center" wrapText="1" indent="2"/>
    </xf>
    <xf numFmtId="0" fontId="28" fillId="0" borderId="16" xfId="0" applyFont="1" applyBorder="1" applyAlignment="1">
      <alignment horizontal="center" vertical="center" wrapText="1"/>
    </xf>
    <xf numFmtId="0" fontId="37" fillId="0" borderId="0" xfId="0" applyFont="1" applyAlignment="1">
      <alignment wrapText="1"/>
    </xf>
    <xf numFmtId="0" fontId="46" fillId="0" borderId="0" xfId="6" applyFont="1"/>
    <xf numFmtId="0" fontId="10" fillId="0" borderId="1" xfId="0" applyFont="1" applyBorder="1" applyAlignment="1">
      <alignment vertical="center" wrapText="1"/>
    </xf>
    <xf numFmtId="0" fontId="9" fillId="0" borderId="1" xfId="0" applyFont="1" applyBorder="1" applyAlignment="1">
      <alignment horizontal="left" vertical="center" wrapText="1"/>
    </xf>
    <xf numFmtId="0" fontId="61" fillId="0" borderId="1" xfId="2" applyFont="1" applyBorder="1" applyAlignment="1">
      <alignment horizontal="center" wrapText="1"/>
    </xf>
    <xf numFmtId="0" fontId="46" fillId="2" borderId="0" xfId="6" applyFont="1" applyFill="1"/>
    <xf numFmtId="0" fontId="48" fillId="0" borderId="0" xfId="2" applyFont="1" applyAlignment="1">
      <alignment wrapText="1"/>
    </xf>
    <xf numFmtId="165" fontId="7" fillId="0" borderId="1" xfId="2" applyNumberFormat="1" applyFont="1" applyBorder="1" applyAlignment="1">
      <alignment horizontal="center" wrapText="1"/>
    </xf>
    <xf numFmtId="0" fontId="46" fillId="0" borderId="0" xfId="9" applyFont="1"/>
    <xf numFmtId="0" fontId="54" fillId="0" borderId="0" xfId="9" applyFont="1"/>
    <xf numFmtId="0" fontId="46" fillId="0" borderId="0" xfId="9" applyFont="1" applyAlignment="1">
      <alignment horizontal="center" vertical="center"/>
    </xf>
    <xf numFmtId="0" fontId="72" fillId="0" borderId="0" xfId="9" applyFont="1" applyAlignment="1">
      <alignment horizontal="center" vertical="center"/>
    </xf>
    <xf numFmtId="4" fontId="46" fillId="0" borderId="0" xfId="9" applyNumberFormat="1" applyFont="1" applyAlignment="1">
      <alignment horizontal="center" vertical="center"/>
    </xf>
    <xf numFmtId="4" fontId="50" fillId="0" borderId="0" xfId="8" applyNumberFormat="1" applyFont="1" applyAlignment="1">
      <alignment horizontal="center" vertical="top" wrapText="1"/>
    </xf>
    <xf numFmtId="0" fontId="76" fillId="0" borderId="0" xfId="9" applyFont="1"/>
    <xf numFmtId="4" fontId="47" fillId="0" borderId="0" xfId="8" applyNumberFormat="1" applyFont="1" applyAlignment="1">
      <alignment vertical="center"/>
    </xf>
    <xf numFmtId="3" fontId="46" fillId="0" borderId="0" xfId="9" applyNumberFormat="1" applyFont="1"/>
    <xf numFmtId="0" fontId="72" fillId="0" borderId="0" xfId="9" applyFont="1"/>
    <xf numFmtId="49" fontId="54" fillId="0" borderId="0" xfId="9" applyNumberFormat="1" applyFont="1" applyAlignment="1">
      <alignment horizontal="center" vertical="center"/>
    </xf>
    <xf numFmtId="4" fontId="54" fillId="0" borderId="0" xfId="9" applyNumberFormat="1" applyFont="1" applyAlignment="1">
      <alignment horizontal="center" vertical="center"/>
    </xf>
    <xf numFmtId="3" fontId="54" fillId="0" borderId="0" xfId="9" applyNumberFormat="1" applyFont="1"/>
    <xf numFmtId="0" fontId="41" fillId="0" borderId="0" xfId="9" applyFont="1" applyAlignment="1">
      <alignment horizontal="center" vertical="center"/>
    </xf>
    <xf numFmtId="0" fontId="52" fillId="0" borderId="0" xfId="9" applyFont="1"/>
    <xf numFmtId="0" fontId="54" fillId="0" borderId="0" xfId="8" applyFont="1"/>
    <xf numFmtId="49" fontId="80" fillId="0" borderId="0" xfId="8" applyNumberFormat="1" applyFont="1" applyAlignment="1">
      <alignment horizontal="center" vertical="center"/>
    </xf>
    <xf numFmtId="0" fontId="85" fillId="0" borderId="0" xfId="9" applyFont="1" applyAlignment="1">
      <alignment horizontal="left"/>
    </xf>
    <xf numFmtId="4" fontId="52" fillId="0" borderId="0" xfId="9" applyNumberFormat="1" applyFont="1" applyAlignment="1">
      <alignment horizontal="center" vertical="center"/>
    </xf>
    <xf numFmtId="3" fontId="52" fillId="0" borderId="0" xfId="9" applyNumberFormat="1" applyFont="1"/>
    <xf numFmtId="49" fontId="54" fillId="0" borderId="0" xfId="8" applyNumberFormat="1" applyFont="1" applyAlignment="1">
      <alignment horizontal="center" vertical="center"/>
    </xf>
    <xf numFmtId="0" fontId="52" fillId="0" borderId="0" xfId="8" applyFont="1"/>
    <xf numFmtId="0" fontId="58" fillId="6" borderId="0" xfId="9" applyFont="1" applyFill="1"/>
    <xf numFmtId="0" fontId="58" fillId="3" borderId="0" xfId="9" applyFont="1" applyFill="1"/>
    <xf numFmtId="0" fontId="51" fillId="2" borderId="0" xfId="7" applyFont="1" applyFill="1" applyAlignment="1">
      <alignment horizontal="center" vertical="center" wrapText="1"/>
    </xf>
    <xf numFmtId="4" fontId="84" fillId="2" borderId="0" xfId="9" applyNumberFormat="1" applyFont="1" applyFill="1" applyAlignment="1">
      <alignment horizontal="center" vertical="center" wrapText="1"/>
    </xf>
    <xf numFmtId="0" fontId="85" fillId="2" borderId="0" xfId="7" applyFont="1" applyFill="1" applyAlignment="1">
      <alignment horizontal="center" vertical="center" wrapText="1"/>
    </xf>
    <xf numFmtId="4" fontId="43" fillId="2" borderId="0" xfId="8" applyNumberFormat="1" applyFont="1" applyFill="1" applyAlignment="1">
      <alignment horizontal="center" vertical="center" wrapText="1"/>
    </xf>
    <xf numFmtId="4" fontId="68" fillId="2" borderId="0" xfId="9" applyNumberFormat="1" applyFont="1" applyFill="1" applyAlignment="1">
      <alignment horizontal="center" vertical="center"/>
    </xf>
    <xf numFmtId="0" fontId="62" fillId="0" borderId="0" xfId="7" applyFont="1" applyAlignment="1">
      <alignment vertical="center" wrapText="1"/>
    </xf>
    <xf numFmtId="49" fontId="42" fillId="0" borderId="0" xfId="9" applyNumberFormat="1" applyFont="1" applyAlignment="1">
      <alignment horizontal="right" vertical="center"/>
    </xf>
    <xf numFmtId="164" fontId="54" fillId="0" borderId="0" xfId="9" applyNumberFormat="1" applyFont="1"/>
    <xf numFmtId="0" fontId="95" fillId="0" borderId="16" xfId="0" applyFont="1" applyBorder="1" applyAlignment="1">
      <alignment horizontal="center" vertical="center" wrapText="1"/>
    </xf>
    <xf numFmtId="0" fontId="6" fillId="3" borderId="1" xfId="2" applyFont="1" applyFill="1" applyBorder="1" applyAlignment="1">
      <alignment horizontal="center" vertical="center" wrapText="1"/>
    </xf>
    <xf numFmtId="165" fontId="6" fillId="3" borderId="14" xfId="2" applyNumberFormat="1" applyFont="1" applyFill="1" applyBorder="1" applyAlignment="1">
      <alignment horizontal="center" vertical="center" wrapText="1"/>
    </xf>
    <xf numFmtId="0" fontId="6" fillId="3" borderId="1" xfId="1" applyFont="1" applyFill="1" applyBorder="1" applyAlignment="1">
      <alignment horizontal="center" vertical="center" wrapText="1"/>
    </xf>
    <xf numFmtId="0" fontId="6" fillId="3" borderId="1" xfId="1" applyFont="1" applyFill="1" applyBorder="1" applyAlignment="1">
      <alignment horizontal="center" vertical="center" textRotation="90" wrapText="1"/>
    </xf>
    <xf numFmtId="165" fontId="7" fillId="3" borderId="1" xfId="2" applyNumberFormat="1" applyFont="1" applyFill="1" applyBorder="1" applyAlignment="1">
      <alignment horizontal="center" wrapText="1"/>
    </xf>
    <xf numFmtId="0" fontId="8" fillId="0" borderId="0" xfId="0" applyFont="1" applyAlignment="1">
      <alignment horizontal="center" vertical="center" wrapText="1"/>
    </xf>
    <xf numFmtId="4" fontId="9" fillId="0" borderId="0" xfId="0" applyNumberFormat="1" applyFont="1" applyAlignment="1">
      <alignment horizontal="center" vertical="center"/>
    </xf>
    <xf numFmtId="0" fontId="16" fillId="0" borderId="0" xfId="0" applyFont="1" applyAlignment="1">
      <alignment horizontal="left" vertical="center" wrapText="1"/>
    </xf>
    <xf numFmtId="0" fontId="9" fillId="0" borderId="0" xfId="0" applyFont="1" applyAlignment="1">
      <alignment vertical="center"/>
    </xf>
    <xf numFmtId="0" fontId="24" fillId="0" borderId="0" xfId="0" applyFont="1"/>
    <xf numFmtId="4" fontId="10" fillId="0" borderId="0" xfId="0" applyNumberFormat="1" applyFont="1" applyAlignment="1">
      <alignment horizontal="center" vertical="center"/>
    </xf>
    <xf numFmtId="4" fontId="7" fillId="0" borderId="0" xfId="0" applyNumberFormat="1" applyFont="1" applyAlignment="1">
      <alignment horizontal="center" vertical="center"/>
    </xf>
    <xf numFmtId="0" fontId="16" fillId="0" borderId="0" xfId="0" applyFont="1" applyAlignment="1">
      <alignment horizontal="center" vertical="center" wrapText="1"/>
    </xf>
    <xf numFmtId="0" fontId="7" fillId="0" borderId="0" xfId="1" applyFont="1" applyAlignment="1">
      <alignment horizontal="left" vertical="top" wrapText="1"/>
    </xf>
    <xf numFmtId="0" fontId="9" fillId="0" borderId="0" xfId="0" applyFont="1" applyAlignment="1">
      <alignment vertical="center" wrapText="1"/>
    </xf>
    <xf numFmtId="49" fontId="81" fillId="3" borderId="1" xfId="9" applyNumberFormat="1" applyFont="1" applyFill="1" applyBorder="1" applyAlignment="1">
      <alignment horizontal="center" vertical="center" wrapText="1"/>
    </xf>
    <xf numFmtId="0" fontId="51" fillId="3" borderId="1" xfId="7" applyFont="1" applyFill="1" applyBorder="1" applyAlignment="1">
      <alignment horizontal="center" vertical="center" wrapText="1"/>
    </xf>
    <xf numFmtId="4" fontId="82" fillId="3" borderId="1" xfId="7" applyNumberFormat="1" applyFont="1" applyFill="1" applyBorder="1" applyAlignment="1">
      <alignment horizontal="center" vertical="center" wrapText="1"/>
    </xf>
    <xf numFmtId="49" fontId="83" fillId="5" borderId="1" xfId="9" applyNumberFormat="1" applyFont="1" applyFill="1" applyBorder="1" applyAlignment="1">
      <alignment horizontal="center" vertical="center" wrapText="1"/>
    </xf>
    <xf numFmtId="0" fontId="83" fillId="5" borderId="1" xfId="9" applyFont="1" applyFill="1" applyBorder="1" applyAlignment="1">
      <alignment horizontal="center" vertical="center" wrapText="1"/>
    </xf>
    <xf numFmtId="4" fontId="84" fillId="5" borderId="1" xfId="9" applyNumberFormat="1" applyFont="1" applyFill="1" applyBorder="1" applyAlignment="1">
      <alignment horizontal="center" vertical="center" wrapText="1"/>
    </xf>
    <xf numFmtId="49" fontId="81" fillId="7" borderId="1" xfId="9" applyNumberFormat="1" applyFont="1" applyFill="1" applyBorder="1" applyAlignment="1">
      <alignment horizontal="center" vertical="center" wrapText="1"/>
    </xf>
    <xf numFmtId="0" fontId="85" fillId="7" borderId="1" xfId="7" applyFont="1" applyFill="1" applyBorder="1" applyAlignment="1">
      <alignment horizontal="center" vertical="center" wrapText="1"/>
    </xf>
    <xf numFmtId="165" fontId="47" fillId="0" borderId="1" xfId="5" applyNumberFormat="1" applyFont="1" applyBorder="1" applyAlignment="1">
      <alignment horizontal="center" vertical="center" wrapText="1"/>
    </xf>
    <xf numFmtId="0" fontId="47" fillId="0" borderId="1" xfId="6" applyFont="1" applyBorder="1" applyAlignment="1">
      <alignment horizontal="right" vertical="center" wrapText="1"/>
    </xf>
    <xf numFmtId="4" fontId="52" fillId="0" borderId="1" xfId="9" applyNumberFormat="1" applyFont="1" applyBorder="1" applyAlignment="1">
      <alignment horizontal="center" vertical="center" wrapText="1"/>
    </xf>
    <xf numFmtId="164" fontId="51" fillId="6" borderId="1" xfId="9" applyNumberFormat="1" applyFont="1" applyFill="1" applyBorder="1" applyAlignment="1">
      <alignment horizontal="center" vertical="center"/>
    </xf>
    <xf numFmtId="4" fontId="47" fillId="2" borderId="1" xfId="6" applyNumberFormat="1" applyFont="1" applyFill="1" applyBorder="1" applyAlignment="1">
      <alignment horizontal="center" vertical="center" wrapText="1"/>
    </xf>
    <xf numFmtId="164" fontId="51" fillId="10" borderId="1" xfId="9" applyNumberFormat="1" applyFont="1" applyFill="1" applyBorder="1" applyAlignment="1">
      <alignment horizontal="center" vertical="center"/>
    </xf>
    <xf numFmtId="0" fontId="47" fillId="0" borderId="1" xfId="6" applyFont="1" applyBorder="1" applyAlignment="1">
      <alignment horizontal="center" vertical="center" wrapText="1"/>
    </xf>
    <xf numFmtId="0" fontId="58" fillId="7" borderId="1" xfId="7" applyFont="1" applyFill="1" applyBorder="1" applyAlignment="1">
      <alignment horizontal="center" vertical="center" wrapText="1"/>
    </xf>
    <xf numFmtId="49" fontId="52" fillId="0" borderId="1" xfId="7" applyNumberFormat="1" applyFont="1" applyBorder="1" applyAlignment="1">
      <alignment horizontal="center" vertical="center"/>
    </xf>
    <xf numFmtId="0" fontId="54" fillId="0" borderId="1" xfId="9" applyFont="1" applyBorder="1" applyAlignment="1">
      <alignment horizontal="right" vertical="center" wrapText="1"/>
    </xf>
    <xf numFmtId="164" fontId="86" fillId="6" borderId="1" xfId="9" applyNumberFormat="1" applyFont="1" applyFill="1" applyBorder="1" applyAlignment="1">
      <alignment horizontal="center" vertical="center"/>
    </xf>
    <xf numFmtId="164" fontId="86" fillId="10" borderId="1" xfId="9" applyNumberFormat="1" applyFont="1" applyFill="1" applyBorder="1" applyAlignment="1">
      <alignment horizontal="center" vertical="center"/>
    </xf>
    <xf numFmtId="0" fontId="52" fillId="0" borderId="1" xfId="9" applyFont="1" applyBorder="1" applyAlignment="1">
      <alignment horizontal="right" vertical="center" wrapText="1"/>
    </xf>
    <xf numFmtId="49" fontId="52" fillId="7" borderId="1" xfId="7" applyNumberFormat="1" applyFont="1" applyFill="1" applyBorder="1" applyAlignment="1">
      <alignment horizontal="center" vertical="center"/>
    </xf>
    <xf numFmtId="164" fontId="86" fillId="7" borderId="1" xfId="9" applyNumberFormat="1" applyFont="1" applyFill="1" applyBorder="1" applyAlignment="1">
      <alignment horizontal="center" vertical="center"/>
    </xf>
    <xf numFmtId="0" fontId="47" fillId="0" borderId="1" xfId="7" applyFont="1" applyBorder="1" applyAlignment="1">
      <alignment horizontal="center" vertical="center"/>
    </xf>
    <xf numFmtId="0" fontId="47" fillId="0" borderId="1" xfId="5" applyFont="1" applyBorder="1" applyAlignment="1">
      <alignment horizontal="right" wrapText="1"/>
    </xf>
    <xf numFmtId="4" fontId="82" fillId="7" borderId="1" xfId="7" applyNumberFormat="1" applyFont="1" applyFill="1" applyBorder="1" applyAlignment="1">
      <alignment horizontal="center" vertical="center" wrapText="1"/>
    </xf>
    <xf numFmtId="0" fontId="46" fillId="0" borderId="1" xfId="6" applyFont="1" applyBorder="1" applyAlignment="1">
      <alignment horizontal="right" vertical="center" wrapText="1"/>
    </xf>
    <xf numFmtId="2" fontId="47" fillId="0" borderId="1" xfId="7" applyNumberFormat="1" applyFont="1" applyBorder="1" applyAlignment="1">
      <alignment horizontal="center" vertical="center"/>
    </xf>
    <xf numFmtId="4" fontId="47" fillId="0" borderId="1" xfId="6" applyNumberFormat="1" applyFont="1" applyBorder="1" applyAlignment="1">
      <alignment horizontal="center" vertical="center" wrapText="1"/>
    </xf>
    <xf numFmtId="164" fontId="41" fillId="6" borderId="1" xfId="6" applyNumberFormat="1" applyFont="1" applyFill="1" applyBorder="1" applyAlignment="1">
      <alignment horizontal="center" vertical="center"/>
    </xf>
    <xf numFmtId="164" fontId="41" fillId="10" borderId="1" xfId="6" applyNumberFormat="1" applyFont="1" applyFill="1" applyBorder="1" applyAlignment="1">
      <alignment horizontal="center" vertical="center"/>
    </xf>
    <xf numFmtId="0" fontId="52" fillId="0" borderId="1" xfId="5" applyFont="1" applyBorder="1" applyAlignment="1">
      <alignment horizontal="right" vertical="top" wrapText="1"/>
    </xf>
    <xf numFmtId="0" fontId="47" fillId="2" borderId="1" xfId="6" applyFont="1" applyFill="1" applyBorder="1" applyAlignment="1">
      <alignment horizontal="right" vertical="center" wrapText="1"/>
    </xf>
    <xf numFmtId="0" fontId="47" fillId="0" borderId="1" xfId="5" applyFont="1" applyBorder="1" applyAlignment="1">
      <alignment horizontal="right" vertical="top" wrapText="1"/>
    </xf>
    <xf numFmtId="0" fontId="57" fillId="0" borderId="1" xfId="5" applyFont="1" applyBorder="1" applyAlignment="1">
      <alignment horizontal="right" vertical="top" wrapText="1"/>
    </xf>
    <xf numFmtId="0" fontId="47" fillId="0" borderId="1" xfId="5" applyFont="1" applyBorder="1" applyAlignment="1">
      <alignment horizontal="right" vertical="center" wrapText="1"/>
    </xf>
    <xf numFmtId="0" fontId="47" fillId="0" borderId="1" xfId="6" applyFont="1" applyBorder="1" applyAlignment="1">
      <alignment horizontal="center"/>
    </xf>
    <xf numFmtId="0" fontId="47" fillId="2" borderId="1" xfId="6" applyFont="1" applyFill="1" applyBorder="1" applyAlignment="1">
      <alignment horizontal="center"/>
    </xf>
    <xf numFmtId="0" fontId="46" fillId="0" borderId="1" xfId="5" applyFont="1" applyBorder="1" applyAlignment="1">
      <alignment horizontal="right" vertical="center" wrapText="1"/>
    </xf>
    <xf numFmtId="164" fontId="65" fillId="3" borderId="1" xfId="9" applyNumberFormat="1" applyFont="1" applyFill="1" applyBorder="1" applyAlignment="1">
      <alignment horizontal="center" vertical="center"/>
    </xf>
    <xf numFmtId="49" fontId="39" fillId="3" borderId="1" xfId="9" applyNumberFormat="1" applyFont="1" applyFill="1" applyBorder="1" applyAlignment="1">
      <alignment horizontal="center" vertical="center" wrapText="1"/>
    </xf>
    <xf numFmtId="0" fontId="35" fillId="3" borderId="1" xfId="1" applyFont="1" applyFill="1" applyBorder="1" applyAlignment="1">
      <alignment horizontal="center" vertical="center" wrapText="1"/>
    </xf>
    <xf numFmtId="0" fontId="41" fillId="3" borderId="1" xfId="9" applyFont="1" applyFill="1" applyBorder="1" applyAlignment="1">
      <alignment horizontal="center" vertical="center" wrapText="1"/>
    </xf>
    <xf numFmtId="0" fontId="42" fillId="3" borderId="1" xfId="1" applyFont="1" applyFill="1" applyBorder="1" applyAlignment="1">
      <alignment horizontal="center" vertical="center" wrapText="1"/>
    </xf>
    <xf numFmtId="0" fontId="42" fillId="3" borderId="1" xfId="7" applyFont="1" applyFill="1" applyBorder="1" applyAlignment="1">
      <alignment horizontal="center" vertical="center" wrapText="1"/>
    </xf>
    <xf numFmtId="49" fontId="47" fillId="0" borderId="1" xfId="9" applyNumberFormat="1" applyFont="1" applyBorder="1" applyAlignment="1">
      <alignment horizontal="center" vertical="center" wrapText="1"/>
    </xf>
    <xf numFmtId="0" fontId="48" fillId="0" borderId="1" xfId="1" applyFont="1" applyBorder="1" applyAlignment="1">
      <alignment vertical="center" wrapText="1"/>
    </xf>
    <xf numFmtId="4" fontId="47" fillId="0" borderId="1" xfId="8" applyNumberFormat="1" applyFont="1" applyBorder="1" applyAlignment="1">
      <alignment horizontal="center" vertical="center"/>
    </xf>
    <xf numFmtId="164" fontId="41" fillId="6" borderId="1" xfId="9" applyNumberFormat="1" applyFont="1" applyFill="1" applyBorder="1" applyAlignment="1">
      <alignment horizontal="center" vertical="center"/>
    </xf>
    <xf numFmtId="4" fontId="47" fillId="10" borderId="1" xfId="8" applyNumberFormat="1" applyFont="1" applyFill="1" applyBorder="1" applyAlignment="1">
      <alignment horizontal="center" vertical="center" wrapText="1"/>
    </xf>
    <xf numFmtId="49" fontId="47" fillId="2" borderId="1" xfId="9" applyNumberFormat="1" applyFont="1" applyFill="1" applyBorder="1" applyAlignment="1">
      <alignment horizontal="center" vertical="center" wrapText="1"/>
    </xf>
    <xf numFmtId="0" fontId="48" fillId="2" borderId="1" xfId="1" applyFont="1" applyFill="1" applyBorder="1" applyAlignment="1">
      <alignment vertical="center" wrapText="1"/>
    </xf>
    <xf numFmtId="49" fontId="47" fillId="0" borderId="1" xfId="8" applyNumberFormat="1" applyFont="1" applyBorder="1" applyAlignment="1">
      <alignment horizontal="center" vertical="center" wrapText="1"/>
    </xf>
    <xf numFmtId="2" fontId="70" fillId="10" borderId="1" xfId="8" applyNumberFormat="1" applyFont="1" applyFill="1" applyBorder="1" applyAlignment="1">
      <alignment horizontal="center" vertical="center" wrapText="1"/>
    </xf>
    <xf numFmtId="0" fontId="52" fillId="2" borderId="1" xfId="9" applyFont="1" applyFill="1" applyBorder="1" applyAlignment="1">
      <alignment horizontal="left" vertical="center" wrapText="1"/>
    </xf>
    <xf numFmtId="3" fontId="42" fillId="2" borderId="1" xfId="8" applyNumberFormat="1" applyFont="1" applyFill="1" applyBorder="1" applyAlignment="1">
      <alignment horizontal="center" vertical="center" wrapText="1"/>
    </xf>
    <xf numFmtId="164" fontId="46" fillId="10" borderId="1" xfId="9" applyNumberFormat="1" applyFont="1" applyFill="1" applyBorder="1" applyAlignment="1">
      <alignment horizontal="center"/>
    </xf>
    <xf numFmtId="164" fontId="41" fillId="10" borderId="1" xfId="9" applyNumberFormat="1" applyFont="1" applyFill="1" applyBorder="1" applyAlignment="1">
      <alignment horizontal="center" vertical="center"/>
    </xf>
    <xf numFmtId="0" fontId="41" fillId="3" borderId="1" xfId="9" applyFont="1" applyFill="1" applyBorder="1" applyAlignment="1">
      <alignment horizontal="center" wrapText="1"/>
    </xf>
    <xf numFmtId="0" fontId="52" fillId="0" borderId="1" xfId="9" applyFont="1" applyBorder="1" applyAlignment="1">
      <alignment horizontal="left" vertical="center" wrapText="1"/>
    </xf>
    <xf numFmtId="2" fontId="46" fillId="10" borderId="1" xfId="9" applyNumberFormat="1" applyFont="1" applyFill="1" applyBorder="1" applyAlignment="1">
      <alignment horizontal="center"/>
    </xf>
    <xf numFmtId="164" fontId="42" fillId="10" borderId="1" xfId="9" applyNumberFormat="1" applyFont="1" applyFill="1" applyBorder="1" applyAlignment="1">
      <alignment horizontal="center" vertical="center"/>
    </xf>
    <xf numFmtId="164" fontId="91" fillId="3" borderId="1" xfId="9" applyNumberFormat="1" applyFont="1" applyFill="1" applyBorder="1" applyAlignment="1">
      <alignment horizontal="center"/>
    </xf>
    <xf numFmtId="0" fontId="64" fillId="3" borderId="1" xfId="9" applyFont="1" applyFill="1" applyBorder="1" applyAlignment="1">
      <alignment horizontal="center" vertical="center" wrapText="1"/>
    </xf>
    <xf numFmtId="0" fontId="65" fillId="3" borderId="1" xfId="9" applyFont="1" applyFill="1" applyBorder="1" applyAlignment="1">
      <alignment horizontal="center" vertical="center" wrapText="1"/>
    </xf>
    <xf numFmtId="3" fontId="66" fillId="3" borderId="1" xfId="7" applyNumberFormat="1" applyFont="1" applyFill="1" applyBorder="1" applyAlignment="1">
      <alignment horizontal="center" vertical="center" wrapText="1"/>
    </xf>
    <xf numFmtId="3" fontId="70" fillId="3" borderId="1" xfId="7" applyNumberFormat="1" applyFont="1" applyFill="1" applyBorder="1" applyAlignment="1">
      <alignment horizontal="center" vertical="center" wrapText="1"/>
    </xf>
    <xf numFmtId="0" fontId="66" fillId="3" borderId="1" xfId="7" applyFont="1" applyFill="1" applyBorder="1" applyAlignment="1">
      <alignment horizontal="center" vertical="center" wrapText="1"/>
    </xf>
    <xf numFmtId="0" fontId="44" fillId="5" borderId="1" xfId="9" applyFont="1" applyFill="1" applyBorder="1" applyAlignment="1">
      <alignment horizontal="center" vertical="center" wrapText="1"/>
    </xf>
    <xf numFmtId="0" fontId="45" fillId="5" borderId="1" xfId="9" applyFont="1" applyFill="1" applyBorder="1" applyAlignment="1">
      <alignment horizontal="center" vertical="center" wrapText="1"/>
    </xf>
    <xf numFmtId="3" fontId="45" fillId="5" borderId="1" xfId="9" applyNumberFormat="1" applyFont="1" applyFill="1" applyBorder="1" applyAlignment="1">
      <alignment horizontal="center" vertical="center" wrapText="1"/>
    </xf>
    <xf numFmtId="4" fontId="45" fillId="5" borderId="1" xfId="9" applyNumberFormat="1" applyFont="1" applyFill="1" applyBorder="1" applyAlignment="1">
      <alignment horizontal="center" vertical="center" wrapText="1"/>
    </xf>
    <xf numFmtId="0" fontId="47" fillId="0" borderId="1" xfId="8" applyFont="1" applyBorder="1" applyAlignment="1">
      <alignment horizontal="center" vertical="center" wrapText="1"/>
    </xf>
    <xf numFmtId="0" fontId="74" fillId="0" borderId="1" xfId="8" applyFont="1" applyBorder="1" applyAlignment="1">
      <alignment vertical="center" wrapText="1"/>
    </xf>
    <xf numFmtId="4" fontId="47" fillId="0" borderId="1" xfId="8" applyNumberFormat="1" applyFont="1" applyBorder="1" applyAlignment="1">
      <alignment horizontal="center" vertical="center" wrapText="1"/>
    </xf>
    <xf numFmtId="3" fontId="69" fillId="3" borderId="1" xfId="7" applyNumberFormat="1" applyFont="1" applyFill="1" applyBorder="1" applyAlignment="1">
      <alignment horizontal="center" vertical="center" wrapText="1"/>
    </xf>
    <xf numFmtId="0" fontId="70" fillId="3" borderId="1" xfId="7" applyFont="1" applyFill="1" applyBorder="1" applyAlignment="1">
      <alignment horizontal="center" vertical="center" wrapText="1"/>
    </xf>
    <xf numFmtId="0" fontId="47" fillId="0" borderId="1" xfId="9" applyFont="1" applyBorder="1" applyAlignment="1">
      <alignment horizontal="center" vertical="center" wrapText="1"/>
    </xf>
    <xf numFmtId="2" fontId="47" fillId="0" borderId="1" xfId="8" applyNumberFormat="1" applyFont="1" applyBorder="1" applyAlignment="1">
      <alignment horizontal="center" vertical="center" wrapText="1"/>
    </xf>
    <xf numFmtId="0" fontId="97" fillId="0" borderId="0" xfId="0" applyFont="1" applyAlignment="1">
      <alignment vertical="center"/>
    </xf>
    <xf numFmtId="1" fontId="97" fillId="0" borderId="0" xfId="0" applyNumberFormat="1" applyFont="1" applyAlignment="1">
      <alignment horizontal="center" vertical="center"/>
    </xf>
    <xf numFmtId="4" fontId="97" fillId="0" borderId="0" xfId="0" applyNumberFormat="1" applyFont="1" applyAlignment="1">
      <alignment horizontal="center" vertical="center"/>
    </xf>
    <xf numFmtId="4" fontId="21" fillId="0" borderId="0" xfId="0" applyNumberFormat="1" applyFont="1" applyAlignment="1">
      <alignment horizontal="center" vertical="center"/>
    </xf>
    <xf numFmtId="0" fontId="97" fillId="0" borderId="0" xfId="0" applyFont="1" applyAlignment="1">
      <alignment vertical="center" wrapText="1"/>
    </xf>
    <xf numFmtId="1" fontId="98" fillId="3" borderId="1" xfId="0" applyNumberFormat="1" applyFont="1" applyFill="1" applyBorder="1" applyAlignment="1">
      <alignment horizontal="center" vertical="center"/>
    </xf>
    <xf numFmtId="4" fontId="6" fillId="0" borderId="1" xfId="0" applyNumberFormat="1" applyFont="1" applyBorder="1" applyAlignment="1">
      <alignment horizontal="center" vertical="center" wrapText="1"/>
    </xf>
    <xf numFmtId="4" fontId="10" fillId="3" borderId="1" xfId="0" applyNumberFormat="1" applyFont="1" applyFill="1" applyBorder="1" applyAlignment="1">
      <alignment horizontal="center" vertical="center" textRotation="90" wrapText="1"/>
    </xf>
    <xf numFmtId="4" fontId="10" fillId="0" borderId="1" xfId="0" applyNumberFormat="1" applyFont="1" applyBorder="1" applyAlignment="1">
      <alignment horizontal="center" vertical="center" textRotation="90" wrapText="1"/>
    </xf>
    <xf numFmtId="0" fontId="10" fillId="0" borderId="0" xfId="0" applyFont="1" applyAlignment="1">
      <alignment horizontal="center" vertical="center"/>
    </xf>
    <xf numFmtId="0" fontId="14" fillId="0" borderId="0" xfId="0" applyFont="1" applyAlignment="1">
      <alignment horizontal="center" vertical="center"/>
    </xf>
    <xf numFmtId="1" fontId="14" fillId="3" borderId="1" xfId="0" applyNumberFormat="1" applyFont="1" applyFill="1" applyBorder="1" applyAlignment="1">
      <alignment horizontal="center" vertical="center"/>
    </xf>
    <xf numFmtId="0" fontId="14" fillId="3" borderId="0" xfId="0" applyFont="1" applyFill="1" applyAlignment="1">
      <alignment horizontal="center" vertical="center"/>
    </xf>
    <xf numFmtId="4" fontId="14" fillId="3" borderId="1" xfId="0" applyNumberFormat="1" applyFont="1" applyFill="1" applyBorder="1" applyAlignment="1">
      <alignment horizontal="center" vertical="center" wrapText="1"/>
    </xf>
    <xf numFmtId="4" fontId="14" fillId="0" borderId="1" xfId="0" applyNumberFormat="1" applyFont="1" applyBorder="1" applyAlignment="1">
      <alignment horizontal="center" vertical="center" wrapText="1"/>
    </xf>
    <xf numFmtId="0" fontId="22" fillId="3" borderId="1" xfId="0" applyFont="1" applyFill="1" applyBorder="1" applyAlignment="1">
      <alignment vertical="center" wrapText="1"/>
    </xf>
    <xf numFmtId="1" fontId="9" fillId="0" borderId="1" xfId="0" applyNumberFormat="1" applyFont="1" applyBorder="1" applyAlignment="1">
      <alignment horizontal="center" vertical="center"/>
    </xf>
    <xf numFmtId="4" fontId="6" fillId="0" borderId="1" xfId="1" applyNumberFormat="1" applyFont="1" applyBorder="1" applyAlignment="1">
      <alignment horizontal="center" vertical="center"/>
    </xf>
    <xf numFmtId="4" fontId="8" fillId="0" borderId="0" xfId="0" applyNumberFormat="1" applyFont="1" applyAlignment="1">
      <alignment horizontal="center" vertical="center"/>
    </xf>
    <xf numFmtId="4" fontId="7" fillId="0" borderId="1" xfId="0" applyNumberFormat="1" applyFont="1" applyBorder="1" applyAlignment="1">
      <alignment horizontal="center" vertical="center" wrapText="1"/>
    </xf>
    <xf numFmtId="2" fontId="7" fillId="0" borderId="0" xfId="0" applyNumberFormat="1" applyFont="1" applyAlignment="1">
      <alignment horizontal="center" vertical="center" wrapText="1"/>
    </xf>
    <xf numFmtId="4" fontId="7" fillId="0" borderId="1" xfId="0" applyNumberFormat="1" applyFont="1" applyBorder="1" applyAlignment="1">
      <alignment horizontal="left" vertical="center" wrapText="1"/>
    </xf>
    <xf numFmtId="0" fontId="7" fillId="0" borderId="0" xfId="0" applyFont="1" applyAlignment="1">
      <alignment vertical="center"/>
    </xf>
    <xf numFmtId="1" fontId="9" fillId="0" borderId="0" xfId="0" applyNumberFormat="1" applyFont="1" applyAlignment="1">
      <alignment horizontal="center" vertical="center"/>
    </xf>
    <xf numFmtId="4" fontId="6" fillId="0" borderId="0" xfId="0" applyNumberFormat="1" applyFont="1" applyAlignment="1">
      <alignment horizontal="center" vertical="center"/>
    </xf>
    <xf numFmtId="0" fontId="16" fillId="0" borderId="0" xfId="0" applyFont="1" applyAlignment="1">
      <alignment vertical="center" wrapText="1"/>
    </xf>
    <xf numFmtId="0" fontId="48" fillId="0" borderId="0" xfId="0" applyFont="1" applyAlignment="1">
      <alignment horizontal="right" vertical="center"/>
    </xf>
    <xf numFmtId="0" fontId="48" fillId="0" borderId="0" xfId="0" applyFont="1"/>
    <xf numFmtId="0" fontId="87" fillId="0" borderId="0" xfId="8" applyFont="1" applyAlignment="1">
      <alignment vertical="center"/>
    </xf>
    <xf numFmtId="0" fontId="7" fillId="0" borderId="18" xfId="1" applyFont="1" applyBorder="1" applyAlignment="1">
      <alignment horizontal="justify" vertical="center" wrapText="1"/>
    </xf>
    <xf numFmtId="0" fontId="35" fillId="0" borderId="18" xfId="0" applyFont="1" applyBorder="1" applyAlignment="1">
      <alignment horizontal="center" vertical="center"/>
    </xf>
    <xf numFmtId="0" fontId="35" fillId="12" borderId="18" xfId="0" applyFont="1" applyFill="1" applyBorder="1" applyAlignment="1">
      <alignment horizontal="center" vertical="center" wrapText="1"/>
    </xf>
    <xf numFmtId="0" fontId="48" fillId="12" borderId="18" xfId="0" applyFont="1" applyFill="1" applyBorder="1" applyAlignment="1">
      <alignment horizontal="center" vertical="center"/>
    </xf>
    <xf numFmtId="166" fontId="41" fillId="6" borderId="1" xfId="9" applyNumberFormat="1" applyFont="1" applyFill="1" applyBorder="1" applyAlignment="1">
      <alignment horizontal="center" vertical="center"/>
    </xf>
    <xf numFmtId="0" fontId="48" fillId="0" borderId="1" xfId="0" applyFont="1" applyBorder="1" applyAlignment="1">
      <alignment horizontal="left" vertical="center" wrapText="1" indent="2"/>
    </xf>
    <xf numFmtId="0" fontId="46" fillId="3" borderId="0" xfId="9" applyFont="1" applyFill="1" applyAlignment="1">
      <alignment horizontal="center" vertical="center" wrapText="1"/>
    </xf>
    <xf numFmtId="166" fontId="41" fillId="6" borderId="14" xfId="9" applyNumberFormat="1" applyFont="1" applyFill="1" applyBorder="1" applyAlignment="1">
      <alignment horizontal="center" vertical="center"/>
    </xf>
    <xf numFmtId="0" fontId="46" fillId="3" borderId="0" xfId="9" applyFont="1" applyFill="1"/>
    <xf numFmtId="49" fontId="99" fillId="0" borderId="0" xfId="9" applyNumberFormat="1" applyFont="1" applyAlignment="1">
      <alignment horizontal="center" vertical="center" wrapText="1"/>
    </xf>
    <xf numFmtId="49" fontId="99" fillId="0" borderId="0" xfId="9" applyNumberFormat="1" applyFont="1" applyAlignment="1">
      <alignment horizontal="center" vertical="center"/>
    </xf>
    <xf numFmtId="0" fontId="46" fillId="9" borderId="0" xfId="9" applyFont="1" applyFill="1" applyAlignment="1">
      <alignment horizontal="left" wrapText="1"/>
    </xf>
    <xf numFmtId="0" fontId="42" fillId="7" borderId="1" xfId="9" applyFont="1" applyFill="1" applyBorder="1" applyAlignment="1">
      <alignment horizontal="left" vertical="center" wrapText="1"/>
    </xf>
    <xf numFmtId="49" fontId="70" fillId="10" borderId="1" xfId="8" applyNumberFormat="1" applyFont="1" applyFill="1" applyBorder="1" applyAlignment="1">
      <alignment horizontal="right" vertical="center" wrapText="1"/>
    </xf>
    <xf numFmtId="49" fontId="78" fillId="3" borderId="1" xfId="9" applyNumberFormat="1" applyFont="1" applyFill="1" applyBorder="1" applyAlignment="1">
      <alignment horizontal="center" vertical="center"/>
    </xf>
    <xf numFmtId="49" fontId="93" fillId="3" borderId="1" xfId="9" applyNumberFormat="1" applyFont="1" applyFill="1" applyBorder="1" applyAlignment="1">
      <alignment horizontal="right" vertical="center"/>
    </xf>
    <xf numFmtId="4" fontId="47" fillId="0" borderId="1" xfId="8" applyNumberFormat="1" applyFont="1" applyBorder="1" applyAlignment="1">
      <alignment horizontal="center" vertical="center"/>
    </xf>
    <xf numFmtId="0" fontId="63" fillId="3" borderId="1" xfId="9" applyFont="1" applyFill="1" applyBorder="1" applyAlignment="1">
      <alignment horizontal="center" vertical="center" wrapText="1"/>
    </xf>
    <xf numFmtId="0" fontId="46" fillId="9" borderId="17" xfId="9" applyFont="1" applyFill="1" applyBorder="1" applyAlignment="1">
      <alignment horizontal="left"/>
    </xf>
    <xf numFmtId="0" fontId="77" fillId="3" borderId="21" xfId="9" applyFont="1" applyFill="1" applyBorder="1" applyAlignment="1">
      <alignment horizontal="center" vertical="center" wrapText="1"/>
    </xf>
    <xf numFmtId="0" fontId="77" fillId="3" borderId="13" xfId="9" applyFont="1" applyFill="1" applyBorder="1" applyAlignment="1">
      <alignment horizontal="center" vertical="center" wrapText="1"/>
    </xf>
    <xf numFmtId="0" fontId="76" fillId="9" borderId="17" xfId="9" applyFont="1" applyFill="1" applyBorder="1" applyAlignment="1">
      <alignment horizontal="left"/>
    </xf>
    <xf numFmtId="0" fontId="70" fillId="3" borderId="1" xfId="7" applyFont="1" applyFill="1" applyBorder="1" applyAlignment="1">
      <alignment horizontal="right" vertical="center"/>
    </xf>
    <xf numFmtId="0" fontId="62" fillId="3" borderId="1" xfId="7" applyFont="1" applyFill="1" applyBorder="1" applyAlignment="1">
      <alignment horizontal="center" vertical="center" wrapText="1"/>
    </xf>
    <xf numFmtId="4" fontId="43" fillId="2" borderId="0" xfId="8" applyNumberFormat="1" applyFont="1" applyFill="1" applyAlignment="1">
      <alignment horizontal="center" vertical="center" wrapText="1"/>
    </xf>
    <xf numFmtId="0" fontId="51" fillId="7" borderId="1" xfId="7" applyFont="1" applyFill="1" applyBorder="1" applyAlignment="1">
      <alignment horizontal="left" vertical="center" wrapText="1"/>
    </xf>
    <xf numFmtId="4" fontId="49" fillId="2" borderId="0" xfId="5" applyNumberFormat="1" applyFont="1" applyFill="1" applyAlignment="1">
      <alignment horizontal="center" vertical="center" wrapText="1"/>
    </xf>
    <xf numFmtId="0" fontId="48" fillId="0" borderId="19" xfId="0" applyFont="1" applyBorder="1" applyAlignment="1">
      <alignment horizontal="center" vertical="center" wrapText="1"/>
    </xf>
    <xf numFmtId="0" fontId="48" fillId="0" borderId="20" xfId="0" applyFont="1" applyBorder="1" applyAlignment="1">
      <alignment horizontal="center" vertical="center" wrapText="1"/>
    </xf>
    <xf numFmtId="0" fontId="48" fillId="0" borderId="19" xfId="0" applyFont="1" applyBorder="1" applyAlignment="1">
      <alignment horizontal="left" vertical="center" wrapText="1"/>
    </xf>
    <xf numFmtId="0" fontId="48" fillId="0" borderId="20" xfId="0" applyFont="1" applyBorder="1" applyAlignment="1">
      <alignment horizontal="left" vertical="center" wrapText="1"/>
    </xf>
    <xf numFmtId="0" fontId="48" fillId="0" borderId="18" xfId="0" applyFont="1" applyBorder="1" applyAlignment="1">
      <alignment horizontal="center" vertical="center" wrapText="1"/>
    </xf>
    <xf numFmtId="0" fontId="48" fillId="0" borderId="18" xfId="0" applyFont="1" applyBorder="1" applyAlignment="1">
      <alignment horizontal="left" vertical="center" wrapText="1"/>
    </xf>
    <xf numFmtId="0" fontId="35" fillId="12" borderId="18" xfId="0" applyFont="1" applyFill="1" applyBorder="1" applyAlignment="1">
      <alignment horizontal="center" vertical="center" wrapText="1"/>
    </xf>
    <xf numFmtId="0" fontId="35" fillId="0" borderId="0" xfId="0" applyFont="1" applyAlignment="1">
      <alignment horizontal="center"/>
    </xf>
    <xf numFmtId="0" fontId="35" fillId="0" borderId="18" xfId="0" applyFont="1" applyBorder="1" applyAlignment="1">
      <alignment horizontal="center" vertical="center"/>
    </xf>
    <xf numFmtId="0" fontId="6" fillId="0" borderId="0" xfId="1" applyFont="1" applyAlignment="1">
      <alignment horizontal="center" wrapText="1"/>
    </xf>
    <xf numFmtId="0" fontId="6" fillId="3" borderId="14" xfId="2" applyFont="1" applyFill="1" applyBorder="1" applyAlignment="1">
      <alignment horizontal="center" vertical="center" wrapText="1"/>
    </xf>
    <xf numFmtId="0" fontId="6" fillId="3" borderId="1" xfId="1" applyFont="1" applyFill="1" applyBorder="1" applyAlignment="1">
      <alignment horizontal="center" vertical="center" wrapText="1"/>
    </xf>
    <xf numFmtId="0" fontId="6" fillId="3" borderId="1" xfId="2" applyFont="1" applyFill="1" applyBorder="1" applyAlignment="1">
      <alignment horizontal="center" vertical="center" wrapText="1"/>
    </xf>
    <xf numFmtId="0" fontId="6" fillId="3" borderId="2" xfId="2" applyFont="1" applyFill="1" applyBorder="1" applyAlignment="1">
      <alignment horizontal="center" vertical="center" wrapText="1"/>
    </xf>
    <xf numFmtId="0" fontId="6" fillId="3" borderId="4" xfId="2" applyFont="1" applyFill="1" applyBorder="1" applyAlignment="1">
      <alignment horizontal="center" vertical="center" wrapText="1"/>
    </xf>
    <xf numFmtId="0" fontId="6" fillId="3" borderId="3" xfId="2" applyFont="1" applyFill="1" applyBorder="1" applyAlignment="1">
      <alignment horizontal="center" vertical="center" wrapText="1"/>
    </xf>
    <xf numFmtId="0" fontId="7" fillId="0" borderId="0" xfId="2" applyFont="1" applyAlignment="1">
      <alignment horizontal="left" wrapText="1"/>
    </xf>
    <xf numFmtId="0" fontId="7" fillId="0" borderId="0" xfId="2" applyFont="1" applyAlignment="1">
      <alignment horizontal="left" vertical="top" wrapText="1"/>
    </xf>
    <xf numFmtId="0" fontId="7" fillId="0" borderId="0" xfId="2" applyFont="1" applyAlignment="1">
      <alignment horizontal="center" wrapText="1"/>
    </xf>
    <xf numFmtId="0" fontId="96" fillId="0" borderId="0" xfId="2" applyFont="1" applyAlignment="1">
      <alignment horizontal="center" wrapText="1"/>
    </xf>
    <xf numFmtId="0" fontId="6" fillId="0" borderId="0" xfId="2" applyFont="1" applyAlignment="1">
      <alignment horizontal="center" wrapText="1"/>
    </xf>
    <xf numFmtId="0" fontId="6" fillId="0" borderId="13" xfId="0" applyFont="1" applyBorder="1" applyAlignment="1">
      <alignment horizontal="center"/>
    </xf>
    <xf numFmtId="4" fontId="21" fillId="11" borderId="2" xfId="0" applyNumberFormat="1" applyFont="1" applyFill="1" applyBorder="1" applyAlignment="1">
      <alignment horizontal="center" vertical="center"/>
    </xf>
    <xf numFmtId="4" fontId="21" fillId="11" borderId="4" xfId="0" applyNumberFormat="1" applyFont="1" applyFill="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2" fillId="0" borderId="0" xfId="0" applyFont="1" applyAlignment="1">
      <alignment horizontal="left" vertical="top" wrapText="1"/>
    </xf>
    <xf numFmtId="0" fontId="22" fillId="0" borderId="0" xfId="0" applyFont="1" applyAlignment="1">
      <alignment horizontal="left" vertical="top"/>
    </xf>
    <xf numFmtId="0" fontId="10" fillId="6" borderId="1" xfId="0" applyFont="1" applyFill="1" applyBorder="1" applyAlignment="1">
      <alignment horizontal="center" vertical="center"/>
    </xf>
    <xf numFmtId="0" fontId="10" fillId="7" borderId="1" xfId="0" applyFont="1" applyFill="1" applyBorder="1" applyAlignment="1">
      <alignment horizontal="center" vertical="center"/>
    </xf>
  </cellXfs>
  <cellStyles count="14">
    <cellStyle name="Excel Built-in Normal" xfId="13" xr:uid="{C3C0FDDD-63DF-4924-ACB7-267253FE5F86}"/>
    <cellStyle name="Normal" xfId="0" builtinId="0"/>
    <cellStyle name="Normal 2" xfId="1" xr:uid="{00000000-0005-0000-0000-000001000000}"/>
    <cellStyle name="Normal 2 2" xfId="11" xr:uid="{3C5AFE38-6487-4246-B738-80C996B6771D}"/>
    <cellStyle name="Normal 2 3" xfId="7" xr:uid="{8485A4E3-D704-4048-BA49-DD197A0CFAF4}"/>
    <cellStyle name="Normal 3" xfId="2" xr:uid="{00000000-0005-0000-0000-000002000000}"/>
    <cellStyle name="Normal 3 2" xfId="10" xr:uid="{F7FD8D4F-A557-4903-A41A-FA7410CDA2C1}"/>
    <cellStyle name="Normal 3 2 2" xfId="12" xr:uid="{41C9F7E9-DB69-4C0B-9892-A7E5FFBA1A4E}"/>
    <cellStyle name="Normal 4" xfId="3" xr:uid="{00000000-0005-0000-0000-000003000000}"/>
    <cellStyle name="Normal 5" xfId="4" xr:uid="{00000000-0005-0000-0000-000004000000}"/>
    <cellStyle name="Normal 6" xfId="5" xr:uid="{FC212C39-50D9-4125-B8B5-17F07920614C}"/>
    <cellStyle name="Normal 6 2" xfId="8" xr:uid="{B3081B89-300A-48AC-84CD-6E2763C47584}"/>
    <cellStyle name="Normal 9" xfId="6" xr:uid="{9658D389-D26C-4020-BC00-9C271B9F5292}"/>
    <cellStyle name="Normal 9 2" xfId="9" xr:uid="{62D7CFEE-5EB5-4A94-8051-BCD7248DC66E}"/>
  </cellStyles>
  <dxfs count="10">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7" tint="0.79998168889431442"/>
        </patternFill>
      </fill>
    </dxf>
    <dxf>
      <fill>
        <patternFill>
          <bgColor theme="7" tint="0.79998168889431442"/>
        </patternFill>
      </fill>
    </dxf>
    <dxf>
      <font>
        <color theme="0" tint="-0.34998626667073579"/>
      </font>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266700</xdr:colOff>
      <xdr:row>30</xdr:row>
      <xdr:rowOff>37465</xdr:rowOff>
    </xdr:to>
    <xdr:pic>
      <xdr:nvPicPr>
        <xdr:cNvPr id="4" name="Picture 3">
          <a:extLst>
            <a:ext uri="{FF2B5EF4-FFF2-40B4-BE49-F238E27FC236}">
              <a16:creationId xmlns:a16="http://schemas.microsoft.com/office/drawing/2014/main" id="{BE43B0CC-A05E-32FB-877B-1D9123990A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8191500" cy="46094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12</xdr:col>
      <xdr:colOff>495300</xdr:colOff>
      <xdr:row>28</xdr:row>
      <xdr:rowOff>41921</xdr:rowOff>
    </xdr:to>
    <xdr:pic>
      <xdr:nvPicPr>
        <xdr:cNvPr id="6" name="Picture 5">
          <a:extLst>
            <a:ext uri="{FF2B5EF4-FFF2-40B4-BE49-F238E27FC236}">
              <a16:creationId xmlns:a16="http://schemas.microsoft.com/office/drawing/2014/main" id="{C6964118-BBA3-58FF-6497-8F2126648F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 y="0"/>
          <a:ext cx="7810499" cy="457582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BFEE1-917E-4588-A091-14699839ED73}">
  <dimension ref="A3:D29"/>
  <sheetViews>
    <sheetView tabSelected="1" topLeftCell="A4" workbookViewId="0">
      <selection activeCell="B7" sqref="B7:B8"/>
    </sheetView>
  </sheetViews>
  <sheetFormatPr defaultColWidth="8.88671875" defaultRowHeight="15.6" x14ac:dyDescent="0.3"/>
  <cols>
    <col min="1" max="1" width="16" style="270" customWidth="1"/>
    <col min="2" max="2" width="63.44140625" style="270" customWidth="1"/>
    <col min="3" max="3" width="14.5546875" style="270" customWidth="1"/>
    <col min="4" max="4" width="44.6640625" style="270" customWidth="1"/>
    <col min="5" max="16384" width="8.88671875" style="270"/>
  </cols>
  <sheetData>
    <row r="3" spans="1:4" x14ac:dyDescent="0.3">
      <c r="A3" s="306" t="s">
        <v>0</v>
      </c>
      <c r="B3" s="306"/>
      <c r="C3" s="306"/>
      <c r="D3" s="306"/>
    </row>
    <row r="4" spans="1:4" ht="31.2" x14ac:dyDescent="0.3">
      <c r="A4" s="305" t="s">
        <v>1</v>
      </c>
      <c r="B4" s="305"/>
      <c r="C4" s="274" t="s">
        <v>2</v>
      </c>
      <c r="D4" s="275" t="s">
        <v>3</v>
      </c>
    </row>
    <row r="5" spans="1:4" ht="31.2" customHeight="1" x14ac:dyDescent="0.3">
      <c r="A5" s="303" t="s">
        <v>4</v>
      </c>
      <c r="B5" s="304" t="s">
        <v>660</v>
      </c>
      <c r="C5" s="303">
        <v>5</v>
      </c>
      <c r="D5" s="272" t="s">
        <v>5</v>
      </c>
    </row>
    <row r="6" spans="1:4" ht="42" x14ac:dyDescent="0.3">
      <c r="A6" s="303"/>
      <c r="B6" s="304"/>
      <c r="C6" s="303"/>
      <c r="D6" s="272" t="s">
        <v>6</v>
      </c>
    </row>
    <row r="7" spans="1:4" ht="31.2" customHeight="1" x14ac:dyDescent="0.3">
      <c r="A7" s="303" t="s">
        <v>7</v>
      </c>
      <c r="B7" s="301" t="s">
        <v>661</v>
      </c>
      <c r="C7" s="303">
        <v>5</v>
      </c>
      <c r="D7" s="272" t="s">
        <v>8</v>
      </c>
    </row>
    <row r="8" spans="1:4" ht="42" x14ac:dyDescent="0.3">
      <c r="A8" s="303"/>
      <c r="B8" s="302"/>
      <c r="C8" s="303"/>
      <c r="D8" s="272" t="s">
        <v>6</v>
      </c>
    </row>
    <row r="9" spans="1:4" ht="31.2" customHeight="1" x14ac:dyDescent="0.3">
      <c r="A9" s="303" t="s">
        <v>9</v>
      </c>
      <c r="B9" s="301" t="s">
        <v>692</v>
      </c>
      <c r="C9" s="303">
        <v>30</v>
      </c>
      <c r="D9" s="272" t="s">
        <v>10</v>
      </c>
    </row>
    <row r="10" spans="1:4" ht="42" x14ac:dyDescent="0.3">
      <c r="A10" s="303"/>
      <c r="B10" s="302"/>
      <c r="C10" s="303"/>
      <c r="D10" s="272" t="s">
        <v>6</v>
      </c>
    </row>
    <row r="11" spans="1:4" x14ac:dyDescent="0.3">
      <c r="A11" s="303" t="s">
        <v>11</v>
      </c>
      <c r="B11" s="304" t="s">
        <v>663</v>
      </c>
      <c r="C11" s="299">
        <v>5</v>
      </c>
      <c r="D11" s="272" t="s">
        <v>12</v>
      </c>
    </row>
    <row r="12" spans="1:4" ht="42" x14ac:dyDescent="0.3">
      <c r="A12" s="303"/>
      <c r="B12" s="304"/>
      <c r="C12" s="300"/>
      <c r="D12" s="272" t="s">
        <v>6</v>
      </c>
    </row>
    <row r="13" spans="1:4" x14ac:dyDescent="0.3">
      <c r="A13" s="299" t="s">
        <v>13</v>
      </c>
      <c r="B13" s="304" t="s">
        <v>664</v>
      </c>
      <c r="C13" s="299">
        <v>5</v>
      </c>
      <c r="D13" s="272" t="s">
        <v>14</v>
      </c>
    </row>
    <row r="14" spans="1:4" ht="42" x14ac:dyDescent="0.3">
      <c r="A14" s="300"/>
      <c r="B14" s="304"/>
      <c r="C14" s="300"/>
      <c r="D14" s="272" t="s">
        <v>6</v>
      </c>
    </row>
    <row r="15" spans="1:4" x14ac:dyDescent="0.3">
      <c r="A15" s="299" t="s">
        <v>15</v>
      </c>
      <c r="B15" s="304" t="s">
        <v>665</v>
      </c>
      <c r="C15" s="299">
        <v>5</v>
      </c>
      <c r="D15" s="272" t="s">
        <v>17</v>
      </c>
    </row>
    <row r="16" spans="1:4" ht="42" x14ac:dyDescent="0.3">
      <c r="A16" s="300"/>
      <c r="B16" s="304"/>
      <c r="C16" s="300"/>
      <c r="D16" s="272" t="s">
        <v>6</v>
      </c>
    </row>
    <row r="17" spans="1:4" x14ac:dyDescent="0.3">
      <c r="A17" s="303" t="s">
        <v>651</v>
      </c>
      <c r="B17" s="304" t="s">
        <v>666</v>
      </c>
      <c r="C17" s="299">
        <v>5</v>
      </c>
      <c r="D17" s="272" t="s">
        <v>652</v>
      </c>
    </row>
    <row r="18" spans="1:4" ht="42" x14ac:dyDescent="0.3">
      <c r="A18" s="303"/>
      <c r="B18" s="304"/>
      <c r="C18" s="300"/>
      <c r="D18" s="272" t="s">
        <v>6</v>
      </c>
    </row>
    <row r="19" spans="1:4" ht="31.2" customHeight="1" x14ac:dyDescent="0.3">
      <c r="A19" s="299" t="s">
        <v>669</v>
      </c>
      <c r="B19" s="304" t="s">
        <v>667</v>
      </c>
      <c r="C19" s="303">
        <v>25</v>
      </c>
      <c r="D19" s="272" t="s">
        <v>673</v>
      </c>
    </row>
    <row r="20" spans="1:4" ht="42" x14ac:dyDescent="0.3">
      <c r="A20" s="300"/>
      <c r="B20" s="304"/>
      <c r="C20" s="303"/>
      <c r="D20" s="272" t="s">
        <v>6</v>
      </c>
    </row>
    <row r="21" spans="1:4" ht="31.2" customHeight="1" x14ac:dyDescent="0.3">
      <c r="A21" s="299" t="s">
        <v>670</v>
      </c>
      <c r="B21" s="301" t="s">
        <v>668</v>
      </c>
      <c r="C21" s="299">
        <v>5</v>
      </c>
      <c r="D21" s="272" t="s">
        <v>674</v>
      </c>
    </row>
    <row r="22" spans="1:4" ht="42" x14ac:dyDescent="0.3">
      <c r="A22" s="300"/>
      <c r="B22" s="302"/>
      <c r="C22" s="300"/>
      <c r="D22" s="272" t="s">
        <v>6</v>
      </c>
    </row>
    <row r="23" spans="1:4" x14ac:dyDescent="0.3">
      <c r="A23" s="303" t="s">
        <v>671</v>
      </c>
      <c r="B23" s="301" t="s">
        <v>683</v>
      </c>
      <c r="C23" s="299">
        <v>5</v>
      </c>
      <c r="D23" s="272" t="s">
        <v>675</v>
      </c>
    </row>
    <row r="24" spans="1:4" ht="42" x14ac:dyDescent="0.3">
      <c r="A24" s="303"/>
      <c r="B24" s="302"/>
      <c r="C24" s="300"/>
      <c r="D24" s="272" t="s">
        <v>6</v>
      </c>
    </row>
    <row r="25" spans="1:4" x14ac:dyDescent="0.3">
      <c r="A25" s="299" t="s">
        <v>672</v>
      </c>
      <c r="B25" s="304" t="s">
        <v>16</v>
      </c>
      <c r="C25" s="303">
        <v>5</v>
      </c>
      <c r="D25" s="272" t="s">
        <v>688</v>
      </c>
    </row>
    <row r="26" spans="1:4" ht="42" x14ac:dyDescent="0.3">
      <c r="A26" s="300"/>
      <c r="B26" s="304"/>
      <c r="C26" s="303"/>
      <c r="D26" s="272" t="s">
        <v>6</v>
      </c>
    </row>
    <row r="27" spans="1:4" ht="66" x14ac:dyDescent="0.3">
      <c r="A27" s="307" t="s">
        <v>18</v>
      </c>
      <c r="B27" s="307"/>
      <c r="C27" s="273">
        <f>SUM(C5:C26)</f>
        <v>100</v>
      </c>
      <c r="D27" s="272" t="s">
        <v>689</v>
      </c>
    </row>
    <row r="29" spans="1:4" ht="45" customHeight="1" x14ac:dyDescent="0.3">
      <c r="A29" s="308" t="s">
        <v>19</v>
      </c>
      <c r="B29" s="308"/>
      <c r="C29" s="308"/>
      <c r="D29" s="308"/>
    </row>
  </sheetData>
  <mergeCells count="37">
    <mergeCell ref="A27:B27"/>
    <mergeCell ref="A29:D29"/>
    <mergeCell ref="A25:A26"/>
    <mergeCell ref="B25:B26"/>
    <mergeCell ref="C25:C26"/>
    <mergeCell ref="A4:B4"/>
    <mergeCell ref="A3:D3"/>
    <mergeCell ref="A5:A6"/>
    <mergeCell ref="B5:B6"/>
    <mergeCell ref="C5:C6"/>
    <mergeCell ref="A19:A20"/>
    <mergeCell ref="B19:B20"/>
    <mergeCell ref="C19:C20"/>
    <mergeCell ref="A11:A12"/>
    <mergeCell ref="A13:A14"/>
    <mergeCell ref="A15:A16"/>
    <mergeCell ref="B11:B12"/>
    <mergeCell ref="B13:B14"/>
    <mergeCell ref="B15:B16"/>
    <mergeCell ref="B17:B18"/>
    <mergeCell ref="A17:A18"/>
    <mergeCell ref="C11:C12"/>
    <mergeCell ref="C13:C14"/>
    <mergeCell ref="C15:C16"/>
    <mergeCell ref="C17:C18"/>
    <mergeCell ref="A7:A8"/>
    <mergeCell ref="B7:B8"/>
    <mergeCell ref="C7:C8"/>
    <mergeCell ref="A9:A10"/>
    <mergeCell ref="B9:B10"/>
    <mergeCell ref="C9:C10"/>
    <mergeCell ref="C21:C22"/>
    <mergeCell ref="B21:B22"/>
    <mergeCell ref="A21:A22"/>
    <mergeCell ref="B23:B24"/>
    <mergeCell ref="A23:A24"/>
    <mergeCell ref="C23:C24"/>
  </mergeCells>
  <phoneticPr fontId="106"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20419-7E40-4A0F-AE96-FF9713506C55}">
  <sheetPr>
    <tabColor theme="0"/>
  </sheetPr>
  <dimension ref="A1:L100"/>
  <sheetViews>
    <sheetView topLeftCell="D1" zoomScale="70" zoomScaleNormal="70" workbookViewId="0">
      <selection activeCell="I11" sqref="I11"/>
    </sheetView>
  </sheetViews>
  <sheetFormatPr defaultColWidth="8.6640625" defaultRowHeight="15" customHeight="1" x14ac:dyDescent="0.25"/>
  <cols>
    <col min="1" max="1" width="10.6640625" style="117" customWidth="1"/>
    <col min="2" max="2" width="32.44140625" style="126" customWidth="1"/>
    <col min="3" max="3" width="33" style="117" customWidth="1"/>
    <col min="4" max="4" width="27" style="117" customWidth="1"/>
    <col min="5" max="5" width="28.44140625" style="127" customWidth="1"/>
    <col min="6" max="6" width="30.5546875" style="128" customWidth="1"/>
    <col min="7" max="7" width="31" style="117" customWidth="1"/>
    <col min="8" max="8" width="33.109375" style="117" customWidth="1"/>
    <col min="9" max="9" width="33.33203125" style="117" customWidth="1"/>
    <col min="10" max="10" width="32.5546875" style="117" customWidth="1"/>
    <col min="11" max="11" width="35.33203125" style="117" customWidth="1"/>
    <col min="12" max="12" width="34.109375" style="117" customWidth="1"/>
    <col min="13" max="21" width="6.44140625" style="117" bestFit="1" customWidth="1"/>
    <col min="22" max="33" width="7.33203125" style="117" bestFit="1" customWidth="1"/>
    <col min="34" max="35" width="8" style="117" bestFit="1" customWidth="1"/>
    <col min="36" max="36" width="6.5546875" style="117" bestFit="1" customWidth="1"/>
    <col min="37" max="37" width="7" style="117" bestFit="1" customWidth="1"/>
    <col min="38" max="16384" width="8.6640625" style="117"/>
  </cols>
  <sheetData>
    <row r="1" spans="1:11" ht="15" customHeight="1" x14ac:dyDescent="0.25">
      <c r="H1" s="269" t="s">
        <v>20</v>
      </c>
    </row>
    <row r="2" spans="1:11" ht="15" customHeight="1" x14ac:dyDescent="0.3">
      <c r="H2" s="270" t="s">
        <v>21</v>
      </c>
    </row>
    <row r="4" spans="1:11" ht="15" customHeight="1" x14ac:dyDescent="0.25">
      <c r="A4" s="281" t="s">
        <v>22</v>
      </c>
      <c r="B4" s="281"/>
      <c r="C4" s="281"/>
      <c r="D4" s="281"/>
      <c r="E4" s="281"/>
      <c r="F4" s="281"/>
      <c r="G4" s="281"/>
      <c r="H4" s="281"/>
    </row>
    <row r="5" spans="1:11" ht="15" customHeight="1" x14ac:dyDescent="0.25">
      <c r="A5" s="282" t="s">
        <v>23</v>
      </c>
      <c r="B5" s="282"/>
      <c r="C5" s="282"/>
      <c r="D5" s="282"/>
      <c r="E5" s="282"/>
      <c r="F5" s="282"/>
      <c r="G5" s="282"/>
      <c r="H5" s="282"/>
    </row>
    <row r="6" spans="1:11" ht="15" customHeight="1" x14ac:dyDescent="0.25">
      <c r="A6" s="282" t="s">
        <v>21</v>
      </c>
      <c r="B6" s="282"/>
      <c r="C6" s="282"/>
      <c r="D6" s="282"/>
      <c r="E6" s="282"/>
      <c r="F6" s="282"/>
      <c r="G6" s="282"/>
      <c r="H6" s="282"/>
    </row>
    <row r="8" spans="1:11" ht="15" customHeight="1" x14ac:dyDescent="0.25">
      <c r="B8" s="126" t="s">
        <v>24</v>
      </c>
    </row>
    <row r="9" spans="1:11" ht="50.25" customHeight="1" x14ac:dyDescent="0.25">
      <c r="A9" s="271"/>
      <c r="B9" s="271"/>
      <c r="C9" s="271"/>
      <c r="D9" s="271"/>
      <c r="E9" s="271"/>
      <c r="F9" s="271"/>
      <c r="G9" s="271"/>
      <c r="H9" s="271"/>
      <c r="I9" s="116"/>
      <c r="J9" s="116"/>
      <c r="K9" s="116"/>
    </row>
    <row r="10" spans="1:11" ht="27.75" customHeight="1" x14ac:dyDescent="0.25">
      <c r="A10" s="289" t="s">
        <v>25</v>
      </c>
      <c r="B10" s="289"/>
      <c r="C10" s="289"/>
      <c r="D10" s="289"/>
      <c r="E10" s="289"/>
      <c r="F10" s="289"/>
      <c r="G10" s="289"/>
      <c r="H10" s="289"/>
      <c r="I10" s="278"/>
    </row>
    <row r="11" spans="1:11" s="119" customFormat="1" ht="139.5" customHeight="1" x14ac:dyDescent="0.25">
      <c r="A11" s="227" t="s">
        <v>26</v>
      </c>
      <c r="B11" s="227" t="s">
        <v>481</v>
      </c>
      <c r="C11" s="228" t="s">
        <v>27</v>
      </c>
      <c r="D11" s="229" t="s">
        <v>28</v>
      </c>
      <c r="E11" s="239" t="s">
        <v>29</v>
      </c>
      <c r="F11" s="230" t="s">
        <v>30</v>
      </c>
      <c r="G11" s="231" t="s">
        <v>690</v>
      </c>
      <c r="H11" s="231" t="s">
        <v>654</v>
      </c>
      <c r="I11" s="240" t="s">
        <v>662</v>
      </c>
    </row>
    <row r="12" spans="1:11" s="116" customFormat="1" ht="31.2" x14ac:dyDescent="0.25">
      <c r="A12" s="232" t="s">
        <v>31</v>
      </c>
      <c r="B12" s="232" t="s">
        <v>32</v>
      </c>
      <c r="C12" s="233" t="s">
        <v>33</v>
      </c>
      <c r="D12" s="234" t="s">
        <v>34</v>
      </c>
      <c r="E12" s="234" t="s">
        <v>35</v>
      </c>
      <c r="F12" s="234" t="s">
        <v>35</v>
      </c>
      <c r="G12" s="235" t="s">
        <v>36</v>
      </c>
      <c r="H12" s="235" t="s">
        <v>36</v>
      </c>
      <c r="I12" s="235" t="s">
        <v>36</v>
      </c>
    </row>
    <row r="13" spans="1:11" s="116" customFormat="1" ht="60.75" customHeight="1" x14ac:dyDescent="0.25">
      <c r="A13" s="241">
        <v>1</v>
      </c>
      <c r="B13" s="237" t="s">
        <v>37</v>
      </c>
      <c r="C13" s="242" t="s">
        <v>38</v>
      </c>
      <c r="D13" s="242">
        <v>200</v>
      </c>
      <c r="E13" s="242">
        <f>'FAKTISKĀS uzkopšanas biežums'!G322</f>
        <v>5292.7999999999993</v>
      </c>
      <c r="F13" s="242">
        <f>'FAKTISKĀS uzkopšanas biežums'!V322</f>
        <v>76027.729999999938</v>
      </c>
      <c r="G13" s="276">
        <v>0</v>
      </c>
      <c r="H13" s="276">
        <v>0</v>
      </c>
      <c r="I13" s="276">
        <v>0</v>
      </c>
    </row>
    <row r="14" spans="1:11" s="116" customFormat="1" ht="23.25" customHeight="1" x14ac:dyDescent="0.25">
      <c r="A14" s="290" t="s">
        <v>39</v>
      </c>
      <c r="B14" s="290"/>
      <c r="C14" s="290"/>
      <c r="D14" s="290"/>
      <c r="E14" s="290"/>
      <c r="F14" s="290"/>
      <c r="G14" s="290"/>
      <c r="H14" s="290"/>
    </row>
    <row r="15" spans="1:11" s="116" customFormat="1" ht="19.5" customHeight="1" x14ac:dyDescent="0.25">
      <c r="A15" s="283" t="s">
        <v>40</v>
      </c>
      <c r="B15" s="283"/>
      <c r="C15" s="283"/>
      <c r="D15" s="283"/>
      <c r="E15" s="283"/>
      <c r="F15" s="283"/>
      <c r="G15" s="283"/>
      <c r="H15" s="283"/>
    </row>
    <row r="16" spans="1:11" s="116" customFormat="1" ht="37.5" customHeight="1" x14ac:dyDescent="0.25">
      <c r="A16" s="283" t="s">
        <v>41</v>
      </c>
      <c r="B16" s="283"/>
      <c r="C16" s="283"/>
      <c r="D16" s="283"/>
      <c r="E16" s="283"/>
      <c r="F16" s="283"/>
      <c r="G16" s="283"/>
      <c r="H16" s="283"/>
    </row>
    <row r="17" spans="1:12" s="116" customFormat="1" ht="35.1" customHeight="1" x14ac:dyDescent="0.3">
      <c r="B17" s="118"/>
      <c r="C17" s="122"/>
      <c r="D17" s="123"/>
      <c r="E17" s="120"/>
      <c r="F17" s="124"/>
    </row>
    <row r="18" spans="1:12" s="116" customFormat="1" ht="35.1" customHeight="1" x14ac:dyDescent="0.25">
      <c r="A18" s="291" t="s">
        <v>42</v>
      </c>
      <c r="B18" s="292"/>
      <c r="C18" s="292"/>
      <c r="D18" s="292"/>
      <c r="E18" s="292"/>
      <c r="F18" s="292"/>
      <c r="G18" s="292"/>
      <c r="H18" s="292"/>
      <c r="I18" s="292"/>
      <c r="J18" s="280"/>
      <c r="K18" s="280"/>
      <c r="L18" s="280"/>
    </row>
    <row r="19" spans="1:12" s="125" customFormat="1" ht="173.25" customHeight="1" x14ac:dyDescent="0.3">
      <c r="A19" s="227" t="s">
        <v>26</v>
      </c>
      <c r="B19" s="227" t="s">
        <v>43</v>
      </c>
      <c r="C19" s="228" t="s">
        <v>27</v>
      </c>
      <c r="D19" s="229" t="s">
        <v>28</v>
      </c>
      <c r="E19" s="229" t="s">
        <v>44</v>
      </c>
      <c r="F19" s="230" t="s">
        <v>45</v>
      </c>
      <c r="G19" s="231" t="s">
        <v>691</v>
      </c>
      <c r="H19" s="231" t="s">
        <v>655</v>
      </c>
      <c r="I19" s="231" t="s">
        <v>656</v>
      </c>
      <c r="J19" s="231" t="s">
        <v>657</v>
      </c>
      <c r="K19" s="231" t="s">
        <v>658</v>
      </c>
      <c r="L19" s="231" t="s">
        <v>659</v>
      </c>
    </row>
    <row r="20" spans="1:12" s="116" customFormat="1" ht="35.1" customHeight="1" x14ac:dyDescent="0.25">
      <c r="A20" s="232" t="s">
        <v>31</v>
      </c>
      <c r="B20" s="232" t="s">
        <v>32</v>
      </c>
      <c r="C20" s="233" t="s">
        <v>33</v>
      </c>
      <c r="D20" s="234" t="s">
        <v>34</v>
      </c>
      <c r="E20" s="234" t="s">
        <v>34</v>
      </c>
      <c r="F20" s="234" t="s">
        <v>35</v>
      </c>
      <c r="G20" s="235" t="s">
        <v>46</v>
      </c>
      <c r="H20" s="235" t="s">
        <v>46</v>
      </c>
      <c r="I20" s="235" t="s">
        <v>46</v>
      </c>
      <c r="J20" s="235" t="s">
        <v>46</v>
      </c>
      <c r="K20" s="235" t="s">
        <v>46</v>
      </c>
      <c r="L20" s="235" t="s">
        <v>46</v>
      </c>
    </row>
    <row r="21" spans="1:12" s="116" customFormat="1" ht="129" customHeight="1" x14ac:dyDescent="0.25">
      <c r="A21" s="236">
        <v>1</v>
      </c>
      <c r="B21" s="237" t="s">
        <v>47</v>
      </c>
      <c r="C21" s="238" t="s">
        <v>38</v>
      </c>
      <c r="D21" s="238">
        <v>5000</v>
      </c>
      <c r="E21" s="238">
        <v>122000</v>
      </c>
      <c r="F21" s="238">
        <f>'Teritorijas sadalījums un ĪP'!D3</f>
        <v>73286.199999999983</v>
      </c>
      <c r="G21" s="279">
        <v>0</v>
      </c>
      <c r="H21" s="279">
        <v>0</v>
      </c>
      <c r="I21" s="279">
        <v>0</v>
      </c>
      <c r="J21" s="279">
        <v>0</v>
      </c>
      <c r="K21" s="279">
        <v>0</v>
      </c>
      <c r="L21" s="279">
        <v>0</v>
      </c>
    </row>
    <row r="22" spans="1:12" s="116" customFormat="1" ht="23.25" customHeight="1" x14ac:dyDescent="0.3">
      <c r="A22" s="293" t="s">
        <v>39</v>
      </c>
      <c r="B22" s="293"/>
      <c r="C22" s="293"/>
      <c r="D22" s="293"/>
      <c r="E22" s="293"/>
      <c r="F22" s="293"/>
      <c r="G22" s="293"/>
      <c r="H22" s="293"/>
      <c r="I22" s="293"/>
      <c r="J22" s="117"/>
      <c r="K22" s="117"/>
    </row>
    <row r="23" spans="1:12" s="116" customFormat="1" ht="23.25" customHeight="1" x14ac:dyDescent="0.25">
      <c r="A23" s="117"/>
      <c r="B23" s="126"/>
      <c r="C23" s="117"/>
      <c r="D23" s="117"/>
      <c r="E23" s="127"/>
      <c r="F23" s="128"/>
      <c r="G23" s="117"/>
      <c r="H23" s="117"/>
      <c r="I23" s="117"/>
      <c r="J23" s="117"/>
      <c r="K23" s="117"/>
    </row>
    <row r="24" spans="1:12" s="116" customFormat="1" ht="23.1" customHeight="1" x14ac:dyDescent="0.25">
      <c r="A24" s="286" t="s">
        <v>676</v>
      </c>
      <c r="B24" s="286"/>
      <c r="C24" s="286"/>
      <c r="D24" s="286"/>
      <c r="E24" s="286"/>
      <c r="F24" s="286"/>
      <c r="G24" s="117"/>
      <c r="H24" s="117"/>
    </row>
    <row r="25" spans="1:12" s="116" customFormat="1" ht="72.75" customHeight="1" x14ac:dyDescent="0.25">
      <c r="A25" s="204" t="s">
        <v>26</v>
      </c>
      <c r="B25" s="205" t="s">
        <v>687</v>
      </c>
      <c r="C25" s="206" t="s">
        <v>27</v>
      </c>
      <c r="D25" s="206" t="s">
        <v>48</v>
      </c>
      <c r="E25" s="207" t="s">
        <v>49</v>
      </c>
      <c r="F25" s="208" t="s">
        <v>50</v>
      </c>
      <c r="G25" s="129"/>
      <c r="H25" s="118"/>
    </row>
    <row r="26" spans="1:12" ht="15.6" customHeight="1" x14ac:dyDescent="0.25">
      <c r="A26" s="209">
        <v>1</v>
      </c>
      <c r="B26" s="210" t="s">
        <v>51</v>
      </c>
      <c r="C26" s="288" t="s">
        <v>38</v>
      </c>
      <c r="D26" s="211">
        <f>'Higiēnas preces'!L3</f>
        <v>100</v>
      </c>
      <c r="E26" s="212">
        <v>0</v>
      </c>
      <c r="F26" s="213">
        <f t="shared" ref="F26:F31" si="0">D26*E26</f>
        <v>0</v>
      </c>
      <c r="G26" s="116"/>
      <c r="H26" s="116"/>
      <c r="I26" s="116"/>
    </row>
    <row r="27" spans="1:12" ht="15.6" customHeight="1" x14ac:dyDescent="0.25">
      <c r="A27" s="209" t="s">
        <v>52</v>
      </c>
      <c r="B27" s="210" t="s">
        <v>53</v>
      </c>
      <c r="C27" s="288"/>
      <c r="D27" s="211">
        <f>'Higiēnas preces'!K3</f>
        <v>200</v>
      </c>
      <c r="E27" s="212">
        <v>0</v>
      </c>
      <c r="F27" s="213">
        <f t="shared" si="0"/>
        <v>0</v>
      </c>
      <c r="G27" s="116"/>
      <c r="H27" s="116"/>
      <c r="I27" s="116"/>
    </row>
    <row r="28" spans="1:12" ht="15.6" customHeight="1" x14ac:dyDescent="0.25">
      <c r="A28" s="214" t="s">
        <v>54</v>
      </c>
      <c r="B28" s="215" t="s">
        <v>55</v>
      </c>
      <c r="C28" s="288"/>
      <c r="D28" s="211">
        <f>'Higiēnas preces'!I3</f>
        <v>30</v>
      </c>
      <c r="E28" s="212">
        <v>0</v>
      </c>
      <c r="F28" s="213">
        <f t="shared" si="0"/>
        <v>0</v>
      </c>
      <c r="G28" s="116"/>
      <c r="H28" s="116"/>
      <c r="I28" s="116"/>
    </row>
    <row r="29" spans="1:12" ht="39.75" customHeight="1" x14ac:dyDescent="0.25">
      <c r="A29" s="216" t="s">
        <v>56</v>
      </c>
      <c r="B29" s="210" t="s">
        <v>57</v>
      </c>
      <c r="C29" s="288"/>
      <c r="D29" s="211">
        <f>'Higiēnas preces'!M3</f>
        <v>20</v>
      </c>
      <c r="E29" s="212">
        <v>0</v>
      </c>
      <c r="F29" s="213">
        <f t="shared" si="0"/>
        <v>0</v>
      </c>
      <c r="G29" s="116"/>
      <c r="H29" s="116"/>
      <c r="I29" s="116"/>
    </row>
    <row r="30" spans="1:12" ht="15.6" customHeight="1" x14ac:dyDescent="0.25">
      <c r="A30" s="209" t="s">
        <v>58</v>
      </c>
      <c r="B30" s="210" t="s">
        <v>59</v>
      </c>
      <c r="C30" s="288"/>
      <c r="D30" s="211">
        <f>'Higiēnas preces'!J3</f>
        <v>10</v>
      </c>
      <c r="E30" s="212">
        <v>0</v>
      </c>
      <c r="F30" s="213">
        <f t="shared" si="0"/>
        <v>0</v>
      </c>
      <c r="G30" s="116"/>
      <c r="H30" s="116"/>
      <c r="I30" s="116"/>
    </row>
    <row r="31" spans="1:12" ht="46.5" customHeight="1" x14ac:dyDescent="0.25">
      <c r="A31" s="209" t="s">
        <v>60</v>
      </c>
      <c r="B31" s="210" t="s">
        <v>61</v>
      </c>
      <c r="C31" s="288"/>
      <c r="D31" s="211">
        <f>'Higiēnas preces'!H3</f>
        <v>8</v>
      </c>
      <c r="E31" s="212">
        <v>0</v>
      </c>
      <c r="F31" s="213">
        <f t="shared" si="0"/>
        <v>0</v>
      </c>
      <c r="G31" s="116"/>
      <c r="H31" s="116"/>
      <c r="I31" s="116"/>
    </row>
    <row r="32" spans="1:12" ht="17.399999999999999" x14ac:dyDescent="0.25">
      <c r="A32" s="285" t="s">
        <v>677</v>
      </c>
      <c r="B32" s="285"/>
      <c r="C32" s="285"/>
      <c r="D32" s="285"/>
      <c r="E32" s="285"/>
      <c r="F32" s="217">
        <f>SUM(F26:F31)</f>
        <v>0</v>
      </c>
      <c r="G32" s="116"/>
      <c r="H32" s="116"/>
      <c r="I32" s="116"/>
    </row>
    <row r="33" spans="1:8" ht="60.9" customHeight="1" x14ac:dyDescent="0.25">
      <c r="A33" s="204" t="s">
        <v>26</v>
      </c>
      <c r="B33" s="205" t="s">
        <v>686</v>
      </c>
      <c r="C33" s="206" t="s">
        <v>27</v>
      </c>
      <c r="D33" s="207" t="s">
        <v>62</v>
      </c>
      <c r="E33" s="208" t="s">
        <v>63</v>
      </c>
      <c r="F33" s="206" t="s">
        <v>64</v>
      </c>
      <c r="G33" s="116"/>
      <c r="H33" s="116"/>
    </row>
    <row r="34" spans="1:8" ht="30.9" customHeight="1" x14ac:dyDescent="0.25">
      <c r="A34" s="209" t="s">
        <v>65</v>
      </c>
      <c r="B34" s="218" t="s">
        <v>66</v>
      </c>
      <c r="C34" s="288" t="s">
        <v>38</v>
      </c>
      <c r="D34" s="212">
        <v>0</v>
      </c>
      <c r="E34" s="219">
        <f>Paklāji!E3</f>
        <v>6</v>
      </c>
      <c r="F34" s="220">
        <f>D34*E34</f>
        <v>0</v>
      </c>
      <c r="G34" s="116"/>
      <c r="H34" s="116"/>
    </row>
    <row r="35" spans="1:8" ht="30.9" customHeight="1" x14ac:dyDescent="0.25">
      <c r="A35" s="209" t="s">
        <v>52</v>
      </c>
      <c r="B35" s="218" t="s">
        <v>67</v>
      </c>
      <c r="C35" s="288"/>
      <c r="D35" s="212">
        <v>0</v>
      </c>
      <c r="E35" s="219">
        <f>Paklāji!E4</f>
        <v>6</v>
      </c>
      <c r="F35" s="220">
        <f t="shared" ref="F35" si="1">D35*E35</f>
        <v>0</v>
      </c>
      <c r="G35" s="116"/>
      <c r="H35" s="116"/>
    </row>
    <row r="36" spans="1:8" ht="18" customHeight="1" x14ac:dyDescent="0.25">
      <c r="A36" s="285" t="s">
        <v>678</v>
      </c>
      <c r="B36" s="285"/>
      <c r="C36" s="285"/>
      <c r="D36" s="285"/>
      <c r="E36" s="285"/>
      <c r="F36" s="221">
        <f>SUM(F34:F35)</f>
        <v>0</v>
      </c>
      <c r="G36" s="121"/>
      <c r="H36" s="116"/>
    </row>
    <row r="37" spans="1:8" ht="60" customHeight="1" x14ac:dyDescent="0.3">
      <c r="A37" s="204" t="s">
        <v>26</v>
      </c>
      <c r="B37" s="205" t="s">
        <v>685</v>
      </c>
      <c r="C37" s="206" t="s">
        <v>27</v>
      </c>
      <c r="D37" s="207" t="s">
        <v>68</v>
      </c>
      <c r="E37" s="208" t="s">
        <v>69</v>
      </c>
      <c r="F37" s="222" t="s">
        <v>70</v>
      </c>
      <c r="G37" s="116"/>
      <c r="H37" s="116"/>
    </row>
    <row r="38" spans="1:8" ht="37.5" customHeight="1" x14ac:dyDescent="0.25">
      <c r="A38" s="209" t="s">
        <v>65</v>
      </c>
      <c r="B38" s="223" t="s">
        <v>71</v>
      </c>
      <c r="C38" s="288" t="s">
        <v>38</v>
      </c>
      <c r="D38" s="212">
        <v>0</v>
      </c>
      <c r="E38" s="219">
        <v>6</v>
      </c>
      <c r="F38" s="224">
        <f>-D38*E38</f>
        <v>0</v>
      </c>
      <c r="G38" s="116"/>
      <c r="H38" s="116"/>
    </row>
    <row r="39" spans="1:8" ht="47.25" customHeight="1" x14ac:dyDescent="0.25">
      <c r="A39" s="209" t="s">
        <v>52</v>
      </c>
      <c r="B39" s="223" t="s">
        <v>72</v>
      </c>
      <c r="C39" s="288"/>
      <c r="D39" s="212">
        <v>0</v>
      </c>
      <c r="E39" s="219">
        <v>6</v>
      </c>
      <c r="F39" s="224">
        <f>-D39*E39</f>
        <v>0</v>
      </c>
      <c r="G39" s="116"/>
      <c r="H39" s="116"/>
    </row>
    <row r="40" spans="1:8" ht="18" customHeight="1" x14ac:dyDescent="0.25">
      <c r="A40" s="285" t="s">
        <v>679</v>
      </c>
      <c r="B40" s="285"/>
      <c r="C40" s="285"/>
      <c r="D40" s="285"/>
      <c r="E40" s="285"/>
      <c r="F40" s="225">
        <f>SUM(F38:F39)</f>
        <v>0</v>
      </c>
      <c r="G40" s="121"/>
      <c r="H40" s="116"/>
    </row>
    <row r="41" spans="1:8" ht="22.5" customHeight="1" x14ac:dyDescent="0.4">
      <c r="A41" s="287" t="s">
        <v>680</v>
      </c>
      <c r="B41" s="287"/>
      <c r="C41" s="287"/>
      <c r="D41" s="287"/>
      <c r="E41" s="287"/>
      <c r="F41" s="226">
        <f>SUM(F40+F36+F32)</f>
        <v>0</v>
      </c>
    </row>
    <row r="42" spans="1:8" ht="22.5" customHeight="1" x14ac:dyDescent="0.25">
      <c r="A42" s="146"/>
      <c r="B42" s="146"/>
      <c r="C42" s="146"/>
      <c r="D42" s="146"/>
      <c r="E42" s="146"/>
      <c r="F42" s="147"/>
    </row>
    <row r="43" spans="1:8" ht="22.5" customHeight="1" x14ac:dyDescent="0.25">
      <c r="A43" s="146"/>
      <c r="B43" s="146"/>
      <c r="C43" s="146"/>
      <c r="D43" s="146"/>
      <c r="E43" s="146"/>
      <c r="F43" s="147"/>
    </row>
    <row r="44" spans="1:8" ht="20.25" customHeight="1" x14ac:dyDescent="0.25">
      <c r="A44" s="295" t="s">
        <v>681</v>
      </c>
      <c r="B44" s="295"/>
      <c r="C44" s="295"/>
      <c r="D44" s="295"/>
      <c r="E44" s="295"/>
      <c r="F44" s="295"/>
      <c r="G44" s="145"/>
    </row>
    <row r="45" spans="1:8" ht="46.8" x14ac:dyDescent="0.25">
      <c r="A45" s="164" t="s">
        <v>26</v>
      </c>
      <c r="B45" s="165" t="s">
        <v>684</v>
      </c>
      <c r="C45" s="166" t="s">
        <v>73</v>
      </c>
      <c r="D45" s="165" t="s">
        <v>74</v>
      </c>
      <c r="E45" s="166" t="s">
        <v>75</v>
      </c>
      <c r="F45" s="165" t="s">
        <v>76</v>
      </c>
      <c r="G45" s="140"/>
    </row>
    <row r="46" spans="1:8" ht="31.2" x14ac:dyDescent="0.25">
      <c r="A46" s="167" t="s">
        <v>31</v>
      </c>
      <c r="B46" s="168" t="s">
        <v>77</v>
      </c>
      <c r="C46" s="168" t="s">
        <v>78</v>
      </c>
      <c r="D46" s="169" t="s">
        <v>79</v>
      </c>
      <c r="E46" s="168" t="s">
        <v>78</v>
      </c>
      <c r="F46" s="169" t="s">
        <v>79</v>
      </c>
      <c r="G46" s="141"/>
    </row>
    <row r="47" spans="1:8" ht="15.6" x14ac:dyDescent="0.25">
      <c r="A47" s="170">
        <v>1</v>
      </c>
      <c r="B47" s="297" t="s">
        <v>80</v>
      </c>
      <c r="C47" s="297"/>
      <c r="D47" s="297"/>
      <c r="E47" s="297"/>
      <c r="F47" s="171"/>
      <c r="G47" s="142"/>
    </row>
    <row r="48" spans="1:8" ht="45" x14ac:dyDescent="0.25">
      <c r="A48" s="172">
        <v>1.1000000000000001</v>
      </c>
      <c r="B48" s="173" t="s">
        <v>81</v>
      </c>
      <c r="C48" s="174" t="s">
        <v>82</v>
      </c>
      <c r="D48" s="175">
        <v>0</v>
      </c>
      <c r="E48" s="176">
        <v>804.90000000000009</v>
      </c>
      <c r="F48" s="177">
        <f t="shared" ref="F48:F55" si="2">D48*E48</f>
        <v>0</v>
      </c>
      <c r="G48" s="296"/>
    </row>
    <row r="49" spans="1:8" ht="15.6" x14ac:dyDescent="0.25">
      <c r="A49" s="178">
        <v>1.2</v>
      </c>
      <c r="B49" s="173" t="s">
        <v>83</v>
      </c>
      <c r="C49" s="174" t="s">
        <v>82</v>
      </c>
      <c r="D49" s="175">
        <v>0</v>
      </c>
      <c r="E49" s="176">
        <v>804.90000000000009</v>
      </c>
      <c r="F49" s="177">
        <f t="shared" si="2"/>
        <v>0</v>
      </c>
      <c r="G49" s="296"/>
    </row>
    <row r="50" spans="1:8" ht="15.6" x14ac:dyDescent="0.25">
      <c r="A50" s="172">
        <v>1.3</v>
      </c>
      <c r="B50" s="173" t="s">
        <v>84</v>
      </c>
      <c r="C50" s="174" t="s">
        <v>82</v>
      </c>
      <c r="D50" s="175">
        <v>0</v>
      </c>
      <c r="E50" s="176">
        <v>804.90000000000009</v>
      </c>
      <c r="F50" s="177">
        <f t="shared" si="2"/>
        <v>0</v>
      </c>
      <c r="G50" s="296"/>
    </row>
    <row r="51" spans="1:8" ht="30" x14ac:dyDescent="0.25">
      <c r="A51" s="178">
        <v>1.4</v>
      </c>
      <c r="B51" s="173" t="s">
        <v>85</v>
      </c>
      <c r="C51" s="174" t="s">
        <v>82</v>
      </c>
      <c r="D51" s="175">
        <v>0</v>
      </c>
      <c r="E51" s="176">
        <v>774.9</v>
      </c>
      <c r="F51" s="177">
        <f t="shared" si="2"/>
        <v>0</v>
      </c>
      <c r="G51" s="296"/>
    </row>
    <row r="52" spans="1:8" ht="30" x14ac:dyDescent="0.25">
      <c r="A52" s="172">
        <v>1.5</v>
      </c>
      <c r="B52" s="173" t="s">
        <v>86</v>
      </c>
      <c r="C52" s="174" t="s">
        <v>82</v>
      </c>
      <c r="D52" s="175">
        <v>0</v>
      </c>
      <c r="E52" s="176">
        <v>774.9</v>
      </c>
      <c r="F52" s="177">
        <f t="shared" si="2"/>
        <v>0</v>
      </c>
      <c r="G52" s="296"/>
    </row>
    <row r="53" spans="1:8" ht="30" x14ac:dyDescent="0.25">
      <c r="A53" s="178">
        <v>1.6</v>
      </c>
      <c r="B53" s="173" t="s">
        <v>87</v>
      </c>
      <c r="C53" s="174" t="s">
        <v>82</v>
      </c>
      <c r="D53" s="175">
        <v>0</v>
      </c>
      <c r="E53" s="176">
        <v>1794.5</v>
      </c>
      <c r="F53" s="177">
        <f t="shared" si="2"/>
        <v>0</v>
      </c>
      <c r="G53" s="296"/>
    </row>
    <row r="54" spans="1:8" s="130" customFormat="1" ht="30" x14ac:dyDescent="0.25">
      <c r="A54" s="172">
        <v>1.7</v>
      </c>
      <c r="B54" s="173" t="s">
        <v>88</v>
      </c>
      <c r="C54" s="174" t="s">
        <v>82</v>
      </c>
      <c r="D54" s="175">
        <v>0</v>
      </c>
      <c r="E54" s="176">
        <v>261.39999999999998</v>
      </c>
      <c r="F54" s="177">
        <f t="shared" si="2"/>
        <v>0</v>
      </c>
      <c r="G54" s="296"/>
      <c r="H54" s="117"/>
    </row>
    <row r="55" spans="1:8" ht="30" x14ac:dyDescent="0.25">
      <c r="A55" s="178">
        <v>1.8</v>
      </c>
      <c r="B55" s="173" t="s">
        <v>89</v>
      </c>
      <c r="C55" s="174" t="s">
        <v>82</v>
      </c>
      <c r="D55" s="175">
        <v>0</v>
      </c>
      <c r="E55" s="176">
        <v>1652.8999999999996</v>
      </c>
      <c r="F55" s="177">
        <f t="shared" si="2"/>
        <v>0</v>
      </c>
      <c r="G55" s="296"/>
    </row>
    <row r="56" spans="1:8" ht="15.6" x14ac:dyDescent="0.25">
      <c r="A56" s="170">
        <v>2</v>
      </c>
      <c r="B56" s="297" t="s">
        <v>90</v>
      </c>
      <c r="C56" s="297"/>
      <c r="D56" s="297"/>
      <c r="E56" s="297"/>
      <c r="F56" s="179"/>
      <c r="G56" s="142"/>
    </row>
    <row r="57" spans="1:8" ht="60" x14ac:dyDescent="0.25">
      <c r="A57" s="180" t="s">
        <v>91</v>
      </c>
      <c r="B57" s="181" t="s">
        <v>92</v>
      </c>
      <c r="C57" s="174" t="s">
        <v>82</v>
      </c>
      <c r="D57" s="182">
        <v>0</v>
      </c>
      <c r="E57" s="176">
        <v>260</v>
      </c>
      <c r="F57" s="183">
        <f>D57*E57</f>
        <v>0</v>
      </c>
      <c r="G57" s="296"/>
    </row>
    <row r="58" spans="1:8" ht="45" customHeight="1" x14ac:dyDescent="0.25">
      <c r="A58" s="180" t="s">
        <v>93</v>
      </c>
      <c r="B58" s="184" t="s">
        <v>94</v>
      </c>
      <c r="C58" s="174" t="s">
        <v>82</v>
      </c>
      <c r="D58" s="182">
        <v>0</v>
      </c>
      <c r="E58" s="176">
        <v>90</v>
      </c>
      <c r="F58" s="183">
        <f>D58*E58</f>
        <v>0</v>
      </c>
      <c r="G58" s="296"/>
    </row>
    <row r="59" spans="1:8" ht="15.6" x14ac:dyDescent="0.25">
      <c r="A59" s="185" t="s">
        <v>54</v>
      </c>
      <c r="B59" s="284" t="s">
        <v>95</v>
      </c>
      <c r="C59" s="284"/>
      <c r="D59" s="284"/>
      <c r="E59" s="284"/>
      <c r="F59" s="186"/>
      <c r="G59" s="143"/>
    </row>
    <row r="60" spans="1:8" ht="45" x14ac:dyDescent="0.25">
      <c r="A60" s="187">
        <v>3.1</v>
      </c>
      <c r="B60" s="188" t="s">
        <v>96</v>
      </c>
      <c r="C60" s="174" t="s">
        <v>97</v>
      </c>
      <c r="D60" s="182">
        <v>0</v>
      </c>
      <c r="E60" s="176">
        <v>25</v>
      </c>
      <c r="F60" s="183">
        <f>D60*E60</f>
        <v>0</v>
      </c>
      <c r="G60" s="296"/>
    </row>
    <row r="61" spans="1:8" ht="30" x14ac:dyDescent="0.25">
      <c r="A61" s="187">
        <v>3.2</v>
      </c>
      <c r="B61" s="188" t="s">
        <v>98</v>
      </c>
      <c r="C61" s="174" t="s">
        <v>97</v>
      </c>
      <c r="D61" s="182">
        <v>0</v>
      </c>
      <c r="E61" s="176">
        <v>50</v>
      </c>
      <c r="F61" s="183">
        <f>D61*E61</f>
        <v>0</v>
      </c>
      <c r="G61" s="296"/>
    </row>
    <row r="62" spans="1:8" ht="45" x14ac:dyDescent="0.25">
      <c r="A62" s="187">
        <v>3.3</v>
      </c>
      <c r="B62" s="188" t="s">
        <v>99</v>
      </c>
      <c r="C62" s="174" t="s">
        <v>100</v>
      </c>
      <c r="D62" s="182">
        <v>0</v>
      </c>
      <c r="E62" s="176">
        <v>25</v>
      </c>
      <c r="F62" s="183">
        <f>D62*E62</f>
        <v>0</v>
      </c>
      <c r="G62" s="296"/>
    </row>
    <row r="63" spans="1:8" ht="15.6" x14ac:dyDescent="0.25">
      <c r="A63" s="170" t="s">
        <v>56</v>
      </c>
      <c r="B63" s="297" t="s">
        <v>101</v>
      </c>
      <c r="C63" s="297"/>
      <c r="D63" s="297"/>
      <c r="E63" s="297"/>
      <c r="F63" s="189"/>
      <c r="G63" s="142"/>
    </row>
    <row r="64" spans="1:8" ht="60" x14ac:dyDescent="0.25">
      <c r="A64" s="187">
        <v>4.0999999999999996</v>
      </c>
      <c r="B64" s="190" t="s">
        <v>102</v>
      </c>
      <c r="C64" s="174" t="s">
        <v>103</v>
      </c>
      <c r="D64" s="182">
        <v>0</v>
      </c>
      <c r="E64" s="176">
        <v>480</v>
      </c>
      <c r="F64" s="183">
        <f>D64*E64</f>
        <v>0</v>
      </c>
      <c r="G64" s="296"/>
    </row>
    <row r="65" spans="1:8" ht="60" x14ac:dyDescent="0.25">
      <c r="A65" s="187">
        <v>4.2</v>
      </c>
      <c r="B65" s="173" t="s">
        <v>104</v>
      </c>
      <c r="C65" s="174" t="s">
        <v>103</v>
      </c>
      <c r="D65" s="182">
        <v>0</v>
      </c>
      <c r="E65" s="176">
        <v>40</v>
      </c>
      <c r="F65" s="183">
        <f>D65*E65</f>
        <v>0</v>
      </c>
      <c r="G65" s="296"/>
    </row>
    <row r="66" spans="1:8" ht="30" x14ac:dyDescent="0.25">
      <c r="A66" s="187">
        <v>4.3</v>
      </c>
      <c r="B66" s="173" t="s">
        <v>105</v>
      </c>
      <c r="C66" s="174" t="s">
        <v>106</v>
      </c>
      <c r="D66" s="182">
        <v>0</v>
      </c>
      <c r="E66" s="176">
        <v>40</v>
      </c>
      <c r="F66" s="183">
        <f t="shared" ref="F66:F88" si="3">D66*E66</f>
        <v>0</v>
      </c>
      <c r="G66" s="296"/>
    </row>
    <row r="67" spans="1:8" ht="45" x14ac:dyDescent="0.25">
      <c r="A67" s="187">
        <v>4.4000000000000004</v>
      </c>
      <c r="B67" s="173" t="s">
        <v>107</v>
      </c>
      <c r="C67" s="174" t="s">
        <v>82</v>
      </c>
      <c r="D67" s="182">
        <v>0</v>
      </c>
      <c r="E67" s="176">
        <v>5292.7999999999993</v>
      </c>
      <c r="F67" s="183">
        <f t="shared" si="3"/>
        <v>0</v>
      </c>
      <c r="G67" s="296"/>
    </row>
    <row r="68" spans="1:8" ht="45" x14ac:dyDescent="0.25">
      <c r="A68" s="187">
        <v>4.5</v>
      </c>
      <c r="B68" s="173" t="s">
        <v>108</v>
      </c>
      <c r="C68" s="174" t="s">
        <v>82</v>
      </c>
      <c r="D68" s="182">
        <v>0</v>
      </c>
      <c r="E68" s="176">
        <v>5292.7999999999993</v>
      </c>
      <c r="F68" s="183">
        <f t="shared" si="3"/>
        <v>0</v>
      </c>
      <c r="G68" s="296"/>
    </row>
    <row r="69" spans="1:8" ht="135.6" x14ac:dyDescent="0.25">
      <c r="A69" s="187">
        <v>4.5999999999999996</v>
      </c>
      <c r="B69" s="173" t="s">
        <v>109</v>
      </c>
      <c r="C69" s="174" t="s">
        <v>82</v>
      </c>
      <c r="D69" s="182">
        <v>0</v>
      </c>
      <c r="E69" s="176">
        <v>5292.7999999999993</v>
      </c>
      <c r="F69" s="183">
        <f t="shared" si="3"/>
        <v>0</v>
      </c>
      <c r="G69" s="296"/>
    </row>
    <row r="70" spans="1:8" ht="61.2" x14ac:dyDescent="0.25">
      <c r="A70" s="187">
        <v>4.7</v>
      </c>
      <c r="B70" s="173" t="s">
        <v>110</v>
      </c>
      <c r="C70" s="174" t="s">
        <v>82</v>
      </c>
      <c r="D70" s="182">
        <v>0</v>
      </c>
      <c r="E70" s="176">
        <v>100</v>
      </c>
      <c r="F70" s="183">
        <f t="shared" si="3"/>
        <v>0</v>
      </c>
      <c r="G70" s="296"/>
    </row>
    <row r="71" spans="1:8" ht="91.2" x14ac:dyDescent="0.25">
      <c r="A71" s="187">
        <v>4.8</v>
      </c>
      <c r="B71" s="173" t="s">
        <v>111</v>
      </c>
      <c r="C71" s="174" t="s">
        <v>82</v>
      </c>
      <c r="D71" s="182">
        <v>0</v>
      </c>
      <c r="E71" s="176">
        <v>100</v>
      </c>
      <c r="F71" s="183">
        <f t="shared" si="3"/>
        <v>0</v>
      </c>
      <c r="G71" s="296"/>
    </row>
    <row r="72" spans="1:8" ht="46.2" x14ac:dyDescent="0.25">
      <c r="A72" s="187">
        <v>4.9000000000000004</v>
      </c>
      <c r="B72" s="173" t="s">
        <v>112</v>
      </c>
      <c r="C72" s="174" t="s">
        <v>82</v>
      </c>
      <c r="D72" s="182">
        <v>0</v>
      </c>
      <c r="E72" s="176">
        <v>1200</v>
      </c>
      <c r="F72" s="183">
        <f t="shared" si="3"/>
        <v>0</v>
      </c>
      <c r="G72" s="296"/>
    </row>
    <row r="73" spans="1:8" ht="30" x14ac:dyDescent="0.25">
      <c r="A73" s="191">
        <v>4.0999999999999996</v>
      </c>
      <c r="B73" s="173" t="s">
        <v>113</v>
      </c>
      <c r="C73" s="174" t="s">
        <v>82</v>
      </c>
      <c r="D73" s="182">
        <v>0</v>
      </c>
      <c r="E73" s="176">
        <v>252.3</v>
      </c>
      <c r="F73" s="183">
        <v>0</v>
      </c>
      <c r="G73" s="296"/>
    </row>
    <row r="74" spans="1:8" ht="30" x14ac:dyDescent="0.25">
      <c r="A74" s="191">
        <v>4.1100000000000003</v>
      </c>
      <c r="B74" s="190" t="s">
        <v>114</v>
      </c>
      <c r="C74" s="174" t="s">
        <v>106</v>
      </c>
      <c r="D74" s="182">
        <v>0</v>
      </c>
      <c r="E74" s="176">
        <v>5</v>
      </c>
      <c r="F74" s="183">
        <f t="shared" si="3"/>
        <v>0</v>
      </c>
      <c r="G74" s="296"/>
    </row>
    <row r="75" spans="1:8" s="109" customFormat="1" ht="15.6" x14ac:dyDescent="0.25">
      <c r="A75" s="170" t="s">
        <v>58</v>
      </c>
      <c r="B75" s="297" t="s">
        <v>115</v>
      </c>
      <c r="C75" s="297"/>
      <c r="D75" s="297"/>
      <c r="E75" s="297"/>
      <c r="F75" s="189"/>
      <c r="G75" s="142"/>
      <c r="H75" s="117"/>
    </row>
    <row r="76" spans="1:8" s="109" customFormat="1" ht="60" x14ac:dyDescent="0.25">
      <c r="A76" s="187">
        <v>5.0999999999999996</v>
      </c>
      <c r="B76" s="190" t="s">
        <v>116</v>
      </c>
      <c r="C76" s="192" t="s">
        <v>103</v>
      </c>
      <c r="D76" s="193">
        <v>0</v>
      </c>
      <c r="E76" s="176">
        <v>480</v>
      </c>
      <c r="F76" s="194">
        <f>D76*E76</f>
        <v>0</v>
      </c>
      <c r="G76" s="298"/>
    </row>
    <row r="77" spans="1:8" s="113" customFormat="1" ht="90" x14ac:dyDescent="0.25">
      <c r="A77" s="187">
        <v>5.2</v>
      </c>
      <c r="B77" s="195" t="s">
        <v>117</v>
      </c>
      <c r="C77" s="192" t="s">
        <v>82</v>
      </c>
      <c r="D77" s="193">
        <v>0</v>
      </c>
      <c r="E77" s="176">
        <v>5292.7999999999993</v>
      </c>
      <c r="F77" s="194">
        <f t="shared" ref="F77:F81" si="4">D77*E77</f>
        <v>0</v>
      </c>
      <c r="G77" s="298"/>
      <c r="H77" s="109"/>
    </row>
    <row r="78" spans="1:8" s="113" customFormat="1" ht="45" x14ac:dyDescent="0.25">
      <c r="A78" s="187">
        <v>5.3</v>
      </c>
      <c r="B78" s="196" t="s">
        <v>118</v>
      </c>
      <c r="C78" s="176" t="s">
        <v>82</v>
      </c>
      <c r="D78" s="193">
        <v>0</v>
      </c>
      <c r="E78" s="176">
        <v>6500</v>
      </c>
      <c r="F78" s="194">
        <f t="shared" si="4"/>
        <v>0</v>
      </c>
      <c r="G78" s="298"/>
    </row>
    <row r="79" spans="1:8" s="109" customFormat="1" ht="60" x14ac:dyDescent="0.25">
      <c r="A79" s="187">
        <v>5.4</v>
      </c>
      <c r="B79" s="196" t="s">
        <v>119</v>
      </c>
      <c r="C79" s="176" t="s">
        <v>82</v>
      </c>
      <c r="D79" s="193">
        <v>0</v>
      </c>
      <c r="E79" s="176">
        <v>2009</v>
      </c>
      <c r="F79" s="194">
        <f t="shared" si="4"/>
        <v>0</v>
      </c>
      <c r="G79" s="298"/>
      <c r="H79" s="113"/>
    </row>
    <row r="80" spans="1:8" s="109" customFormat="1" ht="15.6" x14ac:dyDescent="0.25">
      <c r="A80" s="187">
        <v>5.5</v>
      </c>
      <c r="B80" s="173" t="s">
        <v>120</v>
      </c>
      <c r="C80" s="192" t="s">
        <v>82</v>
      </c>
      <c r="D80" s="193">
        <v>0</v>
      </c>
      <c r="E80" s="176">
        <v>2009</v>
      </c>
      <c r="F80" s="194">
        <f t="shared" si="4"/>
        <v>0</v>
      </c>
      <c r="G80" s="298"/>
    </row>
    <row r="81" spans="1:8" ht="15.6" x14ac:dyDescent="0.25">
      <c r="A81" s="187">
        <v>5.6</v>
      </c>
      <c r="B81" s="197" t="s">
        <v>121</v>
      </c>
      <c r="C81" s="192" t="s">
        <v>82</v>
      </c>
      <c r="D81" s="193">
        <v>0</v>
      </c>
      <c r="E81" s="176">
        <v>5167.63</v>
      </c>
      <c r="F81" s="194">
        <f t="shared" si="4"/>
        <v>0</v>
      </c>
      <c r="G81" s="298"/>
      <c r="H81" s="109"/>
    </row>
    <row r="82" spans="1:8" ht="15.6" x14ac:dyDescent="0.25">
      <c r="A82" s="170" t="s">
        <v>60</v>
      </c>
      <c r="B82" s="297" t="s">
        <v>122</v>
      </c>
      <c r="C82" s="297"/>
      <c r="D82" s="297"/>
      <c r="E82" s="297"/>
      <c r="F82" s="297"/>
      <c r="G82" s="142"/>
    </row>
    <row r="83" spans="1:8" ht="30" x14ac:dyDescent="0.25">
      <c r="A83" s="187">
        <v>6.1</v>
      </c>
      <c r="B83" s="198" t="s">
        <v>123</v>
      </c>
      <c r="C83" s="192" t="s">
        <v>124</v>
      </c>
      <c r="D83" s="182">
        <v>0</v>
      </c>
      <c r="E83" s="176">
        <v>2</v>
      </c>
      <c r="F83" s="183">
        <f t="shared" si="3"/>
        <v>0</v>
      </c>
      <c r="G83" s="296"/>
    </row>
    <row r="84" spans="1:8" ht="45" x14ac:dyDescent="0.25">
      <c r="A84" s="187">
        <v>6.2</v>
      </c>
      <c r="B84" s="198" t="s">
        <v>125</v>
      </c>
      <c r="C84" s="192" t="s">
        <v>103</v>
      </c>
      <c r="D84" s="182">
        <v>0</v>
      </c>
      <c r="E84" s="176">
        <v>48</v>
      </c>
      <c r="F84" s="183">
        <v>0</v>
      </c>
      <c r="G84" s="296"/>
    </row>
    <row r="85" spans="1:8" ht="42" customHeight="1" x14ac:dyDescent="0.25">
      <c r="A85" s="187">
        <v>6.3</v>
      </c>
      <c r="B85" s="199" t="s">
        <v>126</v>
      </c>
      <c r="C85" s="200" t="s">
        <v>127</v>
      </c>
      <c r="D85" s="182">
        <v>0</v>
      </c>
      <c r="E85" s="201">
        <v>32</v>
      </c>
      <c r="F85" s="183">
        <f t="shared" si="3"/>
        <v>0</v>
      </c>
      <c r="G85" s="296"/>
    </row>
    <row r="86" spans="1:8" ht="15.6" x14ac:dyDescent="0.25">
      <c r="A86" s="187">
        <v>6.4</v>
      </c>
      <c r="B86" s="199" t="s">
        <v>128</v>
      </c>
      <c r="C86" s="200" t="s">
        <v>127</v>
      </c>
      <c r="D86" s="182">
        <v>0</v>
      </c>
      <c r="E86" s="201">
        <v>32</v>
      </c>
      <c r="F86" s="183">
        <f t="shared" si="3"/>
        <v>0</v>
      </c>
      <c r="G86" s="296"/>
    </row>
    <row r="87" spans="1:8" ht="15.6" x14ac:dyDescent="0.25">
      <c r="A87" s="187">
        <v>6.5</v>
      </c>
      <c r="B87" s="202" t="s">
        <v>129</v>
      </c>
      <c r="C87" s="200" t="s">
        <v>127</v>
      </c>
      <c r="D87" s="182">
        <v>0</v>
      </c>
      <c r="E87" s="201">
        <v>4</v>
      </c>
      <c r="F87" s="183">
        <f t="shared" ref="F87" si="5">D87*E87</f>
        <v>0</v>
      </c>
      <c r="G87" s="296"/>
    </row>
    <row r="88" spans="1:8" ht="15.6" x14ac:dyDescent="0.25">
      <c r="A88" s="187">
        <v>6.6</v>
      </c>
      <c r="B88" s="202" t="s">
        <v>130</v>
      </c>
      <c r="C88" s="200" t="s">
        <v>127</v>
      </c>
      <c r="D88" s="182">
        <v>0</v>
      </c>
      <c r="E88" s="201">
        <v>30</v>
      </c>
      <c r="F88" s="183">
        <f t="shared" si="3"/>
        <v>0</v>
      </c>
      <c r="G88" s="296"/>
    </row>
    <row r="89" spans="1:8" ht="92.25" customHeight="1" x14ac:dyDescent="0.25">
      <c r="A89" s="187">
        <v>6.7</v>
      </c>
      <c r="B89" s="202" t="s">
        <v>131</v>
      </c>
      <c r="C89" s="200" t="s">
        <v>132</v>
      </c>
      <c r="D89" s="182">
        <v>0</v>
      </c>
      <c r="E89" s="201">
        <v>4</v>
      </c>
      <c r="F89" s="183">
        <f>D89*E89</f>
        <v>0</v>
      </c>
      <c r="G89" s="296"/>
    </row>
    <row r="90" spans="1:8" ht="17.399999999999999" x14ac:dyDescent="0.25">
      <c r="A90" s="294" t="s">
        <v>682</v>
      </c>
      <c r="B90" s="294"/>
      <c r="C90" s="294"/>
      <c r="D90" s="294"/>
      <c r="E90" s="294"/>
      <c r="F90" s="203">
        <f>SUM(F48:F89)</f>
        <v>0</v>
      </c>
      <c r="G90" s="144"/>
    </row>
    <row r="91" spans="1:8" x14ac:dyDescent="0.25">
      <c r="A91" s="126"/>
      <c r="B91" s="131"/>
      <c r="D91" s="127"/>
      <c r="E91" s="128"/>
      <c r="F91" s="117"/>
    </row>
    <row r="92" spans="1:8" ht="15.6" x14ac:dyDescent="0.3">
      <c r="A92" s="132"/>
      <c r="B92" s="133" t="s">
        <v>133</v>
      </c>
      <c r="C92" s="130"/>
      <c r="D92" s="134"/>
      <c r="E92" s="135"/>
      <c r="F92" s="130"/>
    </row>
    <row r="93" spans="1:8" ht="15.6" x14ac:dyDescent="0.3">
      <c r="A93" s="132"/>
      <c r="B93" s="133" t="s">
        <v>134</v>
      </c>
      <c r="C93" s="130"/>
      <c r="D93" s="134"/>
      <c r="E93" s="135"/>
      <c r="F93" s="130"/>
    </row>
    <row r="94" spans="1:8" ht="15.6" x14ac:dyDescent="0.3">
      <c r="A94" s="136"/>
      <c r="B94" s="133" t="s">
        <v>135</v>
      </c>
      <c r="C94" s="130"/>
      <c r="D94" s="134"/>
      <c r="E94" s="135"/>
      <c r="F94" s="130"/>
    </row>
    <row r="95" spans="1:8" ht="15.6" x14ac:dyDescent="0.3">
      <c r="A95" s="136"/>
      <c r="B95" s="133"/>
      <c r="C95" s="130"/>
      <c r="D95" s="134"/>
      <c r="E95" s="135"/>
      <c r="F95" s="130"/>
    </row>
    <row r="96" spans="1:8" x14ac:dyDescent="0.25">
      <c r="A96" s="136"/>
      <c r="B96" s="137"/>
      <c r="C96" s="130"/>
      <c r="D96" s="134"/>
      <c r="E96" s="135"/>
      <c r="F96" s="130"/>
    </row>
    <row r="97" spans="3:7" x14ac:dyDescent="0.25">
      <c r="C97" s="130"/>
      <c r="D97" s="130"/>
      <c r="E97" s="134"/>
      <c r="F97" s="135"/>
      <c r="G97" s="130"/>
    </row>
    <row r="98" spans="3:7" ht="15.6" x14ac:dyDescent="0.3">
      <c r="C98" s="138" t="s">
        <v>136</v>
      </c>
      <c r="D98" s="130"/>
      <c r="E98" s="134"/>
      <c r="F98" s="135"/>
      <c r="G98" s="130"/>
    </row>
    <row r="99" spans="3:7" ht="15.6" x14ac:dyDescent="0.3">
      <c r="C99" s="139"/>
      <c r="D99" s="130"/>
      <c r="E99" s="134"/>
      <c r="F99" s="135"/>
      <c r="G99" s="130"/>
    </row>
    <row r="100" spans="3:7" x14ac:dyDescent="0.25">
      <c r="C100" s="130"/>
      <c r="D100" s="130"/>
      <c r="E100" s="134"/>
      <c r="F100" s="135"/>
      <c r="G100" s="130"/>
    </row>
  </sheetData>
  <dataConsolidate/>
  <mergeCells count="31">
    <mergeCell ref="A22:I22"/>
    <mergeCell ref="A90:E90"/>
    <mergeCell ref="A44:F44"/>
    <mergeCell ref="G83:G89"/>
    <mergeCell ref="C34:C35"/>
    <mergeCell ref="B82:F82"/>
    <mergeCell ref="B75:E75"/>
    <mergeCell ref="B63:E63"/>
    <mergeCell ref="B56:E56"/>
    <mergeCell ref="B47:E47"/>
    <mergeCell ref="G48:G55"/>
    <mergeCell ref="G57:G58"/>
    <mergeCell ref="G60:G62"/>
    <mergeCell ref="G64:G74"/>
    <mergeCell ref="G76:G81"/>
    <mergeCell ref="A4:H4"/>
    <mergeCell ref="A5:H5"/>
    <mergeCell ref="A6:H6"/>
    <mergeCell ref="A16:H16"/>
    <mergeCell ref="B59:E59"/>
    <mergeCell ref="A36:E36"/>
    <mergeCell ref="A24:F24"/>
    <mergeCell ref="A40:E40"/>
    <mergeCell ref="A41:E41"/>
    <mergeCell ref="C26:C31"/>
    <mergeCell ref="C38:C39"/>
    <mergeCell ref="A32:E32"/>
    <mergeCell ref="A10:H10"/>
    <mergeCell ref="A14:H14"/>
    <mergeCell ref="A15:H15"/>
    <mergeCell ref="A18:I18"/>
  </mergeCells>
  <phoneticPr fontId="3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88A64-8F51-45F7-A8D4-8A169BF1ECEB}">
  <dimension ref="A1:AM336"/>
  <sheetViews>
    <sheetView zoomScale="85" zoomScaleNormal="85" workbookViewId="0">
      <selection activeCell="F145" sqref="F145"/>
    </sheetView>
  </sheetViews>
  <sheetFormatPr defaultColWidth="9.33203125" defaultRowHeight="13.2" x14ac:dyDescent="0.25"/>
  <cols>
    <col min="1" max="1" width="4.44140625" style="77" bestFit="1" customWidth="1"/>
    <col min="2" max="2" width="39.6640625" style="86" customWidth="1"/>
    <col min="3" max="3" width="18.44140625" style="77" bestFit="1" customWidth="1"/>
    <col min="4" max="4" width="10.44140625" style="87" customWidth="1"/>
    <col min="5" max="5" width="14.5546875" style="77" bestFit="1" customWidth="1"/>
    <col min="6" max="6" width="28.5546875" style="77" customWidth="1"/>
    <col min="7" max="7" width="13" style="77" customWidth="1"/>
    <col min="8" max="8" width="14.6640625" style="77" customWidth="1"/>
    <col min="9" max="9" width="24.6640625" style="77" customWidth="1"/>
    <col min="10" max="10" width="13.44140625" style="77" customWidth="1"/>
    <col min="11" max="11" width="3.44140625" style="77" hidden="1" customWidth="1"/>
    <col min="12" max="12" width="3.5546875" style="77" hidden="1" customWidth="1"/>
    <col min="13" max="13" width="3" style="77" hidden="1" customWidth="1"/>
    <col min="14" max="15" width="3.5546875" style="77" hidden="1" customWidth="1"/>
    <col min="16" max="17" width="3.44140625" style="77" hidden="1" customWidth="1"/>
    <col min="18" max="18" width="8" style="77" customWidth="1"/>
    <col min="19" max="19" width="6.6640625" style="77" customWidth="1"/>
    <col min="20" max="20" width="8" style="77" customWidth="1"/>
    <col min="21" max="21" width="9.88671875" style="77" customWidth="1"/>
    <col min="22" max="22" width="20" style="77" customWidth="1"/>
    <col min="23" max="23" width="39.6640625" style="77" customWidth="1"/>
    <col min="24" max="24" width="9.33203125" style="77" customWidth="1"/>
    <col min="25" max="25" width="25" style="77" customWidth="1"/>
    <col min="26" max="16384" width="9.33203125" style="77"/>
  </cols>
  <sheetData>
    <row r="1" spans="1:25" ht="38.25" customHeight="1" x14ac:dyDescent="0.25">
      <c r="A1" s="312" t="s">
        <v>137</v>
      </c>
      <c r="B1" s="313"/>
      <c r="C1" s="313"/>
      <c r="D1" s="313"/>
      <c r="E1" s="313"/>
      <c r="F1" s="313"/>
      <c r="G1" s="313"/>
      <c r="H1" s="313"/>
      <c r="I1" s="313"/>
      <c r="J1" s="314"/>
      <c r="K1" s="311" t="s">
        <v>138</v>
      </c>
      <c r="L1" s="311"/>
      <c r="M1" s="311"/>
      <c r="N1" s="311"/>
      <c r="O1" s="311"/>
      <c r="P1" s="311"/>
      <c r="Q1" s="311"/>
      <c r="R1" s="311" t="s">
        <v>139</v>
      </c>
      <c r="S1" s="311"/>
      <c r="T1" s="311"/>
      <c r="U1" s="311"/>
      <c r="V1" s="310" t="s">
        <v>140</v>
      </c>
      <c r="W1" s="310" t="s">
        <v>141</v>
      </c>
      <c r="Y1" s="88"/>
    </row>
    <row r="2" spans="1:25" ht="79.5" customHeight="1" x14ac:dyDescent="0.25">
      <c r="A2" s="149" t="s">
        <v>142</v>
      </c>
      <c r="B2" s="149" t="s">
        <v>143</v>
      </c>
      <c r="C2" s="149" t="s">
        <v>144</v>
      </c>
      <c r="D2" s="149" t="s">
        <v>145</v>
      </c>
      <c r="E2" s="149" t="s">
        <v>146</v>
      </c>
      <c r="F2" s="149" t="s">
        <v>147</v>
      </c>
      <c r="G2" s="149" t="s">
        <v>148</v>
      </c>
      <c r="H2" s="149" t="s">
        <v>149</v>
      </c>
      <c r="I2" s="149" t="s">
        <v>150</v>
      </c>
      <c r="J2" s="149" t="s">
        <v>151</v>
      </c>
      <c r="K2" s="151" t="s">
        <v>152</v>
      </c>
      <c r="L2" s="151" t="s">
        <v>153</v>
      </c>
      <c r="M2" s="151" t="s">
        <v>154</v>
      </c>
      <c r="N2" s="151" t="s">
        <v>155</v>
      </c>
      <c r="O2" s="151" t="s">
        <v>156</v>
      </c>
      <c r="P2" s="151" t="s">
        <v>157</v>
      </c>
      <c r="Q2" s="151" t="s">
        <v>158</v>
      </c>
      <c r="R2" s="152" t="s">
        <v>159</v>
      </c>
      <c r="S2" s="152" t="s">
        <v>160</v>
      </c>
      <c r="T2" s="152" t="s">
        <v>161</v>
      </c>
      <c r="U2" s="152" t="s">
        <v>162</v>
      </c>
      <c r="V2" s="310"/>
      <c r="W2" s="310"/>
      <c r="X2" s="77" t="s">
        <v>163</v>
      </c>
      <c r="Y2" s="88"/>
    </row>
    <row r="3" spans="1:25" ht="13.5" customHeight="1" x14ac:dyDescent="0.25">
      <c r="A3" s="79">
        <v>1</v>
      </c>
      <c r="B3" s="80" t="s">
        <v>164</v>
      </c>
      <c r="C3" s="81">
        <v>68960060180001</v>
      </c>
      <c r="D3" s="79">
        <v>1</v>
      </c>
      <c r="E3" s="79" t="s">
        <v>165</v>
      </c>
      <c r="F3" s="83" t="s">
        <v>166</v>
      </c>
      <c r="G3" s="102">
        <v>160</v>
      </c>
      <c r="H3" s="82" t="s">
        <v>167</v>
      </c>
      <c r="I3" s="79" t="s">
        <v>168</v>
      </c>
      <c r="J3" s="82" t="s">
        <v>169</v>
      </c>
      <c r="K3" s="84"/>
      <c r="L3" s="84"/>
      <c r="M3" s="84"/>
      <c r="N3" s="84"/>
      <c r="O3" s="84"/>
      <c r="P3" s="84"/>
      <c r="Q3" s="84"/>
      <c r="R3" s="84"/>
      <c r="S3" s="84"/>
      <c r="T3" s="84"/>
      <c r="U3" s="84">
        <v>1</v>
      </c>
      <c r="V3" s="153">
        <f>G3*(R3+S3+T3+U3)</f>
        <v>160</v>
      </c>
      <c r="W3" s="83"/>
      <c r="X3" s="95" t="s">
        <v>170</v>
      </c>
      <c r="Y3" s="89"/>
    </row>
    <row r="4" spans="1:25" x14ac:dyDescent="0.25">
      <c r="A4" s="79">
        <v>2</v>
      </c>
      <c r="B4" s="80" t="s">
        <v>171</v>
      </c>
      <c r="C4" s="81">
        <v>68960060025002</v>
      </c>
      <c r="D4" s="79">
        <v>1</v>
      </c>
      <c r="E4" s="79" t="s">
        <v>172</v>
      </c>
      <c r="F4" s="83" t="s">
        <v>173</v>
      </c>
      <c r="G4" s="102">
        <v>155.1</v>
      </c>
      <c r="H4" s="82" t="s">
        <v>174</v>
      </c>
      <c r="I4" s="79" t="s">
        <v>175</v>
      </c>
      <c r="J4" s="82" t="s">
        <v>169</v>
      </c>
      <c r="K4" s="84"/>
      <c r="L4" s="84"/>
      <c r="M4" s="84"/>
      <c r="N4" s="84"/>
      <c r="O4" s="84"/>
      <c r="P4" s="84"/>
      <c r="Q4" s="84"/>
      <c r="R4" s="84"/>
      <c r="S4" s="115">
        <v>4.3</v>
      </c>
      <c r="T4" s="84"/>
      <c r="U4" s="84"/>
      <c r="V4" s="153">
        <f t="shared" ref="V4:V67" si="0">G4*(R4+S4+T4+U4)</f>
        <v>666.93</v>
      </c>
      <c r="W4" s="83"/>
      <c r="X4" s="85" t="s">
        <v>176</v>
      </c>
    </row>
    <row r="5" spans="1:25" x14ac:dyDescent="0.25">
      <c r="A5" s="79">
        <v>3</v>
      </c>
      <c r="B5" s="80" t="s">
        <v>171</v>
      </c>
      <c r="C5" s="81">
        <v>68960060025002</v>
      </c>
      <c r="D5" s="79">
        <v>1</v>
      </c>
      <c r="E5" s="79" t="s">
        <v>177</v>
      </c>
      <c r="F5" s="83" t="s">
        <v>173</v>
      </c>
      <c r="G5" s="102">
        <v>38.5</v>
      </c>
      <c r="H5" s="82" t="s">
        <v>174</v>
      </c>
      <c r="I5" s="79" t="s">
        <v>175</v>
      </c>
      <c r="J5" s="82" t="s">
        <v>169</v>
      </c>
      <c r="K5" s="84"/>
      <c r="L5" s="84"/>
      <c r="M5" s="84"/>
      <c r="N5" s="84"/>
      <c r="O5" s="84"/>
      <c r="P5" s="84"/>
      <c r="Q5" s="84"/>
      <c r="R5" s="84"/>
      <c r="S5" s="115">
        <v>4.3</v>
      </c>
      <c r="T5" s="84"/>
      <c r="U5" s="84"/>
      <c r="V5" s="153">
        <f t="shared" si="0"/>
        <v>165.54999999999998</v>
      </c>
      <c r="W5" s="83"/>
      <c r="X5" s="85" t="s">
        <v>176</v>
      </c>
    </row>
    <row r="6" spans="1:25" x14ac:dyDescent="0.25">
      <c r="A6" s="79">
        <v>4</v>
      </c>
      <c r="B6" s="80" t="s">
        <v>171</v>
      </c>
      <c r="C6" s="81">
        <v>68960060025002</v>
      </c>
      <c r="D6" s="79">
        <v>1</v>
      </c>
      <c r="E6" s="79" t="s">
        <v>178</v>
      </c>
      <c r="F6" s="83" t="s">
        <v>173</v>
      </c>
      <c r="G6" s="102">
        <v>19.2</v>
      </c>
      <c r="H6" s="82" t="s">
        <v>174</v>
      </c>
      <c r="I6" s="79" t="s">
        <v>175</v>
      </c>
      <c r="J6" s="82" t="s">
        <v>169</v>
      </c>
      <c r="K6" s="84"/>
      <c r="L6" s="84"/>
      <c r="M6" s="84"/>
      <c r="N6" s="84"/>
      <c r="O6" s="84"/>
      <c r="P6" s="84"/>
      <c r="Q6" s="84"/>
      <c r="R6" s="84"/>
      <c r="S6" s="115">
        <v>4.3</v>
      </c>
      <c r="T6" s="84"/>
      <c r="U6" s="84"/>
      <c r="V6" s="153">
        <f t="shared" si="0"/>
        <v>82.559999999999988</v>
      </c>
      <c r="W6" s="83"/>
      <c r="X6" s="85" t="s">
        <v>176</v>
      </c>
    </row>
    <row r="7" spans="1:25" x14ac:dyDescent="0.25">
      <c r="A7" s="79">
        <v>5</v>
      </c>
      <c r="B7" s="80" t="s">
        <v>171</v>
      </c>
      <c r="C7" s="81">
        <v>68960060025002</v>
      </c>
      <c r="D7" s="79">
        <v>1</v>
      </c>
      <c r="E7" s="79" t="s">
        <v>179</v>
      </c>
      <c r="F7" s="83" t="s">
        <v>180</v>
      </c>
      <c r="G7" s="102">
        <v>3.4</v>
      </c>
      <c r="H7" s="82" t="s">
        <v>174</v>
      </c>
      <c r="I7" s="79" t="s">
        <v>181</v>
      </c>
      <c r="J7" s="82" t="s">
        <v>169</v>
      </c>
      <c r="K7" s="84"/>
      <c r="L7" s="84"/>
      <c r="M7" s="84"/>
      <c r="N7" s="84"/>
      <c r="O7" s="84"/>
      <c r="P7" s="84"/>
      <c r="Q7" s="84"/>
      <c r="R7" s="84"/>
      <c r="S7" s="115">
        <v>4.3</v>
      </c>
      <c r="T7" s="84"/>
      <c r="U7" s="84"/>
      <c r="V7" s="153">
        <f t="shared" si="0"/>
        <v>14.62</v>
      </c>
      <c r="W7" s="83"/>
      <c r="X7" s="85" t="s">
        <v>176</v>
      </c>
    </row>
    <row r="8" spans="1:25" x14ac:dyDescent="0.25">
      <c r="A8" s="79">
        <v>6</v>
      </c>
      <c r="B8" s="80" t="s">
        <v>171</v>
      </c>
      <c r="C8" s="81">
        <v>68960060025002</v>
      </c>
      <c r="D8" s="79">
        <v>1</v>
      </c>
      <c r="E8" s="79" t="s">
        <v>182</v>
      </c>
      <c r="F8" s="83" t="s">
        <v>183</v>
      </c>
      <c r="G8" s="102">
        <v>35</v>
      </c>
      <c r="H8" s="82" t="s">
        <v>167</v>
      </c>
      <c r="I8" s="79" t="s">
        <v>175</v>
      </c>
      <c r="J8" s="82" t="s">
        <v>169</v>
      </c>
      <c r="K8" s="84"/>
      <c r="L8" s="84"/>
      <c r="M8" s="84"/>
      <c r="N8" s="84"/>
      <c r="O8" s="84"/>
      <c r="P8" s="84"/>
      <c r="Q8" s="84"/>
      <c r="R8" s="84"/>
      <c r="S8" s="84"/>
      <c r="T8" s="84"/>
      <c r="U8" s="84">
        <v>1</v>
      </c>
      <c r="V8" s="153">
        <f t="shared" si="0"/>
        <v>35</v>
      </c>
      <c r="W8" s="83"/>
      <c r="X8" s="85" t="s">
        <v>176</v>
      </c>
    </row>
    <row r="9" spans="1:25" x14ac:dyDescent="0.25">
      <c r="A9" s="79">
        <v>7</v>
      </c>
      <c r="B9" s="80" t="s">
        <v>171</v>
      </c>
      <c r="C9" s="81">
        <v>68960060025002</v>
      </c>
      <c r="D9" s="79">
        <v>1</v>
      </c>
      <c r="E9" s="79" t="s">
        <v>184</v>
      </c>
      <c r="F9" s="83" t="s">
        <v>183</v>
      </c>
      <c r="G9" s="102">
        <v>35</v>
      </c>
      <c r="H9" s="82" t="s">
        <v>167</v>
      </c>
      <c r="I9" s="79" t="s">
        <v>175</v>
      </c>
      <c r="J9" s="82" t="s">
        <v>169</v>
      </c>
      <c r="K9" s="84"/>
      <c r="L9" s="84"/>
      <c r="M9" s="84"/>
      <c r="N9" s="84"/>
      <c r="O9" s="84"/>
      <c r="P9" s="84"/>
      <c r="Q9" s="84"/>
      <c r="R9" s="84"/>
      <c r="S9" s="84"/>
      <c r="T9" s="84"/>
      <c r="U9" s="84">
        <v>1</v>
      </c>
      <c r="V9" s="153">
        <f t="shared" si="0"/>
        <v>35</v>
      </c>
      <c r="W9" s="83"/>
      <c r="X9" s="85" t="s">
        <v>176</v>
      </c>
    </row>
    <row r="10" spans="1:25" x14ac:dyDescent="0.25">
      <c r="A10" s="79">
        <v>8</v>
      </c>
      <c r="B10" s="80" t="s">
        <v>171</v>
      </c>
      <c r="C10" s="81">
        <v>68960060025002</v>
      </c>
      <c r="D10" s="79">
        <v>1</v>
      </c>
      <c r="E10" s="79" t="s">
        <v>185</v>
      </c>
      <c r="F10" s="83" t="s">
        <v>183</v>
      </c>
      <c r="G10" s="102">
        <v>35</v>
      </c>
      <c r="H10" s="82" t="s">
        <v>167</v>
      </c>
      <c r="I10" s="79" t="s">
        <v>175</v>
      </c>
      <c r="J10" s="82" t="s">
        <v>169</v>
      </c>
      <c r="K10" s="84"/>
      <c r="L10" s="84"/>
      <c r="M10" s="84"/>
      <c r="N10" s="84"/>
      <c r="O10" s="84"/>
      <c r="P10" s="84"/>
      <c r="Q10" s="84"/>
      <c r="R10" s="84"/>
      <c r="S10" s="84"/>
      <c r="T10" s="84"/>
      <c r="U10" s="84">
        <v>1</v>
      </c>
      <c r="V10" s="153">
        <f t="shared" si="0"/>
        <v>35</v>
      </c>
      <c r="W10" s="83"/>
      <c r="X10" s="85" t="s">
        <v>176</v>
      </c>
    </row>
    <row r="11" spans="1:25" x14ac:dyDescent="0.25">
      <c r="A11" s="79">
        <v>9</v>
      </c>
      <c r="B11" s="80" t="s">
        <v>171</v>
      </c>
      <c r="C11" s="81">
        <v>68960060025002</v>
      </c>
      <c r="D11" s="79">
        <v>1</v>
      </c>
      <c r="E11" s="79" t="s">
        <v>186</v>
      </c>
      <c r="F11" s="83" t="s">
        <v>187</v>
      </c>
      <c r="G11" s="102">
        <v>37.4</v>
      </c>
      <c r="H11" s="82" t="s">
        <v>167</v>
      </c>
      <c r="I11" s="79" t="s">
        <v>175</v>
      </c>
      <c r="J11" s="82" t="s">
        <v>169</v>
      </c>
      <c r="K11" s="84"/>
      <c r="L11" s="84"/>
      <c r="M11" s="84"/>
      <c r="N11" s="84"/>
      <c r="O11" s="84"/>
      <c r="P11" s="84"/>
      <c r="Q11" s="84"/>
      <c r="R11" s="84"/>
      <c r="S11" s="84"/>
      <c r="T11" s="84"/>
      <c r="U11" s="84">
        <v>1</v>
      </c>
      <c r="V11" s="153">
        <f t="shared" si="0"/>
        <v>37.4</v>
      </c>
      <c r="W11" s="83"/>
      <c r="X11" s="85" t="s">
        <v>176</v>
      </c>
    </row>
    <row r="12" spans="1:25" x14ac:dyDescent="0.25">
      <c r="A12" s="79">
        <v>10</v>
      </c>
      <c r="B12" s="80" t="s">
        <v>171</v>
      </c>
      <c r="C12" s="81">
        <v>68960060025002</v>
      </c>
      <c r="D12" s="79">
        <v>1</v>
      </c>
      <c r="E12" s="79" t="s">
        <v>188</v>
      </c>
      <c r="F12" s="83" t="s">
        <v>189</v>
      </c>
      <c r="G12" s="102">
        <v>8.1</v>
      </c>
      <c r="H12" s="82" t="s">
        <v>174</v>
      </c>
      <c r="I12" s="79" t="s">
        <v>190</v>
      </c>
      <c r="J12" s="82" t="s">
        <v>169</v>
      </c>
      <c r="K12" s="84"/>
      <c r="L12" s="84"/>
      <c r="M12" s="84"/>
      <c r="N12" s="84"/>
      <c r="O12" s="84"/>
      <c r="P12" s="84"/>
      <c r="Q12" s="84"/>
      <c r="R12" s="84"/>
      <c r="S12" s="115">
        <v>4.3</v>
      </c>
      <c r="T12" s="84"/>
      <c r="U12" s="84"/>
      <c r="V12" s="153">
        <f t="shared" si="0"/>
        <v>34.83</v>
      </c>
      <c r="W12" s="83"/>
      <c r="X12" s="85" t="s">
        <v>176</v>
      </c>
    </row>
    <row r="13" spans="1:25" x14ac:dyDescent="0.25">
      <c r="A13" s="79">
        <v>11</v>
      </c>
      <c r="B13" s="80" t="s">
        <v>171</v>
      </c>
      <c r="C13" s="81">
        <v>68960060025002</v>
      </c>
      <c r="D13" s="79">
        <v>1</v>
      </c>
      <c r="E13" s="79" t="s">
        <v>191</v>
      </c>
      <c r="F13" s="83" t="s">
        <v>192</v>
      </c>
      <c r="G13" s="102">
        <v>20.3</v>
      </c>
      <c r="H13" s="82" t="s">
        <v>174</v>
      </c>
      <c r="I13" s="79" t="s">
        <v>190</v>
      </c>
      <c r="J13" s="82" t="s">
        <v>169</v>
      </c>
      <c r="K13" s="84" t="s">
        <v>193</v>
      </c>
      <c r="L13" s="84" t="s">
        <v>193</v>
      </c>
      <c r="M13" s="84" t="s">
        <v>193</v>
      </c>
      <c r="N13" s="84" t="s">
        <v>193</v>
      </c>
      <c r="O13" s="84" t="s">
        <v>193</v>
      </c>
      <c r="P13" s="84" t="s">
        <v>193</v>
      </c>
      <c r="Q13" s="84" t="s">
        <v>193</v>
      </c>
      <c r="R13" s="115">
        <v>30.4</v>
      </c>
      <c r="S13" s="84"/>
      <c r="T13" s="84"/>
      <c r="U13" s="84"/>
      <c r="V13" s="153">
        <f t="shared" si="0"/>
        <v>617.12</v>
      </c>
      <c r="W13" s="83" t="s">
        <v>194</v>
      </c>
      <c r="X13" s="85" t="s">
        <v>176</v>
      </c>
    </row>
    <row r="14" spans="1:25" x14ac:dyDescent="0.25">
      <c r="A14" s="79">
        <v>12</v>
      </c>
      <c r="B14" s="80" t="s">
        <v>171</v>
      </c>
      <c r="C14" s="81">
        <v>68960060025002</v>
      </c>
      <c r="D14" s="79">
        <v>1</v>
      </c>
      <c r="E14" s="79" t="s">
        <v>195</v>
      </c>
      <c r="F14" s="83" t="s">
        <v>196</v>
      </c>
      <c r="G14" s="102">
        <v>20.7</v>
      </c>
      <c r="H14" s="82" t="s">
        <v>174</v>
      </c>
      <c r="I14" s="79" t="s">
        <v>190</v>
      </c>
      <c r="J14" s="82" t="s">
        <v>169</v>
      </c>
      <c r="K14" s="84"/>
      <c r="L14" s="84"/>
      <c r="M14" s="84"/>
      <c r="N14" s="84"/>
      <c r="O14" s="84"/>
      <c r="P14" s="84"/>
      <c r="Q14" s="84"/>
      <c r="R14" s="84"/>
      <c r="S14" s="115">
        <v>4.3</v>
      </c>
      <c r="T14" s="84"/>
      <c r="U14" s="84"/>
      <c r="V14" s="153">
        <f t="shared" si="0"/>
        <v>89.009999999999991</v>
      </c>
      <c r="W14" s="83"/>
      <c r="X14" s="85" t="s">
        <v>176</v>
      </c>
    </row>
    <row r="15" spans="1:25" x14ac:dyDescent="0.25">
      <c r="A15" s="79">
        <v>13</v>
      </c>
      <c r="B15" s="80" t="s">
        <v>171</v>
      </c>
      <c r="C15" s="81">
        <v>68960060025002</v>
      </c>
      <c r="D15" s="79">
        <v>1</v>
      </c>
      <c r="E15" s="79" t="s">
        <v>197</v>
      </c>
      <c r="F15" s="83" t="s">
        <v>192</v>
      </c>
      <c r="G15" s="102">
        <v>5.9</v>
      </c>
      <c r="H15" s="82" t="s">
        <v>174</v>
      </c>
      <c r="I15" s="79" t="s">
        <v>190</v>
      </c>
      <c r="J15" s="82" t="s">
        <v>169</v>
      </c>
      <c r="K15" s="84"/>
      <c r="L15" s="84"/>
      <c r="M15" s="84"/>
      <c r="N15" s="84"/>
      <c r="O15" s="84"/>
      <c r="P15" s="84"/>
      <c r="Q15" s="84"/>
      <c r="R15" s="84"/>
      <c r="S15" s="115">
        <v>4.3</v>
      </c>
      <c r="T15" s="84"/>
      <c r="U15" s="84"/>
      <c r="V15" s="153">
        <f t="shared" si="0"/>
        <v>25.37</v>
      </c>
      <c r="W15" s="83"/>
      <c r="X15" s="85" t="s">
        <v>176</v>
      </c>
    </row>
    <row r="16" spans="1:25" x14ac:dyDescent="0.25">
      <c r="A16" s="79">
        <v>14</v>
      </c>
      <c r="B16" s="80" t="s">
        <v>171</v>
      </c>
      <c r="C16" s="81">
        <v>68960060025002</v>
      </c>
      <c r="D16" s="79">
        <v>1</v>
      </c>
      <c r="E16" s="79" t="s">
        <v>198</v>
      </c>
      <c r="F16" s="83" t="s">
        <v>192</v>
      </c>
      <c r="G16" s="102">
        <v>5.9</v>
      </c>
      <c r="H16" s="82" t="s">
        <v>174</v>
      </c>
      <c r="I16" s="79" t="s">
        <v>190</v>
      </c>
      <c r="J16" s="82" t="s">
        <v>169</v>
      </c>
      <c r="K16" s="84"/>
      <c r="L16" s="84"/>
      <c r="M16" s="84"/>
      <c r="N16" s="84"/>
      <c r="O16" s="84"/>
      <c r="P16" s="84"/>
      <c r="Q16" s="84"/>
      <c r="R16" s="84"/>
      <c r="S16" s="115">
        <v>4.3</v>
      </c>
      <c r="T16" s="84"/>
      <c r="U16" s="84"/>
      <c r="V16" s="153">
        <f t="shared" si="0"/>
        <v>25.37</v>
      </c>
      <c r="W16" s="83" t="s">
        <v>194</v>
      </c>
      <c r="X16" s="85" t="s">
        <v>176</v>
      </c>
    </row>
    <row r="17" spans="1:24" x14ac:dyDescent="0.25">
      <c r="A17" s="79">
        <v>15</v>
      </c>
      <c r="B17" s="80" t="s">
        <v>171</v>
      </c>
      <c r="C17" s="81">
        <v>68960060025002</v>
      </c>
      <c r="D17" s="79">
        <v>1</v>
      </c>
      <c r="E17" s="79" t="s">
        <v>199</v>
      </c>
      <c r="F17" s="83" t="s">
        <v>180</v>
      </c>
      <c r="G17" s="102">
        <v>9</v>
      </c>
      <c r="H17" s="82" t="s">
        <v>174</v>
      </c>
      <c r="I17" s="79" t="s">
        <v>181</v>
      </c>
      <c r="J17" s="82" t="s">
        <v>169</v>
      </c>
      <c r="K17" s="84"/>
      <c r="L17" s="84"/>
      <c r="M17" s="84"/>
      <c r="N17" s="84"/>
      <c r="O17" s="84"/>
      <c r="P17" s="84"/>
      <c r="Q17" s="84"/>
      <c r="R17" s="84"/>
      <c r="S17" s="115">
        <v>4.3</v>
      </c>
      <c r="T17" s="84"/>
      <c r="U17" s="84"/>
      <c r="V17" s="153">
        <f t="shared" si="0"/>
        <v>38.699999999999996</v>
      </c>
      <c r="W17" s="83"/>
      <c r="X17" s="85" t="s">
        <v>176</v>
      </c>
    </row>
    <row r="18" spans="1:24" x14ac:dyDescent="0.25">
      <c r="A18" s="79">
        <v>16</v>
      </c>
      <c r="B18" s="80" t="s">
        <v>171</v>
      </c>
      <c r="C18" s="81">
        <v>68960060025002</v>
      </c>
      <c r="D18" s="79">
        <v>1</v>
      </c>
      <c r="E18" s="79" t="s">
        <v>200</v>
      </c>
      <c r="F18" s="83" t="s">
        <v>192</v>
      </c>
      <c r="G18" s="102">
        <v>16.600000000000001</v>
      </c>
      <c r="H18" s="82" t="s">
        <v>174</v>
      </c>
      <c r="I18" s="79" t="s">
        <v>190</v>
      </c>
      <c r="J18" s="82" t="s">
        <v>169</v>
      </c>
      <c r="K18" s="84" t="s">
        <v>193</v>
      </c>
      <c r="L18" s="84" t="s">
        <v>193</v>
      </c>
      <c r="M18" s="84" t="s">
        <v>193</v>
      </c>
      <c r="N18" s="84" t="s">
        <v>193</v>
      </c>
      <c r="O18" s="84" t="s">
        <v>193</v>
      </c>
      <c r="P18" s="84" t="s">
        <v>193</v>
      </c>
      <c r="Q18" s="84" t="s">
        <v>193</v>
      </c>
      <c r="R18" s="115">
        <v>30.4</v>
      </c>
      <c r="S18" s="84"/>
      <c r="T18" s="84"/>
      <c r="U18" s="84"/>
      <c r="V18" s="153">
        <f t="shared" si="0"/>
        <v>504.64000000000004</v>
      </c>
      <c r="W18" s="83" t="s">
        <v>194</v>
      </c>
      <c r="X18" s="85" t="s">
        <v>176</v>
      </c>
    </row>
    <row r="19" spans="1:24" x14ac:dyDescent="0.25">
      <c r="A19" s="79">
        <v>17</v>
      </c>
      <c r="B19" s="80" t="s">
        <v>171</v>
      </c>
      <c r="C19" s="81">
        <v>68960060025002</v>
      </c>
      <c r="D19" s="79">
        <v>1</v>
      </c>
      <c r="E19" s="79" t="s">
        <v>201</v>
      </c>
      <c r="F19" s="83" t="s">
        <v>202</v>
      </c>
      <c r="G19" s="102">
        <v>4.5</v>
      </c>
      <c r="H19" s="82" t="s">
        <v>174</v>
      </c>
      <c r="I19" s="79" t="s">
        <v>175</v>
      </c>
      <c r="J19" s="82" t="s">
        <v>169</v>
      </c>
      <c r="K19" s="84"/>
      <c r="L19" s="84"/>
      <c r="M19" s="84"/>
      <c r="N19" s="84"/>
      <c r="O19" s="84"/>
      <c r="P19" s="84"/>
      <c r="Q19" s="84"/>
      <c r="R19" s="84"/>
      <c r="S19" s="84"/>
      <c r="T19" s="84"/>
      <c r="U19" s="84">
        <v>1</v>
      </c>
      <c r="V19" s="153">
        <f t="shared" si="0"/>
        <v>4.5</v>
      </c>
      <c r="W19" s="83"/>
      <c r="X19" s="85" t="s">
        <v>176</v>
      </c>
    </row>
    <row r="20" spans="1:24" x14ac:dyDescent="0.25">
      <c r="A20" s="79">
        <v>18</v>
      </c>
      <c r="B20" s="80" t="s">
        <v>171</v>
      </c>
      <c r="C20" s="81">
        <v>68960060025002</v>
      </c>
      <c r="D20" s="79">
        <v>1</v>
      </c>
      <c r="E20" s="79" t="s">
        <v>203</v>
      </c>
      <c r="F20" s="83" t="s">
        <v>202</v>
      </c>
      <c r="G20" s="102">
        <v>4.4000000000000004</v>
      </c>
      <c r="H20" s="82" t="s">
        <v>174</v>
      </c>
      <c r="I20" s="79" t="s">
        <v>175</v>
      </c>
      <c r="J20" s="82" t="s">
        <v>169</v>
      </c>
      <c r="K20" s="84"/>
      <c r="L20" s="84"/>
      <c r="M20" s="84"/>
      <c r="N20" s="84"/>
      <c r="O20" s="84"/>
      <c r="P20" s="84"/>
      <c r="Q20" s="84"/>
      <c r="R20" s="84"/>
      <c r="S20" s="84"/>
      <c r="T20" s="84"/>
      <c r="U20" s="84">
        <v>1</v>
      </c>
      <c r="V20" s="153">
        <f t="shared" si="0"/>
        <v>4.4000000000000004</v>
      </c>
      <c r="W20" s="83"/>
      <c r="X20" s="85" t="s">
        <v>176</v>
      </c>
    </row>
    <row r="21" spans="1:24" x14ac:dyDescent="0.25">
      <c r="A21" s="79">
        <v>19</v>
      </c>
      <c r="B21" s="80" t="s">
        <v>171</v>
      </c>
      <c r="C21" s="81">
        <v>68960060025002</v>
      </c>
      <c r="D21" s="79">
        <v>1</v>
      </c>
      <c r="E21" s="79" t="s">
        <v>204</v>
      </c>
      <c r="F21" s="83" t="s">
        <v>205</v>
      </c>
      <c r="G21" s="102">
        <v>13.6</v>
      </c>
      <c r="H21" s="82" t="s">
        <v>174</v>
      </c>
      <c r="I21" s="79" t="s">
        <v>175</v>
      </c>
      <c r="J21" s="82" t="s">
        <v>169</v>
      </c>
      <c r="K21" s="84"/>
      <c r="L21" s="84"/>
      <c r="M21" s="84"/>
      <c r="N21" s="84"/>
      <c r="O21" s="84"/>
      <c r="P21" s="84"/>
      <c r="Q21" s="84"/>
      <c r="R21" s="84"/>
      <c r="S21" s="84"/>
      <c r="T21" s="84"/>
      <c r="U21" s="84">
        <v>1</v>
      </c>
      <c r="V21" s="153">
        <f t="shared" si="0"/>
        <v>13.6</v>
      </c>
      <c r="W21" s="83"/>
      <c r="X21" s="85" t="s">
        <v>176</v>
      </c>
    </row>
    <row r="22" spans="1:24" x14ac:dyDescent="0.25">
      <c r="A22" s="79">
        <v>20</v>
      </c>
      <c r="B22" s="80" t="s">
        <v>171</v>
      </c>
      <c r="C22" s="81">
        <v>68960060025002</v>
      </c>
      <c r="D22" s="79">
        <v>1</v>
      </c>
      <c r="E22" s="79" t="s">
        <v>206</v>
      </c>
      <c r="F22" s="83" t="s">
        <v>207</v>
      </c>
      <c r="G22" s="102">
        <v>10.9</v>
      </c>
      <c r="H22" s="82" t="s">
        <v>174</v>
      </c>
      <c r="I22" s="79" t="s">
        <v>175</v>
      </c>
      <c r="J22" s="82" t="s">
        <v>169</v>
      </c>
      <c r="K22" s="84"/>
      <c r="L22" s="84"/>
      <c r="M22" s="84"/>
      <c r="N22" s="84"/>
      <c r="O22" s="84"/>
      <c r="P22" s="84"/>
      <c r="Q22" s="84"/>
      <c r="R22" s="84"/>
      <c r="S22" s="84"/>
      <c r="T22" s="84"/>
      <c r="U22" s="84">
        <v>1</v>
      </c>
      <c r="V22" s="153">
        <f t="shared" si="0"/>
        <v>10.9</v>
      </c>
      <c r="W22" s="83"/>
      <c r="X22" s="85" t="s">
        <v>176</v>
      </c>
    </row>
    <row r="23" spans="1:24" x14ac:dyDescent="0.25">
      <c r="A23" s="79">
        <v>21</v>
      </c>
      <c r="B23" s="80" t="s">
        <v>171</v>
      </c>
      <c r="C23" s="81">
        <v>68960060025002</v>
      </c>
      <c r="D23" s="79">
        <v>1</v>
      </c>
      <c r="E23" s="79" t="s">
        <v>208</v>
      </c>
      <c r="F23" s="83" t="s">
        <v>183</v>
      </c>
      <c r="G23" s="102">
        <v>6.3</v>
      </c>
      <c r="H23" s="82" t="s">
        <v>174</v>
      </c>
      <c r="I23" s="79" t="s">
        <v>175</v>
      </c>
      <c r="J23" s="82" t="s">
        <v>169</v>
      </c>
      <c r="K23" s="84"/>
      <c r="L23" s="84"/>
      <c r="M23" s="84"/>
      <c r="N23" s="84"/>
      <c r="O23" s="84"/>
      <c r="P23" s="84"/>
      <c r="Q23" s="84"/>
      <c r="R23" s="84"/>
      <c r="S23" s="84"/>
      <c r="T23" s="84"/>
      <c r="U23" s="84">
        <v>1</v>
      </c>
      <c r="V23" s="153">
        <f t="shared" si="0"/>
        <v>6.3</v>
      </c>
      <c r="W23" s="83" t="s">
        <v>209</v>
      </c>
      <c r="X23" s="85" t="s">
        <v>176</v>
      </c>
    </row>
    <row r="24" spans="1:24" x14ac:dyDescent="0.25">
      <c r="A24" s="79">
        <v>22</v>
      </c>
      <c r="B24" s="80" t="s">
        <v>171</v>
      </c>
      <c r="C24" s="81">
        <v>68960060025002</v>
      </c>
      <c r="D24" s="79">
        <v>1</v>
      </c>
      <c r="E24" s="79" t="s">
        <v>210</v>
      </c>
      <c r="F24" s="83" t="s">
        <v>211</v>
      </c>
      <c r="G24" s="102">
        <v>14.2</v>
      </c>
      <c r="H24" s="82" t="s">
        <v>174</v>
      </c>
      <c r="I24" s="79" t="s">
        <v>190</v>
      </c>
      <c r="J24" s="82" t="s">
        <v>169</v>
      </c>
      <c r="K24" s="84"/>
      <c r="L24" s="84"/>
      <c r="M24" s="84"/>
      <c r="N24" s="84"/>
      <c r="O24" s="84"/>
      <c r="P24" s="84"/>
      <c r="Q24" s="84"/>
      <c r="R24" s="84"/>
      <c r="S24" s="115">
        <v>4.3</v>
      </c>
      <c r="T24" s="84"/>
      <c r="U24" s="84"/>
      <c r="V24" s="153">
        <f t="shared" si="0"/>
        <v>61.059999999999995</v>
      </c>
      <c r="W24" s="83"/>
      <c r="X24" s="85" t="s">
        <v>176</v>
      </c>
    </row>
    <row r="25" spans="1:24" x14ac:dyDescent="0.25">
      <c r="A25" s="79">
        <v>23</v>
      </c>
      <c r="B25" s="80" t="s">
        <v>171</v>
      </c>
      <c r="C25" s="81">
        <v>68960060025002</v>
      </c>
      <c r="D25" s="79">
        <v>1</v>
      </c>
      <c r="E25" s="79" t="s">
        <v>212</v>
      </c>
      <c r="F25" s="83" t="s">
        <v>213</v>
      </c>
      <c r="G25" s="102">
        <v>17.100000000000001</v>
      </c>
      <c r="H25" s="82" t="s">
        <v>214</v>
      </c>
      <c r="I25" s="79" t="s">
        <v>181</v>
      </c>
      <c r="J25" s="82" t="s">
        <v>169</v>
      </c>
      <c r="K25" s="84" t="s">
        <v>193</v>
      </c>
      <c r="L25" s="84" t="s">
        <v>193</v>
      </c>
      <c r="M25" s="84" t="s">
        <v>193</v>
      </c>
      <c r="N25" s="84" t="s">
        <v>193</v>
      </c>
      <c r="O25" s="84" t="s">
        <v>193</v>
      </c>
      <c r="P25" s="84" t="s">
        <v>193</v>
      </c>
      <c r="Q25" s="84" t="s">
        <v>193</v>
      </c>
      <c r="R25" s="115">
        <v>30.4</v>
      </c>
      <c r="S25" s="84"/>
      <c r="T25" s="84"/>
      <c r="U25" s="84"/>
      <c r="V25" s="153">
        <f t="shared" si="0"/>
        <v>519.84</v>
      </c>
      <c r="W25" s="83"/>
      <c r="X25" s="85" t="s">
        <v>176</v>
      </c>
    </row>
    <row r="26" spans="1:24" x14ac:dyDescent="0.25">
      <c r="A26" s="79">
        <v>24</v>
      </c>
      <c r="B26" s="80" t="s">
        <v>171</v>
      </c>
      <c r="C26" s="81">
        <v>68960060025002</v>
      </c>
      <c r="D26" s="79">
        <v>1</v>
      </c>
      <c r="E26" s="79" t="s">
        <v>215</v>
      </c>
      <c r="F26" s="83" t="s">
        <v>216</v>
      </c>
      <c r="G26" s="102">
        <v>1.5</v>
      </c>
      <c r="H26" s="82" t="s">
        <v>174</v>
      </c>
      <c r="I26" s="79" t="s">
        <v>175</v>
      </c>
      <c r="J26" s="82" t="s">
        <v>169</v>
      </c>
      <c r="K26" s="84"/>
      <c r="L26" s="84"/>
      <c r="M26" s="84"/>
      <c r="N26" s="84"/>
      <c r="O26" s="84"/>
      <c r="P26" s="84"/>
      <c r="Q26" s="84"/>
      <c r="R26" s="84"/>
      <c r="S26" s="84"/>
      <c r="T26" s="84"/>
      <c r="U26" s="84">
        <v>1</v>
      </c>
      <c r="V26" s="153">
        <f t="shared" si="0"/>
        <v>1.5</v>
      </c>
      <c r="W26" s="83"/>
      <c r="X26" s="85" t="s">
        <v>176</v>
      </c>
    </row>
    <row r="27" spans="1:24" x14ac:dyDescent="0.25">
      <c r="A27" s="79">
        <v>25</v>
      </c>
      <c r="B27" s="80" t="s">
        <v>171</v>
      </c>
      <c r="C27" s="81">
        <v>68960060025002</v>
      </c>
      <c r="D27" s="79">
        <v>1</v>
      </c>
      <c r="E27" s="79" t="s">
        <v>217</v>
      </c>
      <c r="F27" s="83" t="s">
        <v>218</v>
      </c>
      <c r="G27" s="102">
        <v>19</v>
      </c>
      <c r="H27" s="82" t="s">
        <v>214</v>
      </c>
      <c r="I27" s="79" t="s">
        <v>190</v>
      </c>
      <c r="J27" s="82" t="s">
        <v>169</v>
      </c>
      <c r="K27" s="84" t="s">
        <v>193</v>
      </c>
      <c r="L27" s="84" t="s">
        <v>193</v>
      </c>
      <c r="M27" s="84" t="s">
        <v>193</v>
      </c>
      <c r="N27" s="84" t="s">
        <v>193</v>
      </c>
      <c r="O27" s="84" t="s">
        <v>193</v>
      </c>
      <c r="P27" s="84" t="s">
        <v>193</v>
      </c>
      <c r="Q27" s="84" t="s">
        <v>193</v>
      </c>
      <c r="R27" s="115">
        <v>30.4</v>
      </c>
      <c r="S27" s="84"/>
      <c r="T27" s="84"/>
      <c r="U27" s="84"/>
      <c r="V27" s="153">
        <f t="shared" si="0"/>
        <v>577.6</v>
      </c>
      <c r="W27" s="83"/>
      <c r="X27" s="85" t="s">
        <v>176</v>
      </c>
    </row>
    <row r="28" spans="1:24" x14ac:dyDescent="0.25">
      <c r="A28" s="79">
        <v>26</v>
      </c>
      <c r="B28" s="80" t="s">
        <v>171</v>
      </c>
      <c r="C28" s="81">
        <v>68960060025002</v>
      </c>
      <c r="D28" s="79">
        <v>1</v>
      </c>
      <c r="E28" s="79" t="s">
        <v>219</v>
      </c>
      <c r="F28" s="83" t="s">
        <v>218</v>
      </c>
      <c r="G28" s="102">
        <v>19</v>
      </c>
      <c r="H28" s="82" t="s">
        <v>214</v>
      </c>
      <c r="I28" s="79" t="s">
        <v>190</v>
      </c>
      <c r="J28" s="82" t="s">
        <v>169</v>
      </c>
      <c r="K28" s="84" t="s">
        <v>193</v>
      </c>
      <c r="L28" s="84" t="s">
        <v>193</v>
      </c>
      <c r="M28" s="84" t="s">
        <v>193</v>
      </c>
      <c r="N28" s="84" t="s">
        <v>193</v>
      </c>
      <c r="O28" s="84" t="s">
        <v>193</v>
      </c>
      <c r="P28" s="84" t="s">
        <v>193</v>
      </c>
      <c r="Q28" s="84" t="s">
        <v>193</v>
      </c>
      <c r="R28" s="115">
        <v>30.4</v>
      </c>
      <c r="S28" s="84"/>
      <c r="T28" s="84"/>
      <c r="U28" s="84"/>
      <c r="V28" s="153">
        <f t="shared" si="0"/>
        <v>577.6</v>
      </c>
      <c r="W28" s="83"/>
      <c r="X28" s="85" t="s">
        <v>176</v>
      </c>
    </row>
    <row r="29" spans="1:24" x14ac:dyDescent="0.25">
      <c r="A29" s="79">
        <v>27</v>
      </c>
      <c r="B29" s="80" t="s">
        <v>171</v>
      </c>
      <c r="C29" s="81">
        <v>68960060025002</v>
      </c>
      <c r="D29" s="79">
        <v>1</v>
      </c>
      <c r="E29" s="79" t="s">
        <v>220</v>
      </c>
      <c r="F29" s="83" t="s">
        <v>221</v>
      </c>
      <c r="G29" s="102">
        <v>10.1</v>
      </c>
      <c r="H29" s="82" t="s">
        <v>174</v>
      </c>
      <c r="I29" s="79" t="s">
        <v>222</v>
      </c>
      <c r="J29" s="82" t="s">
        <v>169</v>
      </c>
      <c r="K29" s="84" t="s">
        <v>193</v>
      </c>
      <c r="L29" s="84" t="s">
        <v>193</v>
      </c>
      <c r="M29" s="84" t="s">
        <v>193</v>
      </c>
      <c r="N29" s="84" t="s">
        <v>193</v>
      </c>
      <c r="O29" s="84" t="s">
        <v>193</v>
      </c>
      <c r="P29" s="84" t="s">
        <v>193</v>
      </c>
      <c r="Q29" s="84" t="s">
        <v>193</v>
      </c>
      <c r="R29" s="115">
        <v>30.4</v>
      </c>
      <c r="S29" s="84"/>
      <c r="T29" s="84"/>
      <c r="U29" s="84"/>
      <c r="V29" s="153">
        <f t="shared" si="0"/>
        <v>307.03999999999996</v>
      </c>
      <c r="W29" s="83"/>
      <c r="X29" s="85" t="s">
        <v>176</v>
      </c>
    </row>
    <row r="30" spans="1:24" x14ac:dyDescent="0.25">
      <c r="A30" s="79">
        <v>28</v>
      </c>
      <c r="B30" s="80" t="s">
        <v>171</v>
      </c>
      <c r="C30" s="81">
        <v>68960060025002</v>
      </c>
      <c r="D30" s="79">
        <v>1</v>
      </c>
      <c r="E30" s="79" t="s">
        <v>223</v>
      </c>
      <c r="F30" s="83" t="s">
        <v>192</v>
      </c>
      <c r="G30" s="102">
        <v>14</v>
      </c>
      <c r="H30" s="82" t="s">
        <v>174</v>
      </c>
      <c r="I30" s="79" t="s">
        <v>190</v>
      </c>
      <c r="J30" s="82" t="s">
        <v>169</v>
      </c>
      <c r="K30" s="84" t="s">
        <v>193</v>
      </c>
      <c r="L30" s="84" t="s">
        <v>193</v>
      </c>
      <c r="M30" s="84" t="s">
        <v>193</v>
      </c>
      <c r="N30" s="84" t="s">
        <v>193</v>
      </c>
      <c r="O30" s="84" t="s">
        <v>193</v>
      </c>
      <c r="P30" s="84" t="s">
        <v>193</v>
      </c>
      <c r="Q30" s="84" t="s">
        <v>193</v>
      </c>
      <c r="R30" s="115">
        <v>30.4</v>
      </c>
      <c r="S30" s="84"/>
      <c r="T30" s="84"/>
      <c r="U30" s="84"/>
      <c r="V30" s="153">
        <f t="shared" si="0"/>
        <v>425.59999999999997</v>
      </c>
      <c r="W30" s="83" t="s">
        <v>194</v>
      </c>
      <c r="X30" s="85" t="s">
        <v>176</v>
      </c>
    </row>
    <row r="31" spans="1:24" x14ac:dyDescent="0.25">
      <c r="A31" s="79">
        <v>29</v>
      </c>
      <c r="B31" s="80" t="s">
        <v>171</v>
      </c>
      <c r="C31" s="81">
        <v>68960060025002</v>
      </c>
      <c r="D31" s="79">
        <v>1</v>
      </c>
      <c r="E31" s="79" t="s">
        <v>224</v>
      </c>
      <c r="F31" s="83" t="s">
        <v>202</v>
      </c>
      <c r="G31" s="102">
        <v>6</v>
      </c>
      <c r="H31" s="82" t="s">
        <v>174</v>
      </c>
      <c r="I31" s="79" t="s">
        <v>175</v>
      </c>
      <c r="J31" s="82" t="s">
        <v>169</v>
      </c>
      <c r="K31" s="84"/>
      <c r="L31" s="84"/>
      <c r="M31" s="84"/>
      <c r="N31" s="84"/>
      <c r="O31" s="84"/>
      <c r="P31" s="84"/>
      <c r="Q31" s="84"/>
      <c r="R31" s="84"/>
      <c r="S31" s="84"/>
      <c r="T31" s="84"/>
      <c r="U31" s="84">
        <v>1</v>
      </c>
      <c r="V31" s="153">
        <f t="shared" si="0"/>
        <v>6</v>
      </c>
      <c r="W31" s="83"/>
      <c r="X31" s="85" t="s">
        <v>176</v>
      </c>
    </row>
    <row r="32" spans="1:24" ht="26.4" x14ac:dyDescent="0.25">
      <c r="A32" s="79">
        <v>30</v>
      </c>
      <c r="B32" s="80" t="s">
        <v>171</v>
      </c>
      <c r="C32" s="81">
        <v>68960060025002</v>
      </c>
      <c r="D32" s="79">
        <v>1</v>
      </c>
      <c r="E32" s="79" t="s">
        <v>225</v>
      </c>
      <c r="F32" s="83" t="s">
        <v>226</v>
      </c>
      <c r="G32" s="102">
        <v>12.9</v>
      </c>
      <c r="H32" s="82" t="s">
        <v>174</v>
      </c>
      <c r="I32" s="79" t="s">
        <v>181</v>
      </c>
      <c r="J32" s="82" t="s">
        <v>169</v>
      </c>
      <c r="K32" s="84"/>
      <c r="L32" s="84"/>
      <c r="M32" s="84"/>
      <c r="N32" s="84"/>
      <c r="O32" s="84"/>
      <c r="P32" s="84"/>
      <c r="Q32" s="84"/>
      <c r="R32" s="84"/>
      <c r="S32" s="115">
        <v>4.3</v>
      </c>
      <c r="T32" s="84"/>
      <c r="U32" s="84"/>
      <c r="V32" s="153">
        <f t="shared" si="0"/>
        <v>55.47</v>
      </c>
      <c r="W32" s="83"/>
      <c r="X32" s="85" t="s">
        <v>176</v>
      </c>
    </row>
    <row r="33" spans="1:24" x14ac:dyDescent="0.25">
      <c r="A33" s="79">
        <v>31</v>
      </c>
      <c r="B33" s="80" t="s">
        <v>171</v>
      </c>
      <c r="C33" s="81">
        <v>68960060025002</v>
      </c>
      <c r="D33" s="79">
        <v>1</v>
      </c>
      <c r="E33" s="79" t="s">
        <v>227</v>
      </c>
      <c r="F33" s="83" t="s">
        <v>196</v>
      </c>
      <c r="G33" s="102">
        <v>1.5</v>
      </c>
      <c r="H33" s="82" t="s">
        <v>174</v>
      </c>
      <c r="I33" s="79" t="s">
        <v>181</v>
      </c>
      <c r="J33" s="82" t="s">
        <v>169</v>
      </c>
      <c r="K33" s="84"/>
      <c r="L33" s="84"/>
      <c r="M33" s="84"/>
      <c r="N33" s="84"/>
      <c r="O33" s="84"/>
      <c r="P33" s="84"/>
      <c r="Q33" s="84"/>
      <c r="R33" s="84"/>
      <c r="S33" s="115">
        <v>4.3</v>
      </c>
      <c r="T33" s="84"/>
      <c r="U33" s="84"/>
      <c r="V33" s="153">
        <f t="shared" si="0"/>
        <v>6.4499999999999993</v>
      </c>
      <c r="W33" s="83"/>
      <c r="X33" s="85" t="s">
        <v>176</v>
      </c>
    </row>
    <row r="34" spans="1:24" x14ac:dyDescent="0.25">
      <c r="A34" s="79">
        <v>32</v>
      </c>
      <c r="B34" s="80" t="s">
        <v>171</v>
      </c>
      <c r="C34" s="81">
        <v>68960060025002</v>
      </c>
      <c r="D34" s="79">
        <v>1</v>
      </c>
      <c r="E34" s="79" t="s">
        <v>228</v>
      </c>
      <c r="F34" s="83" t="s">
        <v>196</v>
      </c>
      <c r="G34" s="102">
        <v>6.6</v>
      </c>
      <c r="H34" s="82" t="s">
        <v>174</v>
      </c>
      <c r="I34" s="79" t="s">
        <v>181</v>
      </c>
      <c r="J34" s="82" t="s">
        <v>169</v>
      </c>
      <c r="K34" s="84"/>
      <c r="L34" s="84"/>
      <c r="M34" s="84"/>
      <c r="N34" s="84"/>
      <c r="O34" s="84"/>
      <c r="P34" s="84"/>
      <c r="Q34" s="84"/>
      <c r="R34" s="84"/>
      <c r="S34" s="115">
        <v>4.3</v>
      </c>
      <c r="T34" s="84"/>
      <c r="U34" s="84"/>
      <c r="V34" s="153">
        <f t="shared" si="0"/>
        <v>28.38</v>
      </c>
      <c r="W34" s="83"/>
      <c r="X34" s="85" t="s">
        <v>176</v>
      </c>
    </row>
    <row r="35" spans="1:24" x14ac:dyDescent="0.25">
      <c r="A35" s="79">
        <v>33</v>
      </c>
      <c r="B35" s="80" t="s">
        <v>171</v>
      </c>
      <c r="C35" s="81">
        <v>68960060025002</v>
      </c>
      <c r="D35" s="79">
        <v>1</v>
      </c>
      <c r="E35" s="79" t="s">
        <v>229</v>
      </c>
      <c r="F35" s="83" t="s">
        <v>202</v>
      </c>
      <c r="G35" s="102">
        <v>4.5</v>
      </c>
      <c r="H35" s="82" t="s">
        <v>174</v>
      </c>
      <c r="I35" s="79" t="s">
        <v>175</v>
      </c>
      <c r="J35" s="82" t="s">
        <v>169</v>
      </c>
      <c r="K35" s="84"/>
      <c r="L35" s="84"/>
      <c r="M35" s="84"/>
      <c r="N35" s="84"/>
      <c r="O35" s="84"/>
      <c r="P35" s="84"/>
      <c r="Q35" s="84"/>
      <c r="R35" s="84"/>
      <c r="S35" s="84"/>
      <c r="T35" s="115">
        <v>2.2000000000000002</v>
      </c>
      <c r="U35" s="84"/>
      <c r="V35" s="153">
        <f t="shared" si="0"/>
        <v>9.9</v>
      </c>
      <c r="W35" s="83"/>
      <c r="X35" s="85" t="s">
        <v>176</v>
      </c>
    </row>
    <row r="36" spans="1:24" x14ac:dyDescent="0.25">
      <c r="A36" s="79">
        <v>34</v>
      </c>
      <c r="B36" s="80" t="s">
        <v>171</v>
      </c>
      <c r="C36" s="81">
        <v>68960060025002</v>
      </c>
      <c r="D36" s="79">
        <v>1</v>
      </c>
      <c r="E36" s="79" t="s">
        <v>230</v>
      </c>
      <c r="F36" s="83" t="s">
        <v>231</v>
      </c>
      <c r="G36" s="102">
        <v>3.2</v>
      </c>
      <c r="H36" s="82" t="s">
        <v>174</v>
      </c>
      <c r="I36" s="79" t="s">
        <v>175</v>
      </c>
      <c r="J36" s="82" t="s">
        <v>169</v>
      </c>
      <c r="K36" s="84"/>
      <c r="L36" s="84"/>
      <c r="M36" s="84"/>
      <c r="N36" s="84"/>
      <c r="O36" s="84"/>
      <c r="P36" s="84"/>
      <c r="Q36" s="84"/>
      <c r="R36" s="84"/>
      <c r="S36" s="84"/>
      <c r="T36" s="115">
        <v>2.2000000000000002</v>
      </c>
      <c r="U36" s="84"/>
      <c r="V36" s="153">
        <f t="shared" si="0"/>
        <v>7.0400000000000009</v>
      </c>
      <c r="W36" s="83"/>
      <c r="X36" s="85" t="s">
        <v>176</v>
      </c>
    </row>
    <row r="37" spans="1:24" x14ac:dyDescent="0.25">
      <c r="A37" s="79">
        <v>35</v>
      </c>
      <c r="B37" s="80" t="s">
        <v>171</v>
      </c>
      <c r="C37" s="81">
        <v>68960060025002</v>
      </c>
      <c r="D37" s="79">
        <v>1</v>
      </c>
      <c r="E37" s="79" t="s">
        <v>232</v>
      </c>
      <c r="F37" s="83" t="s">
        <v>233</v>
      </c>
      <c r="G37" s="102">
        <v>7.4</v>
      </c>
      <c r="H37" s="82" t="s">
        <v>174</v>
      </c>
      <c r="I37" s="79" t="s">
        <v>190</v>
      </c>
      <c r="J37" s="82" t="s">
        <v>169</v>
      </c>
      <c r="K37" s="84"/>
      <c r="L37" s="84"/>
      <c r="M37" s="84"/>
      <c r="N37" s="84"/>
      <c r="O37" s="84"/>
      <c r="P37" s="84"/>
      <c r="Q37" s="84"/>
      <c r="R37" s="84"/>
      <c r="S37" s="84"/>
      <c r="T37" s="115">
        <v>2.2000000000000002</v>
      </c>
      <c r="U37" s="84"/>
      <c r="V37" s="153">
        <f t="shared" si="0"/>
        <v>16.28</v>
      </c>
      <c r="W37" s="83"/>
      <c r="X37" s="85" t="s">
        <v>176</v>
      </c>
    </row>
    <row r="38" spans="1:24" x14ac:dyDescent="0.25">
      <c r="A38" s="79">
        <v>36</v>
      </c>
      <c r="B38" s="80" t="s">
        <v>171</v>
      </c>
      <c r="C38" s="81">
        <v>68960060025002</v>
      </c>
      <c r="D38" s="79">
        <v>1</v>
      </c>
      <c r="E38" s="79" t="s">
        <v>234</v>
      </c>
      <c r="F38" s="83" t="s">
        <v>221</v>
      </c>
      <c r="G38" s="102">
        <v>5.3</v>
      </c>
      <c r="H38" s="82" t="s">
        <v>174</v>
      </c>
      <c r="I38" s="79" t="s">
        <v>222</v>
      </c>
      <c r="J38" s="82" t="s">
        <v>169</v>
      </c>
      <c r="K38" s="84"/>
      <c r="L38" s="84"/>
      <c r="M38" s="84"/>
      <c r="N38" s="84"/>
      <c r="O38" s="84"/>
      <c r="P38" s="84"/>
      <c r="Q38" s="84"/>
      <c r="R38" s="84"/>
      <c r="S38" s="84"/>
      <c r="T38" s="115">
        <v>2.2000000000000002</v>
      </c>
      <c r="U38" s="84"/>
      <c r="V38" s="153">
        <f t="shared" si="0"/>
        <v>11.66</v>
      </c>
      <c r="W38" s="83"/>
      <c r="X38" s="85" t="s">
        <v>176</v>
      </c>
    </row>
    <row r="39" spans="1:24" x14ac:dyDescent="0.25">
      <c r="A39" s="79">
        <v>37</v>
      </c>
      <c r="B39" s="80" t="s">
        <v>171</v>
      </c>
      <c r="C39" s="81">
        <v>68960060025002</v>
      </c>
      <c r="D39" s="79">
        <v>1</v>
      </c>
      <c r="E39" s="79" t="s">
        <v>235</v>
      </c>
      <c r="F39" s="83" t="s">
        <v>236</v>
      </c>
      <c r="G39" s="102">
        <v>13.5</v>
      </c>
      <c r="H39" s="82" t="s">
        <v>174</v>
      </c>
      <c r="I39" s="79" t="s">
        <v>190</v>
      </c>
      <c r="J39" s="82" t="s">
        <v>169</v>
      </c>
      <c r="K39" s="84"/>
      <c r="L39" s="84"/>
      <c r="M39" s="84"/>
      <c r="N39" s="84"/>
      <c r="O39" s="84"/>
      <c r="P39" s="84"/>
      <c r="Q39" s="84"/>
      <c r="R39" s="84"/>
      <c r="S39" s="84"/>
      <c r="T39" s="115">
        <v>2.2000000000000002</v>
      </c>
      <c r="U39" s="84"/>
      <c r="V39" s="153">
        <f t="shared" si="0"/>
        <v>29.700000000000003</v>
      </c>
      <c r="W39" s="83"/>
      <c r="X39" s="85" t="s">
        <v>176</v>
      </c>
    </row>
    <row r="40" spans="1:24" x14ac:dyDescent="0.25">
      <c r="A40" s="79">
        <v>38</v>
      </c>
      <c r="B40" s="80" t="s">
        <v>171</v>
      </c>
      <c r="C40" s="81">
        <v>68960060025002</v>
      </c>
      <c r="D40" s="79">
        <v>1</v>
      </c>
      <c r="E40" s="79" t="s">
        <v>237</v>
      </c>
      <c r="F40" s="83" t="s">
        <v>196</v>
      </c>
      <c r="G40" s="102">
        <v>10.9</v>
      </c>
      <c r="H40" s="82" t="s">
        <v>174</v>
      </c>
      <c r="I40" s="79" t="s">
        <v>190</v>
      </c>
      <c r="J40" s="82" t="s">
        <v>169</v>
      </c>
      <c r="K40" s="84"/>
      <c r="L40" s="84"/>
      <c r="M40" s="84"/>
      <c r="N40" s="84"/>
      <c r="O40" s="84"/>
      <c r="P40" s="84"/>
      <c r="Q40" s="84"/>
      <c r="R40" s="84"/>
      <c r="S40" s="84"/>
      <c r="T40" s="115">
        <v>2.2000000000000002</v>
      </c>
      <c r="U40" s="84"/>
      <c r="V40" s="153">
        <f t="shared" si="0"/>
        <v>23.980000000000004</v>
      </c>
      <c r="W40" s="83"/>
      <c r="X40" s="85" t="s">
        <v>176</v>
      </c>
    </row>
    <row r="41" spans="1:24" x14ac:dyDescent="0.25">
      <c r="A41" s="79">
        <v>39</v>
      </c>
      <c r="B41" s="80" t="s">
        <v>171</v>
      </c>
      <c r="C41" s="81">
        <v>68960060025002</v>
      </c>
      <c r="D41" s="79">
        <v>1</v>
      </c>
      <c r="E41" s="79" t="s">
        <v>238</v>
      </c>
      <c r="F41" s="83" t="s">
        <v>196</v>
      </c>
      <c r="G41" s="102">
        <v>14.4</v>
      </c>
      <c r="H41" s="82" t="s">
        <v>174</v>
      </c>
      <c r="I41" s="79" t="s">
        <v>190</v>
      </c>
      <c r="J41" s="82" t="s">
        <v>169</v>
      </c>
      <c r="K41" s="84"/>
      <c r="L41" s="84"/>
      <c r="M41" s="84"/>
      <c r="N41" s="84"/>
      <c r="O41" s="84"/>
      <c r="P41" s="84"/>
      <c r="Q41" s="84"/>
      <c r="R41" s="84"/>
      <c r="S41" s="84"/>
      <c r="T41" s="115">
        <v>2.2000000000000002</v>
      </c>
      <c r="U41" s="84"/>
      <c r="V41" s="153">
        <f t="shared" si="0"/>
        <v>31.680000000000003</v>
      </c>
      <c r="W41" s="83"/>
      <c r="X41" s="85" t="s">
        <v>176</v>
      </c>
    </row>
    <row r="42" spans="1:24" x14ac:dyDescent="0.25">
      <c r="A42" s="79">
        <v>40</v>
      </c>
      <c r="B42" s="80" t="s">
        <v>171</v>
      </c>
      <c r="C42" s="81">
        <v>68960060025002</v>
      </c>
      <c r="D42" s="79">
        <v>1</v>
      </c>
      <c r="E42" s="79" t="s">
        <v>239</v>
      </c>
      <c r="F42" s="83" t="s">
        <v>240</v>
      </c>
      <c r="G42" s="102">
        <v>111.3</v>
      </c>
      <c r="H42" s="82" t="s">
        <v>167</v>
      </c>
      <c r="I42" s="79" t="s">
        <v>175</v>
      </c>
      <c r="J42" s="82" t="s">
        <v>169</v>
      </c>
      <c r="K42" s="84"/>
      <c r="L42" s="84"/>
      <c r="M42" s="84"/>
      <c r="N42" s="84"/>
      <c r="O42" s="84"/>
      <c r="P42" s="84"/>
      <c r="Q42" s="84"/>
      <c r="R42" s="84"/>
      <c r="S42" s="84"/>
      <c r="T42" s="115">
        <v>2.2000000000000002</v>
      </c>
      <c r="U42" s="84"/>
      <c r="V42" s="153">
        <f t="shared" si="0"/>
        <v>244.86</v>
      </c>
      <c r="W42" s="83"/>
      <c r="X42" s="85" t="s">
        <v>176</v>
      </c>
    </row>
    <row r="43" spans="1:24" x14ac:dyDescent="0.25">
      <c r="A43" s="79">
        <v>41</v>
      </c>
      <c r="B43" s="80" t="s">
        <v>171</v>
      </c>
      <c r="C43" s="81">
        <v>68960060025002</v>
      </c>
      <c r="D43" s="79">
        <v>1</v>
      </c>
      <c r="E43" s="79" t="s">
        <v>241</v>
      </c>
      <c r="F43" s="83" t="s">
        <v>242</v>
      </c>
      <c r="G43" s="102">
        <v>40.5</v>
      </c>
      <c r="H43" s="82" t="s">
        <v>167</v>
      </c>
      <c r="I43" s="79" t="s">
        <v>181</v>
      </c>
      <c r="J43" s="82" t="s">
        <v>169</v>
      </c>
      <c r="K43" s="84"/>
      <c r="L43" s="84"/>
      <c r="M43" s="84"/>
      <c r="N43" s="84"/>
      <c r="O43" s="84"/>
      <c r="P43" s="84"/>
      <c r="Q43" s="84"/>
      <c r="R43" s="84"/>
      <c r="S43" s="84"/>
      <c r="T43" s="84"/>
      <c r="U43" s="84">
        <v>1</v>
      </c>
      <c r="V43" s="153">
        <f t="shared" si="0"/>
        <v>40.5</v>
      </c>
      <c r="W43" s="83"/>
      <c r="X43" s="85" t="s">
        <v>176</v>
      </c>
    </row>
    <row r="44" spans="1:24" x14ac:dyDescent="0.25">
      <c r="A44" s="79">
        <v>42</v>
      </c>
      <c r="B44" s="80" t="s">
        <v>171</v>
      </c>
      <c r="C44" s="81">
        <v>68960060025002</v>
      </c>
      <c r="D44" s="79">
        <v>1</v>
      </c>
      <c r="E44" s="79" t="s">
        <v>243</v>
      </c>
      <c r="F44" s="83" t="s">
        <v>244</v>
      </c>
      <c r="G44" s="102">
        <v>13</v>
      </c>
      <c r="H44" s="82" t="s">
        <v>167</v>
      </c>
      <c r="I44" s="79" t="s">
        <v>175</v>
      </c>
      <c r="J44" s="82" t="s">
        <v>169</v>
      </c>
      <c r="K44" s="84"/>
      <c r="L44" s="84"/>
      <c r="M44" s="84"/>
      <c r="N44" s="84"/>
      <c r="O44" s="84"/>
      <c r="P44" s="84"/>
      <c r="Q44" s="84"/>
      <c r="R44" s="84"/>
      <c r="S44" s="84"/>
      <c r="T44" s="84"/>
      <c r="U44" s="84">
        <v>1</v>
      </c>
      <c r="V44" s="153">
        <f t="shared" si="0"/>
        <v>13</v>
      </c>
      <c r="W44" s="83"/>
      <c r="X44" s="85" t="s">
        <v>176</v>
      </c>
    </row>
    <row r="45" spans="1:24" x14ac:dyDescent="0.25">
      <c r="A45" s="79">
        <v>43</v>
      </c>
      <c r="B45" s="80" t="s">
        <v>171</v>
      </c>
      <c r="C45" s="81">
        <v>68960060025002</v>
      </c>
      <c r="D45" s="79">
        <v>1</v>
      </c>
      <c r="E45" s="79" t="s">
        <v>245</v>
      </c>
      <c r="F45" s="83" t="s">
        <v>246</v>
      </c>
      <c r="G45" s="102">
        <v>19</v>
      </c>
      <c r="H45" s="82" t="s">
        <v>167</v>
      </c>
      <c r="I45" s="79" t="s">
        <v>222</v>
      </c>
      <c r="J45" s="82" t="s">
        <v>169</v>
      </c>
      <c r="K45" s="84"/>
      <c r="L45" s="84"/>
      <c r="M45" s="84"/>
      <c r="N45" s="84"/>
      <c r="O45" s="84"/>
      <c r="P45" s="84"/>
      <c r="Q45" s="84"/>
      <c r="R45" s="84"/>
      <c r="S45" s="84"/>
      <c r="T45" s="84"/>
      <c r="U45" s="84">
        <v>1</v>
      </c>
      <c r="V45" s="153">
        <f t="shared" si="0"/>
        <v>19</v>
      </c>
      <c r="W45" s="83"/>
      <c r="X45" s="85" t="s">
        <v>176</v>
      </c>
    </row>
    <row r="46" spans="1:24" x14ac:dyDescent="0.25">
      <c r="A46" s="79">
        <v>44</v>
      </c>
      <c r="B46" s="80" t="s">
        <v>171</v>
      </c>
      <c r="C46" s="81">
        <v>68960060025002</v>
      </c>
      <c r="D46" s="79">
        <v>1</v>
      </c>
      <c r="E46" s="79" t="s">
        <v>247</v>
      </c>
      <c r="F46" s="83" t="s">
        <v>248</v>
      </c>
      <c r="G46" s="102">
        <v>9.6999999999999993</v>
      </c>
      <c r="H46" s="82" t="s">
        <v>167</v>
      </c>
      <c r="I46" s="79" t="s">
        <v>181</v>
      </c>
      <c r="J46" s="82" t="s">
        <v>169</v>
      </c>
      <c r="K46" s="84"/>
      <c r="L46" s="84"/>
      <c r="M46" s="84"/>
      <c r="N46" s="84"/>
      <c r="O46" s="84"/>
      <c r="P46" s="84"/>
      <c r="Q46" s="84"/>
      <c r="R46" s="84"/>
      <c r="S46" s="84"/>
      <c r="T46" s="84"/>
      <c r="U46" s="84">
        <v>1</v>
      </c>
      <c r="V46" s="153">
        <f t="shared" si="0"/>
        <v>9.6999999999999993</v>
      </c>
      <c r="W46" s="83"/>
      <c r="X46" s="85" t="s">
        <v>176</v>
      </c>
    </row>
    <row r="47" spans="1:24" x14ac:dyDescent="0.25">
      <c r="A47" s="79">
        <v>45</v>
      </c>
      <c r="B47" s="80" t="s">
        <v>171</v>
      </c>
      <c r="C47" s="81">
        <v>68960060025002</v>
      </c>
      <c r="D47" s="79">
        <v>1</v>
      </c>
      <c r="E47" s="79" t="s">
        <v>249</v>
      </c>
      <c r="F47" s="83" t="s">
        <v>248</v>
      </c>
      <c r="G47" s="102">
        <v>8.3000000000000007</v>
      </c>
      <c r="H47" s="82" t="s">
        <v>167</v>
      </c>
      <c r="I47" s="79" t="s">
        <v>181</v>
      </c>
      <c r="J47" s="82" t="s">
        <v>169</v>
      </c>
      <c r="K47" s="84"/>
      <c r="L47" s="84"/>
      <c r="M47" s="84"/>
      <c r="N47" s="84"/>
      <c r="O47" s="84"/>
      <c r="P47" s="84"/>
      <c r="Q47" s="84"/>
      <c r="R47" s="84"/>
      <c r="S47" s="84"/>
      <c r="T47" s="84"/>
      <c r="U47" s="84">
        <v>1</v>
      </c>
      <c r="V47" s="153">
        <f t="shared" si="0"/>
        <v>8.3000000000000007</v>
      </c>
      <c r="W47" s="83"/>
      <c r="X47" s="85" t="s">
        <v>176</v>
      </c>
    </row>
    <row r="48" spans="1:24" x14ac:dyDescent="0.25">
      <c r="A48" s="79">
        <v>46</v>
      </c>
      <c r="B48" s="80" t="s">
        <v>171</v>
      </c>
      <c r="C48" s="81">
        <v>68960060025002</v>
      </c>
      <c r="D48" s="79">
        <v>1</v>
      </c>
      <c r="E48" s="79" t="s">
        <v>250</v>
      </c>
      <c r="F48" s="83" t="s">
        <v>202</v>
      </c>
      <c r="G48" s="102">
        <v>5.4</v>
      </c>
      <c r="H48" s="82" t="s">
        <v>167</v>
      </c>
      <c r="I48" s="79" t="s">
        <v>175</v>
      </c>
      <c r="J48" s="82" t="s">
        <v>169</v>
      </c>
      <c r="K48" s="84"/>
      <c r="L48" s="84"/>
      <c r="M48" s="84"/>
      <c r="N48" s="84"/>
      <c r="O48" s="84"/>
      <c r="P48" s="84"/>
      <c r="Q48" s="84"/>
      <c r="R48" s="84"/>
      <c r="S48" s="84"/>
      <c r="T48" s="84"/>
      <c r="U48" s="84">
        <v>1</v>
      </c>
      <c r="V48" s="153">
        <f t="shared" si="0"/>
        <v>5.4</v>
      </c>
      <c r="W48" s="83"/>
      <c r="X48" s="85" t="s">
        <v>176</v>
      </c>
    </row>
    <row r="49" spans="1:24" x14ac:dyDescent="0.25">
      <c r="A49" s="79">
        <v>47</v>
      </c>
      <c r="B49" s="80" t="s">
        <v>171</v>
      </c>
      <c r="C49" s="81">
        <v>68960060025002</v>
      </c>
      <c r="D49" s="79">
        <v>1</v>
      </c>
      <c r="E49" s="79" t="s">
        <v>251</v>
      </c>
      <c r="F49" s="83" t="s">
        <v>252</v>
      </c>
      <c r="G49" s="102">
        <v>25</v>
      </c>
      <c r="H49" s="82" t="s">
        <v>167</v>
      </c>
      <c r="I49" s="79" t="s">
        <v>181</v>
      </c>
      <c r="J49" s="82" t="s">
        <v>169</v>
      </c>
      <c r="K49" s="84"/>
      <c r="L49" s="84"/>
      <c r="M49" s="84"/>
      <c r="N49" s="84"/>
      <c r="O49" s="84"/>
      <c r="P49" s="84"/>
      <c r="Q49" s="84"/>
      <c r="R49" s="84"/>
      <c r="S49" s="84"/>
      <c r="T49" s="84"/>
      <c r="U49" s="84">
        <v>1</v>
      </c>
      <c r="V49" s="153">
        <f t="shared" si="0"/>
        <v>25</v>
      </c>
      <c r="W49" s="83"/>
      <c r="X49" s="85" t="s">
        <v>176</v>
      </c>
    </row>
    <row r="50" spans="1:24" x14ac:dyDescent="0.25">
      <c r="A50" s="79">
        <v>48</v>
      </c>
      <c r="B50" s="80" t="s">
        <v>171</v>
      </c>
      <c r="C50" s="81">
        <v>68960060025002</v>
      </c>
      <c r="D50" s="79">
        <v>1</v>
      </c>
      <c r="E50" s="79" t="s">
        <v>253</v>
      </c>
      <c r="F50" s="83" t="s">
        <v>254</v>
      </c>
      <c r="G50" s="102">
        <v>30</v>
      </c>
      <c r="H50" s="82" t="s">
        <v>167</v>
      </c>
      <c r="I50" s="79" t="s">
        <v>181</v>
      </c>
      <c r="J50" s="82" t="s">
        <v>169</v>
      </c>
      <c r="K50" s="84"/>
      <c r="L50" s="84"/>
      <c r="M50" s="84"/>
      <c r="N50" s="84"/>
      <c r="O50" s="84"/>
      <c r="P50" s="84"/>
      <c r="Q50" s="84"/>
      <c r="R50" s="84"/>
      <c r="S50" s="84"/>
      <c r="T50" s="84"/>
      <c r="U50" s="84">
        <v>1</v>
      </c>
      <c r="V50" s="153">
        <f t="shared" si="0"/>
        <v>30</v>
      </c>
      <c r="W50" s="83"/>
      <c r="X50" s="85" t="s">
        <v>176</v>
      </c>
    </row>
    <row r="51" spans="1:24" x14ac:dyDescent="0.25">
      <c r="A51" s="79">
        <v>49</v>
      </c>
      <c r="B51" s="80" t="s">
        <v>171</v>
      </c>
      <c r="C51" s="81">
        <v>68960060025002</v>
      </c>
      <c r="D51" s="79">
        <v>1</v>
      </c>
      <c r="E51" s="79" t="s">
        <v>255</v>
      </c>
      <c r="F51" s="83" t="s">
        <v>256</v>
      </c>
      <c r="G51" s="102">
        <v>11.7</v>
      </c>
      <c r="H51" s="82" t="s">
        <v>167</v>
      </c>
      <c r="I51" s="79" t="s">
        <v>181</v>
      </c>
      <c r="J51" s="82" t="s">
        <v>169</v>
      </c>
      <c r="K51" s="84"/>
      <c r="L51" s="84"/>
      <c r="M51" s="84"/>
      <c r="N51" s="84"/>
      <c r="O51" s="84"/>
      <c r="P51" s="84"/>
      <c r="Q51" s="84"/>
      <c r="R51" s="84"/>
      <c r="S51" s="84"/>
      <c r="T51" s="84"/>
      <c r="U51" s="84">
        <v>1</v>
      </c>
      <c r="V51" s="153">
        <f t="shared" si="0"/>
        <v>11.7</v>
      </c>
      <c r="W51" s="83"/>
      <c r="X51" s="85" t="s">
        <v>176</v>
      </c>
    </row>
    <row r="52" spans="1:24" x14ac:dyDescent="0.25">
      <c r="A52" s="79">
        <v>50</v>
      </c>
      <c r="B52" s="80" t="s">
        <v>171</v>
      </c>
      <c r="C52" s="81">
        <v>68960060025002</v>
      </c>
      <c r="D52" s="79">
        <v>1</v>
      </c>
      <c r="E52" s="79" t="s">
        <v>257</v>
      </c>
      <c r="F52" s="83" t="s">
        <v>258</v>
      </c>
      <c r="G52" s="102">
        <v>11.7</v>
      </c>
      <c r="H52" s="82" t="s">
        <v>167</v>
      </c>
      <c r="I52" s="79" t="s">
        <v>175</v>
      </c>
      <c r="J52" s="82" t="s">
        <v>169</v>
      </c>
      <c r="K52" s="84"/>
      <c r="L52" s="84"/>
      <c r="M52" s="84"/>
      <c r="N52" s="84"/>
      <c r="O52" s="84"/>
      <c r="P52" s="84"/>
      <c r="Q52" s="84"/>
      <c r="R52" s="84"/>
      <c r="S52" s="84"/>
      <c r="T52" s="84"/>
      <c r="U52" s="84">
        <v>1</v>
      </c>
      <c r="V52" s="153">
        <f t="shared" si="0"/>
        <v>11.7</v>
      </c>
      <c r="W52" s="83"/>
      <c r="X52" s="85" t="s">
        <v>176</v>
      </c>
    </row>
    <row r="53" spans="1:24" x14ac:dyDescent="0.25">
      <c r="A53" s="79">
        <v>51</v>
      </c>
      <c r="B53" s="80" t="s">
        <v>171</v>
      </c>
      <c r="C53" s="81">
        <v>68960060025002</v>
      </c>
      <c r="D53" s="79">
        <v>1</v>
      </c>
      <c r="E53" s="79" t="s">
        <v>259</v>
      </c>
      <c r="F53" s="83" t="s">
        <v>260</v>
      </c>
      <c r="G53" s="102">
        <v>16.8</v>
      </c>
      <c r="H53" s="82" t="s">
        <v>167</v>
      </c>
      <c r="I53" s="79" t="s">
        <v>190</v>
      </c>
      <c r="J53" s="82" t="s">
        <v>169</v>
      </c>
      <c r="K53" s="84"/>
      <c r="L53" s="84"/>
      <c r="M53" s="84"/>
      <c r="N53" s="84"/>
      <c r="O53" s="84"/>
      <c r="P53" s="84"/>
      <c r="Q53" s="84"/>
      <c r="R53" s="84"/>
      <c r="S53" s="84"/>
      <c r="T53" s="84"/>
      <c r="U53" s="84">
        <v>1</v>
      </c>
      <c r="V53" s="153">
        <f t="shared" si="0"/>
        <v>16.8</v>
      </c>
      <c r="W53" s="83"/>
      <c r="X53" s="85" t="s">
        <v>176</v>
      </c>
    </row>
    <row r="54" spans="1:24" x14ac:dyDescent="0.25">
      <c r="A54" s="79">
        <v>52</v>
      </c>
      <c r="B54" s="80" t="s">
        <v>171</v>
      </c>
      <c r="C54" s="81">
        <v>68960060025002</v>
      </c>
      <c r="D54" s="79">
        <v>1</v>
      </c>
      <c r="E54" s="79" t="s">
        <v>261</v>
      </c>
      <c r="F54" s="83" t="s">
        <v>262</v>
      </c>
      <c r="G54" s="102">
        <v>2.7</v>
      </c>
      <c r="H54" s="82" t="s">
        <v>174</v>
      </c>
      <c r="I54" s="79" t="s">
        <v>222</v>
      </c>
      <c r="J54" s="82" t="s">
        <v>169</v>
      </c>
      <c r="K54" s="84" t="s">
        <v>193</v>
      </c>
      <c r="L54" s="84" t="s">
        <v>193</v>
      </c>
      <c r="M54" s="84" t="s">
        <v>193</v>
      </c>
      <c r="N54" s="84" t="s">
        <v>193</v>
      </c>
      <c r="O54" s="84" t="s">
        <v>193</v>
      </c>
      <c r="P54" s="84" t="s">
        <v>193</v>
      </c>
      <c r="Q54" s="84" t="s">
        <v>193</v>
      </c>
      <c r="R54" s="115">
        <v>30.4</v>
      </c>
      <c r="S54" s="84"/>
      <c r="T54" s="84"/>
      <c r="U54" s="84"/>
      <c r="V54" s="153">
        <f t="shared" si="0"/>
        <v>82.08</v>
      </c>
      <c r="W54" s="83"/>
      <c r="X54" s="85" t="s">
        <v>176</v>
      </c>
    </row>
    <row r="55" spans="1:24" x14ac:dyDescent="0.25">
      <c r="A55" s="79">
        <v>53</v>
      </c>
      <c r="B55" s="80" t="s">
        <v>171</v>
      </c>
      <c r="C55" s="81">
        <v>68960060025002</v>
      </c>
      <c r="D55" s="79">
        <v>1</v>
      </c>
      <c r="E55" s="79" t="s">
        <v>263</v>
      </c>
      <c r="F55" s="83" t="s">
        <v>264</v>
      </c>
      <c r="G55" s="102">
        <v>6</v>
      </c>
      <c r="H55" s="82" t="s">
        <v>174</v>
      </c>
      <c r="I55" s="79" t="s">
        <v>222</v>
      </c>
      <c r="J55" s="82" t="s">
        <v>169</v>
      </c>
      <c r="K55" s="84" t="s">
        <v>193</v>
      </c>
      <c r="L55" s="84" t="s">
        <v>193</v>
      </c>
      <c r="M55" s="84" t="s">
        <v>193</v>
      </c>
      <c r="N55" s="84" t="s">
        <v>193</v>
      </c>
      <c r="O55" s="84" t="s">
        <v>193</v>
      </c>
      <c r="P55" s="84" t="s">
        <v>193</v>
      </c>
      <c r="Q55" s="84" t="s">
        <v>193</v>
      </c>
      <c r="R55" s="115">
        <v>30.4</v>
      </c>
      <c r="S55" s="84"/>
      <c r="T55" s="84"/>
      <c r="U55" s="84"/>
      <c r="V55" s="153">
        <f t="shared" si="0"/>
        <v>182.39999999999998</v>
      </c>
      <c r="W55" s="83"/>
      <c r="X55" s="85" t="s">
        <v>176</v>
      </c>
    </row>
    <row r="56" spans="1:24" x14ac:dyDescent="0.25">
      <c r="A56" s="79">
        <v>54</v>
      </c>
      <c r="B56" s="80" t="s">
        <v>171</v>
      </c>
      <c r="C56" s="81">
        <v>68960060025002</v>
      </c>
      <c r="D56" s="79">
        <v>1</v>
      </c>
      <c r="E56" s="79" t="s">
        <v>265</v>
      </c>
      <c r="F56" s="83" t="s">
        <v>266</v>
      </c>
      <c r="G56" s="102">
        <v>2.9</v>
      </c>
      <c r="H56" s="82" t="s">
        <v>174</v>
      </c>
      <c r="I56" s="79" t="s">
        <v>222</v>
      </c>
      <c r="J56" s="82" t="s">
        <v>169</v>
      </c>
      <c r="K56" s="84" t="s">
        <v>193</v>
      </c>
      <c r="L56" s="84" t="s">
        <v>193</v>
      </c>
      <c r="M56" s="84" t="s">
        <v>193</v>
      </c>
      <c r="N56" s="84" t="s">
        <v>193</v>
      </c>
      <c r="O56" s="84" t="s">
        <v>193</v>
      </c>
      <c r="P56" s="84" t="s">
        <v>193</v>
      </c>
      <c r="Q56" s="84" t="s">
        <v>193</v>
      </c>
      <c r="R56" s="115">
        <v>30.4</v>
      </c>
      <c r="S56" s="84"/>
      <c r="T56" s="84"/>
      <c r="U56" s="84"/>
      <c r="V56" s="153">
        <f t="shared" si="0"/>
        <v>88.16</v>
      </c>
      <c r="W56" s="83"/>
      <c r="X56" s="85" t="s">
        <v>176</v>
      </c>
    </row>
    <row r="57" spans="1:24" x14ac:dyDescent="0.25">
      <c r="A57" s="79">
        <v>55</v>
      </c>
      <c r="B57" s="80" t="s">
        <v>171</v>
      </c>
      <c r="C57" s="81">
        <v>68960060025002</v>
      </c>
      <c r="D57" s="79">
        <v>1</v>
      </c>
      <c r="E57" s="79" t="s">
        <v>267</v>
      </c>
      <c r="F57" s="83" t="s">
        <v>264</v>
      </c>
      <c r="G57" s="102">
        <v>37</v>
      </c>
      <c r="H57" s="82" t="s">
        <v>174</v>
      </c>
      <c r="I57" s="79" t="s">
        <v>222</v>
      </c>
      <c r="J57" s="82" t="s">
        <v>169</v>
      </c>
      <c r="K57" s="84" t="s">
        <v>193</v>
      </c>
      <c r="L57" s="84" t="s">
        <v>193</v>
      </c>
      <c r="M57" s="84" t="s">
        <v>193</v>
      </c>
      <c r="N57" s="84" t="s">
        <v>193</v>
      </c>
      <c r="O57" s="84" t="s">
        <v>193</v>
      </c>
      <c r="P57" s="84" t="s">
        <v>193</v>
      </c>
      <c r="Q57" s="84" t="s">
        <v>193</v>
      </c>
      <c r="R57" s="115">
        <v>30.4</v>
      </c>
      <c r="S57" s="84"/>
      <c r="T57" s="84"/>
      <c r="U57" s="84"/>
      <c r="V57" s="153">
        <f t="shared" si="0"/>
        <v>1124.8</v>
      </c>
      <c r="W57" s="83"/>
      <c r="X57" s="85" t="s">
        <v>176</v>
      </c>
    </row>
    <row r="58" spans="1:24" x14ac:dyDescent="0.25">
      <c r="A58" s="79">
        <v>56</v>
      </c>
      <c r="B58" s="80" t="s">
        <v>171</v>
      </c>
      <c r="C58" s="81">
        <v>68960060025002</v>
      </c>
      <c r="D58" s="79">
        <v>1</v>
      </c>
      <c r="E58" s="79" t="s">
        <v>268</v>
      </c>
      <c r="F58" s="83" t="s">
        <v>269</v>
      </c>
      <c r="G58" s="102">
        <v>9</v>
      </c>
      <c r="H58" s="82" t="s">
        <v>174</v>
      </c>
      <c r="I58" s="79" t="s">
        <v>181</v>
      </c>
      <c r="J58" s="82" t="s">
        <v>169</v>
      </c>
      <c r="K58" s="84" t="s">
        <v>193</v>
      </c>
      <c r="L58" s="84" t="s">
        <v>193</v>
      </c>
      <c r="M58" s="84" t="s">
        <v>193</v>
      </c>
      <c r="N58" s="84" t="s">
        <v>193</v>
      </c>
      <c r="O58" s="84" t="s">
        <v>193</v>
      </c>
      <c r="P58" s="84" t="s">
        <v>193</v>
      </c>
      <c r="Q58" s="84" t="s">
        <v>193</v>
      </c>
      <c r="R58" s="115">
        <v>30.4</v>
      </c>
      <c r="S58" s="84"/>
      <c r="T58" s="84"/>
      <c r="U58" s="84"/>
      <c r="V58" s="153">
        <f t="shared" si="0"/>
        <v>273.59999999999997</v>
      </c>
      <c r="W58" s="83"/>
      <c r="X58" s="85" t="s">
        <v>176</v>
      </c>
    </row>
    <row r="59" spans="1:24" x14ac:dyDescent="0.25">
      <c r="A59" s="79">
        <v>57</v>
      </c>
      <c r="B59" s="80" t="s">
        <v>171</v>
      </c>
      <c r="C59" s="81">
        <v>68960060025002</v>
      </c>
      <c r="D59" s="79">
        <v>1</v>
      </c>
      <c r="E59" s="79" t="s">
        <v>270</v>
      </c>
      <c r="F59" s="83" t="s">
        <v>271</v>
      </c>
      <c r="G59" s="102">
        <v>1.4</v>
      </c>
      <c r="H59" s="82" t="s">
        <v>174</v>
      </c>
      <c r="I59" s="79" t="s">
        <v>181</v>
      </c>
      <c r="J59" s="82" t="s">
        <v>169</v>
      </c>
      <c r="K59" s="84" t="s">
        <v>193</v>
      </c>
      <c r="L59" s="84" t="s">
        <v>193</v>
      </c>
      <c r="M59" s="84" t="s">
        <v>193</v>
      </c>
      <c r="N59" s="84" t="s">
        <v>193</v>
      </c>
      <c r="O59" s="84" t="s">
        <v>193</v>
      </c>
      <c r="P59" s="84" t="s">
        <v>193</v>
      </c>
      <c r="Q59" s="84" t="s">
        <v>193</v>
      </c>
      <c r="R59" s="115">
        <v>30.4</v>
      </c>
      <c r="S59" s="84"/>
      <c r="T59" s="84"/>
      <c r="U59" s="84"/>
      <c r="V59" s="153">
        <f t="shared" si="0"/>
        <v>42.559999999999995</v>
      </c>
      <c r="W59" s="83"/>
      <c r="X59" s="85" t="s">
        <v>176</v>
      </c>
    </row>
    <row r="60" spans="1:24" x14ac:dyDescent="0.25">
      <c r="A60" s="79">
        <v>58</v>
      </c>
      <c r="B60" s="80" t="s">
        <v>171</v>
      </c>
      <c r="C60" s="81">
        <v>68960060025002</v>
      </c>
      <c r="D60" s="79">
        <v>1</v>
      </c>
      <c r="E60" s="79" t="s">
        <v>272</v>
      </c>
      <c r="F60" s="83" t="s">
        <v>266</v>
      </c>
      <c r="G60" s="102">
        <v>1.4</v>
      </c>
      <c r="H60" s="82" t="s">
        <v>174</v>
      </c>
      <c r="I60" s="79" t="s">
        <v>181</v>
      </c>
      <c r="J60" s="82" t="s">
        <v>169</v>
      </c>
      <c r="K60" s="84" t="s">
        <v>193</v>
      </c>
      <c r="L60" s="84" t="s">
        <v>193</v>
      </c>
      <c r="M60" s="84" t="s">
        <v>193</v>
      </c>
      <c r="N60" s="84" t="s">
        <v>193</v>
      </c>
      <c r="O60" s="84" t="s">
        <v>193</v>
      </c>
      <c r="P60" s="84" t="s">
        <v>193</v>
      </c>
      <c r="Q60" s="84" t="s">
        <v>193</v>
      </c>
      <c r="R60" s="115">
        <v>30.4</v>
      </c>
      <c r="S60" s="84"/>
      <c r="T60" s="84"/>
      <c r="U60" s="84"/>
      <c r="V60" s="153">
        <f t="shared" si="0"/>
        <v>42.559999999999995</v>
      </c>
      <c r="W60" s="83"/>
      <c r="X60" s="85" t="s">
        <v>176</v>
      </c>
    </row>
    <row r="61" spans="1:24" x14ac:dyDescent="0.25">
      <c r="A61" s="79">
        <v>59</v>
      </c>
      <c r="B61" s="80" t="s">
        <v>171</v>
      </c>
      <c r="C61" s="81">
        <v>68960060025002</v>
      </c>
      <c r="D61" s="79">
        <v>1</v>
      </c>
      <c r="E61" s="79" t="s">
        <v>273</v>
      </c>
      <c r="F61" s="83" t="s">
        <v>271</v>
      </c>
      <c r="G61" s="102">
        <v>2.5</v>
      </c>
      <c r="H61" s="82" t="s">
        <v>174</v>
      </c>
      <c r="I61" s="79" t="s">
        <v>181</v>
      </c>
      <c r="J61" s="82" t="s">
        <v>169</v>
      </c>
      <c r="K61" s="84" t="s">
        <v>193</v>
      </c>
      <c r="L61" s="84" t="s">
        <v>193</v>
      </c>
      <c r="M61" s="84" t="s">
        <v>193</v>
      </c>
      <c r="N61" s="84" t="s">
        <v>193</v>
      </c>
      <c r="O61" s="84" t="s">
        <v>193</v>
      </c>
      <c r="P61" s="84" t="s">
        <v>193</v>
      </c>
      <c r="Q61" s="84" t="s">
        <v>193</v>
      </c>
      <c r="R61" s="115">
        <v>30.4</v>
      </c>
      <c r="S61" s="84"/>
      <c r="T61" s="84"/>
      <c r="U61" s="84"/>
      <c r="V61" s="153">
        <f t="shared" si="0"/>
        <v>76</v>
      </c>
      <c r="W61" s="83"/>
      <c r="X61" s="85" t="s">
        <v>176</v>
      </c>
    </row>
    <row r="62" spans="1:24" x14ac:dyDescent="0.25">
      <c r="A62" s="79">
        <v>60</v>
      </c>
      <c r="B62" s="80" t="s">
        <v>171</v>
      </c>
      <c r="C62" s="81">
        <v>68960060025002</v>
      </c>
      <c r="D62" s="79">
        <v>1</v>
      </c>
      <c r="E62" s="79" t="s">
        <v>274</v>
      </c>
      <c r="F62" s="83" t="s">
        <v>266</v>
      </c>
      <c r="G62" s="102">
        <v>1.3</v>
      </c>
      <c r="H62" s="82" t="s">
        <v>174</v>
      </c>
      <c r="I62" s="79" t="s">
        <v>181</v>
      </c>
      <c r="J62" s="82" t="s">
        <v>169</v>
      </c>
      <c r="K62" s="84" t="s">
        <v>193</v>
      </c>
      <c r="L62" s="84" t="s">
        <v>193</v>
      </c>
      <c r="M62" s="84" t="s">
        <v>193</v>
      </c>
      <c r="N62" s="84" t="s">
        <v>193</v>
      </c>
      <c r="O62" s="84" t="s">
        <v>193</v>
      </c>
      <c r="P62" s="84" t="s">
        <v>193</v>
      </c>
      <c r="Q62" s="84" t="s">
        <v>193</v>
      </c>
      <c r="R62" s="115">
        <v>30.4</v>
      </c>
      <c r="S62" s="84"/>
      <c r="T62" s="84"/>
      <c r="U62" s="84"/>
      <c r="V62" s="153">
        <f t="shared" si="0"/>
        <v>39.519999999999996</v>
      </c>
      <c r="W62" s="83"/>
      <c r="X62" s="85" t="s">
        <v>176</v>
      </c>
    </row>
    <row r="63" spans="1:24" x14ac:dyDescent="0.25">
      <c r="A63" s="79">
        <v>61</v>
      </c>
      <c r="B63" s="80" t="s">
        <v>171</v>
      </c>
      <c r="C63" s="81">
        <v>68960060025002</v>
      </c>
      <c r="D63" s="79">
        <v>1</v>
      </c>
      <c r="E63" s="79" t="s">
        <v>275</v>
      </c>
      <c r="F63" s="83" t="s">
        <v>269</v>
      </c>
      <c r="G63" s="102">
        <v>6.5</v>
      </c>
      <c r="H63" s="82" t="s">
        <v>174</v>
      </c>
      <c r="I63" s="79" t="s">
        <v>181</v>
      </c>
      <c r="J63" s="82" t="s">
        <v>169</v>
      </c>
      <c r="K63" s="84"/>
      <c r="L63" s="84"/>
      <c r="M63" s="84"/>
      <c r="N63" s="84"/>
      <c r="O63" s="84"/>
      <c r="P63" s="84"/>
      <c r="Q63" s="84"/>
      <c r="R63" s="84"/>
      <c r="S63" s="115">
        <v>4.3</v>
      </c>
      <c r="T63" s="84"/>
      <c r="U63" s="84"/>
      <c r="V63" s="153">
        <f t="shared" si="0"/>
        <v>27.95</v>
      </c>
      <c r="W63" s="83"/>
      <c r="X63" s="85" t="s">
        <v>176</v>
      </c>
    </row>
    <row r="64" spans="1:24" x14ac:dyDescent="0.25">
      <c r="A64" s="79">
        <v>62</v>
      </c>
      <c r="B64" s="80" t="s">
        <v>171</v>
      </c>
      <c r="C64" s="81">
        <v>68960060025002</v>
      </c>
      <c r="D64" s="79">
        <v>1</v>
      </c>
      <c r="E64" s="79" t="s">
        <v>276</v>
      </c>
      <c r="F64" s="83" t="s">
        <v>277</v>
      </c>
      <c r="G64" s="102">
        <v>8.1999999999999993</v>
      </c>
      <c r="H64" s="82" t="s">
        <v>167</v>
      </c>
      <c r="I64" s="79" t="s">
        <v>222</v>
      </c>
      <c r="J64" s="82" t="s">
        <v>169</v>
      </c>
      <c r="K64" s="84"/>
      <c r="L64" s="84"/>
      <c r="M64" s="84"/>
      <c r="N64" s="84"/>
      <c r="O64" s="84"/>
      <c r="P64" s="84"/>
      <c r="Q64" s="84"/>
      <c r="R64" s="84"/>
      <c r="S64" s="84"/>
      <c r="T64" s="84"/>
      <c r="U64" s="84">
        <v>1</v>
      </c>
      <c r="V64" s="153">
        <f>G64*(R64+S64+T64+U64)</f>
        <v>8.1999999999999993</v>
      </c>
      <c r="W64" s="83"/>
      <c r="X64" s="85" t="s">
        <v>176</v>
      </c>
    </row>
    <row r="65" spans="1:24" x14ac:dyDescent="0.25">
      <c r="A65" s="79">
        <v>63</v>
      </c>
      <c r="B65" s="80" t="s">
        <v>171</v>
      </c>
      <c r="C65" s="81">
        <v>68960060025002</v>
      </c>
      <c r="D65" s="79">
        <v>1</v>
      </c>
      <c r="E65" s="79" t="s">
        <v>278</v>
      </c>
      <c r="F65" s="83" t="s">
        <v>264</v>
      </c>
      <c r="G65" s="102">
        <v>11.1</v>
      </c>
      <c r="H65" s="82" t="s">
        <v>174</v>
      </c>
      <c r="I65" s="79" t="s">
        <v>222</v>
      </c>
      <c r="J65" s="82" t="s">
        <v>169</v>
      </c>
      <c r="K65" s="84"/>
      <c r="L65" s="84"/>
      <c r="M65" s="84"/>
      <c r="N65" s="84"/>
      <c r="O65" s="84"/>
      <c r="P65" s="84"/>
      <c r="Q65" s="84"/>
      <c r="R65" s="84"/>
      <c r="S65" s="115">
        <v>4.3</v>
      </c>
      <c r="T65" s="84"/>
      <c r="U65" s="84"/>
      <c r="V65" s="153">
        <f t="shared" si="0"/>
        <v>47.73</v>
      </c>
      <c r="W65" s="83"/>
      <c r="X65" s="85" t="s">
        <v>176</v>
      </c>
    </row>
    <row r="66" spans="1:24" x14ac:dyDescent="0.25">
      <c r="A66" s="79">
        <v>64</v>
      </c>
      <c r="B66" s="80" t="s">
        <v>171</v>
      </c>
      <c r="C66" s="81">
        <v>68960060025002</v>
      </c>
      <c r="D66" s="79">
        <v>1</v>
      </c>
      <c r="E66" s="79" t="s">
        <v>279</v>
      </c>
      <c r="F66" s="83" t="s">
        <v>264</v>
      </c>
      <c r="G66" s="102">
        <v>12.1</v>
      </c>
      <c r="H66" s="82" t="s">
        <v>174</v>
      </c>
      <c r="I66" s="79" t="s">
        <v>222</v>
      </c>
      <c r="J66" s="82" t="s">
        <v>169</v>
      </c>
      <c r="K66" s="84"/>
      <c r="L66" s="84"/>
      <c r="M66" s="84"/>
      <c r="N66" s="84"/>
      <c r="O66" s="84"/>
      <c r="P66" s="84"/>
      <c r="Q66" s="84"/>
      <c r="R66" s="84"/>
      <c r="S66" s="115">
        <v>4.3</v>
      </c>
      <c r="T66" s="84"/>
      <c r="U66" s="84"/>
      <c r="V66" s="153">
        <f t="shared" si="0"/>
        <v>52.029999999999994</v>
      </c>
      <c r="W66" s="83"/>
      <c r="X66" s="85" t="s">
        <v>176</v>
      </c>
    </row>
    <row r="67" spans="1:24" x14ac:dyDescent="0.25">
      <c r="A67" s="79">
        <v>65</v>
      </c>
      <c r="B67" s="80" t="s">
        <v>171</v>
      </c>
      <c r="C67" s="81">
        <v>68960060025002</v>
      </c>
      <c r="D67" s="79">
        <v>1</v>
      </c>
      <c r="E67" s="79" t="s">
        <v>280</v>
      </c>
      <c r="F67" s="83" t="s">
        <v>264</v>
      </c>
      <c r="G67" s="102">
        <v>12.1</v>
      </c>
      <c r="H67" s="82" t="s">
        <v>174</v>
      </c>
      <c r="I67" s="79" t="s">
        <v>222</v>
      </c>
      <c r="J67" s="82" t="s">
        <v>169</v>
      </c>
      <c r="K67" s="84"/>
      <c r="L67" s="84"/>
      <c r="M67" s="84"/>
      <c r="N67" s="84"/>
      <c r="O67" s="84"/>
      <c r="P67" s="84"/>
      <c r="Q67" s="84"/>
      <c r="R67" s="84"/>
      <c r="S67" s="115">
        <v>4.3</v>
      </c>
      <c r="T67" s="84"/>
      <c r="U67" s="84"/>
      <c r="V67" s="153">
        <f t="shared" si="0"/>
        <v>52.029999999999994</v>
      </c>
      <c r="W67" s="83"/>
      <c r="X67" s="85" t="s">
        <v>176</v>
      </c>
    </row>
    <row r="68" spans="1:24" x14ac:dyDescent="0.25">
      <c r="A68" s="79">
        <v>66</v>
      </c>
      <c r="B68" s="80" t="s">
        <v>171</v>
      </c>
      <c r="C68" s="81">
        <v>68960060025002</v>
      </c>
      <c r="D68" s="79">
        <v>1</v>
      </c>
      <c r="E68" s="79" t="s">
        <v>281</v>
      </c>
      <c r="F68" s="83" t="s">
        <v>271</v>
      </c>
      <c r="G68" s="102">
        <v>2.6</v>
      </c>
      <c r="H68" s="82" t="s">
        <v>174</v>
      </c>
      <c r="I68" s="79" t="s">
        <v>181</v>
      </c>
      <c r="J68" s="82" t="s">
        <v>169</v>
      </c>
      <c r="K68" s="84"/>
      <c r="L68" s="84"/>
      <c r="M68" s="84"/>
      <c r="N68" s="84"/>
      <c r="O68" s="84"/>
      <c r="P68" s="84"/>
      <c r="Q68" s="84"/>
      <c r="R68" s="84"/>
      <c r="S68" s="115">
        <v>4.3</v>
      </c>
      <c r="T68" s="84"/>
      <c r="U68" s="84"/>
      <c r="V68" s="153">
        <f t="shared" ref="V68:V131" si="1">G68*(R68+S68+T68+U68)</f>
        <v>11.18</v>
      </c>
      <c r="W68" s="83"/>
      <c r="X68" s="85" t="s">
        <v>176</v>
      </c>
    </row>
    <row r="69" spans="1:24" x14ac:dyDescent="0.25">
      <c r="A69" s="79">
        <v>67</v>
      </c>
      <c r="B69" s="80" t="s">
        <v>171</v>
      </c>
      <c r="C69" s="81">
        <v>68960060025002</v>
      </c>
      <c r="D69" s="79">
        <v>1</v>
      </c>
      <c r="E69" s="79" t="s">
        <v>282</v>
      </c>
      <c r="F69" s="83" t="s">
        <v>266</v>
      </c>
      <c r="G69" s="102">
        <v>1.4</v>
      </c>
      <c r="H69" s="82" t="s">
        <v>174</v>
      </c>
      <c r="I69" s="79" t="s">
        <v>181</v>
      </c>
      <c r="J69" s="82" t="s">
        <v>169</v>
      </c>
      <c r="K69" s="84"/>
      <c r="L69" s="84"/>
      <c r="M69" s="84"/>
      <c r="N69" s="84"/>
      <c r="O69" s="84"/>
      <c r="P69" s="84"/>
      <c r="Q69" s="84"/>
      <c r="R69" s="84"/>
      <c r="S69" s="115">
        <v>4.3</v>
      </c>
      <c r="T69" s="84"/>
      <c r="U69" s="84"/>
      <c r="V69" s="153">
        <f t="shared" si="1"/>
        <v>6.02</v>
      </c>
      <c r="W69" s="83"/>
      <c r="X69" s="85" t="s">
        <v>176</v>
      </c>
    </row>
    <row r="70" spans="1:24" x14ac:dyDescent="0.25">
      <c r="A70" s="79">
        <v>68</v>
      </c>
      <c r="B70" s="80" t="s">
        <v>171</v>
      </c>
      <c r="C70" s="81">
        <v>68960060025002</v>
      </c>
      <c r="D70" s="79">
        <v>1</v>
      </c>
      <c r="E70" s="79" t="s">
        <v>283</v>
      </c>
      <c r="F70" s="83" t="s">
        <v>262</v>
      </c>
      <c r="G70" s="102">
        <v>1.4</v>
      </c>
      <c r="H70" s="82" t="s">
        <v>174</v>
      </c>
      <c r="I70" s="79" t="s">
        <v>222</v>
      </c>
      <c r="J70" s="82" t="s">
        <v>169</v>
      </c>
      <c r="K70" s="84"/>
      <c r="L70" s="84"/>
      <c r="M70" s="84"/>
      <c r="N70" s="84"/>
      <c r="O70" s="84"/>
      <c r="P70" s="84"/>
      <c r="Q70" s="84"/>
      <c r="R70" s="84"/>
      <c r="S70" s="115">
        <v>4.3</v>
      </c>
      <c r="T70" s="84"/>
      <c r="U70" s="84"/>
      <c r="V70" s="153">
        <f t="shared" si="1"/>
        <v>6.02</v>
      </c>
      <c r="W70" s="83"/>
      <c r="X70" s="85" t="s">
        <v>176</v>
      </c>
    </row>
    <row r="71" spans="1:24" x14ac:dyDescent="0.25">
      <c r="A71" s="79">
        <v>69</v>
      </c>
      <c r="B71" s="80" t="s">
        <v>171</v>
      </c>
      <c r="C71" s="81">
        <v>68960060025002</v>
      </c>
      <c r="D71" s="79">
        <v>1</v>
      </c>
      <c r="E71" s="79" t="s">
        <v>284</v>
      </c>
      <c r="F71" s="83" t="s">
        <v>285</v>
      </c>
      <c r="G71" s="102">
        <v>6.9</v>
      </c>
      <c r="H71" s="82" t="s">
        <v>174</v>
      </c>
      <c r="I71" s="79" t="s">
        <v>222</v>
      </c>
      <c r="J71" s="82" t="s">
        <v>169</v>
      </c>
      <c r="K71" s="84"/>
      <c r="L71" s="84"/>
      <c r="M71" s="84"/>
      <c r="N71" s="84"/>
      <c r="O71" s="84"/>
      <c r="P71" s="84"/>
      <c r="Q71" s="84"/>
      <c r="R71" s="84"/>
      <c r="S71" s="115">
        <v>4.3</v>
      </c>
      <c r="T71" s="84"/>
      <c r="U71" s="84"/>
      <c r="V71" s="153">
        <f t="shared" si="1"/>
        <v>29.67</v>
      </c>
      <c r="W71" s="83"/>
      <c r="X71" s="85" t="s">
        <v>176</v>
      </c>
    </row>
    <row r="72" spans="1:24" x14ac:dyDescent="0.25">
      <c r="A72" s="79">
        <v>70</v>
      </c>
      <c r="B72" s="80" t="s">
        <v>171</v>
      </c>
      <c r="C72" s="81">
        <v>68960060025002</v>
      </c>
      <c r="D72" s="79">
        <v>1</v>
      </c>
      <c r="E72" s="79" t="s">
        <v>286</v>
      </c>
      <c r="F72" s="83" t="s">
        <v>264</v>
      </c>
      <c r="G72" s="102">
        <v>5.9</v>
      </c>
      <c r="H72" s="82" t="s">
        <v>174</v>
      </c>
      <c r="I72" s="79" t="s">
        <v>222</v>
      </c>
      <c r="J72" s="82" t="s">
        <v>169</v>
      </c>
      <c r="K72" s="84"/>
      <c r="L72" s="84"/>
      <c r="M72" s="84"/>
      <c r="N72" s="84"/>
      <c r="O72" s="84"/>
      <c r="P72" s="84"/>
      <c r="Q72" s="84"/>
      <c r="R72" s="84"/>
      <c r="S72" s="115">
        <v>4.3</v>
      </c>
      <c r="T72" s="84"/>
      <c r="U72" s="84"/>
      <c r="V72" s="153">
        <f t="shared" si="1"/>
        <v>25.37</v>
      </c>
      <c r="W72" s="83"/>
      <c r="X72" s="85" t="s">
        <v>176</v>
      </c>
    </row>
    <row r="73" spans="1:24" x14ac:dyDescent="0.25">
      <c r="A73" s="79">
        <v>71</v>
      </c>
      <c r="B73" s="80" t="s">
        <v>171</v>
      </c>
      <c r="C73" s="81">
        <v>68960060025002</v>
      </c>
      <c r="D73" s="79">
        <v>1</v>
      </c>
      <c r="E73" s="79" t="s">
        <v>287</v>
      </c>
      <c r="F73" s="83" t="s">
        <v>264</v>
      </c>
      <c r="G73" s="102">
        <v>10</v>
      </c>
      <c r="H73" s="82" t="s">
        <v>174</v>
      </c>
      <c r="I73" s="79" t="s">
        <v>222</v>
      </c>
      <c r="J73" s="82" t="s">
        <v>169</v>
      </c>
      <c r="K73" s="84"/>
      <c r="L73" s="84"/>
      <c r="M73" s="84"/>
      <c r="N73" s="84"/>
      <c r="O73" s="84"/>
      <c r="P73" s="84"/>
      <c r="Q73" s="84"/>
      <c r="R73" s="84"/>
      <c r="S73" s="115">
        <v>4.3</v>
      </c>
      <c r="T73" s="84"/>
      <c r="U73" s="84"/>
      <c r="V73" s="153">
        <f t="shared" si="1"/>
        <v>43</v>
      </c>
      <c r="W73" s="83"/>
      <c r="X73" s="85" t="s">
        <v>176</v>
      </c>
    </row>
    <row r="74" spans="1:24" x14ac:dyDescent="0.25">
      <c r="A74" s="79">
        <v>72</v>
      </c>
      <c r="B74" s="80" t="s">
        <v>171</v>
      </c>
      <c r="C74" s="81">
        <v>68960060025002</v>
      </c>
      <c r="D74" s="79">
        <v>1</v>
      </c>
      <c r="E74" s="79" t="s">
        <v>288</v>
      </c>
      <c r="F74" s="83" t="s">
        <v>269</v>
      </c>
      <c r="G74" s="102">
        <v>7.4</v>
      </c>
      <c r="H74" s="82" t="s">
        <v>174</v>
      </c>
      <c r="I74" s="79" t="s">
        <v>181</v>
      </c>
      <c r="J74" s="82" t="s">
        <v>169</v>
      </c>
      <c r="K74" s="84"/>
      <c r="L74" s="84"/>
      <c r="M74" s="84"/>
      <c r="N74" s="84"/>
      <c r="O74" s="84"/>
      <c r="P74" s="84"/>
      <c r="Q74" s="84"/>
      <c r="R74" s="84"/>
      <c r="S74" s="115">
        <v>4.3</v>
      </c>
      <c r="T74" s="84"/>
      <c r="U74" s="84"/>
      <c r="V74" s="153">
        <f t="shared" si="1"/>
        <v>31.82</v>
      </c>
      <c r="W74" s="83"/>
      <c r="X74" s="85" t="s">
        <v>176</v>
      </c>
    </row>
    <row r="75" spans="1:24" x14ac:dyDescent="0.25">
      <c r="A75" s="79">
        <v>73</v>
      </c>
      <c r="B75" s="80" t="s">
        <v>171</v>
      </c>
      <c r="C75" s="81">
        <v>68960060025002</v>
      </c>
      <c r="D75" s="79">
        <v>1</v>
      </c>
      <c r="E75" s="79" t="s">
        <v>289</v>
      </c>
      <c r="F75" s="83" t="s">
        <v>266</v>
      </c>
      <c r="G75" s="102">
        <v>1.5</v>
      </c>
      <c r="H75" s="82" t="s">
        <v>174</v>
      </c>
      <c r="I75" s="79" t="s">
        <v>181</v>
      </c>
      <c r="J75" s="82" t="s">
        <v>169</v>
      </c>
      <c r="K75" s="84"/>
      <c r="L75" s="84"/>
      <c r="M75" s="84"/>
      <c r="N75" s="84"/>
      <c r="O75" s="84"/>
      <c r="P75" s="84"/>
      <c r="Q75" s="84"/>
      <c r="R75" s="84"/>
      <c r="S75" s="115">
        <v>4.3</v>
      </c>
      <c r="T75" s="84"/>
      <c r="U75" s="84"/>
      <c r="V75" s="153">
        <f t="shared" si="1"/>
        <v>6.4499999999999993</v>
      </c>
      <c r="W75" s="83"/>
      <c r="X75" s="85" t="s">
        <v>176</v>
      </c>
    </row>
    <row r="76" spans="1:24" x14ac:dyDescent="0.25">
      <c r="A76" s="79">
        <v>74</v>
      </c>
      <c r="B76" s="80" t="s">
        <v>171</v>
      </c>
      <c r="C76" s="81">
        <v>68960060025002</v>
      </c>
      <c r="D76" s="79">
        <v>1</v>
      </c>
      <c r="E76" s="79" t="s">
        <v>290</v>
      </c>
      <c r="F76" s="83" t="s">
        <v>266</v>
      </c>
      <c r="G76" s="102">
        <v>1.5</v>
      </c>
      <c r="H76" s="82" t="s">
        <v>174</v>
      </c>
      <c r="I76" s="79" t="s">
        <v>181</v>
      </c>
      <c r="J76" s="82" t="s">
        <v>169</v>
      </c>
      <c r="K76" s="84"/>
      <c r="L76" s="84"/>
      <c r="M76" s="84"/>
      <c r="N76" s="84"/>
      <c r="O76" s="84"/>
      <c r="P76" s="84"/>
      <c r="Q76" s="84"/>
      <c r="R76" s="84"/>
      <c r="S76" s="115">
        <v>4.3</v>
      </c>
      <c r="T76" s="84"/>
      <c r="U76" s="84"/>
      <c r="V76" s="153">
        <f t="shared" si="1"/>
        <v>6.4499999999999993</v>
      </c>
      <c r="W76" s="83"/>
      <c r="X76" s="85" t="s">
        <v>176</v>
      </c>
    </row>
    <row r="77" spans="1:24" x14ac:dyDescent="0.25">
      <c r="A77" s="79">
        <v>75</v>
      </c>
      <c r="B77" s="80" t="s">
        <v>171</v>
      </c>
      <c r="C77" s="81">
        <v>68960060025002</v>
      </c>
      <c r="D77" s="79">
        <v>1</v>
      </c>
      <c r="E77" s="79" t="s">
        <v>291</v>
      </c>
      <c r="F77" s="83" t="s">
        <v>292</v>
      </c>
      <c r="G77" s="102">
        <v>60</v>
      </c>
      <c r="H77" s="82" t="s">
        <v>293</v>
      </c>
      <c r="I77" s="79" t="s">
        <v>222</v>
      </c>
      <c r="J77" s="82" t="s">
        <v>169</v>
      </c>
      <c r="K77" s="84"/>
      <c r="L77" s="84"/>
      <c r="M77" s="84"/>
      <c r="N77" s="84"/>
      <c r="O77" s="84"/>
      <c r="P77" s="84"/>
      <c r="Q77" s="84"/>
      <c r="R77" s="84"/>
      <c r="S77" s="115">
        <v>4.3</v>
      </c>
      <c r="T77" s="84"/>
      <c r="U77" s="84"/>
      <c r="V77" s="153">
        <f t="shared" si="1"/>
        <v>258</v>
      </c>
      <c r="W77" s="83"/>
      <c r="X77" s="85" t="s">
        <v>176</v>
      </c>
    </row>
    <row r="78" spans="1:24" x14ac:dyDescent="0.25">
      <c r="A78" s="79">
        <v>76</v>
      </c>
      <c r="B78" s="80" t="s">
        <v>171</v>
      </c>
      <c r="C78" s="81">
        <v>68960060025002</v>
      </c>
      <c r="D78" s="79">
        <v>1</v>
      </c>
      <c r="E78" s="79" t="s">
        <v>294</v>
      </c>
      <c r="F78" s="83" t="s">
        <v>292</v>
      </c>
      <c r="G78" s="102">
        <v>28</v>
      </c>
      <c r="H78" s="82" t="s">
        <v>167</v>
      </c>
      <c r="I78" s="79" t="s">
        <v>222</v>
      </c>
      <c r="J78" s="82" t="s">
        <v>169</v>
      </c>
      <c r="K78" s="84"/>
      <c r="L78" s="84"/>
      <c r="M78" s="84"/>
      <c r="N78" s="84"/>
      <c r="O78" s="84"/>
      <c r="P78" s="84"/>
      <c r="Q78" s="84"/>
      <c r="R78" s="84"/>
      <c r="S78" s="115">
        <v>4.3</v>
      </c>
      <c r="T78" s="84"/>
      <c r="U78" s="84"/>
      <c r="V78" s="153">
        <f t="shared" si="1"/>
        <v>120.39999999999999</v>
      </c>
      <c r="W78" s="83"/>
      <c r="X78" s="85" t="s">
        <v>176</v>
      </c>
    </row>
    <row r="79" spans="1:24" x14ac:dyDescent="0.25">
      <c r="A79" s="79">
        <v>77</v>
      </c>
      <c r="B79" s="80" t="s">
        <v>171</v>
      </c>
      <c r="C79" s="81">
        <v>68960060025002</v>
      </c>
      <c r="D79" s="79">
        <v>1</v>
      </c>
      <c r="E79" s="79" t="s">
        <v>295</v>
      </c>
      <c r="F79" s="83" t="s">
        <v>292</v>
      </c>
      <c r="G79" s="102">
        <v>22.4</v>
      </c>
      <c r="H79" s="82" t="s">
        <v>167</v>
      </c>
      <c r="I79" s="79" t="s">
        <v>222</v>
      </c>
      <c r="J79" s="82" t="s">
        <v>169</v>
      </c>
      <c r="K79" s="84"/>
      <c r="L79" s="84"/>
      <c r="M79" s="84"/>
      <c r="N79" s="84"/>
      <c r="O79" s="84"/>
      <c r="P79" s="84"/>
      <c r="Q79" s="84"/>
      <c r="R79" s="84"/>
      <c r="S79" s="84"/>
      <c r="T79" s="84"/>
      <c r="U79" s="84">
        <v>1</v>
      </c>
      <c r="V79" s="153">
        <f t="shared" si="1"/>
        <v>22.4</v>
      </c>
      <c r="W79" s="83"/>
      <c r="X79" s="85" t="s">
        <v>176</v>
      </c>
    </row>
    <row r="80" spans="1:24" x14ac:dyDescent="0.25">
      <c r="A80" s="79">
        <v>78</v>
      </c>
      <c r="B80" s="80" t="s">
        <v>171</v>
      </c>
      <c r="C80" s="81">
        <v>68960060025002</v>
      </c>
      <c r="D80" s="79">
        <v>1</v>
      </c>
      <c r="E80" s="79" t="s">
        <v>296</v>
      </c>
      <c r="F80" s="83" t="s">
        <v>292</v>
      </c>
      <c r="G80" s="102">
        <v>31</v>
      </c>
      <c r="H80" s="82" t="s">
        <v>167</v>
      </c>
      <c r="I80" s="79" t="s">
        <v>222</v>
      </c>
      <c r="J80" s="82" t="s">
        <v>169</v>
      </c>
      <c r="K80" s="84"/>
      <c r="L80" s="84"/>
      <c r="M80" s="84"/>
      <c r="N80" s="84"/>
      <c r="O80" s="84"/>
      <c r="P80" s="84"/>
      <c r="Q80" s="84"/>
      <c r="R80" s="84"/>
      <c r="S80" s="84"/>
      <c r="T80" s="84"/>
      <c r="U80" s="84">
        <v>1</v>
      </c>
      <c r="V80" s="153">
        <f t="shared" si="1"/>
        <v>31</v>
      </c>
      <c r="W80" s="83"/>
      <c r="X80" s="85" t="s">
        <v>176</v>
      </c>
    </row>
    <row r="81" spans="1:24" x14ac:dyDescent="0.25">
      <c r="A81" s="79">
        <v>79</v>
      </c>
      <c r="B81" s="80" t="s">
        <v>171</v>
      </c>
      <c r="C81" s="81">
        <v>68960060025002</v>
      </c>
      <c r="D81" s="79">
        <v>1</v>
      </c>
      <c r="E81" s="79" t="s">
        <v>297</v>
      </c>
      <c r="F81" s="83" t="s">
        <v>298</v>
      </c>
      <c r="G81" s="102">
        <v>8.1</v>
      </c>
      <c r="H81" s="82" t="s">
        <v>167</v>
      </c>
      <c r="I81" s="79" t="s">
        <v>222</v>
      </c>
      <c r="J81" s="82" t="s">
        <v>169</v>
      </c>
      <c r="K81" s="84"/>
      <c r="L81" s="84"/>
      <c r="M81" s="84"/>
      <c r="N81" s="84"/>
      <c r="O81" s="84"/>
      <c r="P81" s="84"/>
      <c r="Q81" s="84"/>
      <c r="R81" s="84"/>
      <c r="S81" s="84"/>
      <c r="T81" s="84"/>
      <c r="U81" s="84">
        <v>1</v>
      </c>
      <c r="V81" s="153">
        <f t="shared" si="1"/>
        <v>8.1</v>
      </c>
      <c r="W81" s="83"/>
      <c r="X81" s="85" t="s">
        <v>176</v>
      </c>
    </row>
    <row r="82" spans="1:24" x14ac:dyDescent="0.25">
      <c r="A82" s="79">
        <v>80</v>
      </c>
      <c r="B82" s="80" t="s">
        <v>299</v>
      </c>
      <c r="C82" s="81">
        <v>68960060025019</v>
      </c>
      <c r="D82" s="79">
        <v>1</v>
      </c>
      <c r="E82" s="79" t="s">
        <v>172</v>
      </c>
      <c r="F82" s="83" t="s">
        <v>221</v>
      </c>
      <c r="G82" s="102">
        <v>4.3</v>
      </c>
      <c r="H82" s="82" t="s">
        <v>174</v>
      </c>
      <c r="I82" s="79" t="s">
        <v>222</v>
      </c>
      <c r="J82" s="82" t="s">
        <v>169</v>
      </c>
      <c r="K82" s="84" t="s">
        <v>193</v>
      </c>
      <c r="L82" s="84" t="s">
        <v>193</v>
      </c>
      <c r="M82" s="84" t="s">
        <v>193</v>
      </c>
      <c r="N82" s="84" t="s">
        <v>193</v>
      </c>
      <c r="O82" s="84" t="s">
        <v>193</v>
      </c>
      <c r="P82" s="84" t="s">
        <v>193</v>
      </c>
      <c r="Q82" s="84" t="s">
        <v>193</v>
      </c>
      <c r="R82" s="115">
        <v>30.4</v>
      </c>
      <c r="S82" s="84"/>
      <c r="T82" s="84"/>
      <c r="U82" s="84"/>
      <c r="V82" s="153">
        <f t="shared" si="1"/>
        <v>130.72</v>
      </c>
      <c r="W82" s="83"/>
      <c r="X82" s="85" t="s">
        <v>170</v>
      </c>
    </row>
    <row r="83" spans="1:24" ht="26.4" x14ac:dyDescent="0.25">
      <c r="A83" s="79">
        <v>81</v>
      </c>
      <c r="B83" s="80" t="s">
        <v>299</v>
      </c>
      <c r="C83" s="81">
        <v>68960060025019</v>
      </c>
      <c r="D83" s="79">
        <v>1</v>
      </c>
      <c r="E83" s="79" t="s">
        <v>177</v>
      </c>
      <c r="F83" s="83" t="s">
        <v>300</v>
      </c>
      <c r="G83" s="102">
        <v>6.3</v>
      </c>
      <c r="H83" s="82" t="s">
        <v>174</v>
      </c>
      <c r="I83" s="79" t="s">
        <v>175</v>
      </c>
      <c r="J83" s="82" t="s">
        <v>169</v>
      </c>
      <c r="K83" s="84"/>
      <c r="L83" s="84"/>
      <c r="M83" s="84"/>
      <c r="N83" s="84"/>
      <c r="O83" s="84"/>
      <c r="P83" s="84"/>
      <c r="Q83" s="84"/>
      <c r="R83" s="84"/>
      <c r="S83" s="84"/>
      <c r="T83" s="115">
        <v>2.2000000000000002</v>
      </c>
      <c r="U83" s="84"/>
      <c r="V83" s="153">
        <f t="shared" si="1"/>
        <v>13.860000000000001</v>
      </c>
      <c r="W83" s="83" t="s">
        <v>301</v>
      </c>
      <c r="X83" s="85" t="s">
        <v>170</v>
      </c>
    </row>
    <row r="84" spans="1:24" x14ac:dyDescent="0.25">
      <c r="A84" s="79">
        <v>82</v>
      </c>
      <c r="B84" s="80" t="s">
        <v>299</v>
      </c>
      <c r="C84" s="81">
        <v>68960060025019</v>
      </c>
      <c r="D84" s="79">
        <v>1</v>
      </c>
      <c r="E84" s="79" t="s">
        <v>178</v>
      </c>
      <c r="F84" s="83" t="s">
        <v>302</v>
      </c>
      <c r="G84" s="102">
        <v>26.1</v>
      </c>
      <c r="H84" s="82" t="s">
        <v>174</v>
      </c>
      <c r="I84" s="79" t="s">
        <v>190</v>
      </c>
      <c r="J84" s="82" t="s">
        <v>169</v>
      </c>
      <c r="K84" s="84" t="s">
        <v>193</v>
      </c>
      <c r="L84" s="84" t="s">
        <v>193</v>
      </c>
      <c r="M84" s="84" t="s">
        <v>193</v>
      </c>
      <c r="N84" s="84" t="s">
        <v>193</v>
      </c>
      <c r="O84" s="84" t="s">
        <v>193</v>
      </c>
      <c r="P84" s="84" t="s">
        <v>193</v>
      </c>
      <c r="Q84" s="84" t="s">
        <v>193</v>
      </c>
      <c r="R84" s="115">
        <v>30.4</v>
      </c>
      <c r="S84" s="84"/>
      <c r="T84" s="84"/>
      <c r="U84" s="84"/>
      <c r="V84" s="153">
        <f t="shared" si="1"/>
        <v>793.44</v>
      </c>
      <c r="W84" s="83"/>
      <c r="X84" s="85" t="s">
        <v>170</v>
      </c>
    </row>
    <row r="85" spans="1:24" x14ac:dyDescent="0.25">
      <c r="A85" s="79">
        <v>83</v>
      </c>
      <c r="B85" s="80" t="s">
        <v>299</v>
      </c>
      <c r="C85" s="81">
        <v>68960060025019</v>
      </c>
      <c r="D85" s="79">
        <v>1</v>
      </c>
      <c r="E85" s="79" t="s">
        <v>179</v>
      </c>
      <c r="F85" s="83" t="s">
        <v>262</v>
      </c>
      <c r="G85" s="102">
        <v>1.2</v>
      </c>
      <c r="H85" s="82" t="s">
        <v>174</v>
      </c>
      <c r="I85" s="79" t="s">
        <v>222</v>
      </c>
      <c r="J85" s="82" t="s">
        <v>169</v>
      </c>
      <c r="K85" s="84" t="s">
        <v>193</v>
      </c>
      <c r="L85" s="84" t="s">
        <v>193</v>
      </c>
      <c r="M85" s="84" t="s">
        <v>193</v>
      </c>
      <c r="N85" s="84" t="s">
        <v>193</v>
      </c>
      <c r="O85" s="84" t="s">
        <v>193</v>
      </c>
      <c r="P85" s="84" t="s">
        <v>193</v>
      </c>
      <c r="Q85" s="84" t="s">
        <v>193</v>
      </c>
      <c r="R85" s="115">
        <v>30.4</v>
      </c>
      <c r="S85" s="84"/>
      <c r="T85" s="84"/>
      <c r="U85" s="84"/>
      <c r="V85" s="153">
        <f t="shared" si="1"/>
        <v>36.479999999999997</v>
      </c>
      <c r="W85" s="83"/>
      <c r="X85" s="85" t="s">
        <v>170</v>
      </c>
    </row>
    <row r="86" spans="1:24" ht="26.4" x14ac:dyDescent="0.25">
      <c r="A86" s="79">
        <v>84</v>
      </c>
      <c r="B86" s="80" t="s">
        <v>303</v>
      </c>
      <c r="C86" s="81">
        <v>68960060025020</v>
      </c>
      <c r="D86" s="79">
        <v>1</v>
      </c>
      <c r="E86" s="79" t="s">
        <v>172</v>
      </c>
      <c r="F86" s="83" t="s">
        <v>304</v>
      </c>
      <c r="G86" s="102">
        <v>508.4</v>
      </c>
      <c r="H86" s="82" t="s">
        <v>167</v>
      </c>
      <c r="I86" s="79" t="s">
        <v>175</v>
      </c>
      <c r="J86" s="82" t="s">
        <v>169</v>
      </c>
      <c r="K86" s="84"/>
      <c r="L86" s="84"/>
      <c r="M86" s="84"/>
      <c r="N86" s="84"/>
      <c r="O86" s="84"/>
      <c r="P86" s="84"/>
      <c r="Q86" s="84"/>
      <c r="R86" s="84"/>
      <c r="S86" s="115">
        <v>4.3</v>
      </c>
      <c r="T86" s="84"/>
      <c r="U86" s="112"/>
      <c r="V86" s="153">
        <f t="shared" si="1"/>
        <v>2186.12</v>
      </c>
      <c r="W86" s="83" t="s">
        <v>305</v>
      </c>
      <c r="X86" s="85" t="s">
        <v>170</v>
      </c>
    </row>
    <row r="87" spans="1:24" ht="26.4" x14ac:dyDescent="0.25">
      <c r="A87" s="79">
        <v>85</v>
      </c>
      <c r="B87" s="80" t="s">
        <v>303</v>
      </c>
      <c r="C87" s="81">
        <v>68960060025020</v>
      </c>
      <c r="D87" s="79">
        <v>1</v>
      </c>
      <c r="E87" s="79" t="s">
        <v>177</v>
      </c>
      <c r="F87" s="83" t="s">
        <v>216</v>
      </c>
      <c r="G87" s="102">
        <v>11.7</v>
      </c>
      <c r="H87" s="82" t="s">
        <v>167</v>
      </c>
      <c r="I87" s="79" t="s">
        <v>175</v>
      </c>
      <c r="J87" s="82" t="s">
        <v>169</v>
      </c>
      <c r="K87" s="84"/>
      <c r="L87" s="84"/>
      <c r="M87" s="84"/>
      <c r="N87" s="84"/>
      <c r="O87" s="84"/>
      <c r="P87" s="84"/>
      <c r="Q87" s="84"/>
      <c r="R87" s="84"/>
      <c r="S87" s="84"/>
      <c r="T87" s="84"/>
      <c r="U87" s="84">
        <v>1</v>
      </c>
      <c r="V87" s="153">
        <f t="shared" si="1"/>
        <v>11.7</v>
      </c>
      <c r="W87" s="83" t="s">
        <v>306</v>
      </c>
      <c r="X87" s="85" t="s">
        <v>170</v>
      </c>
    </row>
    <row r="88" spans="1:24" x14ac:dyDescent="0.25">
      <c r="A88" s="79">
        <v>86</v>
      </c>
      <c r="B88" s="80" t="s">
        <v>307</v>
      </c>
      <c r="C88" s="81">
        <v>68960060026001</v>
      </c>
      <c r="D88" s="79">
        <v>1</v>
      </c>
      <c r="E88" s="79" t="s">
        <v>172</v>
      </c>
      <c r="F88" s="83" t="s">
        <v>196</v>
      </c>
      <c r="G88" s="102">
        <v>2.8</v>
      </c>
      <c r="H88" s="82" t="s">
        <v>214</v>
      </c>
      <c r="I88" s="79" t="s">
        <v>190</v>
      </c>
      <c r="J88" s="82" t="s">
        <v>169</v>
      </c>
      <c r="K88" s="84"/>
      <c r="L88" s="84"/>
      <c r="M88" s="84"/>
      <c r="N88" s="84"/>
      <c r="O88" s="84"/>
      <c r="P88" s="84"/>
      <c r="Q88" s="84"/>
      <c r="R88" s="84"/>
      <c r="S88" s="84"/>
      <c r="T88" s="84"/>
      <c r="U88" s="84">
        <v>1</v>
      </c>
      <c r="V88" s="153">
        <f t="shared" si="1"/>
        <v>2.8</v>
      </c>
      <c r="W88" s="83"/>
      <c r="X88" s="77" t="s">
        <v>170</v>
      </c>
    </row>
    <row r="89" spans="1:24" x14ac:dyDescent="0.25">
      <c r="A89" s="79">
        <v>87</v>
      </c>
      <c r="B89" s="80" t="s">
        <v>307</v>
      </c>
      <c r="C89" s="81">
        <v>68960060026001</v>
      </c>
      <c r="D89" s="79">
        <v>1</v>
      </c>
      <c r="E89" s="79" t="s">
        <v>177</v>
      </c>
      <c r="F89" s="83" t="s">
        <v>196</v>
      </c>
      <c r="G89" s="102">
        <v>5.8</v>
      </c>
      <c r="H89" s="82" t="s">
        <v>214</v>
      </c>
      <c r="I89" s="79" t="s">
        <v>190</v>
      </c>
      <c r="J89" s="82" t="s">
        <v>169</v>
      </c>
      <c r="K89" s="84"/>
      <c r="L89" s="84"/>
      <c r="M89" s="84"/>
      <c r="N89" s="84"/>
      <c r="O89" s="84"/>
      <c r="P89" s="84"/>
      <c r="Q89" s="84"/>
      <c r="R89" s="84"/>
      <c r="S89" s="84"/>
      <c r="T89" s="84"/>
      <c r="U89" s="84">
        <v>1</v>
      </c>
      <c r="V89" s="153">
        <f t="shared" si="1"/>
        <v>5.8</v>
      </c>
      <c r="W89" s="83"/>
      <c r="X89" s="77" t="s">
        <v>170</v>
      </c>
    </row>
    <row r="90" spans="1:24" x14ac:dyDescent="0.25">
      <c r="A90" s="79">
        <v>88</v>
      </c>
      <c r="B90" s="80" t="s">
        <v>307</v>
      </c>
      <c r="C90" s="81">
        <v>68960060026001</v>
      </c>
      <c r="D90" s="79">
        <v>1</v>
      </c>
      <c r="E90" s="79" t="s">
        <v>178</v>
      </c>
      <c r="F90" s="83" t="s">
        <v>196</v>
      </c>
      <c r="G90" s="102">
        <v>2.6</v>
      </c>
      <c r="H90" s="82" t="s">
        <v>214</v>
      </c>
      <c r="I90" s="79" t="s">
        <v>190</v>
      </c>
      <c r="J90" s="82" t="s">
        <v>169</v>
      </c>
      <c r="K90" s="84"/>
      <c r="L90" s="84"/>
      <c r="M90" s="84"/>
      <c r="N90" s="84"/>
      <c r="O90" s="84"/>
      <c r="P90" s="84"/>
      <c r="Q90" s="84"/>
      <c r="R90" s="84"/>
      <c r="S90" s="84"/>
      <c r="T90" s="84"/>
      <c r="U90" s="84">
        <v>1</v>
      </c>
      <c r="V90" s="153">
        <f t="shared" si="1"/>
        <v>2.6</v>
      </c>
      <c r="W90" s="83"/>
      <c r="X90" s="77" t="s">
        <v>170</v>
      </c>
    </row>
    <row r="91" spans="1:24" x14ac:dyDescent="0.25">
      <c r="A91" s="79">
        <v>89</v>
      </c>
      <c r="B91" s="80" t="s">
        <v>307</v>
      </c>
      <c r="C91" s="81">
        <v>68960060026001</v>
      </c>
      <c r="D91" s="79">
        <v>1</v>
      </c>
      <c r="E91" s="79" t="s">
        <v>188</v>
      </c>
      <c r="F91" s="83" t="s">
        <v>196</v>
      </c>
      <c r="G91" s="102">
        <v>10.4</v>
      </c>
      <c r="H91" s="82" t="s">
        <v>214</v>
      </c>
      <c r="I91" s="79" t="s">
        <v>190</v>
      </c>
      <c r="J91" s="82" t="s">
        <v>169</v>
      </c>
      <c r="K91" s="84" t="s">
        <v>193</v>
      </c>
      <c r="L91" s="84" t="s">
        <v>193</v>
      </c>
      <c r="M91" s="84" t="s">
        <v>193</v>
      </c>
      <c r="N91" s="84" t="s">
        <v>193</v>
      </c>
      <c r="O91" s="84" t="s">
        <v>193</v>
      </c>
      <c r="P91" s="84" t="s">
        <v>193</v>
      </c>
      <c r="Q91" s="84" t="s">
        <v>193</v>
      </c>
      <c r="R91" s="115">
        <v>30.4</v>
      </c>
      <c r="S91" s="84"/>
      <c r="T91" s="84"/>
      <c r="U91" s="84"/>
      <c r="V91" s="153">
        <f t="shared" si="1"/>
        <v>316.15999999999997</v>
      </c>
      <c r="W91" s="83"/>
      <c r="X91" s="77" t="s">
        <v>170</v>
      </c>
    </row>
    <row r="92" spans="1:24" x14ac:dyDescent="0.25">
      <c r="A92" s="79">
        <v>90</v>
      </c>
      <c r="B92" s="80" t="s">
        <v>307</v>
      </c>
      <c r="C92" s="81">
        <v>68960060026001</v>
      </c>
      <c r="D92" s="79">
        <v>1</v>
      </c>
      <c r="E92" s="79" t="s">
        <v>191</v>
      </c>
      <c r="F92" s="83" t="s">
        <v>308</v>
      </c>
      <c r="G92" s="102">
        <v>9.5</v>
      </c>
      <c r="H92" s="82" t="s">
        <v>214</v>
      </c>
      <c r="I92" s="79" t="s">
        <v>190</v>
      </c>
      <c r="J92" s="82" t="s">
        <v>169</v>
      </c>
      <c r="K92" s="84" t="s">
        <v>193</v>
      </c>
      <c r="L92" s="84" t="s">
        <v>193</v>
      </c>
      <c r="M92" s="84" t="s">
        <v>193</v>
      </c>
      <c r="N92" s="84" t="s">
        <v>193</v>
      </c>
      <c r="O92" s="84" t="s">
        <v>193</v>
      </c>
      <c r="P92" s="84" t="s">
        <v>193</v>
      </c>
      <c r="Q92" s="84" t="s">
        <v>193</v>
      </c>
      <c r="R92" s="115">
        <v>30.4</v>
      </c>
      <c r="S92" s="84"/>
      <c r="T92" s="84"/>
      <c r="U92" s="84"/>
      <c r="V92" s="153">
        <f t="shared" si="1"/>
        <v>288.8</v>
      </c>
      <c r="W92" s="83"/>
      <c r="X92" s="77" t="s">
        <v>309</v>
      </c>
    </row>
    <row r="93" spans="1:24" ht="26.4" x14ac:dyDescent="0.25">
      <c r="A93" s="79">
        <v>91</v>
      </c>
      <c r="B93" s="80" t="s">
        <v>307</v>
      </c>
      <c r="C93" s="81">
        <v>68960060026001</v>
      </c>
      <c r="D93" s="79">
        <v>1</v>
      </c>
      <c r="E93" s="79" t="s">
        <v>195</v>
      </c>
      <c r="F93" s="83" t="s">
        <v>308</v>
      </c>
      <c r="G93" s="102">
        <v>10.7</v>
      </c>
      <c r="H93" s="82" t="s">
        <v>214</v>
      </c>
      <c r="I93" s="79" t="s">
        <v>190</v>
      </c>
      <c r="J93" s="82" t="s">
        <v>169</v>
      </c>
      <c r="K93" s="84" t="s">
        <v>193</v>
      </c>
      <c r="L93" s="84" t="s">
        <v>193</v>
      </c>
      <c r="M93" s="84" t="s">
        <v>193</v>
      </c>
      <c r="N93" s="84" t="s">
        <v>193</v>
      </c>
      <c r="O93" s="84" t="s">
        <v>193</v>
      </c>
      <c r="P93" s="84" t="s">
        <v>193</v>
      </c>
      <c r="Q93" s="84" t="s">
        <v>193</v>
      </c>
      <c r="R93" s="115">
        <v>30.4</v>
      </c>
      <c r="S93" s="84"/>
      <c r="T93" s="84"/>
      <c r="U93" s="84"/>
      <c r="V93" s="153">
        <f t="shared" si="1"/>
        <v>325.27999999999997</v>
      </c>
      <c r="W93" s="83"/>
      <c r="X93" s="77" t="s">
        <v>310</v>
      </c>
    </row>
    <row r="94" spans="1:24" x14ac:dyDescent="0.25">
      <c r="A94" s="79">
        <v>92</v>
      </c>
      <c r="B94" s="80" t="s">
        <v>307</v>
      </c>
      <c r="C94" s="81">
        <v>68960060026001</v>
      </c>
      <c r="D94" s="79">
        <v>1</v>
      </c>
      <c r="E94" s="79" t="s">
        <v>197</v>
      </c>
      <c r="F94" s="83" t="s">
        <v>308</v>
      </c>
      <c r="G94" s="102">
        <v>7.9</v>
      </c>
      <c r="H94" s="82" t="s">
        <v>214</v>
      </c>
      <c r="I94" s="79" t="s">
        <v>190</v>
      </c>
      <c r="J94" s="82" t="s">
        <v>169</v>
      </c>
      <c r="K94" s="84" t="s">
        <v>193</v>
      </c>
      <c r="L94" s="84" t="s">
        <v>193</v>
      </c>
      <c r="M94" s="84" t="s">
        <v>193</v>
      </c>
      <c r="N94" s="84" t="s">
        <v>193</v>
      </c>
      <c r="O94" s="84" t="s">
        <v>193</v>
      </c>
      <c r="P94" s="84" t="s">
        <v>193</v>
      </c>
      <c r="Q94" s="84" t="s">
        <v>193</v>
      </c>
      <c r="R94" s="115">
        <v>30.4</v>
      </c>
      <c r="S94" s="84"/>
      <c r="T94" s="84"/>
      <c r="U94" s="84"/>
      <c r="V94" s="153">
        <f t="shared" si="1"/>
        <v>240.16</v>
      </c>
      <c r="W94" s="83"/>
      <c r="X94" s="77" t="s">
        <v>311</v>
      </c>
    </row>
    <row r="95" spans="1:24" ht="39.6" x14ac:dyDescent="0.25">
      <c r="A95" s="79">
        <v>93</v>
      </c>
      <c r="B95" s="80" t="s">
        <v>307</v>
      </c>
      <c r="C95" s="81">
        <v>68960060026001</v>
      </c>
      <c r="D95" s="79">
        <v>1</v>
      </c>
      <c r="E95" s="79" t="s">
        <v>198</v>
      </c>
      <c r="F95" s="83" t="s">
        <v>308</v>
      </c>
      <c r="G95" s="102">
        <v>13.3</v>
      </c>
      <c r="H95" s="82" t="s">
        <v>214</v>
      </c>
      <c r="I95" s="79" t="s">
        <v>190</v>
      </c>
      <c r="J95" s="82" t="s">
        <v>169</v>
      </c>
      <c r="K95" s="84"/>
      <c r="L95" s="84"/>
      <c r="M95" s="84"/>
      <c r="N95" s="84"/>
      <c r="O95" s="84"/>
      <c r="P95" s="84"/>
      <c r="Q95" s="84"/>
      <c r="R95" s="84"/>
      <c r="S95" s="115">
        <v>4.3</v>
      </c>
      <c r="T95" s="84"/>
      <c r="U95" s="84"/>
      <c r="V95" s="153">
        <f t="shared" si="1"/>
        <v>57.19</v>
      </c>
      <c r="W95" s="83"/>
      <c r="X95" s="77" t="s">
        <v>312</v>
      </c>
    </row>
    <row r="96" spans="1:24" x14ac:dyDescent="0.25">
      <c r="A96" s="79">
        <v>94</v>
      </c>
      <c r="B96" s="80" t="s">
        <v>307</v>
      </c>
      <c r="C96" s="81">
        <v>68960060026001</v>
      </c>
      <c r="D96" s="79">
        <v>1</v>
      </c>
      <c r="E96" s="79" t="s">
        <v>199</v>
      </c>
      <c r="F96" s="83" t="s">
        <v>313</v>
      </c>
      <c r="G96" s="102">
        <v>2.2000000000000002</v>
      </c>
      <c r="H96" s="82" t="s">
        <v>214</v>
      </c>
      <c r="I96" s="79" t="s">
        <v>222</v>
      </c>
      <c r="J96" s="82" t="s">
        <v>169</v>
      </c>
      <c r="K96" s="84" t="s">
        <v>193</v>
      </c>
      <c r="L96" s="84" t="s">
        <v>193</v>
      </c>
      <c r="M96" s="84" t="s">
        <v>193</v>
      </c>
      <c r="N96" s="84" t="s">
        <v>193</v>
      </c>
      <c r="O96" s="84" t="s">
        <v>193</v>
      </c>
      <c r="P96" s="84" t="s">
        <v>193</v>
      </c>
      <c r="Q96" s="84" t="s">
        <v>193</v>
      </c>
      <c r="R96" s="115">
        <v>30.4</v>
      </c>
      <c r="S96" s="84"/>
      <c r="T96" s="84"/>
      <c r="U96" s="84"/>
      <c r="V96" s="153">
        <f t="shared" si="1"/>
        <v>66.88</v>
      </c>
      <c r="W96" s="83"/>
      <c r="X96" s="77" t="s">
        <v>314</v>
      </c>
    </row>
    <row r="97" spans="1:24" x14ac:dyDescent="0.25">
      <c r="A97" s="79">
        <v>95</v>
      </c>
      <c r="B97" s="80" t="s">
        <v>307</v>
      </c>
      <c r="C97" s="81">
        <v>68960060026001</v>
      </c>
      <c r="D97" s="79">
        <v>1</v>
      </c>
      <c r="E97" s="79" t="s">
        <v>203</v>
      </c>
      <c r="F97" s="83" t="s">
        <v>308</v>
      </c>
      <c r="G97" s="102">
        <v>8.1999999999999993</v>
      </c>
      <c r="H97" s="82" t="s">
        <v>214</v>
      </c>
      <c r="I97" s="79" t="s">
        <v>190</v>
      </c>
      <c r="J97" s="82" t="s">
        <v>169</v>
      </c>
      <c r="K97" s="84" t="s">
        <v>193</v>
      </c>
      <c r="L97" s="84" t="s">
        <v>193</v>
      </c>
      <c r="M97" s="84" t="s">
        <v>193</v>
      </c>
      <c r="N97" s="84" t="s">
        <v>193</v>
      </c>
      <c r="O97" s="84" t="s">
        <v>193</v>
      </c>
      <c r="P97" s="84" t="s">
        <v>193</v>
      </c>
      <c r="Q97" s="84" t="s">
        <v>193</v>
      </c>
      <c r="R97" s="115">
        <v>30.4</v>
      </c>
      <c r="S97" s="84"/>
      <c r="T97" s="84"/>
      <c r="U97" s="84"/>
      <c r="V97" s="153">
        <f t="shared" si="1"/>
        <v>249.27999999999997</v>
      </c>
      <c r="W97" s="83"/>
      <c r="X97" s="77" t="s">
        <v>314</v>
      </c>
    </row>
    <row r="98" spans="1:24" x14ac:dyDescent="0.25">
      <c r="A98" s="79">
        <v>96</v>
      </c>
      <c r="B98" s="80" t="s">
        <v>307</v>
      </c>
      <c r="C98" s="81">
        <v>68960060026001</v>
      </c>
      <c r="D98" s="79">
        <v>1</v>
      </c>
      <c r="E98" s="79" t="s">
        <v>204</v>
      </c>
      <c r="F98" s="83" t="s">
        <v>315</v>
      </c>
      <c r="G98" s="102">
        <v>9.4</v>
      </c>
      <c r="H98" s="82" t="s">
        <v>214</v>
      </c>
      <c r="I98" s="79" t="s">
        <v>190</v>
      </c>
      <c r="J98" s="82" t="s">
        <v>169</v>
      </c>
      <c r="K98" s="84" t="s">
        <v>193</v>
      </c>
      <c r="L98" s="84" t="s">
        <v>193</v>
      </c>
      <c r="M98" s="84" t="s">
        <v>193</v>
      </c>
      <c r="N98" s="84" t="s">
        <v>193</v>
      </c>
      <c r="O98" s="84" t="s">
        <v>193</v>
      </c>
      <c r="P98" s="84" t="s">
        <v>193</v>
      </c>
      <c r="Q98" s="84" t="s">
        <v>193</v>
      </c>
      <c r="R98" s="115">
        <v>30.4</v>
      </c>
      <c r="S98" s="84"/>
      <c r="T98" s="84"/>
      <c r="U98" s="84"/>
      <c r="V98" s="153">
        <f t="shared" si="1"/>
        <v>285.76</v>
      </c>
      <c r="W98" s="83"/>
      <c r="X98" s="77" t="s">
        <v>316</v>
      </c>
    </row>
    <row r="99" spans="1:24" x14ac:dyDescent="0.25">
      <c r="A99" s="79">
        <v>97</v>
      </c>
      <c r="B99" s="80" t="s">
        <v>307</v>
      </c>
      <c r="C99" s="81">
        <v>68960060026001</v>
      </c>
      <c r="D99" s="79">
        <v>1</v>
      </c>
      <c r="E99" s="79" t="s">
        <v>317</v>
      </c>
      <c r="F99" s="83" t="s">
        <v>266</v>
      </c>
      <c r="G99" s="102">
        <v>1.4</v>
      </c>
      <c r="H99" s="82" t="s">
        <v>174</v>
      </c>
      <c r="I99" s="79" t="s">
        <v>181</v>
      </c>
      <c r="J99" s="82" t="s">
        <v>169</v>
      </c>
      <c r="K99" s="84" t="s">
        <v>193</v>
      </c>
      <c r="L99" s="84" t="s">
        <v>193</v>
      </c>
      <c r="M99" s="84" t="s">
        <v>193</v>
      </c>
      <c r="N99" s="84" t="s">
        <v>193</v>
      </c>
      <c r="O99" s="84" t="s">
        <v>193</v>
      </c>
      <c r="P99" s="84" t="s">
        <v>193</v>
      </c>
      <c r="Q99" s="84" t="s">
        <v>193</v>
      </c>
      <c r="R99" s="115">
        <v>30.4</v>
      </c>
      <c r="S99" s="84"/>
      <c r="T99" s="84"/>
      <c r="U99" s="84"/>
      <c r="V99" s="153">
        <f t="shared" si="1"/>
        <v>42.559999999999995</v>
      </c>
      <c r="W99" s="83"/>
      <c r="X99" s="77" t="s">
        <v>316</v>
      </c>
    </row>
    <row r="100" spans="1:24" x14ac:dyDescent="0.25">
      <c r="A100" s="79">
        <v>98</v>
      </c>
      <c r="B100" s="80" t="s">
        <v>307</v>
      </c>
      <c r="C100" s="81">
        <v>68960060026001</v>
      </c>
      <c r="D100" s="79">
        <v>1</v>
      </c>
      <c r="E100" s="79" t="s">
        <v>206</v>
      </c>
      <c r="F100" s="83" t="s">
        <v>318</v>
      </c>
      <c r="G100" s="102">
        <v>26.6</v>
      </c>
      <c r="H100" s="82" t="s">
        <v>214</v>
      </c>
      <c r="I100" s="79" t="s">
        <v>175</v>
      </c>
      <c r="J100" s="82" t="s">
        <v>169</v>
      </c>
      <c r="K100" s="84"/>
      <c r="L100" s="84"/>
      <c r="M100" s="84"/>
      <c r="N100" s="84"/>
      <c r="O100" s="84"/>
      <c r="P100" s="84"/>
      <c r="Q100" s="84"/>
      <c r="R100" s="84"/>
      <c r="S100" s="115">
        <v>4.3</v>
      </c>
      <c r="T100" s="84"/>
      <c r="U100" s="84"/>
      <c r="V100" s="153">
        <f t="shared" si="1"/>
        <v>114.38</v>
      </c>
      <c r="W100" s="83"/>
      <c r="X100" s="86" t="s">
        <v>319</v>
      </c>
    </row>
    <row r="101" spans="1:24" x14ac:dyDescent="0.25">
      <c r="A101" s="79">
        <v>99</v>
      </c>
      <c r="B101" s="80" t="s">
        <v>307</v>
      </c>
      <c r="C101" s="81">
        <v>68960060026001</v>
      </c>
      <c r="D101" s="79">
        <v>1</v>
      </c>
      <c r="E101" s="79" t="s">
        <v>208</v>
      </c>
      <c r="F101" s="83" t="s">
        <v>320</v>
      </c>
      <c r="G101" s="102">
        <v>11.3</v>
      </c>
      <c r="H101" s="82" t="s">
        <v>214</v>
      </c>
      <c r="I101" s="79" t="s">
        <v>190</v>
      </c>
      <c r="J101" s="82" t="s">
        <v>169</v>
      </c>
      <c r="K101" s="84" t="s">
        <v>193</v>
      </c>
      <c r="L101" s="84" t="s">
        <v>193</v>
      </c>
      <c r="M101" s="84" t="s">
        <v>193</v>
      </c>
      <c r="N101" s="84" t="s">
        <v>193</v>
      </c>
      <c r="O101" s="84" t="s">
        <v>193</v>
      </c>
      <c r="P101" s="84" t="s">
        <v>193</v>
      </c>
      <c r="Q101" s="84" t="s">
        <v>193</v>
      </c>
      <c r="R101" s="115">
        <v>30.4</v>
      </c>
      <c r="S101" s="84"/>
      <c r="T101" s="84"/>
      <c r="U101" s="84"/>
      <c r="V101" s="153">
        <f t="shared" si="1"/>
        <v>343.52</v>
      </c>
      <c r="W101" s="83"/>
      <c r="X101" s="77" t="s">
        <v>316</v>
      </c>
    </row>
    <row r="102" spans="1:24" x14ac:dyDescent="0.25">
      <c r="A102" s="79">
        <v>100</v>
      </c>
      <c r="B102" s="80" t="s">
        <v>307</v>
      </c>
      <c r="C102" s="81">
        <v>68960060026001</v>
      </c>
      <c r="D102" s="79">
        <v>1</v>
      </c>
      <c r="E102" s="79" t="s">
        <v>321</v>
      </c>
      <c r="F102" s="83" t="s">
        <v>313</v>
      </c>
      <c r="G102" s="102">
        <v>1.2</v>
      </c>
      <c r="H102" s="82" t="s">
        <v>214</v>
      </c>
      <c r="I102" s="79" t="s">
        <v>190</v>
      </c>
      <c r="J102" s="82" t="s">
        <v>169</v>
      </c>
      <c r="K102" s="84" t="s">
        <v>193</v>
      </c>
      <c r="L102" s="84" t="s">
        <v>193</v>
      </c>
      <c r="M102" s="84" t="s">
        <v>193</v>
      </c>
      <c r="N102" s="84" t="s">
        <v>193</v>
      </c>
      <c r="O102" s="84" t="s">
        <v>193</v>
      </c>
      <c r="P102" s="84" t="s">
        <v>193</v>
      </c>
      <c r="Q102" s="84" t="s">
        <v>193</v>
      </c>
      <c r="R102" s="115">
        <v>30.4</v>
      </c>
      <c r="S102" s="84"/>
      <c r="T102" s="84"/>
      <c r="U102" s="84"/>
      <c r="V102" s="153">
        <f t="shared" si="1"/>
        <v>36.479999999999997</v>
      </c>
      <c r="W102" s="83"/>
      <c r="X102" s="77" t="s">
        <v>316</v>
      </c>
    </row>
    <row r="103" spans="1:24" x14ac:dyDescent="0.25">
      <c r="A103" s="79">
        <v>101</v>
      </c>
      <c r="B103" s="80" t="s">
        <v>307</v>
      </c>
      <c r="C103" s="81">
        <v>68960060026001</v>
      </c>
      <c r="D103" s="79">
        <v>1</v>
      </c>
      <c r="E103" s="79" t="s">
        <v>322</v>
      </c>
      <c r="F103" s="83" t="s">
        <v>207</v>
      </c>
      <c r="G103" s="102">
        <v>1.9</v>
      </c>
      <c r="H103" s="82" t="s">
        <v>174</v>
      </c>
      <c r="I103" s="79" t="s">
        <v>175</v>
      </c>
      <c r="J103" s="82" t="s">
        <v>169</v>
      </c>
      <c r="K103" s="84"/>
      <c r="L103" s="84"/>
      <c r="M103" s="84"/>
      <c r="N103" s="84"/>
      <c r="O103" s="84"/>
      <c r="P103" s="84"/>
      <c r="Q103" s="84"/>
      <c r="R103" s="84"/>
      <c r="S103" s="84"/>
      <c r="T103" s="84"/>
      <c r="U103" s="84">
        <v>1</v>
      </c>
      <c r="V103" s="153">
        <f t="shared" si="1"/>
        <v>1.9</v>
      </c>
      <c r="W103" s="83"/>
      <c r="X103" s="77" t="s">
        <v>316</v>
      </c>
    </row>
    <row r="104" spans="1:24" x14ac:dyDescent="0.25">
      <c r="A104" s="79">
        <v>102</v>
      </c>
      <c r="B104" s="80" t="s">
        <v>307</v>
      </c>
      <c r="C104" s="81">
        <v>68960060026001</v>
      </c>
      <c r="D104" s="79">
        <v>1</v>
      </c>
      <c r="E104" s="79" t="s">
        <v>323</v>
      </c>
      <c r="F104" s="83" t="s">
        <v>196</v>
      </c>
      <c r="G104" s="102">
        <v>5.2</v>
      </c>
      <c r="H104" s="82" t="s">
        <v>174</v>
      </c>
      <c r="I104" s="79" t="s">
        <v>190</v>
      </c>
      <c r="J104" s="82" t="s">
        <v>169</v>
      </c>
      <c r="K104" s="84"/>
      <c r="L104" s="84"/>
      <c r="M104" s="84"/>
      <c r="N104" s="84"/>
      <c r="O104" s="84"/>
      <c r="P104" s="84"/>
      <c r="Q104" s="84"/>
      <c r="R104" s="84"/>
      <c r="S104" s="84"/>
      <c r="T104" s="84"/>
      <c r="U104" s="84">
        <v>1</v>
      </c>
      <c r="V104" s="153">
        <f t="shared" si="1"/>
        <v>5.2</v>
      </c>
      <c r="W104" s="83"/>
      <c r="X104" s="77" t="s">
        <v>316</v>
      </c>
    </row>
    <row r="105" spans="1:24" x14ac:dyDescent="0.25">
      <c r="A105" s="79">
        <v>103</v>
      </c>
      <c r="B105" s="80" t="s">
        <v>307</v>
      </c>
      <c r="C105" s="81">
        <v>68960060026001</v>
      </c>
      <c r="D105" s="79">
        <v>1</v>
      </c>
      <c r="E105" s="79" t="s">
        <v>210</v>
      </c>
      <c r="F105" s="83" t="s">
        <v>300</v>
      </c>
      <c r="G105" s="102">
        <v>10.6</v>
      </c>
      <c r="H105" s="82" t="s">
        <v>174</v>
      </c>
      <c r="I105" s="79" t="s">
        <v>175</v>
      </c>
      <c r="J105" s="82" t="s">
        <v>169</v>
      </c>
      <c r="K105" s="84"/>
      <c r="L105" s="84"/>
      <c r="M105" s="84"/>
      <c r="N105" s="84"/>
      <c r="O105" s="84"/>
      <c r="P105" s="84"/>
      <c r="Q105" s="84"/>
      <c r="R105" s="84"/>
      <c r="S105" s="84"/>
      <c r="T105" s="84"/>
      <c r="U105" s="84">
        <v>1</v>
      </c>
      <c r="V105" s="153">
        <f t="shared" si="1"/>
        <v>10.6</v>
      </c>
      <c r="W105" s="83"/>
      <c r="X105" s="77" t="s">
        <v>316</v>
      </c>
    </row>
    <row r="106" spans="1:24" x14ac:dyDescent="0.25">
      <c r="A106" s="79">
        <v>104</v>
      </c>
      <c r="B106" s="80" t="s">
        <v>307</v>
      </c>
      <c r="C106" s="81">
        <v>68960060026001</v>
      </c>
      <c r="D106" s="79">
        <v>1</v>
      </c>
      <c r="E106" s="79" t="s">
        <v>212</v>
      </c>
      <c r="F106" s="83" t="s">
        <v>308</v>
      </c>
      <c r="G106" s="102">
        <v>7.2</v>
      </c>
      <c r="H106" s="82" t="s">
        <v>214</v>
      </c>
      <c r="I106" s="79" t="s">
        <v>190</v>
      </c>
      <c r="J106" s="82" t="s">
        <v>169</v>
      </c>
      <c r="K106" s="84" t="s">
        <v>193</v>
      </c>
      <c r="L106" s="84" t="s">
        <v>193</v>
      </c>
      <c r="M106" s="84" t="s">
        <v>193</v>
      </c>
      <c r="N106" s="84" t="s">
        <v>193</v>
      </c>
      <c r="O106" s="84" t="s">
        <v>193</v>
      </c>
      <c r="P106" s="84" t="s">
        <v>193</v>
      </c>
      <c r="Q106" s="84" t="s">
        <v>193</v>
      </c>
      <c r="R106" s="115">
        <v>30.4</v>
      </c>
      <c r="S106" s="84"/>
      <c r="T106" s="84"/>
      <c r="U106" s="84"/>
      <c r="V106" s="153">
        <f t="shared" si="1"/>
        <v>218.88</v>
      </c>
      <c r="W106" s="83"/>
      <c r="X106" s="77" t="s">
        <v>316</v>
      </c>
    </row>
    <row r="107" spans="1:24" x14ac:dyDescent="0.25">
      <c r="A107" s="79">
        <v>105</v>
      </c>
      <c r="B107" s="80" t="s">
        <v>307</v>
      </c>
      <c r="C107" s="81">
        <v>68960060026001</v>
      </c>
      <c r="D107" s="79">
        <v>1</v>
      </c>
      <c r="E107" s="79" t="s">
        <v>215</v>
      </c>
      <c r="F107" s="83" t="s">
        <v>196</v>
      </c>
      <c r="G107" s="102">
        <v>7.1</v>
      </c>
      <c r="H107" s="82" t="s">
        <v>214</v>
      </c>
      <c r="I107" s="79" t="s">
        <v>190</v>
      </c>
      <c r="J107" s="82" t="s">
        <v>169</v>
      </c>
      <c r="K107" s="84" t="s">
        <v>193</v>
      </c>
      <c r="L107" s="84" t="s">
        <v>193</v>
      </c>
      <c r="M107" s="84" t="s">
        <v>193</v>
      </c>
      <c r="N107" s="84" t="s">
        <v>193</v>
      </c>
      <c r="O107" s="84" t="s">
        <v>193</v>
      </c>
      <c r="P107" s="84" t="s">
        <v>193</v>
      </c>
      <c r="Q107" s="84" t="s">
        <v>193</v>
      </c>
      <c r="R107" s="115">
        <v>30.4</v>
      </c>
      <c r="S107" s="84"/>
      <c r="T107" s="84"/>
      <c r="U107" s="84"/>
      <c r="V107" s="153">
        <f t="shared" si="1"/>
        <v>215.83999999999997</v>
      </c>
      <c r="W107" s="83"/>
      <c r="X107" s="77" t="s">
        <v>170</v>
      </c>
    </row>
    <row r="108" spans="1:24" x14ac:dyDescent="0.25">
      <c r="A108" s="79">
        <v>106</v>
      </c>
      <c r="B108" s="80" t="s">
        <v>307</v>
      </c>
      <c r="C108" s="81">
        <v>68960060026001</v>
      </c>
      <c r="D108" s="79">
        <v>1</v>
      </c>
      <c r="E108" s="79" t="s">
        <v>217</v>
      </c>
      <c r="F108" s="83" t="s">
        <v>196</v>
      </c>
      <c r="G108" s="102">
        <v>5.9</v>
      </c>
      <c r="H108" s="82" t="s">
        <v>214</v>
      </c>
      <c r="I108" s="79" t="s">
        <v>190</v>
      </c>
      <c r="J108" s="82" t="s">
        <v>169</v>
      </c>
      <c r="K108" s="84" t="s">
        <v>193</v>
      </c>
      <c r="L108" s="84" t="s">
        <v>193</v>
      </c>
      <c r="M108" s="84" t="s">
        <v>193</v>
      </c>
      <c r="N108" s="84" t="s">
        <v>193</v>
      </c>
      <c r="O108" s="84" t="s">
        <v>193</v>
      </c>
      <c r="P108" s="84" t="s">
        <v>193</v>
      </c>
      <c r="Q108" s="84" t="s">
        <v>193</v>
      </c>
      <c r="R108" s="115">
        <v>30.4</v>
      </c>
      <c r="S108" s="84"/>
      <c r="T108" s="84"/>
      <c r="U108" s="84"/>
      <c r="V108" s="153">
        <f t="shared" si="1"/>
        <v>179.36</v>
      </c>
      <c r="W108" s="83"/>
      <c r="X108" s="77" t="s">
        <v>316</v>
      </c>
    </row>
    <row r="109" spans="1:24" x14ac:dyDescent="0.25">
      <c r="A109" s="79">
        <v>107</v>
      </c>
      <c r="B109" s="80" t="s">
        <v>307</v>
      </c>
      <c r="C109" s="81">
        <v>68960060026001</v>
      </c>
      <c r="D109" s="79">
        <v>1</v>
      </c>
      <c r="E109" s="79" t="s">
        <v>219</v>
      </c>
      <c r="F109" s="83" t="s">
        <v>196</v>
      </c>
      <c r="G109" s="102">
        <v>10.7</v>
      </c>
      <c r="H109" s="82" t="s">
        <v>174</v>
      </c>
      <c r="I109" s="79" t="s">
        <v>190</v>
      </c>
      <c r="J109" s="82" t="s">
        <v>169</v>
      </c>
      <c r="K109" s="84" t="s">
        <v>193</v>
      </c>
      <c r="L109" s="84" t="s">
        <v>193</v>
      </c>
      <c r="M109" s="84" t="s">
        <v>193</v>
      </c>
      <c r="N109" s="84" t="s">
        <v>193</v>
      </c>
      <c r="O109" s="84" t="s">
        <v>193</v>
      </c>
      <c r="P109" s="84" t="s">
        <v>193</v>
      </c>
      <c r="Q109" s="84" t="s">
        <v>193</v>
      </c>
      <c r="R109" s="115">
        <v>30.4</v>
      </c>
      <c r="S109" s="84"/>
      <c r="T109" s="84"/>
      <c r="U109" s="84"/>
      <c r="V109" s="153">
        <f t="shared" si="1"/>
        <v>325.27999999999997</v>
      </c>
      <c r="W109" s="83"/>
      <c r="X109" s="77" t="s">
        <v>170</v>
      </c>
    </row>
    <row r="110" spans="1:24" x14ac:dyDescent="0.25">
      <c r="A110" s="79">
        <v>108</v>
      </c>
      <c r="B110" s="80" t="s">
        <v>307</v>
      </c>
      <c r="C110" s="81">
        <v>68960060026001</v>
      </c>
      <c r="D110" s="79">
        <v>1</v>
      </c>
      <c r="E110" s="79" t="s">
        <v>220</v>
      </c>
      <c r="F110" s="83" t="s">
        <v>318</v>
      </c>
      <c r="G110" s="102">
        <v>7.2</v>
      </c>
      <c r="H110" s="82" t="s">
        <v>214</v>
      </c>
      <c r="I110" s="79" t="s">
        <v>190</v>
      </c>
      <c r="J110" s="82" t="s">
        <v>169</v>
      </c>
      <c r="K110" s="84" t="s">
        <v>193</v>
      </c>
      <c r="L110" s="84" t="s">
        <v>193</v>
      </c>
      <c r="M110" s="84" t="s">
        <v>193</v>
      </c>
      <c r="N110" s="84" t="s">
        <v>193</v>
      </c>
      <c r="O110" s="84" t="s">
        <v>193</v>
      </c>
      <c r="P110" s="84" t="s">
        <v>193</v>
      </c>
      <c r="Q110" s="84" t="s">
        <v>193</v>
      </c>
      <c r="R110" s="115">
        <v>30.4</v>
      </c>
      <c r="S110" s="84"/>
      <c r="T110" s="84"/>
      <c r="U110" s="84"/>
      <c r="V110" s="153">
        <f t="shared" si="1"/>
        <v>218.88</v>
      </c>
      <c r="W110" s="83"/>
      <c r="X110" s="77" t="s">
        <v>170</v>
      </c>
    </row>
    <row r="111" spans="1:24" x14ac:dyDescent="0.25">
      <c r="A111" s="79">
        <v>109</v>
      </c>
      <c r="B111" s="80" t="s">
        <v>307</v>
      </c>
      <c r="C111" s="81">
        <v>68960060026001</v>
      </c>
      <c r="D111" s="79">
        <v>1</v>
      </c>
      <c r="E111" s="79" t="s">
        <v>223</v>
      </c>
      <c r="F111" s="83" t="s">
        <v>318</v>
      </c>
      <c r="G111" s="102">
        <v>5.6</v>
      </c>
      <c r="H111" s="82" t="s">
        <v>174</v>
      </c>
      <c r="I111" s="79" t="s">
        <v>190</v>
      </c>
      <c r="J111" s="82" t="s">
        <v>169</v>
      </c>
      <c r="K111" s="84"/>
      <c r="L111" s="84"/>
      <c r="M111" s="84"/>
      <c r="N111" s="84"/>
      <c r="O111" s="84"/>
      <c r="P111" s="84"/>
      <c r="Q111" s="84"/>
      <c r="R111" s="84"/>
      <c r="S111" s="115">
        <v>4.3</v>
      </c>
      <c r="T111" s="84"/>
      <c r="U111" s="84"/>
      <c r="V111" s="153">
        <f t="shared" si="1"/>
        <v>24.08</v>
      </c>
      <c r="W111" s="83"/>
      <c r="X111" s="77" t="s">
        <v>170</v>
      </c>
    </row>
    <row r="112" spans="1:24" x14ac:dyDescent="0.25">
      <c r="A112" s="79">
        <v>110</v>
      </c>
      <c r="B112" s="80" t="s">
        <v>307</v>
      </c>
      <c r="C112" s="81">
        <v>68960060026001</v>
      </c>
      <c r="D112" s="79">
        <v>1</v>
      </c>
      <c r="E112" s="79" t="s">
        <v>224</v>
      </c>
      <c r="F112" s="83" t="s">
        <v>318</v>
      </c>
      <c r="G112" s="102">
        <v>9.1999999999999993</v>
      </c>
      <c r="H112" s="82" t="s">
        <v>214</v>
      </c>
      <c r="I112" s="79" t="s">
        <v>190</v>
      </c>
      <c r="J112" s="82" t="s">
        <v>169</v>
      </c>
      <c r="K112" s="84" t="s">
        <v>193</v>
      </c>
      <c r="L112" s="84" t="s">
        <v>193</v>
      </c>
      <c r="M112" s="84" t="s">
        <v>193</v>
      </c>
      <c r="N112" s="84" t="s">
        <v>193</v>
      </c>
      <c r="O112" s="84" t="s">
        <v>193</v>
      </c>
      <c r="P112" s="84" t="s">
        <v>193</v>
      </c>
      <c r="Q112" s="84" t="s">
        <v>193</v>
      </c>
      <c r="R112" s="115">
        <v>30.4</v>
      </c>
      <c r="S112" s="84"/>
      <c r="T112" s="84"/>
      <c r="U112" s="84"/>
      <c r="V112" s="153">
        <f t="shared" si="1"/>
        <v>279.67999999999995</v>
      </c>
      <c r="W112" s="83"/>
      <c r="X112" s="77" t="s">
        <v>170</v>
      </c>
    </row>
    <row r="113" spans="1:25" x14ac:dyDescent="0.25">
      <c r="A113" s="79">
        <v>111</v>
      </c>
      <c r="B113" s="80" t="s">
        <v>307</v>
      </c>
      <c r="C113" s="81">
        <v>68960060026001</v>
      </c>
      <c r="D113" s="79">
        <v>1</v>
      </c>
      <c r="E113" s="79" t="s">
        <v>324</v>
      </c>
      <c r="F113" s="83" t="s">
        <v>325</v>
      </c>
      <c r="G113" s="102">
        <v>5.7</v>
      </c>
      <c r="H113" s="82" t="s">
        <v>174</v>
      </c>
      <c r="I113" s="79" t="s">
        <v>190</v>
      </c>
      <c r="J113" s="82" t="s">
        <v>169</v>
      </c>
      <c r="K113" s="84" t="s">
        <v>193</v>
      </c>
      <c r="L113" s="84" t="s">
        <v>193</v>
      </c>
      <c r="M113" s="84" t="s">
        <v>193</v>
      </c>
      <c r="N113" s="84" t="s">
        <v>193</v>
      </c>
      <c r="O113" s="84" t="s">
        <v>193</v>
      </c>
      <c r="P113" s="84" t="s">
        <v>193</v>
      </c>
      <c r="Q113" s="84" t="s">
        <v>193</v>
      </c>
      <c r="R113" s="115">
        <v>30.4</v>
      </c>
      <c r="S113" s="84"/>
      <c r="T113" s="84"/>
      <c r="U113" s="84"/>
      <c r="V113" s="153">
        <f t="shared" si="1"/>
        <v>173.28</v>
      </c>
      <c r="W113" s="83"/>
      <c r="X113" s="77" t="s">
        <v>170</v>
      </c>
    </row>
    <row r="114" spans="1:25" ht="26.4" x14ac:dyDescent="0.25">
      <c r="A114" s="79">
        <v>112</v>
      </c>
      <c r="B114" s="80" t="s">
        <v>307</v>
      </c>
      <c r="C114" s="81">
        <v>68960060026001</v>
      </c>
      <c r="D114" s="79">
        <v>1</v>
      </c>
      <c r="E114" s="79" t="s">
        <v>326</v>
      </c>
      <c r="F114" s="83" t="s">
        <v>244</v>
      </c>
      <c r="G114" s="102">
        <v>4.4000000000000004</v>
      </c>
      <c r="H114" s="82" t="s">
        <v>174</v>
      </c>
      <c r="I114" s="79" t="s">
        <v>190</v>
      </c>
      <c r="J114" s="82" t="s">
        <v>169</v>
      </c>
      <c r="K114" s="84"/>
      <c r="L114" s="84"/>
      <c r="M114" s="84"/>
      <c r="N114" s="84"/>
      <c r="O114" s="84"/>
      <c r="P114" s="84"/>
      <c r="Q114" s="84"/>
      <c r="R114" s="84"/>
      <c r="S114" s="84"/>
      <c r="T114" s="84"/>
      <c r="U114" s="84">
        <v>1</v>
      </c>
      <c r="V114" s="153">
        <f t="shared" si="1"/>
        <v>4.4000000000000004</v>
      </c>
      <c r="W114" s="83" t="s">
        <v>327</v>
      </c>
      <c r="X114" s="77" t="s">
        <v>170</v>
      </c>
    </row>
    <row r="115" spans="1:25" ht="26.4" x14ac:dyDescent="0.25">
      <c r="A115" s="79">
        <v>113</v>
      </c>
      <c r="B115" s="80" t="s">
        <v>307</v>
      </c>
      <c r="C115" s="81">
        <v>68960060026001</v>
      </c>
      <c r="D115" s="79">
        <v>1</v>
      </c>
      <c r="E115" s="79" t="s">
        <v>328</v>
      </c>
      <c r="F115" s="83" t="s">
        <v>266</v>
      </c>
      <c r="G115" s="102">
        <v>1.5</v>
      </c>
      <c r="H115" s="82" t="s">
        <v>174</v>
      </c>
      <c r="I115" s="79" t="s">
        <v>181</v>
      </c>
      <c r="J115" s="82" t="s">
        <v>169</v>
      </c>
      <c r="K115" s="84"/>
      <c r="L115" s="84"/>
      <c r="M115" s="84"/>
      <c r="N115" s="84"/>
      <c r="O115" s="84"/>
      <c r="P115" s="84"/>
      <c r="Q115" s="84"/>
      <c r="R115" s="84"/>
      <c r="S115" s="84"/>
      <c r="T115" s="84"/>
      <c r="U115" s="84">
        <v>1</v>
      </c>
      <c r="V115" s="153">
        <f t="shared" si="1"/>
        <v>1.5</v>
      </c>
      <c r="W115" s="83" t="s">
        <v>329</v>
      </c>
      <c r="X115" s="77" t="s">
        <v>170</v>
      </c>
      <c r="Y115" s="78"/>
    </row>
    <row r="116" spans="1:25" x14ac:dyDescent="0.25">
      <c r="A116" s="79">
        <v>114</v>
      </c>
      <c r="B116" s="80" t="s">
        <v>307</v>
      </c>
      <c r="C116" s="81">
        <v>68960060026001</v>
      </c>
      <c r="D116" s="79">
        <v>1</v>
      </c>
      <c r="E116" s="79" t="s">
        <v>225</v>
      </c>
      <c r="F116" s="83" t="s">
        <v>318</v>
      </c>
      <c r="G116" s="102">
        <v>13.2</v>
      </c>
      <c r="H116" s="82" t="s">
        <v>214</v>
      </c>
      <c r="I116" s="79" t="s">
        <v>190</v>
      </c>
      <c r="J116" s="82" t="s">
        <v>169</v>
      </c>
      <c r="K116" s="84" t="s">
        <v>193</v>
      </c>
      <c r="L116" s="84" t="s">
        <v>193</v>
      </c>
      <c r="M116" s="84" t="s">
        <v>193</v>
      </c>
      <c r="N116" s="84" t="s">
        <v>193</v>
      </c>
      <c r="O116" s="84" t="s">
        <v>193</v>
      </c>
      <c r="P116" s="84" t="s">
        <v>193</v>
      </c>
      <c r="Q116" s="84" t="s">
        <v>193</v>
      </c>
      <c r="R116" s="115">
        <v>30.4</v>
      </c>
      <c r="S116" s="84"/>
      <c r="T116" s="84"/>
      <c r="U116" s="84"/>
      <c r="V116" s="153">
        <f t="shared" si="1"/>
        <v>401.28</v>
      </c>
      <c r="W116" s="83"/>
      <c r="X116" s="77" t="s">
        <v>170</v>
      </c>
    </row>
    <row r="117" spans="1:25" ht="26.4" x14ac:dyDescent="0.25">
      <c r="A117" s="79">
        <v>115</v>
      </c>
      <c r="B117" s="80" t="s">
        <v>307</v>
      </c>
      <c r="C117" s="81">
        <v>68960060026001</v>
      </c>
      <c r="D117" s="79">
        <v>1</v>
      </c>
      <c r="E117" s="79" t="s">
        <v>229</v>
      </c>
      <c r="F117" s="83" t="s">
        <v>231</v>
      </c>
      <c r="G117" s="102">
        <v>7.9</v>
      </c>
      <c r="H117" s="82" t="s">
        <v>174</v>
      </c>
      <c r="I117" s="79" t="s">
        <v>175</v>
      </c>
      <c r="J117" s="82" t="s">
        <v>169</v>
      </c>
      <c r="K117" s="84"/>
      <c r="L117" s="84"/>
      <c r="M117" s="84"/>
      <c r="N117" s="84"/>
      <c r="O117" s="84"/>
      <c r="P117" s="84"/>
      <c r="Q117" s="84"/>
      <c r="R117" s="84"/>
      <c r="S117" s="84"/>
      <c r="T117" s="84"/>
      <c r="U117" s="84">
        <v>1</v>
      </c>
      <c r="V117" s="153">
        <f t="shared" si="1"/>
        <v>7.9</v>
      </c>
      <c r="W117" s="83" t="s">
        <v>330</v>
      </c>
      <c r="X117" s="77" t="s">
        <v>170</v>
      </c>
    </row>
    <row r="118" spans="1:25" x14ac:dyDescent="0.25">
      <c r="A118" s="79">
        <v>116</v>
      </c>
      <c r="B118" s="80" t="s">
        <v>307</v>
      </c>
      <c r="C118" s="81">
        <v>68960060026001</v>
      </c>
      <c r="D118" s="79">
        <v>1</v>
      </c>
      <c r="E118" s="79" t="s">
        <v>230</v>
      </c>
      <c r="F118" s="83" t="s">
        <v>318</v>
      </c>
      <c r="G118" s="102">
        <v>7.8</v>
      </c>
      <c r="H118" s="82" t="s">
        <v>174</v>
      </c>
      <c r="I118" s="79" t="s">
        <v>190</v>
      </c>
      <c r="J118" s="82" t="s">
        <v>169</v>
      </c>
      <c r="K118" s="84"/>
      <c r="L118" s="84"/>
      <c r="M118" s="84"/>
      <c r="N118" s="84"/>
      <c r="O118" s="84"/>
      <c r="P118" s="84"/>
      <c r="Q118" s="84"/>
      <c r="R118" s="84"/>
      <c r="S118" s="84"/>
      <c r="T118" s="115">
        <v>2.2000000000000002</v>
      </c>
      <c r="U118" s="84"/>
      <c r="V118" s="153">
        <f t="shared" si="1"/>
        <v>17.16</v>
      </c>
      <c r="W118" s="83"/>
      <c r="X118" s="77" t="s">
        <v>170</v>
      </c>
    </row>
    <row r="119" spans="1:25" x14ac:dyDescent="0.25">
      <c r="A119" s="79">
        <v>117</v>
      </c>
      <c r="B119" s="80" t="s">
        <v>307</v>
      </c>
      <c r="C119" s="81">
        <v>68960060026001</v>
      </c>
      <c r="D119" s="79">
        <v>1</v>
      </c>
      <c r="E119" s="79" t="s">
        <v>232</v>
      </c>
      <c r="F119" s="83" t="s">
        <v>269</v>
      </c>
      <c r="G119" s="102">
        <v>18</v>
      </c>
      <c r="H119" s="82" t="s">
        <v>174</v>
      </c>
      <c r="I119" s="79" t="s">
        <v>181</v>
      </c>
      <c r="J119" s="82" t="s">
        <v>169</v>
      </c>
      <c r="K119" s="84" t="s">
        <v>193</v>
      </c>
      <c r="L119" s="84" t="s">
        <v>193</v>
      </c>
      <c r="M119" s="84" t="s">
        <v>193</v>
      </c>
      <c r="N119" s="84" t="s">
        <v>193</v>
      </c>
      <c r="O119" s="84" t="s">
        <v>193</v>
      </c>
      <c r="P119" s="84" t="s">
        <v>193</v>
      </c>
      <c r="Q119" s="84" t="s">
        <v>193</v>
      </c>
      <c r="R119" s="115">
        <v>30.4</v>
      </c>
      <c r="S119" s="84"/>
      <c r="T119" s="84"/>
      <c r="U119" s="84"/>
      <c r="V119" s="153">
        <f t="shared" si="1"/>
        <v>547.19999999999993</v>
      </c>
      <c r="W119" s="83"/>
      <c r="X119" s="77" t="s">
        <v>170</v>
      </c>
    </row>
    <row r="120" spans="1:25" ht="26.4" x14ac:dyDescent="0.25">
      <c r="A120" s="79">
        <v>118</v>
      </c>
      <c r="B120" s="80" t="s">
        <v>307</v>
      </c>
      <c r="C120" s="81">
        <v>68960060026001</v>
      </c>
      <c r="D120" s="79">
        <v>1</v>
      </c>
      <c r="E120" s="79" t="s">
        <v>234</v>
      </c>
      <c r="F120" s="83" t="s">
        <v>231</v>
      </c>
      <c r="G120" s="102">
        <v>3.2</v>
      </c>
      <c r="H120" s="82" t="s">
        <v>174</v>
      </c>
      <c r="I120" s="79" t="s">
        <v>175</v>
      </c>
      <c r="J120" s="82" t="s">
        <v>169</v>
      </c>
      <c r="K120" s="84"/>
      <c r="L120" s="84"/>
      <c r="M120" s="84"/>
      <c r="N120" s="84"/>
      <c r="O120" s="84"/>
      <c r="P120" s="84"/>
      <c r="Q120" s="84"/>
      <c r="R120" s="84"/>
      <c r="S120" s="84"/>
      <c r="T120" s="84"/>
      <c r="U120" s="84">
        <v>1</v>
      </c>
      <c r="V120" s="153">
        <f t="shared" si="1"/>
        <v>3.2</v>
      </c>
      <c r="W120" s="83" t="s">
        <v>327</v>
      </c>
      <c r="X120" s="77" t="s">
        <v>170</v>
      </c>
    </row>
    <row r="121" spans="1:25" ht="26.4" x14ac:dyDescent="0.25">
      <c r="A121" s="79">
        <v>119</v>
      </c>
      <c r="B121" s="80" t="s">
        <v>307</v>
      </c>
      <c r="C121" s="81">
        <v>68960060026001</v>
      </c>
      <c r="D121" s="79">
        <v>1</v>
      </c>
      <c r="E121" s="79" t="s">
        <v>235</v>
      </c>
      <c r="F121" s="83" t="s">
        <v>231</v>
      </c>
      <c r="G121" s="102">
        <v>6.9</v>
      </c>
      <c r="H121" s="82" t="s">
        <v>174</v>
      </c>
      <c r="I121" s="79" t="s">
        <v>175</v>
      </c>
      <c r="J121" s="82" t="s">
        <v>169</v>
      </c>
      <c r="K121" s="84"/>
      <c r="L121" s="84"/>
      <c r="M121" s="84"/>
      <c r="N121" s="84"/>
      <c r="O121" s="84"/>
      <c r="P121" s="84"/>
      <c r="Q121" s="84"/>
      <c r="R121" s="84"/>
      <c r="S121" s="84"/>
      <c r="T121" s="84"/>
      <c r="U121" s="84">
        <v>1</v>
      </c>
      <c r="V121" s="153">
        <f t="shared" si="1"/>
        <v>6.9</v>
      </c>
      <c r="W121" s="83" t="s">
        <v>327</v>
      </c>
      <c r="X121" s="77" t="s">
        <v>170</v>
      </c>
    </row>
    <row r="122" spans="1:25" x14ac:dyDescent="0.25">
      <c r="A122" s="79">
        <v>120</v>
      </c>
      <c r="B122" s="80" t="s">
        <v>307</v>
      </c>
      <c r="C122" s="81">
        <v>68960060026001</v>
      </c>
      <c r="D122" s="84">
        <v>2</v>
      </c>
      <c r="E122" s="79" t="s">
        <v>241</v>
      </c>
      <c r="F122" s="83" t="s">
        <v>202</v>
      </c>
      <c r="G122" s="102">
        <v>1.7</v>
      </c>
      <c r="H122" s="82" t="s">
        <v>174</v>
      </c>
      <c r="I122" s="79" t="s">
        <v>175</v>
      </c>
      <c r="J122" s="82" t="s">
        <v>169</v>
      </c>
      <c r="K122" s="84"/>
      <c r="L122" s="84"/>
      <c r="M122" s="84"/>
      <c r="N122" s="84"/>
      <c r="O122" s="84"/>
      <c r="P122" s="84"/>
      <c r="Q122" s="84"/>
      <c r="R122" s="84"/>
      <c r="S122" s="84"/>
      <c r="T122" s="84"/>
      <c r="U122" s="84">
        <v>1</v>
      </c>
      <c r="V122" s="153">
        <f t="shared" si="1"/>
        <v>1.7</v>
      </c>
      <c r="W122" s="83"/>
      <c r="X122" s="85"/>
    </row>
    <row r="123" spans="1:25" x14ac:dyDescent="0.25">
      <c r="A123" s="79">
        <v>121</v>
      </c>
      <c r="B123" s="80" t="s">
        <v>307</v>
      </c>
      <c r="C123" s="81">
        <v>68960060026001</v>
      </c>
      <c r="D123" s="84">
        <v>2</v>
      </c>
      <c r="E123" s="79" t="s">
        <v>243</v>
      </c>
      <c r="F123" s="83" t="s">
        <v>331</v>
      </c>
      <c r="G123" s="102">
        <v>35.700000000000003</v>
      </c>
      <c r="H123" s="82" t="s">
        <v>214</v>
      </c>
      <c r="I123" s="79" t="s">
        <v>181</v>
      </c>
      <c r="J123" s="82" t="s">
        <v>169</v>
      </c>
      <c r="K123" s="84"/>
      <c r="L123" s="84"/>
      <c r="M123" s="84"/>
      <c r="N123" s="84"/>
      <c r="O123" s="84"/>
      <c r="P123" s="84"/>
      <c r="Q123" s="84"/>
      <c r="R123" s="84"/>
      <c r="S123" s="84"/>
      <c r="T123" s="84"/>
      <c r="U123" s="84">
        <v>1</v>
      </c>
      <c r="V123" s="153">
        <f t="shared" si="1"/>
        <v>35.700000000000003</v>
      </c>
      <c r="W123" s="83"/>
      <c r="X123" s="85"/>
    </row>
    <row r="124" spans="1:25" x14ac:dyDescent="0.25">
      <c r="A124" s="79">
        <v>122</v>
      </c>
      <c r="B124" s="80" t="s">
        <v>307</v>
      </c>
      <c r="C124" s="81">
        <v>68960060026001</v>
      </c>
      <c r="D124" s="84">
        <v>2</v>
      </c>
      <c r="E124" s="79" t="s">
        <v>332</v>
      </c>
      <c r="F124" s="83" t="s">
        <v>333</v>
      </c>
      <c r="G124" s="102">
        <v>4.2</v>
      </c>
      <c r="H124" s="82" t="s">
        <v>174</v>
      </c>
      <c r="I124" s="79" t="s">
        <v>181</v>
      </c>
      <c r="J124" s="82" t="s">
        <v>169</v>
      </c>
      <c r="K124" s="84"/>
      <c r="L124" s="84"/>
      <c r="M124" s="84"/>
      <c r="N124" s="84"/>
      <c r="O124" s="84"/>
      <c r="P124" s="84"/>
      <c r="Q124" s="84"/>
      <c r="R124" s="84"/>
      <c r="S124" s="84"/>
      <c r="T124" s="84"/>
      <c r="U124" s="84">
        <v>1</v>
      </c>
      <c r="V124" s="153">
        <f t="shared" si="1"/>
        <v>4.2</v>
      </c>
      <c r="W124" s="83"/>
      <c r="X124" s="85"/>
    </row>
    <row r="125" spans="1:25" x14ac:dyDescent="0.25">
      <c r="A125" s="79">
        <v>123</v>
      </c>
      <c r="B125" s="80" t="s">
        <v>307</v>
      </c>
      <c r="C125" s="81">
        <v>68960060026001</v>
      </c>
      <c r="D125" s="84">
        <v>2</v>
      </c>
      <c r="E125" s="79" t="s">
        <v>334</v>
      </c>
      <c r="F125" s="83" t="s">
        <v>335</v>
      </c>
      <c r="G125" s="102">
        <v>13.7</v>
      </c>
      <c r="H125" s="82" t="s">
        <v>174</v>
      </c>
      <c r="I125" s="79" t="s">
        <v>181</v>
      </c>
      <c r="J125" s="82" t="s">
        <v>169</v>
      </c>
      <c r="K125" s="84"/>
      <c r="L125" s="84"/>
      <c r="M125" s="84"/>
      <c r="N125" s="84"/>
      <c r="O125" s="84"/>
      <c r="P125" s="84"/>
      <c r="Q125" s="84"/>
      <c r="R125" s="84"/>
      <c r="S125" s="84"/>
      <c r="T125" s="84"/>
      <c r="U125" s="84">
        <v>1</v>
      </c>
      <c r="V125" s="153">
        <f t="shared" si="1"/>
        <v>13.7</v>
      </c>
      <c r="W125" s="83"/>
      <c r="X125" s="85"/>
    </row>
    <row r="126" spans="1:25" x14ac:dyDescent="0.25">
      <c r="A126" s="79">
        <v>124</v>
      </c>
      <c r="B126" s="80" t="s">
        <v>307</v>
      </c>
      <c r="C126" s="81">
        <v>68960060026001</v>
      </c>
      <c r="D126" s="84">
        <v>2</v>
      </c>
      <c r="E126" s="79" t="s">
        <v>245</v>
      </c>
      <c r="F126" s="83" t="s">
        <v>202</v>
      </c>
      <c r="G126" s="102">
        <v>6</v>
      </c>
      <c r="H126" s="82" t="s">
        <v>174</v>
      </c>
      <c r="I126" s="79" t="s">
        <v>175</v>
      </c>
      <c r="J126" s="82" t="s">
        <v>169</v>
      </c>
      <c r="K126" s="84"/>
      <c r="L126" s="84"/>
      <c r="M126" s="84"/>
      <c r="N126" s="84"/>
      <c r="O126" s="84"/>
      <c r="P126" s="84"/>
      <c r="Q126" s="84"/>
      <c r="R126" s="84"/>
      <c r="S126" s="84"/>
      <c r="T126" s="84"/>
      <c r="U126" s="84">
        <v>1</v>
      </c>
      <c r="V126" s="153">
        <f t="shared" si="1"/>
        <v>6</v>
      </c>
      <c r="W126" s="83"/>
      <c r="X126" s="85"/>
    </row>
    <row r="127" spans="1:25" x14ac:dyDescent="0.25">
      <c r="A127" s="79">
        <v>125</v>
      </c>
      <c r="B127" s="80" t="s">
        <v>307</v>
      </c>
      <c r="C127" s="81">
        <v>68960060026001</v>
      </c>
      <c r="D127" s="84">
        <v>2</v>
      </c>
      <c r="E127" s="79" t="s">
        <v>251</v>
      </c>
      <c r="F127" s="83" t="s">
        <v>313</v>
      </c>
      <c r="G127" s="102">
        <v>1.5</v>
      </c>
      <c r="H127" s="82" t="s">
        <v>174</v>
      </c>
      <c r="I127" s="79" t="s">
        <v>175</v>
      </c>
      <c r="J127" s="82" t="s">
        <v>169</v>
      </c>
      <c r="K127" s="84"/>
      <c r="L127" s="84"/>
      <c r="M127" s="84"/>
      <c r="N127" s="84"/>
      <c r="O127" s="84"/>
      <c r="P127" s="84"/>
      <c r="Q127" s="84"/>
      <c r="R127" s="84"/>
      <c r="S127" s="84"/>
      <c r="T127" s="115">
        <v>2.2000000000000002</v>
      </c>
      <c r="U127" s="84"/>
      <c r="V127" s="153">
        <f t="shared" si="1"/>
        <v>3.3000000000000003</v>
      </c>
      <c r="W127" s="83"/>
      <c r="X127" s="85" t="s">
        <v>170</v>
      </c>
    </row>
    <row r="128" spans="1:25" x14ac:dyDescent="0.25">
      <c r="A128" s="79">
        <v>126</v>
      </c>
      <c r="B128" s="80" t="s">
        <v>307</v>
      </c>
      <c r="C128" s="81">
        <v>68960060026001</v>
      </c>
      <c r="D128" s="84">
        <v>2</v>
      </c>
      <c r="E128" s="79" t="s">
        <v>336</v>
      </c>
      <c r="F128" s="83" t="s">
        <v>196</v>
      </c>
      <c r="G128" s="102">
        <v>1.7</v>
      </c>
      <c r="H128" s="82" t="s">
        <v>174</v>
      </c>
      <c r="I128" s="79" t="s">
        <v>181</v>
      </c>
      <c r="J128" s="82" t="s">
        <v>169</v>
      </c>
      <c r="K128" s="84"/>
      <c r="L128" s="84"/>
      <c r="M128" s="84"/>
      <c r="N128" s="84"/>
      <c r="O128" s="84"/>
      <c r="P128" s="84"/>
      <c r="Q128" s="84"/>
      <c r="R128" s="84"/>
      <c r="S128" s="84"/>
      <c r="T128" s="115">
        <v>2.2000000000000002</v>
      </c>
      <c r="U128" s="84"/>
      <c r="V128" s="153">
        <f t="shared" si="1"/>
        <v>3.74</v>
      </c>
      <c r="W128" s="83"/>
      <c r="X128" s="85" t="s">
        <v>170</v>
      </c>
    </row>
    <row r="129" spans="1:24" x14ac:dyDescent="0.25">
      <c r="A129" s="79">
        <v>127</v>
      </c>
      <c r="B129" s="80" t="s">
        <v>307</v>
      </c>
      <c r="C129" s="81">
        <v>68960060026001</v>
      </c>
      <c r="D129" s="84">
        <v>2</v>
      </c>
      <c r="E129" s="79" t="s">
        <v>337</v>
      </c>
      <c r="F129" s="83" t="s">
        <v>269</v>
      </c>
      <c r="G129" s="102">
        <v>6.3</v>
      </c>
      <c r="H129" s="82" t="s">
        <v>174</v>
      </c>
      <c r="I129" s="79" t="s">
        <v>181</v>
      </c>
      <c r="J129" s="82" t="s">
        <v>169</v>
      </c>
      <c r="K129" s="84"/>
      <c r="L129" s="84"/>
      <c r="M129" s="84"/>
      <c r="N129" s="84"/>
      <c r="O129" s="84"/>
      <c r="P129" s="84"/>
      <c r="Q129" s="84"/>
      <c r="R129" s="84"/>
      <c r="S129" s="84"/>
      <c r="T129" s="115">
        <v>2.2000000000000002</v>
      </c>
      <c r="U129" s="84"/>
      <c r="V129" s="153">
        <f t="shared" si="1"/>
        <v>13.860000000000001</v>
      </c>
      <c r="W129" s="83"/>
      <c r="X129" s="85" t="s">
        <v>170</v>
      </c>
    </row>
    <row r="130" spans="1:24" x14ac:dyDescent="0.25">
      <c r="A130" s="79">
        <v>128</v>
      </c>
      <c r="B130" s="80" t="s">
        <v>307</v>
      </c>
      <c r="C130" s="81">
        <v>68960060026001</v>
      </c>
      <c r="D130" s="84">
        <v>2</v>
      </c>
      <c r="E130" s="79" t="s">
        <v>338</v>
      </c>
      <c r="F130" s="83" t="s">
        <v>266</v>
      </c>
      <c r="G130" s="102">
        <v>1.2</v>
      </c>
      <c r="H130" s="82" t="s">
        <v>174</v>
      </c>
      <c r="I130" s="79" t="s">
        <v>181</v>
      </c>
      <c r="J130" s="82" t="s">
        <v>169</v>
      </c>
      <c r="K130" s="84"/>
      <c r="L130" s="84"/>
      <c r="M130" s="84"/>
      <c r="N130" s="84"/>
      <c r="O130" s="84"/>
      <c r="P130" s="84"/>
      <c r="Q130" s="84"/>
      <c r="R130" s="84"/>
      <c r="S130" s="84"/>
      <c r="T130" s="115">
        <v>2.2000000000000002</v>
      </c>
      <c r="U130" s="84"/>
      <c r="V130" s="153">
        <f t="shared" si="1"/>
        <v>2.64</v>
      </c>
      <c r="W130" s="83"/>
      <c r="X130" s="85" t="s">
        <v>170</v>
      </c>
    </row>
    <row r="131" spans="1:24" x14ac:dyDescent="0.25">
      <c r="A131" s="79">
        <v>129</v>
      </c>
      <c r="B131" s="80" t="s">
        <v>307</v>
      </c>
      <c r="C131" s="81">
        <v>68960060026001</v>
      </c>
      <c r="D131" s="84">
        <v>2</v>
      </c>
      <c r="E131" s="79" t="s">
        <v>339</v>
      </c>
      <c r="F131" s="83" t="s">
        <v>271</v>
      </c>
      <c r="G131" s="102">
        <v>1.6</v>
      </c>
      <c r="H131" s="82" t="s">
        <v>174</v>
      </c>
      <c r="I131" s="79" t="s">
        <v>181</v>
      </c>
      <c r="J131" s="82" t="s">
        <v>169</v>
      </c>
      <c r="K131" s="84"/>
      <c r="L131" s="84"/>
      <c r="M131" s="84"/>
      <c r="N131" s="84"/>
      <c r="O131" s="84"/>
      <c r="P131" s="84"/>
      <c r="Q131" s="84"/>
      <c r="R131" s="84"/>
      <c r="S131" s="84"/>
      <c r="T131" s="115">
        <v>2.2000000000000002</v>
      </c>
      <c r="U131" s="84"/>
      <c r="V131" s="153">
        <f t="shared" si="1"/>
        <v>3.5200000000000005</v>
      </c>
      <c r="W131" s="83"/>
      <c r="X131" s="85" t="s">
        <v>170</v>
      </c>
    </row>
    <row r="132" spans="1:24" x14ac:dyDescent="0.25">
      <c r="A132" s="79">
        <v>130</v>
      </c>
      <c r="B132" s="80" t="s">
        <v>307</v>
      </c>
      <c r="C132" s="81">
        <v>68960060026001</v>
      </c>
      <c r="D132" s="84">
        <v>2</v>
      </c>
      <c r="E132" s="79" t="s">
        <v>253</v>
      </c>
      <c r="F132" s="83" t="s">
        <v>269</v>
      </c>
      <c r="G132" s="102">
        <v>66.099999999999994</v>
      </c>
      <c r="H132" s="82" t="s">
        <v>214</v>
      </c>
      <c r="I132" s="79" t="s">
        <v>181</v>
      </c>
      <c r="J132" s="82" t="s">
        <v>169</v>
      </c>
      <c r="K132" s="84" t="s">
        <v>193</v>
      </c>
      <c r="L132" s="84" t="s">
        <v>193</v>
      </c>
      <c r="M132" s="84" t="s">
        <v>193</v>
      </c>
      <c r="N132" s="84" t="s">
        <v>193</v>
      </c>
      <c r="O132" s="84" t="s">
        <v>193</v>
      </c>
      <c r="P132" s="84" t="s">
        <v>193</v>
      </c>
      <c r="Q132" s="84" t="s">
        <v>193</v>
      </c>
      <c r="R132" s="115">
        <v>30.4</v>
      </c>
      <c r="S132" s="84"/>
      <c r="T132" s="84"/>
      <c r="U132" s="84"/>
      <c r="V132" s="153">
        <f t="shared" ref="V132:V195" si="2">G132*(R132+S132+T132+U132)</f>
        <v>2009.4399999999998</v>
      </c>
      <c r="W132" s="83"/>
      <c r="X132" s="85" t="s">
        <v>170</v>
      </c>
    </row>
    <row r="133" spans="1:24" x14ac:dyDescent="0.25">
      <c r="A133" s="79">
        <v>131</v>
      </c>
      <c r="B133" s="80" t="s">
        <v>307</v>
      </c>
      <c r="C133" s="81">
        <v>68960060026001</v>
      </c>
      <c r="D133" s="84">
        <v>2</v>
      </c>
      <c r="E133" s="79" t="s">
        <v>340</v>
      </c>
      <c r="F133" s="83" t="s">
        <v>266</v>
      </c>
      <c r="G133" s="102">
        <v>1.3</v>
      </c>
      <c r="H133" s="82" t="s">
        <v>174</v>
      </c>
      <c r="I133" s="79" t="s">
        <v>181</v>
      </c>
      <c r="J133" s="82" t="s">
        <v>169</v>
      </c>
      <c r="K133" s="84" t="s">
        <v>193</v>
      </c>
      <c r="L133" s="84" t="s">
        <v>193</v>
      </c>
      <c r="M133" s="84" t="s">
        <v>193</v>
      </c>
      <c r="N133" s="84" t="s">
        <v>193</v>
      </c>
      <c r="O133" s="84" t="s">
        <v>193</v>
      </c>
      <c r="P133" s="84" t="s">
        <v>193</v>
      </c>
      <c r="Q133" s="84" t="s">
        <v>193</v>
      </c>
      <c r="R133" s="115">
        <v>30.4</v>
      </c>
      <c r="S133" s="84"/>
      <c r="T133" s="84"/>
      <c r="U133" s="84"/>
      <c r="V133" s="153">
        <f t="shared" si="2"/>
        <v>39.519999999999996</v>
      </c>
      <c r="W133" s="83"/>
      <c r="X133" s="85" t="s">
        <v>170</v>
      </c>
    </row>
    <row r="134" spans="1:24" x14ac:dyDescent="0.25">
      <c r="A134" s="79">
        <v>132</v>
      </c>
      <c r="B134" s="80" t="s">
        <v>307</v>
      </c>
      <c r="C134" s="81">
        <v>68960060026001</v>
      </c>
      <c r="D134" s="84">
        <v>2</v>
      </c>
      <c r="E134" s="79" t="s">
        <v>341</v>
      </c>
      <c r="F134" s="83" t="s">
        <v>271</v>
      </c>
      <c r="G134" s="102">
        <v>5.9</v>
      </c>
      <c r="H134" s="82" t="s">
        <v>174</v>
      </c>
      <c r="I134" s="79" t="s">
        <v>181</v>
      </c>
      <c r="J134" s="82" t="s">
        <v>169</v>
      </c>
      <c r="K134" s="84" t="s">
        <v>193</v>
      </c>
      <c r="L134" s="84" t="s">
        <v>193</v>
      </c>
      <c r="M134" s="84" t="s">
        <v>193</v>
      </c>
      <c r="N134" s="84" t="s">
        <v>193</v>
      </c>
      <c r="O134" s="84" t="s">
        <v>193</v>
      </c>
      <c r="P134" s="84" t="s">
        <v>193</v>
      </c>
      <c r="Q134" s="84" t="s">
        <v>193</v>
      </c>
      <c r="R134" s="115">
        <v>30.4</v>
      </c>
      <c r="S134" s="84"/>
      <c r="T134" s="84"/>
      <c r="U134" s="84"/>
      <c r="V134" s="153">
        <f t="shared" si="2"/>
        <v>179.36</v>
      </c>
      <c r="W134" s="83"/>
      <c r="X134" s="85" t="s">
        <v>170</v>
      </c>
    </row>
    <row r="135" spans="1:24" x14ac:dyDescent="0.25">
      <c r="A135" s="79">
        <v>133</v>
      </c>
      <c r="B135" s="80" t="s">
        <v>307</v>
      </c>
      <c r="C135" s="81">
        <v>68960060026001</v>
      </c>
      <c r="D135" s="84">
        <v>2</v>
      </c>
      <c r="E135" s="79" t="s">
        <v>255</v>
      </c>
      <c r="F135" s="83" t="s">
        <v>342</v>
      </c>
      <c r="G135" s="102">
        <v>13.5</v>
      </c>
      <c r="H135" s="82" t="s">
        <v>174</v>
      </c>
      <c r="I135" s="79" t="s">
        <v>181</v>
      </c>
      <c r="J135" s="82" t="s">
        <v>169</v>
      </c>
      <c r="K135" s="84" t="s">
        <v>193</v>
      </c>
      <c r="L135" s="84" t="s">
        <v>193</v>
      </c>
      <c r="M135" s="84" t="s">
        <v>193</v>
      </c>
      <c r="N135" s="84" t="s">
        <v>193</v>
      </c>
      <c r="O135" s="84" t="s">
        <v>193</v>
      </c>
      <c r="P135" s="84" t="s">
        <v>193</v>
      </c>
      <c r="Q135" s="84" t="s">
        <v>193</v>
      </c>
      <c r="R135" s="115">
        <v>30.4</v>
      </c>
      <c r="S135" s="84"/>
      <c r="T135" s="84"/>
      <c r="U135" s="84"/>
      <c r="V135" s="153">
        <f t="shared" si="2"/>
        <v>410.4</v>
      </c>
      <c r="W135" s="83"/>
      <c r="X135" s="85" t="s">
        <v>170</v>
      </c>
    </row>
    <row r="136" spans="1:24" ht="26.4" x14ac:dyDescent="0.25">
      <c r="A136" s="79">
        <v>134</v>
      </c>
      <c r="B136" s="80" t="s">
        <v>307</v>
      </c>
      <c r="C136" s="81">
        <v>68960060026001</v>
      </c>
      <c r="D136" s="84">
        <v>2</v>
      </c>
      <c r="E136" s="79" t="s">
        <v>257</v>
      </c>
      <c r="F136" s="83" t="s">
        <v>231</v>
      </c>
      <c r="G136" s="102">
        <v>4.3</v>
      </c>
      <c r="H136" s="82" t="s">
        <v>174</v>
      </c>
      <c r="I136" s="79" t="s">
        <v>175</v>
      </c>
      <c r="J136" s="82" t="s">
        <v>169</v>
      </c>
      <c r="K136" s="84"/>
      <c r="L136" s="84"/>
      <c r="M136" s="84"/>
      <c r="N136" s="84"/>
      <c r="O136" s="84"/>
      <c r="P136" s="84"/>
      <c r="Q136" s="84"/>
      <c r="R136" s="84"/>
      <c r="S136" s="84"/>
      <c r="T136" s="115">
        <v>2.2000000000000002</v>
      </c>
      <c r="U136" s="84"/>
      <c r="V136" s="153">
        <f t="shared" si="2"/>
        <v>9.4600000000000009</v>
      </c>
      <c r="W136" s="83" t="s">
        <v>306</v>
      </c>
      <c r="X136" s="85" t="s">
        <v>170</v>
      </c>
    </row>
    <row r="137" spans="1:24" x14ac:dyDescent="0.25">
      <c r="A137" s="79">
        <v>135</v>
      </c>
      <c r="B137" s="80" t="s">
        <v>307</v>
      </c>
      <c r="C137" s="81">
        <v>68960060026001</v>
      </c>
      <c r="D137" s="84">
        <v>2</v>
      </c>
      <c r="E137" s="79" t="s">
        <v>259</v>
      </c>
      <c r="F137" s="83" t="s">
        <v>308</v>
      </c>
      <c r="G137" s="102">
        <v>18.3</v>
      </c>
      <c r="H137" s="82" t="s">
        <v>214</v>
      </c>
      <c r="I137" s="79" t="s">
        <v>190</v>
      </c>
      <c r="J137" s="82" t="s">
        <v>169</v>
      </c>
      <c r="K137" s="84" t="s">
        <v>193</v>
      </c>
      <c r="L137" s="84" t="s">
        <v>193</v>
      </c>
      <c r="M137" s="84" t="s">
        <v>193</v>
      </c>
      <c r="N137" s="84" t="s">
        <v>193</v>
      </c>
      <c r="O137" s="84" t="s">
        <v>193</v>
      </c>
      <c r="P137" s="84" t="s">
        <v>193</v>
      </c>
      <c r="Q137" s="84" t="s">
        <v>193</v>
      </c>
      <c r="R137" s="115">
        <v>30.4</v>
      </c>
      <c r="S137" s="84"/>
      <c r="T137" s="84"/>
      <c r="U137" s="84"/>
      <c r="V137" s="153">
        <f t="shared" si="2"/>
        <v>556.32000000000005</v>
      </c>
      <c r="W137" s="83"/>
      <c r="X137" s="85" t="s">
        <v>170</v>
      </c>
    </row>
    <row r="138" spans="1:24" ht="26.4" x14ac:dyDescent="0.25">
      <c r="A138" s="79">
        <v>136</v>
      </c>
      <c r="B138" s="80" t="s">
        <v>307</v>
      </c>
      <c r="C138" s="81">
        <v>68960060026001</v>
      </c>
      <c r="D138" s="84">
        <v>2</v>
      </c>
      <c r="E138" s="79" t="s">
        <v>343</v>
      </c>
      <c r="F138" s="83" t="s">
        <v>344</v>
      </c>
      <c r="G138" s="102">
        <v>12.1</v>
      </c>
      <c r="H138" s="82" t="s">
        <v>214</v>
      </c>
      <c r="I138" s="79" t="s">
        <v>175</v>
      </c>
      <c r="J138" s="82" t="s">
        <v>169</v>
      </c>
      <c r="K138" s="84"/>
      <c r="L138" s="84"/>
      <c r="M138" s="84"/>
      <c r="N138" s="84"/>
      <c r="O138" s="84"/>
      <c r="P138" s="84"/>
      <c r="Q138" s="84"/>
      <c r="R138" s="84"/>
      <c r="S138" s="84"/>
      <c r="T138" s="115">
        <v>2.2000000000000002</v>
      </c>
      <c r="U138" s="84"/>
      <c r="V138" s="153">
        <f t="shared" si="2"/>
        <v>26.62</v>
      </c>
      <c r="W138" s="83" t="s">
        <v>306</v>
      </c>
      <c r="X138" s="85" t="s">
        <v>170</v>
      </c>
    </row>
    <row r="139" spans="1:24" x14ac:dyDescent="0.25">
      <c r="A139" s="79">
        <v>137</v>
      </c>
      <c r="B139" s="80" t="s">
        <v>307</v>
      </c>
      <c r="C139" s="81">
        <v>68960060026001</v>
      </c>
      <c r="D139" s="84">
        <v>2</v>
      </c>
      <c r="E139" s="79" t="s">
        <v>345</v>
      </c>
      <c r="F139" s="83" t="s">
        <v>346</v>
      </c>
      <c r="G139" s="102">
        <v>17.100000000000001</v>
      </c>
      <c r="H139" s="82" t="s">
        <v>214</v>
      </c>
      <c r="I139" s="79" t="s">
        <v>181</v>
      </c>
      <c r="J139" s="82" t="s">
        <v>169</v>
      </c>
      <c r="K139" s="84" t="s">
        <v>193</v>
      </c>
      <c r="L139" s="84" t="s">
        <v>193</v>
      </c>
      <c r="M139" s="84" t="s">
        <v>193</v>
      </c>
      <c r="N139" s="84" t="s">
        <v>193</v>
      </c>
      <c r="O139" s="84" t="s">
        <v>193</v>
      </c>
      <c r="P139" s="84" t="s">
        <v>193</v>
      </c>
      <c r="Q139" s="84" t="s">
        <v>193</v>
      </c>
      <c r="R139" s="115">
        <v>30.4</v>
      </c>
      <c r="S139" s="84"/>
      <c r="T139" s="84"/>
      <c r="U139" s="84"/>
      <c r="V139" s="153">
        <f t="shared" si="2"/>
        <v>519.84</v>
      </c>
      <c r="W139" s="83"/>
      <c r="X139" s="85" t="s">
        <v>170</v>
      </c>
    </row>
    <row r="140" spans="1:24" ht="26.4" x14ac:dyDescent="0.25">
      <c r="A140" s="79">
        <v>138</v>
      </c>
      <c r="B140" s="80" t="s">
        <v>307</v>
      </c>
      <c r="C140" s="81">
        <v>68960060026001</v>
      </c>
      <c r="D140" s="84">
        <v>2</v>
      </c>
      <c r="E140" s="79" t="s">
        <v>347</v>
      </c>
      <c r="F140" s="83" t="s">
        <v>216</v>
      </c>
      <c r="G140" s="102">
        <v>12.8</v>
      </c>
      <c r="H140" s="82" t="s">
        <v>214</v>
      </c>
      <c r="I140" s="79" t="s">
        <v>175</v>
      </c>
      <c r="J140" s="82" t="s">
        <v>169</v>
      </c>
      <c r="K140" s="84"/>
      <c r="L140" s="84"/>
      <c r="M140" s="84"/>
      <c r="N140" s="84"/>
      <c r="O140" s="84"/>
      <c r="P140" s="84"/>
      <c r="Q140" s="84"/>
      <c r="R140" s="84"/>
      <c r="S140" s="84"/>
      <c r="T140" s="115">
        <v>2.2000000000000002</v>
      </c>
      <c r="U140" s="84"/>
      <c r="V140" s="153">
        <f t="shared" si="2"/>
        <v>28.160000000000004</v>
      </c>
      <c r="W140" s="83" t="s">
        <v>306</v>
      </c>
      <c r="X140" s="85" t="s">
        <v>170</v>
      </c>
    </row>
    <row r="141" spans="1:24" x14ac:dyDescent="0.25">
      <c r="A141" s="79">
        <v>139</v>
      </c>
      <c r="B141" s="80" t="s">
        <v>307</v>
      </c>
      <c r="C141" s="81">
        <v>68960060026001</v>
      </c>
      <c r="D141" s="84">
        <v>2</v>
      </c>
      <c r="E141" s="79" t="s">
        <v>348</v>
      </c>
      <c r="F141" s="83" t="s">
        <v>308</v>
      </c>
      <c r="G141" s="102">
        <v>15.2</v>
      </c>
      <c r="H141" s="82" t="s">
        <v>214</v>
      </c>
      <c r="I141" s="79" t="s">
        <v>190</v>
      </c>
      <c r="J141" s="82" t="s">
        <v>169</v>
      </c>
      <c r="K141" s="84" t="s">
        <v>193</v>
      </c>
      <c r="L141" s="84" t="s">
        <v>193</v>
      </c>
      <c r="M141" s="84" t="s">
        <v>193</v>
      </c>
      <c r="N141" s="84" t="s">
        <v>193</v>
      </c>
      <c r="O141" s="84" t="s">
        <v>193</v>
      </c>
      <c r="P141" s="84" t="s">
        <v>193</v>
      </c>
      <c r="Q141" s="84" t="s">
        <v>193</v>
      </c>
      <c r="R141" s="115">
        <v>30.4</v>
      </c>
      <c r="S141" s="84"/>
      <c r="T141" s="84"/>
      <c r="U141" s="84"/>
      <c r="V141" s="153">
        <f t="shared" si="2"/>
        <v>462.08</v>
      </c>
      <c r="W141" s="83"/>
      <c r="X141" s="85" t="s">
        <v>316</v>
      </c>
    </row>
    <row r="142" spans="1:24" x14ac:dyDescent="0.25">
      <c r="A142" s="79">
        <v>140</v>
      </c>
      <c r="B142" s="80" t="s">
        <v>307</v>
      </c>
      <c r="C142" s="81">
        <v>68960060026001</v>
      </c>
      <c r="D142" s="84">
        <v>2</v>
      </c>
      <c r="E142" s="79" t="s">
        <v>349</v>
      </c>
      <c r="F142" s="83" t="s">
        <v>269</v>
      </c>
      <c r="G142" s="102">
        <v>50.6</v>
      </c>
      <c r="H142" s="82" t="s">
        <v>214</v>
      </c>
      <c r="I142" s="79" t="s">
        <v>181</v>
      </c>
      <c r="J142" s="82" t="s">
        <v>169</v>
      </c>
      <c r="K142" s="84" t="s">
        <v>193</v>
      </c>
      <c r="L142" s="84" t="s">
        <v>193</v>
      </c>
      <c r="M142" s="84" t="s">
        <v>193</v>
      </c>
      <c r="N142" s="84" t="s">
        <v>193</v>
      </c>
      <c r="O142" s="84" t="s">
        <v>193</v>
      </c>
      <c r="P142" s="84" t="s">
        <v>193</v>
      </c>
      <c r="Q142" s="84" t="s">
        <v>193</v>
      </c>
      <c r="R142" s="115">
        <v>30.4</v>
      </c>
      <c r="S142" s="84"/>
      <c r="T142" s="84"/>
      <c r="U142" s="84"/>
      <c r="V142" s="153">
        <f t="shared" si="2"/>
        <v>1538.24</v>
      </c>
      <c r="W142" s="83"/>
      <c r="X142" s="85" t="s">
        <v>316</v>
      </c>
    </row>
    <row r="143" spans="1:24" x14ac:dyDescent="0.25">
      <c r="A143" s="79">
        <v>141</v>
      </c>
      <c r="B143" s="80" t="s">
        <v>307</v>
      </c>
      <c r="C143" s="81">
        <v>68960060026001</v>
      </c>
      <c r="D143" s="84">
        <v>2</v>
      </c>
      <c r="E143" s="79" t="s">
        <v>350</v>
      </c>
      <c r="F143" s="83" t="s">
        <v>313</v>
      </c>
      <c r="G143" s="102">
        <v>1.5</v>
      </c>
      <c r="H143" s="82" t="s">
        <v>214</v>
      </c>
      <c r="I143" s="79" t="s">
        <v>222</v>
      </c>
      <c r="J143" s="82" t="s">
        <v>169</v>
      </c>
      <c r="K143" s="84" t="s">
        <v>193</v>
      </c>
      <c r="L143" s="84" t="s">
        <v>193</v>
      </c>
      <c r="M143" s="84" t="s">
        <v>193</v>
      </c>
      <c r="N143" s="84" t="s">
        <v>193</v>
      </c>
      <c r="O143" s="84" t="s">
        <v>193</v>
      </c>
      <c r="P143" s="84" t="s">
        <v>193</v>
      </c>
      <c r="Q143" s="84" t="s">
        <v>193</v>
      </c>
      <c r="R143" s="115">
        <v>30.4</v>
      </c>
      <c r="S143" s="84"/>
      <c r="T143" s="84"/>
      <c r="U143" s="84"/>
      <c r="V143" s="153">
        <f t="shared" si="2"/>
        <v>45.599999999999994</v>
      </c>
      <c r="W143" s="83"/>
      <c r="X143" s="85" t="s">
        <v>316</v>
      </c>
    </row>
    <row r="144" spans="1:24" x14ac:dyDescent="0.25">
      <c r="A144" s="79">
        <v>142</v>
      </c>
      <c r="B144" s="80" t="s">
        <v>307</v>
      </c>
      <c r="C144" s="81">
        <v>68960060026001</v>
      </c>
      <c r="D144" s="84">
        <v>2</v>
      </c>
      <c r="E144" s="79" t="s">
        <v>351</v>
      </c>
      <c r="F144" s="83" t="s">
        <v>266</v>
      </c>
      <c r="G144" s="102">
        <v>1.5</v>
      </c>
      <c r="H144" s="82" t="s">
        <v>174</v>
      </c>
      <c r="I144" s="79" t="s">
        <v>181</v>
      </c>
      <c r="J144" s="82" t="s">
        <v>169</v>
      </c>
      <c r="K144" s="84" t="s">
        <v>193</v>
      </c>
      <c r="L144" s="84" t="s">
        <v>193</v>
      </c>
      <c r="M144" s="84" t="s">
        <v>193</v>
      </c>
      <c r="N144" s="84" t="s">
        <v>193</v>
      </c>
      <c r="O144" s="84" t="s">
        <v>193</v>
      </c>
      <c r="P144" s="84" t="s">
        <v>193</v>
      </c>
      <c r="Q144" s="84" t="s">
        <v>193</v>
      </c>
      <c r="R144" s="115">
        <v>30.4</v>
      </c>
      <c r="S144" s="84"/>
      <c r="T144" s="84"/>
      <c r="U144" s="84"/>
      <c r="V144" s="153">
        <f t="shared" si="2"/>
        <v>45.599999999999994</v>
      </c>
      <c r="W144" s="83"/>
      <c r="X144" s="85" t="s">
        <v>316</v>
      </c>
    </row>
    <row r="145" spans="1:24" x14ac:dyDescent="0.25">
      <c r="A145" s="79">
        <v>143</v>
      </c>
      <c r="B145" s="80" t="s">
        <v>307</v>
      </c>
      <c r="C145" s="81">
        <v>68960060026001</v>
      </c>
      <c r="D145" s="84">
        <v>2</v>
      </c>
      <c r="E145" s="79" t="s">
        <v>352</v>
      </c>
      <c r="F145" s="83" t="s">
        <v>271</v>
      </c>
      <c r="G145" s="102">
        <v>6.8</v>
      </c>
      <c r="H145" s="82" t="s">
        <v>174</v>
      </c>
      <c r="I145" s="79" t="s">
        <v>181</v>
      </c>
      <c r="J145" s="82" t="s">
        <v>169</v>
      </c>
      <c r="K145" s="84" t="s">
        <v>193</v>
      </c>
      <c r="L145" s="84" t="s">
        <v>193</v>
      </c>
      <c r="M145" s="84" t="s">
        <v>193</v>
      </c>
      <c r="N145" s="84" t="s">
        <v>193</v>
      </c>
      <c r="O145" s="84" t="s">
        <v>193</v>
      </c>
      <c r="P145" s="84" t="s">
        <v>193</v>
      </c>
      <c r="Q145" s="84" t="s">
        <v>193</v>
      </c>
      <c r="R145" s="115">
        <v>30.4</v>
      </c>
      <c r="S145" s="84"/>
      <c r="T145" s="84"/>
      <c r="U145" s="84"/>
      <c r="V145" s="153">
        <f t="shared" si="2"/>
        <v>206.72</v>
      </c>
      <c r="W145" s="83"/>
      <c r="X145" s="85" t="s">
        <v>316</v>
      </c>
    </row>
    <row r="146" spans="1:24" x14ac:dyDescent="0.25">
      <c r="A146" s="79">
        <v>144</v>
      </c>
      <c r="B146" s="80" t="s">
        <v>307</v>
      </c>
      <c r="C146" s="81">
        <v>68960060026001</v>
      </c>
      <c r="D146" s="84">
        <v>2</v>
      </c>
      <c r="E146" s="79" t="s">
        <v>353</v>
      </c>
      <c r="F146" s="83" t="s">
        <v>354</v>
      </c>
      <c r="G146" s="102">
        <v>8.3000000000000007</v>
      </c>
      <c r="H146" s="82" t="s">
        <v>174</v>
      </c>
      <c r="I146" s="79" t="s">
        <v>181</v>
      </c>
      <c r="J146" s="82" t="s">
        <v>169</v>
      </c>
      <c r="K146" s="84"/>
      <c r="L146" s="84"/>
      <c r="M146" s="84"/>
      <c r="N146" s="84"/>
      <c r="O146" s="84"/>
      <c r="P146" s="84"/>
      <c r="Q146" s="84"/>
      <c r="R146" s="84"/>
      <c r="S146" s="115">
        <v>4.3</v>
      </c>
      <c r="T146" s="84"/>
      <c r="U146" s="84"/>
      <c r="V146" s="153">
        <f t="shared" si="2"/>
        <v>35.690000000000005</v>
      </c>
      <c r="W146" s="83"/>
      <c r="X146" s="85" t="s">
        <v>316</v>
      </c>
    </row>
    <row r="147" spans="1:24" x14ac:dyDescent="0.25">
      <c r="A147" s="79">
        <v>145</v>
      </c>
      <c r="B147" s="80" t="s">
        <v>307</v>
      </c>
      <c r="C147" s="81">
        <v>68960060026001</v>
      </c>
      <c r="D147" s="84">
        <v>2</v>
      </c>
      <c r="E147" s="79" t="s">
        <v>355</v>
      </c>
      <c r="F147" s="83" t="s">
        <v>308</v>
      </c>
      <c r="G147" s="102">
        <v>10.6</v>
      </c>
      <c r="H147" s="82" t="s">
        <v>214</v>
      </c>
      <c r="I147" s="79" t="s">
        <v>190</v>
      </c>
      <c r="J147" s="82" t="s">
        <v>169</v>
      </c>
      <c r="K147" s="84" t="s">
        <v>193</v>
      </c>
      <c r="L147" s="84" t="s">
        <v>193</v>
      </c>
      <c r="M147" s="84" t="s">
        <v>193</v>
      </c>
      <c r="N147" s="84" t="s">
        <v>193</v>
      </c>
      <c r="O147" s="84" t="s">
        <v>193</v>
      </c>
      <c r="P147" s="84" t="s">
        <v>193</v>
      </c>
      <c r="Q147" s="84" t="s">
        <v>193</v>
      </c>
      <c r="R147" s="115">
        <v>30.4</v>
      </c>
      <c r="S147" s="84"/>
      <c r="T147" s="84"/>
      <c r="U147" s="84"/>
      <c r="V147" s="153">
        <f t="shared" si="2"/>
        <v>322.23999999999995</v>
      </c>
      <c r="W147" s="83"/>
      <c r="X147" s="85" t="s">
        <v>316</v>
      </c>
    </row>
    <row r="148" spans="1:24" x14ac:dyDescent="0.25">
      <c r="A148" s="79">
        <v>146</v>
      </c>
      <c r="B148" s="80" t="s">
        <v>307</v>
      </c>
      <c r="C148" s="81">
        <v>68960060026001</v>
      </c>
      <c r="D148" s="84">
        <v>2</v>
      </c>
      <c r="E148" s="79" t="s">
        <v>356</v>
      </c>
      <c r="F148" s="83" t="s">
        <v>231</v>
      </c>
      <c r="G148" s="102">
        <v>3.8</v>
      </c>
      <c r="H148" s="82" t="s">
        <v>174</v>
      </c>
      <c r="I148" s="79" t="s">
        <v>175</v>
      </c>
      <c r="J148" s="82" t="s">
        <v>169</v>
      </c>
      <c r="K148" s="84"/>
      <c r="L148" s="84"/>
      <c r="M148" s="84"/>
      <c r="N148" s="84"/>
      <c r="O148" s="84"/>
      <c r="P148" s="84"/>
      <c r="Q148" s="84"/>
      <c r="R148" s="84"/>
      <c r="S148" s="115">
        <v>4.3</v>
      </c>
      <c r="T148" s="84"/>
      <c r="U148" s="84"/>
      <c r="V148" s="153">
        <f t="shared" si="2"/>
        <v>16.34</v>
      </c>
      <c r="W148" s="83"/>
      <c r="X148" s="85" t="s">
        <v>316</v>
      </c>
    </row>
    <row r="149" spans="1:24" x14ac:dyDescent="0.25">
      <c r="A149" s="79">
        <v>147</v>
      </c>
      <c r="B149" s="80" t="s">
        <v>307</v>
      </c>
      <c r="C149" s="81">
        <v>68960060026001</v>
      </c>
      <c r="D149" s="84">
        <v>2</v>
      </c>
      <c r="E149" s="79" t="s">
        <v>357</v>
      </c>
      <c r="F149" s="83" t="s">
        <v>269</v>
      </c>
      <c r="G149" s="102">
        <v>18.899999999999999</v>
      </c>
      <c r="H149" s="82" t="s">
        <v>214</v>
      </c>
      <c r="I149" s="79" t="s">
        <v>181</v>
      </c>
      <c r="J149" s="82" t="s">
        <v>169</v>
      </c>
      <c r="K149" s="84" t="s">
        <v>193</v>
      </c>
      <c r="L149" s="84" t="s">
        <v>193</v>
      </c>
      <c r="M149" s="84" t="s">
        <v>193</v>
      </c>
      <c r="N149" s="84" t="s">
        <v>193</v>
      </c>
      <c r="O149" s="84" t="s">
        <v>193</v>
      </c>
      <c r="P149" s="84" t="s">
        <v>193</v>
      </c>
      <c r="Q149" s="84" t="s">
        <v>193</v>
      </c>
      <c r="R149" s="115">
        <v>30.4</v>
      </c>
      <c r="S149" s="84"/>
      <c r="T149" s="84"/>
      <c r="U149" s="84"/>
      <c r="V149" s="153">
        <f t="shared" si="2"/>
        <v>574.55999999999995</v>
      </c>
      <c r="W149" s="83"/>
      <c r="X149" s="85" t="s">
        <v>316</v>
      </c>
    </row>
    <row r="150" spans="1:24" x14ac:dyDescent="0.25">
      <c r="A150" s="79">
        <v>148</v>
      </c>
      <c r="B150" s="80" t="s">
        <v>307</v>
      </c>
      <c r="C150" s="81">
        <v>68960060026001</v>
      </c>
      <c r="D150" s="84">
        <v>2</v>
      </c>
      <c r="E150" s="79" t="s">
        <v>358</v>
      </c>
      <c r="F150" s="83" t="s">
        <v>342</v>
      </c>
      <c r="G150" s="102">
        <v>15.1</v>
      </c>
      <c r="H150" s="82" t="s">
        <v>174</v>
      </c>
      <c r="I150" s="79" t="s">
        <v>181</v>
      </c>
      <c r="J150" s="82" t="s">
        <v>169</v>
      </c>
      <c r="K150" s="84" t="s">
        <v>193</v>
      </c>
      <c r="L150" s="84" t="s">
        <v>193</v>
      </c>
      <c r="M150" s="84" t="s">
        <v>193</v>
      </c>
      <c r="N150" s="84" t="s">
        <v>193</v>
      </c>
      <c r="O150" s="84" t="s">
        <v>193</v>
      </c>
      <c r="P150" s="84" t="s">
        <v>193</v>
      </c>
      <c r="Q150" s="84" t="s">
        <v>193</v>
      </c>
      <c r="R150" s="115">
        <v>30.4</v>
      </c>
      <c r="S150" s="84"/>
      <c r="T150" s="84"/>
      <c r="U150" s="84"/>
      <c r="V150" s="153">
        <f t="shared" si="2"/>
        <v>459.03999999999996</v>
      </c>
      <c r="W150" s="83"/>
      <c r="X150" s="85" t="s">
        <v>316</v>
      </c>
    </row>
    <row r="151" spans="1:24" x14ac:dyDescent="0.25">
      <c r="A151" s="79">
        <v>149</v>
      </c>
      <c r="B151" s="80" t="s">
        <v>307</v>
      </c>
      <c r="C151" s="81">
        <v>68960060026001</v>
      </c>
      <c r="D151" s="84">
        <v>2</v>
      </c>
      <c r="E151" s="79" t="s">
        <v>359</v>
      </c>
      <c r="F151" s="83" t="s">
        <v>266</v>
      </c>
      <c r="G151" s="102">
        <v>2.9</v>
      </c>
      <c r="H151" s="82" t="s">
        <v>174</v>
      </c>
      <c r="I151" s="79" t="s">
        <v>181</v>
      </c>
      <c r="J151" s="82" t="s">
        <v>169</v>
      </c>
      <c r="K151" s="84" t="s">
        <v>193</v>
      </c>
      <c r="L151" s="84" t="s">
        <v>193</v>
      </c>
      <c r="M151" s="84" t="s">
        <v>193</v>
      </c>
      <c r="N151" s="84" t="s">
        <v>193</v>
      </c>
      <c r="O151" s="84" t="s">
        <v>193</v>
      </c>
      <c r="P151" s="84" t="s">
        <v>193</v>
      </c>
      <c r="Q151" s="84" t="s">
        <v>193</v>
      </c>
      <c r="R151" s="115">
        <v>30.4</v>
      </c>
      <c r="S151" s="84"/>
      <c r="T151" s="84"/>
      <c r="U151" s="84"/>
      <c r="V151" s="153">
        <f t="shared" si="2"/>
        <v>88.16</v>
      </c>
      <c r="W151" s="83"/>
      <c r="X151" s="85" t="s">
        <v>316</v>
      </c>
    </row>
    <row r="152" spans="1:24" x14ac:dyDescent="0.25">
      <c r="A152" s="79">
        <v>150</v>
      </c>
      <c r="B152" s="80" t="s">
        <v>307</v>
      </c>
      <c r="C152" s="81">
        <v>68960060026001</v>
      </c>
      <c r="D152" s="84">
        <v>2</v>
      </c>
      <c r="E152" s="79" t="s">
        <v>360</v>
      </c>
      <c r="F152" s="83" t="s">
        <v>313</v>
      </c>
      <c r="G152" s="102">
        <v>1.4</v>
      </c>
      <c r="H152" s="82" t="s">
        <v>174</v>
      </c>
      <c r="I152" s="79" t="s">
        <v>222</v>
      </c>
      <c r="J152" s="82" t="s">
        <v>169</v>
      </c>
      <c r="K152" s="84" t="s">
        <v>193</v>
      </c>
      <c r="L152" s="84" t="s">
        <v>193</v>
      </c>
      <c r="M152" s="84" t="s">
        <v>193</v>
      </c>
      <c r="N152" s="84" t="s">
        <v>193</v>
      </c>
      <c r="O152" s="84" t="s">
        <v>193</v>
      </c>
      <c r="P152" s="84" t="s">
        <v>193</v>
      </c>
      <c r="Q152" s="84" t="s">
        <v>193</v>
      </c>
      <c r="R152" s="115">
        <v>30.4</v>
      </c>
      <c r="S152" s="84"/>
      <c r="T152" s="84"/>
      <c r="U152" s="84"/>
      <c r="V152" s="153">
        <f t="shared" si="2"/>
        <v>42.559999999999995</v>
      </c>
      <c r="W152" s="83"/>
      <c r="X152" s="85" t="s">
        <v>316</v>
      </c>
    </row>
    <row r="153" spans="1:24" x14ac:dyDescent="0.25">
      <c r="A153" s="79">
        <v>151</v>
      </c>
      <c r="B153" s="80" t="s">
        <v>307</v>
      </c>
      <c r="C153" s="81">
        <v>68960060026001</v>
      </c>
      <c r="D153" s="84">
        <v>2</v>
      </c>
      <c r="E153" s="79" t="s">
        <v>361</v>
      </c>
      <c r="F153" s="83" t="s">
        <v>269</v>
      </c>
      <c r="G153" s="102">
        <v>9.1999999999999993</v>
      </c>
      <c r="H153" s="82" t="s">
        <v>174</v>
      </c>
      <c r="I153" s="79" t="s">
        <v>181</v>
      </c>
      <c r="J153" s="82" t="s">
        <v>169</v>
      </c>
      <c r="K153" s="84" t="s">
        <v>193</v>
      </c>
      <c r="L153" s="84" t="s">
        <v>193</v>
      </c>
      <c r="M153" s="84" t="s">
        <v>193</v>
      </c>
      <c r="N153" s="84" t="s">
        <v>193</v>
      </c>
      <c r="O153" s="84" t="s">
        <v>193</v>
      </c>
      <c r="P153" s="84" t="s">
        <v>193</v>
      </c>
      <c r="Q153" s="84" t="s">
        <v>193</v>
      </c>
      <c r="R153" s="115">
        <v>30.4</v>
      </c>
      <c r="S153" s="84"/>
      <c r="T153" s="84"/>
      <c r="U153" s="84"/>
      <c r="V153" s="153">
        <f t="shared" si="2"/>
        <v>279.67999999999995</v>
      </c>
      <c r="W153" s="83"/>
      <c r="X153" s="85" t="s">
        <v>316</v>
      </c>
    </row>
    <row r="154" spans="1:24" x14ac:dyDescent="0.25">
      <c r="A154" s="79">
        <v>152</v>
      </c>
      <c r="B154" s="80" t="s">
        <v>307</v>
      </c>
      <c r="C154" s="81">
        <v>68960060026001</v>
      </c>
      <c r="D154" s="84">
        <v>2</v>
      </c>
      <c r="E154" s="79" t="s">
        <v>362</v>
      </c>
      <c r="F154" s="83" t="s">
        <v>271</v>
      </c>
      <c r="G154" s="102">
        <v>3.6</v>
      </c>
      <c r="H154" s="82" t="s">
        <v>174</v>
      </c>
      <c r="I154" s="79" t="s">
        <v>181</v>
      </c>
      <c r="J154" s="82" t="s">
        <v>169</v>
      </c>
      <c r="K154" s="84" t="s">
        <v>193</v>
      </c>
      <c r="L154" s="84" t="s">
        <v>193</v>
      </c>
      <c r="M154" s="84" t="s">
        <v>193</v>
      </c>
      <c r="N154" s="84" t="s">
        <v>193</v>
      </c>
      <c r="O154" s="84" t="s">
        <v>193</v>
      </c>
      <c r="P154" s="84" t="s">
        <v>193</v>
      </c>
      <c r="Q154" s="84" t="s">
        <v>193</v>
      </c>
      <c r="R154" s="115">
        <v>30.4</v>
      </c>
      <c r="S154" s="84"/>
      <c r="T154" s="84"/>
      <c r="U154" s="84"/>
      <c r="V154" s="153">
        <f t="shared" si="2"/>
        <v>109.44</v>
      </c>
      <c r="W154" s="83"/>
      <c r="X154" s="85" t="s">
        <v>316</v>
      </c>
    </row>
    <row r="155" spans="1:24" x14ac:dyDescent="0.25">
      <c r="A155" s="79">
        <v>153</v>
      </c>
      <c r="B155" s="80" t="s">
        <v>307</v>
      </c>
      <c r="C155" s="81">
        <v>68960060026001</v>
      </c>
      <c r="D155" s="84">
        <v>2</v>
      </c>
      <c r="E155" s="79" t="s">
        <v>363</v>
      </c>
      <c r="F155" s="83" t="s">
        <v>266</v>
      </c>
      <c r="G155" s="102">
        <v>1.7</v>
      </c>
      <c r="H155" s="82" t="s">
        <v>174</v>
      </c>
      <c r="I155" s="79" t="s">
        <v>181</v>
      </c>
      <c r="J155" s="82" t="s">
        <v>169</v>
      </c>
      <c r="K155" s="84" t="s">
        <v>193</v>
      </c>
      <c r="L155" s="84" t="s">
        <v>193</v>
      </c>
      <c r="M155" s="84" t="s">
        <v>193</v>
      </c>
      <c r="N155" s="84" t="s">
        <v>193</v>
      </c>
      <c r="O155" s="84" t="s">
        <v>193</v>
      </c>
      <c r="P155" s="84" t="s">
        <v>193</v>
      </c>
      <c r="Q155" s="84" t="s">
        <v>193</v>
      </c>
      <c r="R155" s="115">
        <v>30.4</v>
      </c>
      <c r="S155" s="84"/>
      <c r="T155" s="84"/>
      <c r="U155" s="84"/>
      <c r="V155" s="153">
        <f t="shared" si="2"/>
        <v>51.68</v>
      </c>
      <c r="W155" s="83"/>
      <c r="X155" s="85" t="s">
        <v>316</v>
      </c>
    </row>
    <row r="156" spans="1:24" x14ac:dyDescent="0.25">
      <c r="A156" s="79">
        <v>154</v>
      </c>
      <c r="B156" s="80" t="s">
        <v>307</v>
      </c>
      <c r="C156" s="81">
        <v>68960060026001</v>
      </c>
      <c r="D156" s="84">
        <v>2</v>
      </c>
      <c r="E156" s="79" t="s">
        <v>364</v>
      </c>
      <c r="F156" s="83" t="s">
        <v>196</v>
      </c>
      <c r="G156" s="102">
        <v>2.2000000000000002</v>
      </c>
      <c r="H156" s="82" t="s">
        <v>174</v>
      </c>
      <c r="I156" s="79" t="s">
        <v>175</v>
      </c>
      <c r="J156" s="82" t="s">
        <v>169</v>
      </c>
      <c r="K156" s="84" t="s">
        <v>193</v>
      </c>
      <c r="L156" s="84" t="s">
        <v>193</v>
      </c>
      <c r="M156" s="84" t="s">
        <v>193</v>
      </c>
      <c r="N156" s="84" t="s">
        <v>193</v>
      </c>
      <c r="O156" s="84" t="s">
        <v>193</v>
      </c>
      <c r="P156" s="84" t="s">
        <v>193</v>
      </c>
      <c r="Q156" s="84" t="s">
        <v>193</v>
      </c>
      <c r="R156" s="115">
        <v>30.4</v>
      </c>
      <c r="S156" s="84"/>
      <c r="T156" s="84"/>
      <c r="U156" s="84"/>
      <c r="V156" s="153">
        <f t="shared" si="2"/>
        <v>66.88</v>
      </c>
      <c r="W156" s="83"/>
      <c r="X156" s="85" t="s">
        <v>316</v>
      </c>
    </row>
    <row r="157" spans="1:24" x14ac:dyDescent="0.25">
      <c r="A157" s="79">
        <v>155</v>
      </c>
      <c r="B157" s="80" t="s">
        <v>307</v>
      </c>
      <c r="C157" s="81">
        <v>68960060026001</v>
      </c>
      <c r="D157" s="84">
        <v>2</v>
      </c>
      <c r="E157" s="79" t="s">
        <v>365</v>
      </c>
      <c r="F157" s="83" t="s">
        <v>318</v>
      </c>
      <c r="G157" s="102">
        <v>12.6</v>
      </c>
      <c r="H157" s="82" t="s">
        <v>174</v>
      </c>
      <c r="I157" s="79" t="s">
        <v>190</v>
      </c>
      <c r="J157" s="82" t="s">
        <v>169</v>
      </c>
      <c r="K157" s="84"/>
      <c r="L157" s="84"/>
      <c r="M157" s="84"/>
      <c r="N157" s="84"/>
      <c r="O157" s="84"/>
      <c r="P157" s="84"/>
      <c r="Q157" s="84"/>
      <c r="R157" s="84"/>
      <c r="S157" s="84"/>
      <c r="T157" s="84"/>
      <c r="U157" s="84">
        <v>1</v>
      </c>
      <c r="V157" s="153">
        <f t="shared" si="2"/>
        <v>12.6</v>
      </c>
      <c r="W157" s="83"/>
      <c r="X157" s="85" t="s">
        <v>316</v>
      </c>
    </row>
    <row r="158" spans="1:24" x14ac:dyDescent="0.25">
      <c r="A158" s="79">
        <v>156</v>
      </c>
      <c r="B158" s="80" t="s">
        <v>307</v>
      </c>
      <c r="C158" s="81">
        <v>68960060026001</v>
      </c>
      <c r="D158" s="84">
        <v>2</v>
      </c>
      <c r="E158" s="79" t="s">
        <v>366</v>
      </c>
      <c r="F158" s="83" t="s">
        <v>266</v>
      </c>
      <c r="G158" s="102">
        <v>1.1000000000000001</v>
      </c>
      <c r="H158" s="82" t="s">
        <v>174</v>
      </c>
      <c r="I158" s="79" t="s">
        <v>181</v>
      </c>
      <c r="J158" s="82" t="s">
        <v>169</v>
      </c>
      <c r="K158" s="84"/>
      <c r="L158" s="84"/>
      <c r="M158" s="84"/>
      <c r="N158" s="84"/>
      <c r="O158" s="84"/>
      <c r="P158" s="84"/>
      <c r="Q158" s="84"/>
      <c r="R158" s="84"/>
      <c r="S158" s="84"/>
      <c r="T158" s="84"/>
      <c r="U158" s="84">
        <v>1</v>
      </c>
      <c r="V158" s="153">
        <f t="shared" si="2"/>
        <v>1.1000000000000001</v>
      </c>
      <c r="W158" s="83"/>
      <c r="X158" s="85" t="s">
        <v>316</v>
      </c>
    </row>
    <row r="159" spans="1:24" x14ac:dyDescent="0.25">
      <c r="A159" s="79">
        <v>157</v>
      </c>
      <c r="B159" s="80" t="s">
        <v>307</v>
      </c>
      <c r="C159" s="81">
        <v>68960060026001</v>
      </c>
      <c r="D159" s="84">
        <v>2</v>
      </c>
      <c r="E159" s="79" t="s">
        <v>367</v>
      </c>
      <c r="F159" s="83" t="s">
        <v>318</v>
      </c>
      <c r="G159" s="102">
        <v>12.8</v>
      </c>
      <c r="H159" s="82" t="s">
        <v>174</v>
      </c>
      <c r="I159" s="79" t="s">
        <v>190</v>
      </c>
      <c r="J159" s="82" t="s">
        <v>169</v>
      </c>
      <c r="K159" s="84"/>
      <c r="L159" s="84"/>
      <c r="M159" s="84"/>
      <c r="N159" s="84"/>
      <c r="O159" s="84"/>
      <c r="P159" s="84"/>
      <c r="Q159" s="84"/>
      <c r="R159" s="84"/>
      <c r="S159" s="84"/>
      <c r="T159" s="84"/>
      <c r="U159" s="84">
        <v>1</v>
      </c>
      <c r="V159" s="153">
        <f t="shared" si="2"/>
        <v>12.8</v>
      </c>
      <c r="W159" s="83"/>
      <c r="X159" s="85" t="s">
        <v>316</v>
      </c>
    </row>
    <row r="160" spans="1:24" x14ac:dyDescent="0.25">
      <c r="A160" s="79">
        <v>158</v>
      </c>
      <c r="B160" s="80" t="s">
        <v>307</v>
      </c>
      <c r="C160" s="81">
        <v>68960060026001</v>
      </c>
      <c r="D160" s="84">
        <v>2</v>
      </c>
      <c r="E160" s="79" t="s">
        <v>368</v>
      </c>
      <c r="F160" s="83" t="s">
        <v>266</v>
      </c>
      <c r="G160" s="102">
        <v>1</v>
      </c>
      <c r="H160" s="82" t="s">
        <v>174</v>
      </c>
      <c r="I160" s="79" t="s">
        <v>181</v>
      </c>
      <c r="J160" s="82" t="s">
        <v>169</v>
      </c>
      <c r="K160" s="84"/>
      <c r="L160" s="84"/>
      <c r="M160" s="84"/>
      <c r="N160" s="84"/>
      <c r="O160" s="84"/>
      <c r="P160" s="84"/>
      <c r="Q160" s="84"/>
      <c r="R160" s="84"/>
      <c r="S160" s="84"/>
      <c r="T160" s="84"/>
      <c r="U160" s="84">
        <v>1</v>
      </c>
      <c r="V160" s="153">
        <f t="shared" si="2"/>
        <v>1</v>
      </c>
      <c r="W160" s="83"/>
      <c r="X160" s="85" t="s">
        <v>316</v>
      </c>
    </row>
    <row r="161" spans="1:24" x14ac:dyDescent="0.25">
      <c r="A161" s="79">
        <v>159</v>
      </c>
      <c r="B161" s="80" t="s">
        <v>307</v>
      </c>
      <c r="C161" s="81">
        <v>68960060026001</v>
      </c>
      <c r="D161" s="84">
        <v>2</v>
      </c>
      <c r="E161" s="79" t="s">
        <v>369</v>
      </c>
      <c r="F161" s="83" t="s">
        <v>308</v>
      </c>
      <c r="G161" s="102">
        <v>19.600000000000001</v>
      </c>
      <c r="H161" s="82" t="s">
        <v>214</v>
      </c>
      <c r="I161" s="79" t="s">
        <v>190</v>
      </c>
      <c r="J161" s="82" t="s">
        <v>169</v>
      </c>
      <c r="K161" s="84" t="s">
        <v>193</v>
      </c>
      <c r="L161" s="84" t="s">
        <v>193</v>
      </c>
      <c r="M161" s="84" t="s">
        <v>193</v>
      </c>
      <c r="N161" s="84" t="s">
        <v>193</v>
      </c>
      <c r="O161" s="84" t="s">
        <v>193</v>
      </c>
      <c r="P161" s="84" t="s">
        <v>193</v>
      </c>
      <c r="Q161" s="84" t="s">
        <v>193</v>
      </c>
      <c r="R161" s="115">
        <v>30.4</v>
      </c>
      <c r="S161" s="84"/>
      <c r="T161" s="84"/>
      <c r="U161" s="84"/>
      <c r="V161" s="153">
        <f t="shared" si="2"/>
        <v>595.84</v>
      </c>
      <c r="W161" s="83"/>
      <c r="X161" s="85" t="s">
        <v>316</v>
      </c>
    </row>
    <row r="162" spans="1:24" x14ac:dyDescent="0.25">
      <c r="A162" s="79">
        <v>160</v>
      </c>
      <c r="B162" s="80" t="s">
        <v>307</v>
      </c>
      <c r="C162" s="81">
        <v>68960060026001</v>
      </c>
      <c r="D162" s="84">
        <v>2</v>
      </c>
      <c r="E162" s="79" t="s">
        <v>370</v>
      </c>
      <c r="F162" s="83" t="s">
        <v>371</v>
      </c>
      <c r="G162" s="102">
        <v>40.799999999999997</v>
      </c>
      <c r="H162" s="82" t="s">
        <v>214</v>
      </c>
      <c r="I162" s="79" t="s">
        <v>222</v>
      </c>
      <c r="J162" s="82" t="s">
        <v>169</v>
      </c>
      <c r="K162" s="84" t="s">
        <v>193</v>
      </c>
      <c r="L162" s="84" t="s">
        <v>193</v>
      </c>
      <c r="M162" s="84" t="s">
        <v>193</v>
      </c>
      <c r="N162" s="84" t="s">
        <v>193</v>
      </c>
      <c r="O162" s="84" t="s">
        <v>193</v>
      </c>
      <c r="P162" s="84" t="s">
        <v>193</v>
      </c>
      <c r="Q162" s="84" t="s">
        <v>193</v>
      </c>
      <c r="R162" s="115">
        <v>30.4</v>
      </c>
      <c r="S162" s="84"/>
      <c r="T162" s="84"/>
      <c r="U162" s="84"/>
      <c r="V162" s="153">
        <f t="shared" si="2"/>
        <v>1240.32</v>
      </c>
      <c r="W162" s="83"/>
      <c r="X162" s="85" t="s">
        <v>319</v>
      </c>
    </row>
    <row r="163" spans="1:24" x14ac:dyDescent="0.25">
      <c r="A163" s="79">
        <v>161</v>
      </c>
      <c r="B163" s="80" t="s">
        <v>307</v>
      </c>
      <c r="C163" s="81">
        <v>68960060026001</v>
      </c>
      <c r="D163" s="84">
        <v>1</v>
      </c>
      <c r="E163" s="79" t="s">
        <v>261</v>
      </c>
      <c r="F163" s="83" t="s">
        <v>313</v>
      </c>
      <c r="G163" s="102">
        <v>4.5999999999999996</v>
      </c>
      <c r="H163" s="82" t="s">
        <v>174</v>
      </c>
      <c r="I163" s="79" t="s">
        <v>181</v>
      </c>
      <c r="J163" s="82" t="s">
        <v>169</v>
      </c>
      <c r="K163" s="84" t="s">
        <v>193</v>
      </c>
      <c r="L163" s="84" t="s">
        <v>193</v>
      </c>
      <c r="M163" s="84" t="s">
        <v>193</v>
      </c>
      <c r="N163" s="84" t="s">
        <v>193</v>
      </c>
      <c r="O163" s="84" t="s">
        <v>193</v>
      </c>
      <c r="P163" s="84" t="s">
        <v>193</v>
      </c>
      <c r="Q163" s="84" t="s">
        <v>193</v>
      </c>
      <c r="R163" s="115">
        <v>30.4</v>
      </c>
      <c r="S163" s="84"/>
      <c r="T163" s="84"/>
      <c r="U163" s="84"/>
      <c r="V163" s="153">
        <f t="shared" si="2"/>
        <v>139.83999999999997</v>
      </c>
      <c r="W163" s="83"/>
    </row>
    <row r="164" spans="1:24" x14ac:dyDescent="0.25">
      <c r="A164" s="79">
        <v>162</v>
      </c>
      <c r="B164" s="80" t="s">
        <v>307</v>
      </c>
      <c r="C164" s="81">
        <v>68960060026001</v>
      </c>
      <c r="D164" s="84">
        <v>1</v>
      </c>
      <c r="E164" s="79" t="s">
        <v>263</v>
      </c>
      <c r="F164" s="83" t="s">
        <v>313</v>
      </c>
      <c r="G164" s="102">
        <v>4.7</v>
      </c>
      <c r="H164" s="82" t="s">
        <v>174</v>
      </c>
      <c r="I164" s="79" t="s">
        <v>181</v>
      </c>
      <c r="J164" s="82" t="s">
        <v>169</v>
      </c>
      <c r="K164" s="84" t="s">
        <v>193</v>
      </c>
      <c r="L164" s="84" t="s">
        <v>193</v>
      </c>
      <c r="M164" s="84" t="s">
        <v>193</v>
      </c>
      <c r="N164" s="84" t="s">
        <v>193</v>
      </c>
      <c r="O164" s="84" t="s">
        <v>193</v>
      </c>
      <c r="P164" s="84" t="s">
        <v>193</v>
      </c>
      <c r="Q164" s="84" t="s">
        <v>193</v>
      </c>
      <c r="R164" s="115">
        <v>30.4</v>
      </c>
      <c r="S164" s="84"/>
      <c r="T164" s="84"/>
      <c r="U164" s="84"/>
      <c r="V164" s="153">
        <f t="shared" si="2"/>
        <v>142.88</v>
      </c>
      <c r="W164" s="83"/>
    </row>
    <row r="165" spans="1:24" x14ac:dyDescent="0.25">
      <c r="A165" s="79">
        <v>163</v>
      </c>
      <c r="B165" s="80" t="s">
        <v>307</v>
      </c>
      <c r="C165" s="81">
        <v>68960060026001</v>
      </c>
      <c r="D165" s="84">
        <v>1</v>
      </c>
      <c r="E165" s="79" t="s">
        <v>265</v>
      </c>
      <c r="F165" s="83" t="s">
        <v>371</v>
      </c>
      <c r="G165" s="102">
        <v>91.8</v>
      </c>
      <c r="H165" s="82" t="s">
        <v>174</v>
      </c>
      <c r="I165" s="79" t="s">
        <v>222</v>
      </c>
      <c r="J165" s="82" t="s">
        <v>169</v>
      </c>
      <c r="K165" s="84" t="s">
        <v>193</v>
      </c>
      <c r="L165" s="84" t="s">
        <v>193</v>
      </c>
      <c r="M165" s="84" t="s">
        <v>193</v>
      </c>
      <c r="N165" s="84" t="s">
        <v>193</v>
      </c>
      <c r="O165" s="84" t="s">
        <v>193</v>
      </c>
      <c r="P165" s="84" t="s">
        <v>193</v>
      </c>
      <c r="Q165" s="84" t="s">
        <v>193</v>
      </c>
      <c r="R165" s="115">
        <v>30.4</v>
      </c>
      <c r="S165" s="84"/>
      <c r="T165" s="84"/>
      <c r="U165" s="84"/>
      <c r="V165" s="153">
        <f t="shared" si="2"/>
        <v>2790.72</v>
      </c>
      <c r="W165" s="83"/>
      <c r="X165" s="85"/>
    </row>
    <row r="166" spans="1:24" x14ac:dyDescent="0.25">
      <c r="A166" s="79">
        <v>164</v>
      </c>
      <c r="B166" s="80" t="s">
        <v>307</v>
      </c>
      <c r="C166" s="81">
        <v>68960060026001</v>
      </c>
      <c r="D166" s="84">
        <v>1</v>
      </c>
      <c r="E166" s="79" t="s">
        <v>267</v>
      </c>
      <c r="F166" s="83" t="s">
        <v>264</v>
      </c>
      <c r="G166" s="102"/>
      <c r="H166" s="82" t="s">
        <v>214</v>
      </c>
      <c r="I166" s="79" t="s">
        <v>222</v>
      </c>
      <c r="J166" s="82" t="s">
        <v>169</v>
      </c>
      <c r="K166" s="84" t="s">
        <v>193</v>
      </c>
      <c r="L166" s="84" t="s">
        <v>193</v>
      </c>
      <c r="M166" s="84" t="s">
        <v>193</v>
      </c>
      <c r="N166" s="84" t="s">
        <v>193</v>
      </c>
      <c r="O166" s="84" t="s">
        <v>193</v>
      </c>
      <c r="P166" s="84" t="s">
        <v>193</v>
      </c>
      <c r="Q166" s="84" t="s">
        <v>193</v>
      </c>
      <c r="R166" s="115">
        <v>30.4</v>
      </c>
      <c r="S166" s="84"/>
      <c r="T166" s="84"/>
      <c r="U166" s="84"/>
      <c r="V166" s="153">
        <f t="shared" si="2"/>
        <v>0</v>
      </c>
      <c r="W166" s="83"/>
      <c r="X166" s="85"/>
    </row>
    <row r="167" spans="1:24" x14ac:dyDescent="0.25">
      <c r="A167" s="79">
        <v>165</v>
      </c>
      <c r="B167" s="80" t="s">
        <v>307</v>
      </c>
      <c r="C167" s="81">
        <v>68960060026001</v>
      </c>
      <c r="D167" s="84">
        <v>1</v>
      </c>
      <c r="E167" s="79" t="s">
        <v>268</v>
      </c>
      <c r="F167" s="83" t="s">
        <v>313</v>
      </c>
      <c r="G167" s="102">
        <v>2.2000000000000002</v>
      </c>
      <c r="H167" s="82" t="s">
        <v>174</v>
      </c>
      <c r="I167" s="79" t="s">
        <v>222</v>
      </c>
      <c r="J167" s="82" t="s">
        <v>169</v>
      </c>
      <c r="K167" s="84" t="s">
        <v>193</v>
      </c>
      <c r="L167" s="84" t="s">
        <v>193</v>
      </c>
      <c r="M167" s="84" t="s">
        <v>193</v>
      </c>
      <c r="N167" s="84" t="s">
        <v>193</v>
      </c>
      <c r="O167" s="84" t="s">
        <v>193</v>
      </c>
      <c r="P167" s="84" t="s">
        <v>193</v>
      </c>
      <c r="Q167" s="84" t="s">
        <v>193</v>
      </c>
      <c r="R167" s="115">
        <v>30.4</v>
      </c>
      <c r="S167" s="84"/>
      <c r="T167" s="84"/>
      <c r="U167" s="84"/>
      <c r="V167" s="153">
        <f t="shared" si="2"/>
        <v>66.88</v>
      </c>
      <c r="W167" s="83"/>
      <c r="X167" s="85"/>
    </row>
    <row r="168" spans="1:24" x14ac:dyDescent="0.25">
      <c r="A168" s="79">
        <v>166</v>
      </c>
      <c r="B168" s="80" t="s">
        <v>307</v>
      </c>
      <c r="C168" s="81">
        <v>68960060026001</v>
      </c>
      <c r="D168" s="84">
        <v>1</v>
      </c>
      <c r="E168" s="79" t="s">
        <v>270</v>
      </c>
      <c r="F168" s="83" t="s">
        <v>264</v>
      </c>
      <c r="G168" s="102">
        <v>5.3</v>
      </c>
      <c r="H168" s="82" t="s">
        <v>214</v>
      </c>
      <c r="I168" s="79" t="s">
        <v>222</v>
      </c>
      <c r="J168" s="82" t="s">
        <v>169</v>
      </c>
      <c r="K168" s="84" t="s">
        <v>193</v>
      </c>
      <c r="L168" s="84" t="s">
        <v>193</v>
      </c>
      <c r="M168" s="84" t="s">
        <v>193</v>
      </c>
      <c r="N168" s="84" t="s">
        <v>193</v>
      </c>
      <c r="O168" s="84" t="s">
        <v>193</v>
      </c>
      <c r="P168" s="84" t="s">
        <v>193</v>
      </c>
      <c r="Q168" s="84" t="s">
        <v>193</v>
      </c>
      <c r="R168" s="115">
        <v>30.4</v>
      </c>
      <c r="S168" s="84"/>
      <c r="T168" s="84"/>
      <c r="U168" s="84"/>
      <c r="V168" s="153">
        <f t="shared" si="2"/>
        <v>161.11999999999998</v>
      </c>
      <c r="W168" s="83"/>
      <c r="X168" s="85"/>
    </row>
    <row r="169" spans="1:24" x14ac:dyDescent="0.25">
      <c r="A169" s="79">
        <v>167</v>
      </c>
      <c r="B169" s="80" t="s">
        <v>307</v>
      </c>
      <c r="C169" s="81">
        <v>68960060026001</v>
      </c>
      <c r="D169" s="84">
        <v>1</v>
      </c>
      <c r="E169" s="79" t="s">
        <v>272</v>
      </c>
      <c r="F169" s="83" t="s">
        <v>264</v>
      </c>
      <c r="G169" s="102">
        <v>10.9</v>
      </c>
      <c r="H169" s="82" t="s">
        <v>214</v>
      </c>
      <c r="I169" s="79" t="s">
        <v>222</v>
      </c>
      <c r="J169" s="82" t="s">
        <v>169</v>
      </c>
      <c r="K169" s="84" t="s">
        <v>193</v>
      </c>
      <c r="L169" s="84" t="s">
        <v>193</v>
      </c>
      <c r="M169" s="84" t="s">
        <v>193</v>
      </c>
      <c r="N169" s="84" t="s">
        <v>193</v>
      </c>
      <c r="O169" s="84" t="s">
        <v>193</v>
      </c>
      <c r="P169" s="84" t="s">
        <v>193</v>
      </c>
      <c r="Q169" s="84" t="s">
        <v>193</v>
      </c>
      <c r="R169" s="115">
        <v>30.4</v>
      </c>
      <c r="S169" s="84"/>
      <c r="T169" s="84"/>
      <c r="U169" s="84"/>
      <c r="V169" s="153">
        <f t="shared" si="2"/>
        <v>331.36</v>
      </c>
      <c r="W169" s="83"/>
      <c r="X169" s="85"/>
    </row>
    <row r="170" spans="1:24" x14ac:dyDescent="0.25">
      <c r="A170" s="79">
        <v>168</v>
      </c>
      <c r="B170" s="80" t="s">
        <v>307</v>
      </c>
      <c r="C170" s="81">
        <v>68960060026001</v>
      </c>
      <c r="D170" s="84">
        <v>1</v>
      </c>
      <c r="E170" s="79" t="s">
        <v>273</v>
      </c>
      <c r="F170" s="83" t="s">
        <v>313</v>
      </c>
      <c r="G170" s="102">
        <v>2.2999999999999998</v>
      </c>
      <c r="H170" s="82" t="s">
        <v>174</v>
      </c>
      <c r="I170" s="79" t="s">
        <v>222</v>
      </c>
      <c r="J170" s="82" t="s">
        <v>169</v>
      </c>
      <c r="K170" s="84" t="s">
        <v>193</v>
      </c>
      <c r="L170" s="84" t="s">
        <v>193</v>
      </c>
      <c r="M170" s="84" t="s">
        <v>193</v>
      </c>
      <c r="N170" s="84" t="s">
        <v>193</v>
      </c>
      <c r="O170" s="84" t="s">
        <v>193</v>
      </c>
      <c r="P170" s="84" t="s">
        <v>193</v>
      </c>
      <c r="Q170" s="84" t="s">
        <v>193</v>
      </c>
      <c r="R170" s="115">
        <v>30.4</v>
      </c>
      <c r="S170" s="84"/>
      <c r="T170" s="84"/>
      <c r="U170" s="84"/>
      <c r="V170" s="153">
        <f t="shared" si="2"/>
        <v>69.919999999999987</v>
      </c>
      <c r="W170" s="83"/>
      <c r="X170" s="85"/>
    </row>
    <row r="171" spans="1:24" x14ac:dyDescent="0.25">
      <c r="A171" s="79">
        <v>169</v>
      </c>
      <c r="B171" s="80" t="s">
        <v>307</v>
      </c>
      <c r="C171" s="81">
        <v>68960060026001</v>
      </c>
      <c r="D171" s="84">
        <v>1</v>
      </c>
      <c r="E171" s="79" t="s">
        <v>274</v>
      </c>
      <c r="F171" s="83" t="s">
        <v>264</v>
      </c>
      <c r="G171" s="102">
        <v>15.8</v>
      </c>
      <c r="H171" s="82" t="s">
        <v>214</v>
      </c>
      <c r="I171" s="79" t="s">
        <v>222</v>
      </c>
      <c r="J171" s="82" t="s">
        <v>169</v>
      </c>
      <c r="K171" s="84" t="s">
        <v>193</v>
      </c>
      <c r="L171" s="84" t="s">
        <v>193</v>
      </c>
      <c r="M171" s="84" t="s">
        <v>193</v>
      </c>
      <c r="N171" s="84" t="s">
        <v>193</v>
      </c>
      <c r="O171" s="84" t="s">
        <v>193</v>
      </c>
      <c r="P171" s="84" t="s">
        <v>193</v>
      </c>
      <c r="Q171" s="84" t="s">
        <v>193</v>
      </c>
      <c r="R171" s="115">
        <v>30.4</v>
      </c>
      <c r="S171" s="84"/>
      <c r="T171" s="84"/>
      <c r="U171" s="84"/>
      <c r="V171" s="153">
        <f t="shared" si="2"/>
        <v>480.32</v>
      </c>
      <c r="W171" s="83"/>
      <c r="X171" s="85"/>
    </row>
    <row r="172" spans="1:24" x14ac:dyDescent="0.25">
      <c r="A172" s="79">
        <v>170</v>
      </c>
      <c r="B172" s="80" t="s">
        <v>307</v>
      </c>
      <c r="C172" s="81">
        <v>68960060026001</v>
      </c>
      <c r="D172" s="84">
        <v>1</v>
      </c>
      <c r="E172" s="79" t="s">
        <v>275</v>
      </c>
      <c r="F172" s="83" t="s">
        <v>313</v>
      </c>
      <c r="G172" s="102">
        <v>2.2999999999999998</v>
      </c>
      <c r="H172" s="82" t="s">
        <v>174</v>
      </c>
      <c r="I172" s="79" t="s">
        <v>222</v>
      </c>
      <c r="J172" s="82" t="s">
        <v>169</v>
      </c>
      <c r="K172" s="84" t="s">
        <v>193</v>
      </c>
      <c r="L172" s="84" t="s">
        <v>193</v>
      </c>
      <c r="M172" s="84" t="s">
        <v>193</v>
      </c>
      <c r="N172" s="84" t="s">
        <v>193</v>
      </c>
      <c r="O172" s="84" t="s">
        <v>193</v>
      </c>
      <c r="P172" s="84" t="s">
        <v>193</v>
      </c>
      <c r="Q172" s="84" t="s">
        <v>193</v>
      </c>
      <c r="R172" s="115">
        <v>30.4</v>
      </c>
      <c r="S172" s="84"/>
      <c r="T172" s="84"/>
      <c r="U172" s="84"/>
      <c r="V172" s="153">
        <f t="shared" si="2"/>
        <v>69.919999999999987</v>
      </c>
      <c r="W172" s="83"/>
      <c r="X172" s="85"/>
    </row>
    <row r="173" spans="1:24" x14ac:dyDescent="0.25">
      <c r="A173" s="79">
        <v>171</v>
      </c>
      <c r="B173" s="80" t="s">
        <v>307</v>
      </c>
      <c r="C173" s="81">
        <v>68960060026001</v>
      </c>
      <c r="D173" s="84">
        <v>1</v>
      </c>
      <c r="E173" s="79" t="s">
        <v>372</v>
      </c>
      <c r="F173" s="83" t="s">
        <v>313</v>
      </c>
      <c r="G173" s="102">
        <v>2.2000000000000002</v>
      </c>
      <c r="H173" s="82" t="s">
        <v>174</v>
      </c>
      <c r="I173" s="79" t="s">
        <v>222</v>
      </c>
      <c r="J173" s="82" t="s">
        <v>169</v>
      </c>
      <c r="K173" s="84" t="s">
        <v>193</v>
      </c>
      <c r="L173" s="84" t="s">
        <v>193</v>
      </c>
      <c r="M173" s="84" t="s">
        <v>193</v>
      </c>
      <c r="N173" s="84" t="s">
        <v>193</v>
      </c>
      <c r="O173" s="84" t="s">
        <v>193</v>
      </c>
      <c r="P173" s="84" t="s">
        <v>193</v>
      </c>
      <c r="Q173" s="84" t="s">
        <v>193</v>
      </c>
      <c r="R173" s="115">
        <v>30.4</v>
      </c>
      <c r="S173" s="84"/>
      <c r="T173" s="84"/>
      <c r="U173" s="84"/>
      <c r="V173" s="153">
        <f t="shared" si="2"/>
        <v>66.88</v>
      </c>
      <c r="W173" s="83"/>
      <c r="X173" s="85"/>
    </row>
    <row r="174" spans="1:24" x14ac:dyDescent="0.25">
      <c r="A174" s="79">
        <v>172</v>
      </c>
      <c r="B174" s="80" t="s">
        <v>307</v>
      </c>
      <c r="C174" s="81">
        <v>68960060026001</v>
      </c>
      <c r="D174" s="84">
        <v>1</v>
      </c>
      <c r="E174" s="79" t="s">
        <v>373</v>
      </c>
      <c r="F174" s="83" t="s">
        <v>264</v>
      </c>
      <c r="G174" s="102">
        <v>1.6</v>
      </c>
      <c r="H174" s="82" t="s">
        <v>214</v>
      </c>
      <c r="I174" s="79" t="s">
        <v>222</v>
      </c>
      <c r="J174" s="82" t="s">
        <v>169</v>
      </c>
      <c r="K174" s="84" t="s">
        <v>193</v>
      </c>
      <c r="L174" s="84" t="s">
        <v>193</v>
      </c>
      <c r="M174" s="84" t="s">
        <v>193</v>
      </c>
      <c r="N174" s="84" t="s">
        <v>193</v>
      </c>
      <c r="O174" s="84" t="s">
        <v>193</v>
      </c>
      <c r="P174" s="84" t="s">
        <v>193</v>
      </c>
      <c r="Q174" s="84" t="s">
        <v>193</v>
      </c>
      <c r="R174" s="115">
        <v>30.4</v>
      </c>
      <c r="S174" s="84"/>
      <c r="T174" s="84"/>
      <c r="U174" s="84"/>
      <c r="V174" s="153">
        <f t="shared" si="2"/>
        <v>48.64</v>
      </c>
      <c r="W174" s="83"/>
      <c r="X174" s="85" t="s">
        <v>170</v>
      </c>
    </row>
    <row r="175" spans="1:24" x14ac:dyDescent="0.25">
      <c r="A175" s="79">
        <v>173</v>
      </c>
      <c r="B175" s="80" t="s">
        <v>307</v>
      </c>
      <c r="C175" s="81">
        <v>68960060026001</v>
      </c>
      <c r="D175" s="84">
        <v>1</v>
      </c>
      <c r="E175" s="79" t="s">
        <v>374</v>
      </c>
      <c r="F175" s="83" t="s">
        <v>264</v>
      </c>
      <c r="G175" s="102">
        <v>6.8</v>
      </c>
      <c r="H175" s="82" t="s">
        <v>214</v>
      </c>
      <c r="I175" s="79" t="s">
        <v>222</v>
      </c>
      <c r="J175" s="82" t="s">
        <v>169</v>
      </c>
      <c r="K175" s="84" t="s">
        <v>193</v>
      </c>
      <c r="L175" s="84" t="s">
        <v>193</v>
      </c>
      <c r="M175" s="84" t="s">
        <v>193</v>
      </c>
      <c r="N175" s="84" t="s">
        <v>193</v>
      </c>
      <c r="O175" s="84" t="s">
        <v>193</v>
      </c>
      <c r="P175" s="84" t="s">
        <v>193</v>
      </c>
      <c r="Q175" s="84" t="s">
        <v>193</v>
      </c>
      <c r="R175" s="115">
        <v>30.4</v>
      </c>
      <c r="S175" s="84"/>
      <c r="T175" s="84"/>
      <c r="U175" s="84"/>
      <c r="V175" s="153">
        <f t="shared" si="2"/>
        <v>206.72</v>
      </c>
      <c r="W175" s="83"/>
      <c r="X175" s="85" t="s">
        <v>170</v>
      </c>
    </row>
    <row r="176" spans="1:24" x14ac:dyDescent="0.25">
      <c r="A176" s="79">
        <v>174</v>
      </c>
      <c r="B176" s="80" t="s">
        <v>307</v>
      </c>
      <c r="C176" s="81">
        <v>68960060026001</v>
      </c>
      <c r="D176" s="84">
        <v>1</v>
      </c>
      <c r="E176" s="79" t="s">
        <v>375</v>
      </c>
      <c r="F176" s="83" t="s">
        <v>264</v>
      </c>
      <c r="G176" s="102">
        <v>5.2</v>
      </c>
      <c r="H176" s="82" t="s">
        <v>174</v>
      </c>
      <c r="I176" s="79" t="s">
        <v>222</v>
      </c>
      <c r="J176" s="82" t="s">
        <v>169</v>
      </c>
      <c r="K176" s="84" t="s">
        <v>193</v>
      </c>
      <c r="L176" s="84" t="s">
        <v>193</v>
      </c>
      <c r="M176" s="84" t="s">
        <v>193</v>
      </c>
      <c r="N176" s="84" t="s">
        <v>193</v>
      </c>
      <c r="O176" s="84" t="s">
        <v>193</v>
      </c>
      <c r="P176" s="84" t="s">
        <v>193</v>
      </c>
      <c r="Q176" s="84" t="s">
        <v>193</v>
      </c>
      <c r="R176" s="115">
        <v>30.4</v>
      </c>
      <c r="S176" s="84"/>
      <c r="T176" s="84"/>
      <c r="U176" s="84"/>
      <c r="V176" s="153">
        <f t="shared" si="2"/>
        <v>158.07999999999998</v>
      </c>
      <c r="W176" s="83"/>
      <c r="X176" s="85" t="s">
        <v>170</v>
      </c>
    </row>
    <row r="177" spans="1:26" x14ac:dyDescent="0.25">
      <c r="A177" s="79">
        <v>175</v>
      </c>
      <c r="B177" s="80" t="s">
        <v>307</v>
      </c>
      <c r="C177" s="81">
        <v>68960060026001</v>
      </c>
      <c r="D177" s="84">
        <v>1</v>
      </c>
      <c r="E177" s="79" t="s">
        <v>376</v>
      </c>
      <c r="F177" s="83" t="s">
        <v>377</v>
      </c>
      <c r="G177" s="102">
        <v>66.8</v>
      </c>
      <c r="H177" s="82" t="s">
        <v>174</v>
      </c>
      <c r="I177" s="79" t="s">
        <v>222</v>
      </c>
      <c r="J177" s="82" t="s">
        <v>169</v>
      </c>
      <c r="K177" s="84" t="s">
        <v>193</v>
      </c>
      <c r="L177" s="84" t="s">
        <v>193</v>
      </c>
      <c r="M177" s="84" t="s">
        <v>193</v>
      </c>
      <c r="N177" s="84" t="s">
        <v>193</v>
      </c>
      <c r="O177" s="84" t="s">
        <v>193</v>
      </c>
      <c r="P177" s="84" t="s">
        <v>193</v>
      </c>
      <c r="Q177" s="84" t="s">
        <v>193</v>
      </c>
      <c r="R177" s="115">
        <v>30.4</v>
      </c>
      <c r="S177" s="84"/>
      <c r="T177" s="84"/>
      <c r="U177" s="84"/>
      <c r="V177" s="153">
        <f t="shared" si="2"/>
        <v>2030.7199999999998</v>
      </c>
      <c r="W177" s="83"/>
      <c r="X177" s="85"/>
    </row>
    <row r="178" spans="1:26" x14ac:dyDescent="0.25">
      <c r="A178" s="79">
        <v>176</v>
      </c>
      <c r="B178" s="80" t="s">
        <v>307</v>
      </c>
      <c r="C178" s="81">
        <v>68960060026001</v>
      </c>
      <c r="D178" s="84">
        <v>1</v>
      </c>
      <c r="E178" s="79" t="s">
        <v>378</v>
      </c>
      <c r="F178" s="83" t="s">
        <v>196</v>
      </c>
      <c r="G178" s="102">
        <v>5.4</v>
      </c>
      <c r="H178" s="82" t="s">
        <v>174</v>
      </c>
      <c r="I178" s="79" t="s">
        <v>222</v>
      </c>
      <c r="J178" s="82" t="s">
        <v>169</v>
      </c>
      <c r="K178" s="84" t="s">
        <v>193</v>
      </c>
      <c r="L178" s="84" t="s">
        <v>193</v>
      </c>
      <c r="M178" s="84" t="s">
        <v>193</v>
      </c>
      <c r="N178" s="84" t="s">
        <v>193</v>
      </c>
      <c r="O178" s="84" t="s">
        <v>193</v>
      </c>
      <c r="P178" s="84" t="s">
        <v>193</v>
      </c>
      <c r="Q178" s="84" t="s">
        <v>193</v>
      </c>
      <c r="R178" s="115">
        <v>30.4</v>
      </c>
      <c r="S178" s="84"/>
      <c r="T178" s="84"/>
      <c r="U178" s="84"/>
      <c r="V178" s="153">
        <f t="shared" si="2"/>
        <v>164.16</v>
      </c>
      <c r="W178" s="83"/>
      <c r="X178" s="85"/>
    </row>
    <row r="179" spans="1:26" x14ac:dyDescent="0.25">
      <c r="A179" s="79">
        <v>177</v>
      </c>
      <c r="B179" s="80" t="s">
        <v>307</v>
      </c>
      <c r="C179" s="81">
        <v>68960060026001</v>
      </c>
      <c r="D179" s="84">
        <v>1</v>
      </c>
      <c r="E179" s="79" t="s">
        <v>276</v>
      </c>
      <c r="F179" s="83" t="s">
        <v>313</v>
      </c>
      <c r="G179" s="102">
        <v>3</v>
      </c>
      <c r="H179" s="82" t="s">
        <v>174</v>
      </c>
      <c r="I179" s="79" t="s">
        <v>222</v>
      </c>
      <c r="J179" s="82" t="s">
        <v>169</v>
      </c>
      <c r="K179" s="84" t="s">
        <v>193</v>
      </c>
      <c r="L179" s="84" t="s">
        <v>193</v>
      </c>
      <c r="M179" s="84" t="s">
        <v>193</v>
      </c>
      <c r="N179" s="84" t="s">
        <v>193</v>
      </c>
      <c r="O179" s="84" t="s">
        <v>193</v>
      </c>
      <c r="P179" s="84" t="s">
        <v>193</v>
      </c>
      <c r="Q179" s="84" t="s">
        <v>193</v>
      </c>
      <c r="R179" s="115">
        <v>30.4</v>
      </c>
      <c r="S179" s="84"/>
      <c r="T179" s="84"/>
      <c r="U179" s="84"/>
      <c r="V179" s="153">
        <f t="shared" si="2"/>
        <v>91.199999999999989</v>
      </c>
      <c r="W179" s="83" t="s">
        <v>379</v>
      </c>
      <c r="X179" s="85"/>
    </row>
    <row r="180" spans="1:26" x14ac:dyDescent="0.25">
      <c r="A180" s="79">
        <v>178</v>
      </c>
      <c r="B180" s="80" t="s">
        <v>307</v>
      </c>
      <c r="C180" s="81">
        <v>68960060026001</v>
      </c>
      <c r="D180" s="84">
        <v>1</v>
      </c>
      <c r="E180" s="79" t="s">
        <v>380</v>
      </c>
      <c r="F180" s="83" t="s">
        <v>266</v>
      </c>
      <c r="G180" s="102">
        <v>3.8</v>
      </c>
      <c r="H180" s="82" t="s">
        <v>174</v>
      </c>
      <c r="I180" s="79" t="s">
        <v>222</v>
      </c>
      <c r="J180" s="82" t="s">
        <v>169</v>
      </c>
      <c r="K180" s="84" t="s">
        <v>193</v>
      </c>
      <c r="L180" s="84" t="s">
        <v>193</v>
      </c>
      <c r="M180" s="84" t="s">
        <v>193</v>
      </c>
      <c r="N180" s="84" t="s">
        <v>193</v>
      </c>
      <c r="O180" s="84" t="s">
        <v>193</v>
      </c>
      <c r="P180" s="84" t="s">
        <v>193</v>
      </c>
      <c r="Q180" s="84" t="s">
        <v>193</v>
      </c>
      <c r="R180" s="115">
        <v>30.4</v>
      </c>
      <c r="S180" s="84"/>
      <c r="T180" s="84"/>
      <c r="U180" s="84"/>
      <c r="V180" s="153">
        <f t="shared" si="2"/>
        <v>115.52</v>
      </c>
      <c r="W180" s="83" t="s">
        <v>379</v>
      </c>
      <c r="X180" s="85"/>
    </row>
    <row r="181" spans="1:26" x14ac:dyDescent="0.25">
      <c r="A181" s="79">
        <v>179</v>
      </c>
      <c r="B181" s="80" t="s">
        <v>307</v>
      </c>
      <c r="C181" s="81">
        <v>68960060026001</v>
      </c>
      <c r="D181" s="84">
        <v>1</v>
      </c>
      <c r="E181" s="79" t="s">
        <v>381</v>
      </c>
      <c r="F181" s="83" t="s">
        <v>196</v>
      </c>
      <c r="G181" s="102">
        <v>9.1</v>
      </c>
      <c r="H181" s="82" t="s">
        <v>174</v>
      </c>
      <c r="I181" s="79" t="s">
        <v>222</v>
      </c>
      <c r="J181" s="82" t="s">
        <v>169</v>
      </c>
      <c r="K181" s="84" t="s">
        <v>193</v>
      </c>
      <c r="L181" s="84" t="s">
        <v>193</v>
      </c>
      <c r="M181" s="84" t="s">
        <v>193</v>
      </c>
      <c r="N181" s="84" t="s">
        <v>193</v>
      </c>
      <c r="O181" s="84" t="s">
        <v>193</v>
      </c>
      <c r="P181" s="84" t="s">
        <v>193</v>
      </c>
      <c r="Q181" s="84" t="s">
        <v>193</v>
      </c>
      <c r="R181" s="115">
        <v>30.4</v>
      </c>
      <c r="S181" s="84"/>
      <c r="T181" s="84"/>
      <c r="U181" s="84"/>
      <c r="V181" s="153">
        <f t="shared" si="2"/>
        <v>276.64</v>
      </c>
      <c r="W181" s="83"/>
      <c r="X181" s="85"/>
      <c r="Y181" s="90"/>
      <c r="Z181" s="90"/>
    </row>
    <row r="182" spans="1:26" x14ac:dyDescent="0.25">
      <c r="A182" s="79">
        <v>180</v>
      </c>
      <c r="B182" s="80" t="s">
        <v>307</v>
      </c>
      <c r="C182" s="81">
        <v>68960060026001</v>
      </c>
      <c r="D182" s="84">
        <v>1</v>
      </c>
      <c r="E182" s="79" t="s">
        <v>382</v>
      </c>
      <c r="F182" s="83" t="s">
        <v>313</v>
      </c>
      <c r="G182" s="102">
        <v>1.4</v>
      </c>
      <c r="H182" s="82" t="s">
        <v>174</v>
      </c>
      <c r="I182" s="79" t="s">
        <v>222</v>
      </c>
      <c r="J182" s="82" t="s">
        <v>169</v>
      </c>
      <c r="K182" s="84" t="s">
        <v>193</v>
      </c>
      <c r="L182" s="84" t="s">
        <v>193</v>
      </c>
      <c r="M182" s="84" t="s">
        <v>193</v>
      </c>
      <c r="N182" s="84" t="s">
        <v>193</v>
      </c>
      <c r="O182" s="84" t="s">
        <v>193</v>
      </c>
      <c r="P182" s="84" t="s">
        <v>193</v>
      </c>
      <c r="Q182" s="84" t="s">
        <v>193</v>
      </c>
      <c r="R182" s="115">
        <v>30.4</v>
      </c>
      <c r="S182" s="84"/>
      <c r="T182" s="84"/>
      <c r="U182" s="84"/>
      <c r="V182" s="153">
        <f t="shared" si="2"/>
        <v>42.559999999999995</v>
      </c>
      <c r="W182" s="83"/>
      <c r="X182" s="85"/>
      <c r="Y182" s="90"/>
      <c r="Z182" s="90"/>
    </row>
    <row r="183" spans="1:26" x14ac:dyDescent="0.25">
      <c r="A183" s="79">
        <v>181</v>
      </c>
      <c r="B183" s="80" t="s">
        <v>307</v>
      </c>
      <c r="C183" s="81">
        <v>68960060026001</v>
      </c>
      <c r="D183" s="84">
        <v>1</v>
      </c>
      <c r="E183" s="79" t="s">
        <v>383</v>
      </c>
      <c r="F183" s="83" t="s">
        <v>313</v>
      </c>
      <c r="G183" s="102">
        <v>1.4</v>
      </c>
      <c r="H183" s="82" t="s">
        <v>174</v>
      </c>
      <c r="I183" s="79" t="s">
        <v>222</v>
      </c>
      <c r="J183" s="82" t="s">
        <v>169</v>
      </c>
      <c r="K183" s="84" t="s">
        <v>193</v>
      </c>
      <c r="L183" s="84" t="s">
        <v>193</v>
      </c>
      <c r="M183" s="84" t="s">
        <v>193</v>
      </c>
      <c r="N183" s="84" t="s">
        <v>193</v>
      </c>
      <c r="O183" s="84" t="s">
        <v>193</v>
      </c>
      <c r="P183" s="84" t="s">
        <v>193</v>
      </c>
      <c r="Q183" s="84" t="s">
        <v>193</v>
      </c>
      <c r="R183" s="115">
        <v>30.4</v>
      </c>
      <c r="S183" s="84"/>
      <c r="T183" s="84"/>
      <c r="U183" s="84"/>
      <c r="V183" s="153">
        <f t="shared" si="2"/>
        <v>42.559999999999995</v>
      </c>
      <c r="W183" s="83"/>
      <c r="X183" s="85"/>
      <c r="Y183" s="90"/>
      <c r="Z183" s="90"/>
    </row>
    <row r="184" spans="1:26" x14ac:dyDescent="0.25">
      <c r="A184" s="79">
        <v>182</v>
      </c>
      <c r="B184" s="80" t="s">
        <v>307</v>
      </c>
      <c r="C184" s="81">
        <v>68960060026001</v>
      </c>
      <c r="D184" s="84">
        <v>1</v>
      </c>
      <c r="E184" s="79" t="s">
        <v>384</v>
      </c>
      <c r="F184" s="83" t="s">
        <v>266</v>
      </c>
      <c r="G184" s="102">
        <v>1.3</v>
      </c>
      <c r="H184" s="82" t="s">
        <v>174</v>
      </c>
      <c r="I184" s="79" t="s">
        <v>222</v>
      </c>
      <c r="J184" s="82" t="s">
        <v>169</v>
      </c>
      <c r="K184" s="84" t="s">
        <v>193</v>
      </c>
      <c r="L184" s="84" t="s">
        <v>193</v>
      </c>
      <c r="M184" s="84" t="s">
        <v>193</v>
      </c>
      <c r="N184" s="84" t="s">
        <v>193</v>
      </c>
      <c r="O184" s="84" t="s">
        <v>193</v>
      </c>
      <c r="P184" s="84" t="s">
        <v>193</v>
      </c>
      <c r="Q184" s="84" t="s">
        <v>193</v>
      </c>
      <c r="R184" s="115">
        <v>30.4</v>
      </c>
      <c r="S184" s="84"/>
      <c r="T184" s="84"/>
      <c r="U184" s="84"/>
      <c r="V184" s="153">
        <f t="shared" si="2"/>
        <v>39.519999999999996</v>
      </c>
      <c r="W184" s="83"/>
      <c r="X184" s="85"/>
      <c r="Y184" s="90"/>
      <c r="Z184" s="90"/>
    </row>
    <row r="185" spans="1:26" x14ac:dyDescent="0.25">
      <c r="A185" s="79">
        <v>183</v>
      </c>
      <c r="B185" s="80" t="s">
        <v>307</v>
      </c>
      <c r="C185" s="81">
        <v>68960060026001</v>
      </c>
      <c r="D185" s="84">
        <v>1</v>
      </c>
      <c r="E185" s="79" t="s">
        <v>385</v>
      </c>
      <c r="F185" s="83" t="s">
        <v>266</v>
      </c>
      <c r="G185" s="102">
        <v>1.3</v>
      </c>
      <c r="H185" s="82" t="s">
        <v>174</v>
      </c>
      <c r="I185" s="79" t="s">
        <v>222</v>
      </c>
      <c r="J185" s="82" t="s">
        <v>169</v>
      </c>
      <c r="K185" s="84" t="s">
        <v>193</v>
      </c>
      <c r="L185" s="84" t="s">
        <v>193</v>
      </c>
      <c r="M185" s="84" t="s">
        <v>193</v>
      </c>
      <c r="N185" s="84" t="s">
        <v>193</v>
      </c>
      <c r="O185" s="84" t="s">
        <v>193</v>
      </c>
      <c r="P185" s="84" t="s">
        <v>193</v>
      </c>
      <c r="Q185" s="84" t="s">
        <v>193</v>
      </c>
      <c r="R185" s="115">
        <v>30.4</v>
      </c>
      <c r="S185" s="84"/>
      <c r="T185" s="84"/>
      <c r="U185" s="84"/>
      <c r="V185" s="153">
        <f t="shared" si="2"/>
        <v>39.519999999999996</v>
      </c>
      <c r="W185" s="83"/>
      <c r="X185" s="85"/>
      <c r="Y185" s="90"/>
      <c r="Z185" s="90"/>
    </row>
    <row r="186" spans="1:26" x14ac:dyDescent="0.25">
      <c r="A186" s="79">
        <v>184</v>
      </c>
      <c r="B186" s="80" t="s">
        <v>307</v>
      </c>
      <c r="C186" s="81">
        <v>68960060026001</v>
      </c>
      <c r="D186" s="84">
        <v>1</v>
      </c>
      <c r="E186" s="79" t="s">
        <v>386</v>
      </c>
      <c r="F186" s="83" t="s">
        <v>271</v>
      </c>
      <c r="G186" s="102">
        <v>2.9</v>
      </c>
      <c r="H186" s="82" t="s">
        <v>174</v>
      </c>
      <c r="I186" s="79" t="s">
        <v>181</v>
      </c>
      <c r="J186" s="82" t="s">
        <v>169</v>
      </c>
      <c r="K186" s="84"/>
      <c r="L186" s="84"/>
      <c r="M186" s="84"/>
      <c r="N186" s="84"/>
      <c r="O186" s="84"/>
      <c r="P186" s="84"/>
      <c r="Q186" s="84"/>
      <c r="R186" s="84"/>
      <c r="S186" s="84"/>
      <c r="T186" s="84"/>
      <c r="U186" s="84">
        <v>1</v>
      </c>
      <c r="V186" s="153">
        <f t="shared" si="2"/>
        <v>2.9</v>
      </c>
      <c r="W186" s="83" t="s">
        <v>387</v>
      </c>
      <c r="X186" s="85"/>
      <c r="Y186" s="90"/>
      <c r="Z186" s="90"/>
    </row>
    <row r="187" spans="1:26" x14ac:dyDescent="0.25">
      <c r="A187" s="79">
        <v>185</v>
      </c>
      <c r="B187" s="80" t="s">
        <v>307</v>
      </c>
      <c r="C187" s="81">
        <v>68960060026001</v>
      </c>
      <c r="D187" s="84">
        <v>1</v>
      </c>
      <c r="E187" s="79" t="s">
        <v>388</v>
      </c>
      <c r="F187" s="83" t="s">
        <v>271</v>
      </c>
      <c r="G187" s="102">
        <v>2.8</v>
      </c>
      <c r="H187" s="82" t="s">
        <v>174</v>
      </c>
      <c r="I187" s="79" t="s">
        <v>181</v>
      </c>
      <c r="J187" s="82" t="s">
        <v>169</v>
      </c>
      <c r="K187" s="84"/>
      <c r="L187" s="84"/>
      <c r="M187" s="84"/>
      <c r="N187" s="84"/>
      <c r="O187" s="84"/>
      <c r="P187" s="84"/>
      <c r="Q187" s="84"/>
      <c r="R187" s="84"/>
      <c r="S187" s="84"/>
      <c r="T187" s="84"/>
      <c r="U187" s="84">
        <v>1</v>
      </c>
      <c r="V187" s="153">
        <f t="shared" si="2"/>
        <v>2.8</v>
      </c>
      <c r="W187" s="83" t="s">
        <v>387</v>
      </c>
      <c r="X187" s="85"/>
      <c r="Y187" s="90"/>
      <c r="Z187" s="90"/>
    </row>
    <row r="188" spans="1:26" x14ac:dyDescent="0.25">
      <c r="A188" s="79">
        <v>186</v>
      </c>
      <c r="B188" s="80" t="s">
        <v>307</v>
      </c>
      <c r="C188" s="81">
        <v>68960060026001</v>
      </c>
      <c r="D188" s="84">
        <v>1</v>
      </c>
      <c r="E188" s="79" t="s">
        <v>389</v>
      </c>
      <c r="F188" s="83" t="s">
        <v>231</v>
      </c>
      <c r="G188" s="102">
        <v>3.3</v>
      </c>
      <c r="H188" s="82" t="s">
        <v>174</v>
      </c>
      <c r="I188" s="79" t="s">
        <v>175</v>
      </c>
      <c r="J188" s="82" t="s">
        <v>169</v>
      </c>
      <c r="K188" s="84"/>
      <c r="L188" s="84"/>
      <c r="M188" s="84"/>
      <c r="N188" s="84"/>
      <c r="O188" s="84"/>
      <c r="P188" s="84"/>
      <c r="Q188" s="84"/>
      <c r="R188" s="84"/>
      <c r="S188" s="84"/>
      <c r="T188" s="84"/>
      <c r="U188" s="84">
        <v>1</v>
      </c>
      <c r="V188" s="153">
        <f t="shared" si="2"/>
        <v>3.3</v>
      </c>
      <c r="W188" s="83" t="s">
        <v>387</v>
      </c>
      <c r="X188" s="85"/>
    </row>
    <row r="189" spans="1:26" x14ac:dyDescent="0.25">
      <c r="A189" s="79">
        <v>187</v>
      </c>
      <c r="B189" s="80" t="s">
        <v>307</v>
      </c>
      <c r="C189" s="81">
        <v>68960060026001</v>
      </c>
      <c r="D189" s="84">
        <v>1</v>
      </c>
      <c r="E189" s="79" t="s">
        <v>390</v>
      </c>
      <c r="F189" s="83" t="s">
        <v>391</v>
      </c>
      <c r="G189" s="102">
        <v>3.1</v>
      </c>
      <c r="H189" s="82" t="s">
        <v>174</v>
      </c>
      <c r="I189" s="79" t="s">
        <v>222</v>
      </c>
      <c r="J189" s="82" t="s">
        <v>169</v>
      </c>
      <c r="K189" s="84"/>
      <c r="L189" s="84"/>
      <c r="M189" s="84"/>
      <c r="N189" s="84"/>
      <c r="O189" s="84"/>
      <c r="P189" s="84"/>
      <c r="Q189" s="84"/>
      <c r="R189" s="84"/>
      <c r="S189" s="84"/>
      <c r="T189" s="84"/>
      <c r="U189" s="84">
        <v>1</v>
      </c>
      <c r="V189" s="153">
        <f t="shared" si="2"/>
        <v>3.1</v>
      </c>
      <c r="W189" s="83"/>
      <c r="X189" s="85"/>
    </row>
    <row r="190" spans="1:26" x14ac:dyDescent="0.25">
      <c r="A190" s="79">
        <v>188</v>
      </c>
      <c r="B190" s="80" t="s">
        <v>307</v>
      </c>
      <c r="C190" s="81">
        <v>68960060026001</v>
      </c>
      <c r="D190" s="84">
        <v>1</v>
      </c>
      <c r="E190" s="79" t="s">
        <v>392</v>
      </c>
      <c r="F190" s="83" t="s">
        <v>313</v>
      </c>
      <c r="G190" s="102">
        <v>1.5</v>
      </c>
      <c r="H190" s="82" t="s">
        <v>174</v>
      </c>
      <c r="I190" s="79" t="s">
        <v>222</v>
      </c>
      <c r="J190" s="82" t="s">
        <v>169</v>
      </c>
      <c r="K190" s="84" t="s">
        <v>193</v>
      </c>
      <c r="L190" s="84" t="s">
        <v>193</v>
      </c>
      <c r="M190" s="84" t="s">
        <v>193</v>
      </c>
      <c r="N190" s="84" t="s">
        <v>193</v>
      </c>
      <c r="O190" s="84" t="s">
        <v>193</v>
      </c>
      <c r="P190" s="84" t="s">
        <v>193</v>
      </c>
      <c r="Q190" s="84" t="s">
        <v>193</v>
      </c>
      <c r="R190" s="115">
        <v>30.4</v>
      </c>
      <c r="S190" s="84"/>
      <c r="T190" s="84"/>
      <c r="U190" s="84"/>
      <c r="V190" s="153">
        <f t="shared" si="2"/>
        <v>45.599999999999994</v>
      </c>
      <c r="W190" s="83"/>
      <c r="X190" s="85"/>
    </row>
    <row r="191" spans="1:26" x14ac:dyDescent="0.25">
      <c r="A191" s="79">
        <v>189</v>
      </c>
      <c r="B191" s="80" t="s">
        <v>307</v>
      </c>
      <c r="C191" s="81">
        <v>68960060026001</v>
      </c>
      <c r="D191" s="84">
        <v>1</v>
      </c>
      <c r="E191" s="79" t="s">
        <v>393</v>
      </c>
      <c r="F191" s="83" t="s">
        <v>313</v>
      </c>
      <c r="G191" s="102">
        <v>1.6</v>
      </c>
      <c r="H191" s="82" t="s">
        <v>174</v>
      </c>
      <c r="I191" s="79" t="s">
        <v>222</v>
      </c>
      <c r="J191" s="82" t="s">
        <v>169</v>
      </c>
      <c r="K191" s="84" t="s">
        <v>193</v>
      </c>
      <c r="L191" s="84" t="s">
        <v>193</v>
      </c>
      <c r="M191" s="84" t="s">
        <v>193</v>
      </c>
      <c r="N191" s="84" t="s">
        <v>193</v>
      </c>
      <c r="O191" s="84" t="s">
        <v>193</v>
      </c>
      <c r="P191" s="84" t="s">
        <v>193</v>
      </c>
      <c r="Q191" s="84" t="s">
        <v>193</v>
      </c>
      <c r="R191" s="115">
        <v>30.4</v>
      </c>
      <c r="S191" s="84"/>
      <c r="T191" s="84"/>
      <c r="U191" s="84"/>
      <c r="V191" s="153">
        <f t="shared" si="2"/>
        <v>48.64</v>
      </c>
      <c r="W191" s="83"/>
      <c r="X191" s="85"/>
    </row>
    <row r="192" spans="1:26" x14ac:dyDescent="0.25">
      <c r="A192" s="79">
        <v>190</v>
      </c>
      <c r="B192" s="80" t="s">
        <v>307</v>
      </c>
      <c r="C192" s="81">
        <v>68960060026001</v>
      </c>
      <c r="D192" s="84">
        <v>1</v>
      </c>
      <c r="E192" s="79" t="s">
        <v>394</v>
      </c>
      <c r="F192" s="83" t="s">
        <v>196</v>
      </c>
      <c r="G192" s="102">
        <v>8.8000000000000007</v>
      </c>
      <c r="H192" s="82" t="s">
        <v>174</v>
      </c>
      <c r="I192" s="79" t="s">
        <v>222</v>
      </c>
      <c r="J192" s="82" t="s">
        <v>169</v>
      </c>
      <c r="K192" s="84" t="s">
        <v>193</v>
      </c>
      <c r="L192" s="84" t="s">
        <v>193</v>
      </c>
      <c r="M192" s="84" t="s">
        <v>193</v>
      </c>
      <c r="N192" s="84" t="s">
        <v>193</v>
      </c>
      <c r="O192" s="84" t="s">
        <v>193</v>
      </c>
      <c r="P192" s="84" t="s">
        <v>193</v>
      </c>
      <c r="Q192" s="84" t="s">
        <v>193</v>
      </c>
      <c r="R192" s="115">
        <v>30.4</v>
      </c>
      <c r="S192" s="84"/>
      <c r="T192" s="84"/>
      <c r="U192" s="84"/>
      <c r="V192" s="153">
        <f t="shared" si="2"/>
        <v>267.52</v>
      </c>
      <c r="W192" s="83"/>
      <c r="X192" s="85"/>
    </row>
    <row r="193" spans="1:24" x14ac:dyDescent="0.25">
      <c r="A193" s="79">
        <v>191</v>
      </c>
      <c r="B193" s="80" t="s">
        <v>307</v>
      </c>
      <c r="C193" s="81">
        <v>68960060026001</v>
      </c>
      <c r="D193" s="84">
        <v>1</v>
      </c>
      <c r="E193" s="79" t="s">
        <v>395</v>
      </c>
      <c r="F193" s="83" t="s">
        <v>266</v>
      </c>
      <c r="G193" s="102">
        <v>3.5</v>
      </c>
      <c r="H193" s="82" t="s">
        <v>174</v>
      </c>
      <c r="I193" s="79" t="s">
        <v>181</v>
      </c>
      <c r="J193" s="82" t="s">
        <v>169</v>
      </c>
      <c r="K193" s="84" t="s">
        <v>193</v>
      </c>
      <c r="L193" s="84" t="s">
        <v>193</v>
      </c>
      <c r="M193" s="84" t="s">
        <v>193</v>
      </c>
      <c r="N193" s="84" t="s">
        <v>193</v>
      </c>
      <c r="O193" s="84" t="s">
        <v>193</v>
      </c>
      <c r="P193" s="84" t="s">
        <v>193</v>
      </c>
      <c r="Q193" s="84" t="s">
        <v>193</v>
      </c>
      <c r="R193" s="115">
        <v>30.4</v>
      </c>
      <c r="S193" s="84"/>
      <c r="T193" s="84"/>
      <c r="U193" s="84"/>
      <c r="V193" s="153">
        <f t="shared" si="2"/>
        <v>106.39999999999999</v>
      </c>
      <c r="W193" s="83" t="s">
        <v>379</v>
      </c>
      <c r="X193" s="85"/>
    </row>
    <row r="194" spans="1:24" x14ac:dyDescent="0.25">
      <c r="A194" s="79">
        <v>192</v>
      </c>
      <c r="B194" s="80" t="s">
        <v>307</v>
      </c>
      <c r="C194" s="81">
        <v>68960060026001</v>
      </c>
      <c r="D194" s="84">
        <v>1</v>
      </c>
      <c r="E194" s="79" t="s">
        <v>396</v>
      </c>
      <c r="F194" s="83" t="s">
        <v>313</v>
      </c>
      <c r="G194" s="102">
        <v>2.9</v>
      </c>
      <c r="H194" s="82" t="s">
        <v>174</v>
      </c>
      <c r="I194" s="79" t="s">
        <v>181</v>
      </c>
      <c r="J194" s="82" t="s">
        <v>169</v>
      </c>
      <c r="K194" s="84" t="s">
        <v>193</v>
      </c>
      <c r="L194" s="84" t="s">
        <v>193</v>
      </c>
      <c r="M194" s="84" t="s">
        <v>193</v>
      </c>
      <c r="N194" s="84" t="s">
        <v>193</v>
      </c>
      <c r="O194" s="84" t="s">
        <v>193</v>
      </c>
      <c r="P194" s="84" t="s">
        <v>193</v>
      </c>
      <c r="Q194" s="84" t="s">
        <v>193</v>
      </c>
      <c r="R194" s="115">
        <v>30.4</v>
      </c>
      <c r="S194" s="84"/>
      <c r="T194" s="84"/>
      <c r="U194" s="84"/>
      <c r="V194" s="153">
        <f t="shared" si="2"/>
        <v>88.16</v>
      </c>
      <c r="W194" s="83" t="s">
        <v>379</v>
      </c>
      <c r="X194" s="85"/>
    </row>
    <row r="195" spans="1:24" x14ac:dyDescent="0.25">
      <c r="A195" s="79">
        <v>193</v>
      </c>
      <c r="B195" s="80" t="s">
        <v>307</v>
      </c>
      <c r="C195" s="81">
        <v>68960060026001</v>
      </c>
      <c r="D195" s="84">
        <v>1</v>
      </c>
      <c r="E195" s="79" t="s">
        <v>397</v>
      </c>
      <c r="F195" s="83" t="s">
        <v>313</v>
      </c>
      <c r="G195" s="102">
        <v>1.4</v>
      </c>
      <c r="H195" s="82" t="s">
        <v>174</v>
      </c>
      <c r="I195" s="79" t="s">
        <v>181</v>
      </c>
      <c r="J195" s="82" t="s">
        <v>169</v>
      </c>
      <c r="K195" s="84" t="s">
        <v>193</v>
      </c>
      <c r="L195" s="84" t="s">
        <v>193</v>
      </c>
      <c r="M195" s="84" t="s">
        <v>193</v>
      </c>
      <c r="N195" s="84" t="s">
        <v>193</v>
      </c>
      <c r="O195" s="84" t="s">
        <v>193</v>
      </c>
      <c r="P195" s="84" t="s">
        <v>193</v>
      </c>
      <c r="Q195" s="84" t="s">
        <v>193</v>
      </c>
      <c r="R195" s="115">
        <v>30.4</v>
      </c>
      <c r="S195" s="84"/>
      <c r="T195" s="84"/>
      <c r="U195" s="84"/>
      <c r="V195" s="153">
        <f t="shared" si="2"/>
        <v>42.559999999999995</v>
      </c>
      <c r="W195" s="83" t="s">
        <v>379</v>
      </c>
      <c r="X195" s="85"/>
    </row>
    <row r="196" spans="1:24" x14ac:dyDescent="0.25">
      <c r="A196" s="79">
        <v>194</v>
      </c>
      <c r="B196" s="80" t="s">
        <v>307</v>
      </c>
      <c r="C196" s="81">
        <v>68960060026001</v>
      </c>
      <c r="D196" s="84">
        <v>1</v>
      </c>
      <c r="E196" s="79" t="s">
        <v>398</v>
      </c>
      <c r="F196" s="83" t="s">
        <v>313</v>
      </c>
      <c r="G196" s="102">
        <v>1.3</v>
      </c>
      <c r="H196" s="82" t="s">
        <v>174</v>
      </c>
      <c r="I196" s="79" t="s">
        <v>181</v>
      </c>
      <c r="J196" s="82" t="s">
        <v>169</v>
      </c>
      <c r="K196" s="84" t="s">
        <v>193</v>
      </c>
      <c r="L196" s="84" t="s">
        <v>193</v>
      </c>
      <c r="M196" s="84" t="s">
        <v>193</v>
      </c>
      <c r="N196" s="84" t="s">
        <v>193</v>
      </c>
      <c r="O196" s="84" t="s">
        <v>193</v>
      </c>
      <c r="P196" s="84" t="s">
        <v>193</v>
      </c>
      <c r="Q196" s="84" t="s">
        <v>193</v>
      </c>
      <c r="R196" s="115">
        <v>30.4</v>
      </c>
      <c r="S196" s="84"/>
      <c r="T196" s="84"/>
      <c r="U196" s="84"/>
      <c r="V196" s="153">
        <f t="shared" ref="V196:V259" si="3">G196*(R196+S196+T196+U196)</f>
        <v>39.519999999999996</v>
      </c>
      <c r="W196" s="83" t="s">
        <v>379</v>
      </c>
      <c r="X196" s="85"/>
    </row>
    <row r="197" spans="1:24" x14ac:dyDescent="0.25">
      <c r="A197" s="79">
        <v>195</v>
      </c>
      <c r="B197" s="80" t="s">
        <v>307</v>
      </c>
      <c r="C197" s="81">
        <v>68960060026001</v>
      </c>
      <c r="D197" s="84">
        <v>1</v>
      </c>
      <c r="E197" s="79" t="s">
        <v>399</v>
      </c>
      <c r="F197" s="83" t="s">
        <v>266</v>
      </c>
      <c r="G197" s="102">
        <v>1.4</v>
      </c>
      <c r="H197" s="82" t="s">
        <v>174</v>
      </c>
      <c r="I197" s="79" t="s">
        <v>181</v>
      </c>
      <c r="J197" s="82" t="s">
        <v>169</v>
      </c>
      <c r="K197" s="84" t="s">
        <v>193</v>
      </c>
      <c r="L197" s="84" t="s">
        <v>193</v>
      </c>
      <c r="M197" s="84" t="s">
        <v>193</v>
      </c>
      <c r="N197" s="84" t="s">
        <v>193</v>
      </c>
      <c r="O197" s="84" t="s">
        <v>193</v>
      </c>
      <c r="P197" s="84" t="s">
        <v>193</v>
      </c>
      <c r="Q197" s="84" t="s">
        <v>193</v>
      </c>
      <c r="R197" s="115">
        <v>30.4</v>
      </c>
      <c r="S197" s="84"/>
      <c r="T197" s="84"/>
      <c r="U197" s="84"/>
      <c r="V197" s="153">
        <f t="shared" si="3"/>
        <v>42.559999999999995</v>
      </c>
      <c r="W197" s="83" t="s">
        <v>379</v>
      </c>
      <c r="X197" s="85"/>
    </row>
    <row r="198" spans="1:24" x14ac:dyDescent="0.25">
      <c r="A198" s="79">
        <v>196</v>
      </c>
      <c r="B198" s="80" t="s">
        <v>307</v>
      </c>
      <c r="C198" s="81">
        <v>68960060026001</v>
      </c>
      <c r="D198" s="84">
        <v>1</v>
      </c>
      <c r="E198" s="79" t="s">
        <v>400</v>
      </c>
      <c r="F198" s="83" t="s">
        <v>266</v>
      </c>
      <c r="G198" s="102">
        <v>1.3</v>
      </c>
      <c r="H198" s="82" t="s">
        <v>174</v>
      </c>
      <c r="I198" s="79" t="s">
        <v>181</v>
      </c>
      <c r="J198" s="82" t="s">
        <v>169</v>
      </c>
      <c r="K198" s="84" t="s">
        <v>193</v>
      </c>
      <c r="L198" s="84" t="s">
        <v>193</v>
      </c>
      <c r="M198" s="84" t="s">
        <v>193</v>
      </c>
      <c r="N198" s="84" t="s">
        <v>193</v>
      </c>
      <c r="O198" s="84" t="s">
        <v>193</v>
      </c>
      <c r="P198" s="84" t="s">
        <v>193</v>
      </c>
      <c r="Q198" s="84" t="s">
        <v>193</v>
      </c>
      <c r="R198" s="115">
        <v>30.4</v>
      </c>
      <c r="S198" s="84"/>
      <c r="T198" s="84"/>
      <c r="U198" s="84"/>
      <c r="V198" s="153">
        <f t="shared" si="3"/>
        <v>39.519999999999996</v>
      </c>
      <c r="W198" s="83" t="s">
        <v>379</v>
      </c>
      <c r="X198" s="85"/>
    </row>
    <row r="199" spans="1:24" x14ac:dyDescent="0.25">
      <c r="A199" s="79">
        <v>197</v>
      </c>
      <c r="B199" s="80" t="s">
        <v>307</v>
      </c>
      <c r="C199" s="81">
        <v>68960060026001</v>
      </c>
      <c r="D199" s="84">
        <v>1</v>
      </c>
      <c r="E199" s="79" t="s">
        <v>278</v>
      </c>
      <c r="F199" s="83" t="s">
        <v>313</v>
      </c>
      <c r="G199" s="102">
        <v>1.3</v>
      </c>
      <c r="H199" s="82" t="s">
        <v>174</v>
      </c>
      <c r="I199" s="79" t="s">
        <v>181</v>
      </c>
      <c r="J199" s="82" t="s">
        <v>169</v>
      </c>
      <c r="K199" s="84" t="s">
        <v>193</v>
      </c>
      <c r="L199" s="84" t="s">
        <v>193</v>
      </c>
      <c r="M199" s="84" t="s">
        <v>193</v>
      </c>
      <c r="N199" s="84" t="s">
        <v>193</v>
      </c>
      <c r="O199" s="84" t="s">
        <v>193</v>
      </c>
      <c r="P199" s="84" t="s">
        <v>193</v>
      </c>
      <c r="Q199" s="84" t="s">
        <v>193</v>
      </c>
      <c r="R199" s="115">
        <v>30.4</v>
      </c>
      <c r="S199" s="84"/>
      <c r="T199" s="84"/>
      <c r="U199" s="84"/>
      <c r="V199" s="153">
        <f t="shared" si="3"/>
        <v>39.519999999999996</v>
      </c>
      <c r="W199" s="83"/>
      <c r="X199" s="85" t="s">
        <v>316</v>
      </c>
    </row>
    <row r="200" spans="1:24" x14ac:dyDescent="0.25">
      <c r="A200" s="79">
        <v>198</v>
      </c>
      <c r="B200" s="80" t="s">
        <v>307</v>
      </c>
      <c r="C200" s="81">
        <v>68960060026001</v>
      </c>
      <c r="D200" s="84">
        <v>1</v>
      </c>
      <c r="E200" s="79" t="s">
        <v>401</v>
      </c>
      <c r="F200" s="83" t="s">
        <v>266</v>
      </c>
      <c r="G200" s="102">
        <v>1.5</v>
      </c>
      <c r="H200" s="82" t="s">
        <v>174</v>
      </c>
      <c r="I200" s="79" t="s">
        <v>181</v>
      </c>
      <c r="J200" s="82" t="s">
        <v>169</v>
      </c>
      <c r="K200" s="84" t="s">
        <v>193</v>
      </c>
      <c r="L200" s="84" t="s">
        <v>193</v>
      </c>
      <c r="M200" s="84" t="s">
        <v>193</v>
      </c>
      <c r="N200" s="84" t="s">
        <v>193</v>
      </c>
      <c r="O200" s="84" t="s">
        <v>193</v>
      </c>
      <c r="P200" s="84" t="s">
        <v>193</v>
      </c>
      <c r="Q200" s="84" t="s">
        <v>193</v>
      </c>
      <c r="R200" s="115">
        <v>30.4</v>
      </c>
      <c r="S200" s="84"/>
      <c r="T200" s="84"/>
      <c r="U200" s="84"/>
      <c r="V200" s="153">
        <f t="shared" si="3"/>
        <v>45.599999999999994</v>
      </c>
      <c r="W200" s="83"/>
      <c r="X200" s="85" t="s">
        <v>316</v>
      </c>
    </row>
    <row r="201" spans="1:24" x14ac:dyDescent="0.25">
      <c r="A201" s="79">
        <v>199</v>
      </c>
      <c r="B201" s="80" t="s">
        <v>307</v>
      </c>
      <c r="C201" s="81">
        <v>68960060026001</v>
      </c>
      <c r="D201" s="84">
        <v>1</v>
      </c>
      <c r="E201" s="79" t="s">
        <v>279</v>
      </c>
      <c r="F201" s="83" t="s">
        <v>313</v>
      </c>
      <c r="G201" s="102">
        <v>1.5</v>
      </c>
      <c r="H201" s="82" t="s">
        <v>174</v>
      </c>
      <c r="I201" s="79" t="s">
        <v>181</v>
      </c>
      <c r="J201" s="82" t="s">
        <v>169</v>
      </c>
      <c r="K201" s="84" t="s">
        <v>193</v>
      </c>
      <c r="L201" s="84" t="s">
        <v>193</v>
      </c>
      <c r="M201" s="84" t="s">
        <v>193</v>
      </c>
      <c r="N201" s="84" t="s">
        <v>193</v>
      </c>
      <c r="O201" s="84" t="s">
        <v>193</v>
      </c>
      <c r="P201" s="84" t="s">
        <v>193</v>
      </c>
      <c r="Q201" s="84" t="s">
        <v>193</v>
      </c>
      <c r="R201" s="115">
        <v>30.4</v>
      </c>
      <c r="S201" s="84"/>
      <c r="T201" s="84"/>
      <c r="U201" s="84"/>
      <c r="V201" s="153">
        <f t="shared" si="3"/>
        <v>45.599999999999994</v>
      </c>
      <c r="W201" s="83"/>
      <c r="X201" s="85" t="s">
        <v>316</v>
      </c>
    </row>
    <row r="202" spans="1:24" x14ac:dyDescent="0.25">
      <c r="A202" s="79">
        <v>200</v>
      </c>
      <c r="B202" s="80" t="s">
        <v>307</v>
      </c>
      <c r="C202" s="81">
        <v>68960060026001</v>
      </c>
      <c r="D202" s="84">
        <v>1</v>
      </c>
      <c r="E202" s="79" t="s">
        <v>402</v>
      </c>
      <c r="F202" s="83" t="s">
        <v>266</v>
      </c>
      <c r="G202" s="102">
        <v>1.7</v>
      </c>
      <c r="H202" s="82" t="s">
        <v>174</v>
      </c>
      <c r="I202" s="79" t="s">
        <v>181</v>
      </c>
      <c r="J202" s="82" t="s">
        <v>169</v>
      </c>
      <c r="K202" s="84" t="s">
        <v>193</v>
      </c>
      <c r="L202" s="84" t="s">
        <v>193</v>
      </c>
      <c r="M202" s="84" t="s">
        <v>193</v>
      </c>
      <c r="N202" s="84" t="s">
        <v>193</v>
      </c>
      <c r="O202" s="84" t="s">
        <v>193</v>
      </c>
      <c r="P202" s="84" t="s">
        <v>193</v>
      </c>
      <c r="Q202" s="84" t="s">
        <v>193</v>
      </c>
      <c r="R202" s="115">
        <v>30.4</v>
      </c>
      <c r="S202" s="84"/>
      <c r="T202" s="84"/>
      <c r="U202" s="84"/>
      <c r="V202" s="153">
        <f t="shared" si="3"/>
        <v>51.68</v>
      </c>
      <c r="W202" s="83"/>
      <c r="X202" s="85" t="s">
        <v>316</v>
      </c>
    </row>
    <row r="203" spans="1:24" x14ac:dyDescent="0.25">
      <c r="A203" s="79">
        <v>201</v>
      </c>
      <c r="B203" s="80" t="s">
        <v>307</v>
      </c>
      <c r="C203" s="81">
        <v>68960060026001</v>
      </c>
      <c r="D203" s="84">
        <v>1</v>
      </c>
      <c r="E203" s="79" t="s">
        <v>280</v>
      </c>
      <c r="F203" s="83" t="s">
        <v>313</v>
      </c>
      <c r="G203" s="102">
        <v>1.7</v>
      </c>
      <c r="H203" s="82" t="s">
        <v>174</v>
      </c>
      <c r="I203" s="79" t="s">
        <v>181</v>
      </c>
      <c r="J203" s="82" t="s">
        <v>169</v>
      </c>
      <c r="K203" s="84" t="s">
        <v>193</v>
      </c>
      <c r="L203" s="84" t="s">
        <v>193</v>
      </c>
      <c r="M203" s="84" t="s">
        <v>193</v>
      </c>
      <c r="N203" s="84" t="s">
        <v>193</v>
      </c>
      <c r="O203" s="84" t="s">
        <v>193</v>
      </c>
      <c r="P203" s="84" t="s">
        <v>193</v>
      </c>
      <c r="Q203" s="84" t="s">
        <v>193</v>
      </c>
      <c r="R203" s="115">
        <v>30.4</v>
      </c>
      <c r="S203" s="84"/>
      <c r="T203" s="84"/>
      <c r="U203" s="84"/>
      <c r="V203" s="153">
        <f t="shared" si="3"/>
        <v>51.68</v>
      </c>
      <c r="W203" s="83"/>
      <c r="X203" s="85"/>
    </row>
    <row r="204" spans="1:24" x14ac:dyDescent="0.25">
      <c r="A204" s="79">
        <v>202</v>
      </c>
      <c r="B204" s="80" t="s">
        <v>307</v>
      </c>
      <c r="C204" s="81">
        <v>68960060026001</v>
      </c>
      <c r="D204" s="84">
        <v>1</v>
      </c>
      <c r="E204" s="79" t="s">
        <v>403</v>
      </c>
      <c r="F204" s="83" t="s">
        <v>266</v>
      </c>
      <c r="G204" s="102">
        <v>1.7</v>
      </c>
      <c r="H204" s="82" t="s">
        <v>174</v>
      </c>
      <c r="I204" s="79" t="s">
        <v>181</v>
      </c>
      <c r="J204" s="82" t="s">
        <v>169</v>
      </c>
      <c r="K204" s="84" t="s">
        <v>193</v>
      </c>
      <c r="L204" s="84" t="s">
        <v>193</v>
      </c>
      <c r="M204" s="84" t="s">
        <v>193</v>
      </c>
      <c r="N204" s="84" t="s">
        <v>193</v>
      </c>
      <c r="O204" s="84" t="s">
        <v>193</v>
      </c>
      <c r="P204" s="84" t="s">
        <v>193</v>
      </c>
      <c r="Q204" s="84" t="s">
        <v>193</v>
      </c>
      <c r="R204" s="115">
        <v>30.4</v>
      </c>
      <c r="S204" s="84"/>
      <c r="T204" s="84"/>
      <c r="U204" s="84"/>
      <c r="V204" s="153">
        <f t="shared" si="3"/>
        <v>51.68</v>
      </c>
      <c r="W204" s="83"/>
      <c r="X204" s="85"/>
    </row>
    <row r="205" spans="1:24" x14ac:dyDescent="0.25">
      <c r="A205" s="79">
        <v>203</v>
      </c>
      <c r="B205" s="80" t="s">
        <v>307</v>
      </c>
      <c r="C205" s="81">
        <v>68960060026001</v>
      </c>
      <c r="D205" s="84">
        <v>1</v>
      </c>
      <c r="E205" s="79" t="s">
        <v>281</v>
      </c>
      <c r="F205" s="83" t="s">
        <v>313</v>
      </c>
      <c r="G205" s="102">
        <v>1.7</v>
      </c>
      <c r="H205" s="82" t="s">
        <v>174</v>
      </c>
      <c r="I205" s="79" t="s">
        <v>181</v>
      </c>
      <c r="J205" s="82" t="s">
        <v>169</v>
      </c>
      <c r="K205" s="84" t="s">
        <v>193</v>
      </c>
      <c r="L205" s="84" t="s">
        <v>193</v>
      </c>
      <c r="M205" s="84" t="s">
        <v>193</v>
      </c>
      <c r="N205" s="84" t="s">
        <v>193</v>
      </c>
      <c r="O205" s="84" t="s">
        <v>193</v>
      </c>
      <c r="P205" s="84" t="s">
        <v>193</v>
      </c>
      <c r="Q205" s="84" t="s">
        <v>193</v>
      </c>
      <c r="R205" s="115">
        <v>30.4</v>
      </c>
      <c r="S205" s="84"/>
      <c r="T205" s="84"/>
      <c r="U205" s="84"/>
      <c r="V205" s="153">
        <f t="shared" si="3"/>
        <v>51.68</v>
      </c>
      <c r="W205" s="83"/>
      <c r="X205" s="85"/>
    </row>
    <row r="206" spans="1:24" x14ac:dyDescent="0.25">
      <c r="A206" s="79">
        <v>204</v>
      </c>
      <c r="B206" s="80" t="s">
        <v>307</v>
      </c>
      <c r="C206" s="81">
        <v>68960060026001</v>
      </c>
      <c r="D206" s="84">
        <v>1</v>
      </c>
      <c r="E206" s="79" t="s">
        <v>404</v>
      </c>
      <c r="F206" s="83" t="s">
        <v>266</v>
      </c>
      <c r="G206" s="102">
        <v>1.9</v>
      </c>
      <c r="H206" s="82" t="s">
        <v>174</v>
      </c>
      <c r="I206" s="79" t="s">
        <v>181</v>
      </c>
      <c r="J206" s="82" t="s">
        <v>169</v>
      </c>
      <c r="K206" s="84" t="s">
        <v>193</v>
      </c>
      <c r="L206" s="84" t="s">
        <v>193</v>
      </c>
      <c r="M206" s="84" t="s">
        <v>193</v>
      </c>
      <c r="N206" s="84" t="s">
        <v>193</v>
      </c>
      <c r="O206" s="84" t="s">
        <v>193</v>
      </c>
      <c r="P206" s="84" t="s">
        <v>193</v>
      </c>
      <c r="Q206" s="84" t="s">
        <v>193</v>
      </c>
      <c r="R206" s="115">
        <v>30.4</v>
      </c>
      <c r="S206" s="84"/>
      <c r="T206" s="84"/>
      <c r="U206" s="84"/>
      <c r="V206" s="153">
        <f t="shared" si="3"/>
        <v>57.76</v>
      </c>
      <c r="W206" s="83"/>
      <c r="X206" s="85"/>
    </row>
    <row r="207" spans="1:24" x14ac:dyDescent="0.25">
      <c r="A207" s="79">
        <v>205</v>
      </c>
      <c r="B207" s="80" t="s">
        <v>307</v>
      </c>
      <c r="C207" s="81">
        <v>68960060026001</v>
      </c>
      <c r="D207" s="84">
        <v>1</v>
      </c>
      <c r="E207" s="79" t="s">
        <v>282</v>
      </c>
      <c r="F207" s="83" t="s">
        <v>313</v>
      </c>
      <c r="G207" s="102">
        <v>1.8</v>
      </c>
      <c r="H207" s="82" t="s">
        <v>174</v>
      </c>
      <c r="I207" s="79" t="s">
        <v>181</v>
      </c>
      <c r="J207" s="82" t="s">
        <v>169</v>
      </c>
      <c r="K207" s="84" t="s">
        <v>193</v>
      </c>
      <c r="L207" s="84" t="s">
        <v>193</v>
      </c>
      <c r="M207" s="84" t="s">
        <v>193</v>
      </c>
      <c r="N207" s="84" t="s">
        <v>193</v>
      </c>
      <c r="O207" s="84" t="s">
        <v>193</v>
      </c>
      <c r="P207" s="84" t="s">
        <v>193</v>
      </c>
      <c r="Q207" s="84" t="s">
        <v>193</v>
      </c>
      <c r="R207" s="115">
        <v>30.4</v>
      </c>
      <c r="S207" s="84"/>
      <c r="T207" s="84"/>
      <c r="U207" s="84"/>
      <c r="V207" s="153">
        <f t="shared" si="3"/>
        <v>54.72</v>
      </c>
      <c r="W207" s="83"/>
      <c r="X207" s="85" t="s">
        <v>170</v>
      </c>
    </row>
    <row r="208" spans="1:24" x14ac:dyDescent="0.25">
      <c r="A208" s="79">
        <v>206</v>
      </c>
      <c r="B208" s="80" t="s">
        <v>307</v>
      </c>
      <c r="C208" s="81">
        <v>68960060026001</v>
      </c>
      <c r="D208" s="84">
        <v>1</v>
      </c>
      <c r="E208" s="79" t="s">
        <v>405</v>
      </c>
      <c r="F208" s="83" t="s">
        <v>266</v>
      </c>
      <c r="G208" s="102">
        <v>1.6</v>
      </c>
      <c r="H208" s="82" t="s">
        <v>174</v>
      </c>
      <c r="I208" s="79" t="s">
        <v>181</v>
      </c>
      <c r="J208" s="82" t="s">
        <v>169</v>
      </c>
      <c r="K208" s="84" t="s">
        <v>193</v>
      </c>
      <c r="L208" s="84" t="s">
        <v>193</v>
      </c>
      <c r="M208" s="84" t="s">
        <v>193</v>
      </c>
      <c r="N208" s="84" t="s">
        <v>193</v>
      </c>
      <c r="O208" s="84" t="s">
        <v>193</v>
      </c>
      <c r="P208" s="84" t="s">
        <v>193</v>
      </c>
      <c r="Q208" s="84" t="s">
        <v>193</v>
      </c>
      <c r="R208" s="115">
        <v>30.4</v>
      </c>
      <c r="S208" s="84"/>
      <c r="T208" s="84"/>
      <c r="U208" s="84"/>
      <c r="V208" s="153">
        <f t="shared" si="3"/>
        <v>48.64</v>
      </c>
      <c r="W208" s="83"/>
      <c r="X208" s="85" t="s">
        <v>170</v>
      </c>
    </row>
    <row r="209" spans="1:24" x14ac:dyDescent="0.25">
      <c r="A209" s="79">
        <v>207</v>
      </c>
      <c r="B209" s="80" t="s">
        <v>307</v>
      </c>
      <c r="C209" s="81">
        <v>68960060026001</v>
      </c>
      <c r="D209" s="84">
        <v>1</v>
      </c>
      <c r="E209" s="79" t="s">
        <v>283</v>
      </c>
      <c r="F209" s="83" t="s">
        <v>313</v>
      </c>
      <c r="G209" s="102">
        <v>2</v>
      </c>
      <c r="H209" s="82" t="s">
        <v>174</v>
      </c>
      <c r="I209" s="79" t="s">
        <v>222</v>
      </c>
      <c r="J209" s="82" t="s">
        <v>169</v>
      </c>
      <c r="K209" s="84" t="s">
        <v>193</v>
      </c>
      <c r="L209" s="84" t="s">
        <v>193</v>
      </c>
      <c r="M209" s="84" t="s">
        <v>193</v>
      </c>
      <c r="N209" s="84" t="s">
        <v>193</v>
      </c>
      <c r="O209" s="84" t="s">
        <v>193</v>
      </c>
      <c r="P209" s="84" t="s">
        <v>193</v>
      </c>
      <c r="Q209" s="84" t="s">
        <v>193</v>
      </c>
      <c r="R209" s="115">
        <v>30.4</v>
      </c>
      <c r="S209" s="84"/>
      <c r="T209" s="84"/>
      <c r="U209" s="84"/>
      <c r="V209" s="153">
        <f t="shared" si="3"/>
        <v>60.8</v>
      </c>
      <c r="W209" s="83"/>
      <c r="X209" s="85" t="s">
        <v>170</v>
      </c>
    </row>
    <row r="210" spans="1:24" x14ac:dyDescent="0.25">
      <c r="A210" s="79">
        <v>208</v>
      </c>
      <c r="B210" s="80" t="s">
        <v>307</v>
      </c>
      <c r="C210" s="81">
        <v>68960060026001</v>
      </c>
      <c r="D210" s="84">
        <v>1</v>
      </c>
      <c r="E210" s="79" t="s">
        <v>406</v>
      </c>
      <c r="F210" s="83" t="s">
        <v>269</v>
      </c>
      <c r="G210" s="102">
        <v>8.3000000000000007</v>
      </c>
      <c r="H210" s="82" t="s">
        <v>174</v>
      </c>
      <c r="I210" s="79" t="s">
        <v>181</v>
      </c>
      <c r="J210" s="82" t="s">
        <v>169</v>
      </c>
      <c r="K210" s="84" t="s">
        <v>193</v>
      </c>
      <c r="L210" s="84" t="s">
        <v>193</v>
      </c>
      <c r="M210" s="84" t="s">
        <v>193</v>
      </c>
      <c r="N210" s="84" t="s">
        <v>193</v>
      </c>
      <c r="O210" s="84" t="s">
        <v>193</v>
      </c>
      <c r="P210" s="84" t="s">
        <v>193</v>
      </c>
      <c r="Q210" s="84" t="s">
        <v>193</v>
      </c>
      <c r="R210" s="115">
        <v>30.4</v>
      </c>
      <c r="S210" s="84"/>
      <c r="T210" s="84"/>
      <c r="U210" s="84"/>
      <c r="V210" s="153">
        <f t="shared" si="3"/>
        <v>252.32000000000002</v>
      </c>
      <c r="W210" s="83"/>
      <c r="X210" s="85" t="s">
        <v>170</v>
      </c>
    </row>
    <row r="211" spans="1:24" x14ac:dyDescent="0.25">
      <c r="A211" s="79">
        <v>209</v>
      </c>
      <c r="B211" s="80" t="s">
        <v>307</v>
      </c>
      <c r="C211" s="81">
        <v>68960060026001</v>
      </c>
      <c r="D211" s="84">
        <v>1</v>
      </c>
      <c r="E211" s="79" t="s">
        <v>407</v>
      </c>
      <c r="F211" s="83" t="s">
        <v>271</v>
      </c>
      <c r="G211" s="102">
        <v>1.8</v>
      </c>
      <c r="H211" s="82" t="s">
        <v>174</v>
      </c>
      <c r="I211" s="79" t="s">
        <v>181</v>
      </c>
      <c r="J211" s="82" t="s">
        <v>169</v>
      </c>
      <c r="K211" s="84" t="s">
        <v>193</v>
      </c>
      <c r="L211" s="84" t="s">
        <v>193</v>
      </c>
      <c r="M211" s="84" t="s">
        <v>193</v>
      </c>
      <c r="N211" s="84" t="s">
        <v>193</v>
      </c>
      <c r="O211" s="84" t="s">
        <v>193</v>
      </c>
      <c r="P211" s="84" t="s">
        <v>193</v>
      </c>
      <c r="Q211" s="84" t="s">
        <v>193</v>
      </c>
      <c r="R211" s="115">
        <v>30.4</v>
      </c>
      <c r="S211" s="84"/>
      <c r="T211" s="84"/>
      <c r="U211" s="84"/>
      <c r="V211" s="153">
        <f t="shared" si="3"/>
        <v>54.72</v>
      </c>
      <c r="W211" s="83"/>
      <c r="X211" s="85" t="s">
        <v>170</v>
      </c>
    </row>
    <row r="212" spans="1:24" x14ac:dyDescent="0.25">
      <c r="A212" s="79">
        <v>210</v>
      </c>
      <c r="B212" s="80" t="s">
        <v>307</v>
      </c>
      <c r="C212" s="81">
        <v>68960060026001</v>
      </c>
      <c r="D212" s="84">
        <v>1</v>
      </c>
      <c r="E212" s="79" t="s">
        <v>408</v>
      </c>
      <c r="F212" s="83" t="s">
        <v>266</v>
      </c>
      <c r="G212" s="102">
        <v>1.4</v>
      </c>
      <c r="H212" s="82" t="s">
        <v>174</v>
      </c>
      <c r="I212" s="79" t="s">
        <v>181</v>
      </c>
      <c r="J212" s="82" t="s">
        <v>169</v>
      </c>
      <c r="K212" s="84" t="s">
        <v>193</v>
      </c>
      <c r="L212" s="84" t="s">
        <v>193</v>
      </c>
      <c r="M212" s="84" t="s">
        <v>193</v>
      </c>
      <c r="N212" s="84" t="s">
        <v>193</v>
      </c>
      <c r="O212" s="84" t="s">
        <v>193</v>
      </c>
      <c r="P212" s="84" t="s">
        <v>193</v>
      </c>
      <c r="Q212" s="84" t="s">
        <v>193</v>
      </c>
      <c r="R212" s="115">
        <v>30.4</v>
      </c>
      <c r="S212" s="84"/>
      <c r="T212" s="84"/>
      <c r="U212" s="84"/>
      <c r="V212" s="153">
        <f t="shared" si="3"/>
        <v>42.559999999999995</v>
      </c>
      <c r="W212" s="83"/>
      <c r="X212" s="85" t="s">
        <v>170</v>
      </c>
    </row>
    <row r="213" spans="1:24" x14ac:dyDescent="0.25">
      <c r="A213" s="79">
        <v>211</v>
      </c>
      <c r="B213" s="80" t="s">
        <v>307</v>
      </c>
      <c r="C213" s="81">
        <v>68960060026001</v>
      </c>
      <c r="D213" s="84">
        <v>1</v>
      </c>
      <c r="E213" s="79" t="s">
        <v>284</v>
      </c>
      <c r="F213" s="83" t="s">
        <v>285</v>
      </c>
      <c r="G213" s="102">
        <v>15.3</v>
      </c>
      <c r="H213" s="82" t="s">
        <v>174</v>
      </c>
      <c r="I213" s="79" t="s">
        <v>222</v>
      </c>
      <c r="J213" s="82" t="s">
        <v>169</v>
      </c>
      <c r="K213" s="84" t="s">
        <v>193</v>
      </c>
      <c r="L213" s="84" t="s">
        <v>193</v>
      </c>
      <c r="M213" s="84" t="s">
        <v>193</v>
      </c>
      <c r="N213" s="84" t="s">
        <v>193</v>
      </c>
      <c r="O213" s="84" t="s">
        <v>193</v>
      </c>
      <c r="P213" s="84" t="s">
        <v>193</v>
      </c>
      <c r="Q213" s="84" t="s">
        <v>193</v>
      </c>
      <c r="R213" s="115">
        <v>30.4</v>
      </c>
      <c r="S213" s="84"/>
      <c r="T213" s="84"/>
      <c r="U213" s="84"/>
      <c r="V213" s="153">
        <f t="shared" si="3"/>
        <v>465.12</v>
      </c>
      <c r="W213" s="83"/>
      <c r="X213" s="85"/>
    </row>
    <row r="214" spans="1:24" x14ac:dyDescent="0.25">
      <c r="A214" s="79">
        <v>212</v>
      </c>
      <c r="B214" s="80" t="s">
        <v>307</v>
      </c>
      <c r="C214" s="81">
        <v>68960060026001</v>
      </c>
      <c r="D214" s="84">
        <v>2</v>
      </c>
      <c r="E214" s="79" t="s">
        <v>286</v>
      </c>
      <c r="F214" s="83" t="s">
        <v>285</v>
      </c>
      <c r="G214" s="102">
        <v>15.1</v>
      </c>
      <c r="H214" s="82" t="s">
        <v>174</v>
      </c>
      <c r="I214" s="79" t="s">
        <v>222</v>
      </c>
      <c r="J214" s="82" t="s">
        <v>169</v>
      </c>
      <c r="K214" s="84" t="s">
        <v>193</v>
      </c>
      <c r="L214" s="84" t="s">
        <v>193</v>
      </c>
      <c r="M214" s="84" t="s">
        <v>193</v>
      </c>
      <c r="N214" s="84" t="s">
        <v>193</v>
      </c>
      <c r="O214" s="84" t="s">
        <v>193</v>
      </c>
      <c r="P214" s="84" t="s">
        <v>193</v>
      </c>
      <c r="Q214" s="84" t="s">
        <v>193</v>
      </c>
      <c r="R214" s="115">
        <v>30.4</v>
      </c>
      <c r="S214" s="84"/>
      <c r="T214" s="84"/>
      <c r="U214" s="84"/>
      <c r="V214" s="153">
        <f t="shared" si="3"/>
        <v>459.03999999999996</v>
      </c>
      <c r="W214" s="83"/>
      <c r="X214" s="85"/>
    </row>
    <row r="215" spans="1:24" x14ac:dyDescent="0.25">
      <c r="A215" s="79">
        <v>213</v>
      </c>
      <c r="B215" s="80" t="s">
        <v>307</v>
      </c>
      <c r="C215" s="81">
        <v>68960060026001</v>
      </c>
      <c r="D215" s="84">
        <v>1</v>
      </c>
      <c r="E215" s="79" t="s">
        <v>291</v>
      </c>
      <c r="F215" s="83" t="s">
        <v>285</v>
      </c>
      <c r="G215" s="102">
        <v>15.1</v>
      </c>
      <c r="H215" s="82" t="s">
        <v>174</v>
      </c>
      <c r="I215" s="79" t="s">
        <v>222</v>
      </c>
      <c r="J215" s="82" t="s">
        <v>169</v>
      </c>
      <c r="K215" s="84" t="s">
        <v>193</v>
      </c>
      <c r="L215" s="84" t="s">
        <v>193</v>
      </c>
      <c r="M215" s="84" t="s">
        <v>193</v>
      </c>
      <c r="N215" s="84" t="s">
        <v>193</v>
      </c>
      <c r="O215" s="84" t="s">
        <v>193</v>
      </c>
      <c r="P215" s="84" t="s">
        <v>193</v>
      </c>
      <c r="Q215" s="84" t="s">
        <v>193</v>
      </c>
      <c r="R215" s="115">
        <v>30.4</v>
      </c>
      <c r="S215" s="84"/>
      <c r="T215" s="84"/>
      <c r="U215" s="84"/>
      <c r="V215" s="153">
        <f t="shared" si="3"/>
        <v>459.03999999999996</v>
      </c>
      <c r="W215" s="83"/>
      <c r="X215" s="85"/>
    </row>
    <row r="216" spans="1:24" x14ac:dyDescent="0.25">
      <c r="A216" s="79">
        <v>214</v>
      </c>
      <c r="B216" s="80" t="s">
        <v>307</v>
      </c>
      <c r="C216" s="81">
        <v>68960060026001</v>
      </c>
      <c r="D216" s="84">
        <v>2</v>
      </c>
      <c r="E216" s="79" t="s">
        <v>294</v>
      </c>
      <c r="F216" s="83" t="s">
        <v>285</v>
      </c>
      <c r="G216" s="102">
        <v>14.8</v>
      </c>
      <c r="H216" s="82" t="s">
        <v>174</v>
      </c>
      <c r="I216" s="79" t="s">
        <v>222</v>
      </c>
      <c r="J216" s="82" t="s">
        <v>169</v>
      </c>
      <c r="K216" s="84" t="s">
        <v>193</v>
      </c>
      <c r="L216" s="84" t="s">
        <v>193</v>
      </c>
      <c r="M216" s="84" t="s">
        <v>193</v>
      </c>
      <c r="N216" s="84" t="s">
        <v>193</v>
      </c>
      <c r="O216" s="84" t="s">
        <v>193</v>
      </c>
      <c r="P216" s="84" t="s">
        <v>193</v>
      </c>
      <c r="Q216" s="84" t="s">
        <v>193</v>
      </c>
      <c r="R216" s="115">
        <v>30.4</v>
      </c>
      <c r="S216" s="84"/>
      <c r="T216" s="84"/>
      <c r="U216" s="84"/>
      <c r="V216" s="153">
        <f t="shared" si="3"/>
        <v>449.92</v>
      </c>
      <c r="W216" s="83"/>
      <c r="X216" s="85"/>
    </row>
    <row r="217" spans="1:24" x14ac:dyDescent="0.25">
      <c r="A217" s="79">
        <v>215</v>
      </c>
      <c r="B217" s="80" t="s">
        <v>307</v>
      </c>
      <c r="C217" s="81">
        <v>68960060026001</v>
      </c>
      <c r="D217" s="84">
        <v>2</v>
      </c>
      <c r="E217" s="79" t="s">
        <v>295</v>
      </c>
      <c r="F217" s="83" t="s">
        <v>264</v>
      </c>
      <c r="G217" s="102">
        <v>92.4</v>
      </c>
      <c r="H217" s="82" t="s">
        <v>214</v>
      </c>
      <c r="I217" s="79" t="s">
        <v>222</v>
      </c>
      <c r="J217" s="82" t="s">
        <v>169</v>
      </c>
      <c r="K217" s="84" t="s">
        <v>193</v>
      </c>
      <c r="L217" s="84" t="s">
        <v>193</v>
      </c>
      <c r="M217" s="84" t="s">
        <v>193</v>
      </c>
      <c r="N217" s="84" t="s">
        <v>193</v>
      </c>
      <c r="O217" s="84" t="s">
        <v>193</v>
      </c>
      <c r="P217" s="84" t="s">
        <v>193</v>
      </c>
      <c r="Q217" s="84" t="s">
        <v>193</v>
      </c>
      <c r="R217" s="115">
        <v>30.4</v>
      </c>
      <c r="S217" s="84"/>
      <c r="T217" s="84"/>
      <c r="U217" s="84"/>
      <c r="V217" s="153">
        <f t="shared" si="3"/>
        <v>2808.96</v>
      </c>
      <c r="W217" s="83"/>
      <c r="X217" s="85"/>
    </row>
    <row r="218" spans="1:24" x14ac:dyDescent="0.25">
      <c r="A218" s="79">
        <v>216</v>
      </c>
      <c r="B218" s="80" t="s">
        <v>307</v>
      </c>
      <c r="C218" s="81">
        <v>68960060026001</v>
      </c>
      <c r="D218" s="84">
        <v>2</v>
      </c>
      <c r="E218" s="79" t="s">
        <v>296</v>
      </c>
      <c r="F218" s="83" t="s">
        <v>409</v>
      </c>
      <c r="G218" s="102">
        <v>0.7</v>
      </c>
      <c r="H218" s="82" t="s">
        <v>214</v>
      </c>
      <c r="I218" s="79" t="s">
        <v>222</v>
      </c>
      <c r="J218" s="82" t="s">
        <v>169</v>
      </c>
      <c r="K218" s="84" t="s">
        <v>193</v>
      </c>
      <c r="L218" s="84" t="s">
        <v>193</v>
      </c>
      <c r="M218" s="84" t="s">
        <v>193</v>
      </c>
      <c r="N218" s="84" t="s">
        <v>193</v>
      </c>
      <c r="O218" s="84" t="s">
        <v>193</v>
      </c>
      <c r="P218" s="84" t="s">
        <v>193</v>
      </c>
      <c r="Q218" s="84" t="s">
        <v>193</v>
      </c>
      <c r="R218" s="115">
        <v>30.4</v>
      </c>
      <c r="S218" s="84"/>
      <c r="T218" s="84"/>
      <c r="U218" s="84"/>
      <c r="V218" s="153">
        <f t="shared" si="3"/>
        <v>21.279999999999998</v>
      </c>
      <c r="W218" s="83"/>
      <c r="X218" s="85" t="s">
        <v>316</v>
      </c>
    </row>
    <row r="219" spans="1:24" x14ac:dyDescent="0.25">
      <c r="A219" s="79">
        <v>217</v>
      </c>
      <c r="B219" s="80" t="s">
        <v>307</v>
      </c>
      <c r="C219" s="81">
        <v>68960060026001</v>
      </c>
      <c r="D219" s="84">
        <v>2</v>
      </c>
      <c r="E219" s="79" t="s">
        <v>410</v>
      </c>
      <c r="F219" s="83" t="s">
        <v>313</v>
      </c>
      <c r="G219" s="102">
        <v>1.4</v>
      </c>
      <c r="H219" s="82" t="s">
        <v>174</v>
      </c>
      <c r="I219" s="79" t="s">
        <v>181</v>
      </c>
      <c r="J219" s="82" t="s">
        <v>169</v>
      </c>
      <c r="K219" s="84" t="s">
        <v>193</v>
      </c>
      <c r="L219" s="84" t="s">
        <v>193</v>
      </c>
      <c r="M219" s="84" t="s">
        <v>193</v>
      </c>
      <c r="N219" s="84" t="s">
        <v>193</v>
      </c>
      <c r="O219" s="84" t="s">
        <v>193</v>
      </c>
      <c r="P219" s="84" t="s">
        <v>193</v>
      </c>
      <c r="Q219" s="84" t="s">
        <v>193</v>
      </c>
      <c r="R219" s="115">
        <v>30.4</v>
      </c>
      <c r="S219" s="84"/>
      <c r="T219" s="84"/>
      <c r="U219" s="84"/>
      <c r="V219" s="153">
        <f t="shared" si="3"/>
        <v>42.559999999999995</v>
      </c>
      <c r="W219" s="83"/>
      <c r="X219" s="85" t="s">
        <v>170</v>
      </c>
    </row>
    <row r="220" spans="1:24" x14ac:dyDescent="0.25">
      <c r="A220" s="79">
        <v>218</v>
      </c>
      <c r="B220" s="80" t="s">
        <v>307</v>
      </c>
      <c r="C220" s="81">
        <v>68960060026001</v>
      </c>
      <c r="D220" s="84">
        <v>2</v>
      </c>
      <c r="E220" s="79" t="s">
        <v>411</v>
      </c>
      <c r="F220" s="83" t="s">
        <v>266</v>
      </c>
      <c r="G220" s="102">
        <v>1.4</v>
      </c>
      <c r="H220" s="82" t="s">
        <v>174</v>
      </c>
      <c r="I220" s="79" t="s">
        <v>181</v>
      </c>
      <c r="J220" s="82" t="s">
        <v>169</v>
      </c>
      <c r="K220" s="84" t="s">
        <v>193</v>
      </c>
      <c r="L220" s="84" t="s">
        <v>193</v>
      </c>
      <c r="M220" s="84" t="s">
        <v>193</v>
      </c>
      <c r="N220" s="84" t="s">
        <v>193</v>
      </c>
      <c r="O220" s="84" t="s">
        <v>193</v>
      </c>
      <c r="P220" s="84" t="s">
        <v>193</v>
      </c>
      <c r="Q220" s="84" t="s">
        <v>193</v>
      </c>
      <c r="R220" s="115">
        <v>30.4</v>
      </c>
      <c r="S220" s="84"/>
      <c r="T220" s="84"/>
      <c r="U220" s="84"/>
      <c r="V220" s="153">
        <f t="shared" si="3"/>
        <v>42.559999999999995</v>
      </c>
      <c r="W220" s="83"/>
      <c r="X220" s="85" t="s">
        <v>170</v>
      </c>
    </row>
    <row r="221" spans="1:24" x14ac:dyDescent="0.25">
      <c r="A221" s="79">
        <v>219</v>
      </c>
      <c r="B221" s="80" t="s">
        <v>412</v>
      </c>
      <c r="C221" s="81">
        <v>68960060026002</v>
      </c>
      <c r="D221" s="79">
        <v>1</v>
      </c>
      <c r="E221" s="79" t="s">
        <v>172</v>
      </c>
      <c r="F221" s="83" t="s">
        <v>413</v>
      </c>
      <c r="G221" s="102">
        <v>53.1</v>
      </c>
      <c r="H221" s="82" t="s">
        <v>167</v>
      </c>
      <c r="I221" s="79" t="s">
        <v>175</v>
      </c>
      <c r="J221" s="82" t="s">
        <v>169</v>
      </c>
      <c r="K221" s="84"/>
      <c r="L221" s="84"/>
      <c r="M221" s="84"/>
      <c r="N221" s="84"/>
      <c r="O221" s="84"/>
      <c r="P221" s="84"/>
      <c r="Q221" s="84"/>
      <c r="R221" s="84"/>
      <c r="S221" s="84"/>
      <c r="T221" s="84"/>
      <c r="U221" s="84">
        <v>1</v>
      </c>
      <c r="V221" s="153">
        <f t="shared" si="3"/>
        <v>53.1</v>
      </c>
      <c r="W221" s="83"/>
      <c r="X221" s="85" t="s">
        <v>319</v>
      </c>
    </row>
    <row r="222" spans="1:24" x14ac:dyDescent="0.25">
      <c r="A222" s="79">
        <v>220</v>
      </c>
      <c r="B222" s="80" t="s">
        <v>412</v>
      </c>
      <c r="C222" s="81">
        <v>68960060026002</v>
      </c>
      <c r="D222" s="79">
        <v>1</v>
      </c>
      <c r="E222" s="79" t="s">
        <v>188</v>
      </c>
      <c r="F222" s="83" t="s">
        <v>413</v>
      </c>
      <c r="G222" s="102">
        <v>48.5</v>
      </c>
      <c r="H222" s="82" t="s">
        <v>167</v>
      </c>
      <c r="I222" s="79" t="s">
        <v>175</v>
      </c>
      <c r="J222" s="82" t="s">
        <v>169</v>
      </c>
      <c r="K222" s="84"/>
      <c r="L222" s="84"/>
      <c r="M222" s="84"/>
      <c r="N222" s="84"/>
      <c r="O222" s="84"/>
      <c r="P222" s="84"/>
      <c r="Q222" s="84"/>
      <c r="R222" s="84"/>
      <c r="S222" s="84"/>
      <c r="T222" s="84"/>
      <c r="U222" s="84">
        <v>1</v>
      </c>
      <c r="V222" s="153">
        <f t="shared" si="3"/>
        <v>48.5</v>
      </c>
      <c r="W222" s="83"/>
      <c r="X222" s="85"/>
    </row>
    <row r="223" spans="1:24" x14ac:dyDescent="0.25">
      <c r="A223" s="79">
        <v>221</v>
      </c>
      <c r="B223" s="80" t="s">
        <v>412</v>
      </c>
      <c r="C223" s="81">
        <v>68960060026002</v>
      </c>
      <c r="D223" s="79">
        <v>1</v>
      </c>
      <c r="E223" s="79" t="s">
        <v>414</v>
      </c>
      <c r="F223" s="83" t="s">
        <v>413</v>
      </c>
      <c r="G223" s="102">
        <v>71.2</v>
      </c>
      <c r="H223" s="82" t="s">
        <v>167</v>
      </c>
      <c r="I223" s="79" t="s">
        <v>175</v>
      </c>
      <c r="J223" s="82" t="s">
        <v>169</v>
      </c>
      <c r="K223" s="84"/>
      <c r="L223" s="84"/>
      <c r="M223" s="84"/>
      <c r="N223" s="84"/>
      <c r="O223" s="84"/>
      <c r="P223" s="84"/>
      <c r="Q223" s="84"/>
      <c r="R223" s="84"/>
      <c r="S223" s="84"/>
      <c r="T223" s="84"/>
      <c r="U223" s="84">
        <v>1</v>
      </c>
      <c r="V223" s="153">
        <f t="shared" si="3"/>
        <v>71.2</v>
      </c>
      <c r="W223" s="83"/>
      <c r="X223" s="85"/>
    </row>
    <row r="224" spans="1:24" x14ac:dyDescent="0.25">
      <c r="A224" s="79">
        <v>222</v>
      </c>
      <c r="B224" s="80" t="s">
        <v>412</v>
      </c>
      <c r="C224" s="81">
        <v>68960060026002</v>
      </c>
      <c r="D224" s="79">
        <v>1</v>
      </c>
      <c r="E224" s="79" t="s">
        <v>415</v>
      </c>
      <c r="F224" s="83" t="s">
        <v>231</v>
      </c>
      <c r="G224" s="102">
        <v>5.0999999999999996</v>
      </c>
      <c r="H224" s="82" t="s">
        <v>167</v>
      </c>
      <c r="I224" s="79" t="s">
        <v>175</v>
      </c>
      <c r="J224" s="82" t="s">
        <v>169</v>
      </c>
      <c r="K224" s="84"/>
      <c r="L224" s="84"/>
      <c r="M224" s="84"/>
      <c r="N224" s="84"/>
      <c r="O224" s="84"/>
      <c r="P224" s="84"/>
      <c r="Q224" s="84"/>
      <c r="R224" s="84"/>
      <c r="S224" s="84"/>
      <c r="T224" s="84"/>
      <c r="U224" s="84">
        <v>1</v>
      </c>
      <c r="V224" s="153">
        <f t="shared" si="3"/>
        <v>5.0999999999999996</v>
      </c>
      <c r="W224" s="83"/>
      <c r="X224" s="85"/>
    </row>
    <row r="225" spans="1:24" x14ac:dyDescent="0.25">
      <c r="A225" s="79">
        <v>223</v>
      </c>
      <c r="B225" s="80" t="s">
        <v>412</v>
      </c>
      <c r="C225" s="81">
        <v>68960060026002</v>
      </c>
      <c r="D225" s="79">
        <v>1</v>
      </c>
      <c r="E225" s="79" t="s">
        <v>191</v>
      </c>
      <c r="F225" s="83" t="s">
        <v>205</v>
      </c>
      <c r="G225" s="102">
        <v>18.399999999999999</v>
      </c>
      <c r="H225" s="82" t="s">
        <v>167</v>
      </c>
      <c r="I225" s="79" t="s">
        <v>175</v>
      </c>
      <c r="J225" s="82" t="s">
        <v>169</v>
      </c>
      <c r="K225" s="84"/>
      <c r="L225" s="84"/>
      <c r="M225" s="84"/>
      <c r="N225" s="84"/>
      <c r="O225" s="84"/>
      <c r="P225" s="84"/>
      <c r="Q225" s="84"/>
      <c r="R225" s="84"/>
      <c r="S225" s="84"/>
      <c r="T225" s="84"/>
      <c r="U225" s="84">
        <v>1</v>
      </c>
      <c r="V225" s="153">
        <f t="shared" si="3"/>
        <v>18.399999999999999</v>
      </c>
      <c r="W225" s="83"/>
      <c r="X225" s="85"/>
    </row>
    <row r="226" spans="1:24" x14ac:dyDescent="0.25">
      <c r="A226" s="79">
        <v>224</v>
      </c>
      <c r="B226" s="80" t="s">
        <v>412</v>
      </c>
      <c r="C226" s="81">
        <v>68960060026002</v>
      </c>
      <c r="D226" s="79">
        <v>1</v>
      </c>
      <c r="E226" s="79" t="s">
        <v>199</v>
      </c>
      <c r="F226" s="83" t="s">
        <v>416</v>
      </c>
      <c r="G226" s="102">
        <v>21.2</v>
      </c>
      <c r="H226" s="82" t="s">
        <v>167</v>
      </c>
      <c r="I226" s="79" t="s">
        <v>190</v>
      </c>
      <c r="J226" s="82" t="s">
        <v>169</v>
      </c>
      <c r="K226" s="84"/>
      <c r="L226" s="84"/>
      <c r="M226" s="84"/>
      <c r="N226" s="84"/>
      <c r="O226" s="84"/>
      <c r="P226" s="84"/>
      <c r="Q226" s="84"/>
      <c r="R226" s="84"/>
      <c r="S226" s="115">
        <v>4.3</v>
      </c>
      <c r="T226" s="84"/>
      <c r="U226" s="84"/>
      <c r="V226" s="153">
        <f t="shared" si="3"/>
        <v>91.16</v>
      </c>
      <c r="W226" s="83"/>
      <c r="X226" s="85"/>
    </row>
    <row r="227" spans="1:24" x14ac:dyDescent="0.25">
      <c r="A227" s="79">
        <v>225</v>
      </c>
      <c r="B227" s="80" t="s">
        <v>412</v>
      </c>
      <c r="C227" s="81">
        <v>68960060026002</v>
      </c>
      <c r="D227" s="79">
        <v>1</v>
      </c>
      <c r="E227" s="79" t="s">
        <v>203</v>
      </c>
      <c r="F227" s="83" t="s">
        <v>231</v>
      </c>
      <c r="G227" s="102">
        <v>20.3</v>
      </c>
      <c r="H227" s="82" t="s">
        <v>167</v>
      </c>
      <c r="I227" s="79" t="s">
        <v>175</v>
      </c>
      <c r="J227" s="82" t="s">
        <v>169</v>
      </c>
      <c r="K227" s="84"/>
      <c r="L227" s="84"/>
      <c r="M227" s="84"/>
      <c r="N227" s="84"/>
      <c r="O227" s="84"/>
      <c r="P227" s="84"/>
      <c r="Q227" s="84"/>
      <c r="R227" s="84"/>
      <c r="S227" s="84"/>
      <c r="T227" s="84"/>
      <c r="U227" s="84">
        <v>1</v>
      </c>
      <c r="V227" s="153">
        <f t="shared" si="3"/>
        <v>20.3</v>
      </c>
      <c r="W227" s="83"/>
      <c r="X227" s="85"/>
    </row>
    <row r="228" spans="1:24" x14ac:dyDescent="0.25">
      <c r="A228" s="79">
        <v>226</v>
      </c>
      <c r="B228" s="80" t="s">
        <v>412</v>
      </c>
      <c r="C228" s="81">
        <v>68960060026002</v>
      </c>
      <c r="D228" s="79">
        <v>1</v>
      </c>
      <c r="E228" s="79" t="s">
        <v>204</v>
      </c>
      <c r="F228" s="83" t="s">
        <v>207</v>
      </c>
      <c r="G228" s="102">
        <v>24.7</v>
      </c>
      <c r="H228" s="82" t="s">
        <v>167</v>
      </c>
      <c r="I228" s="79" t="s">
        <v>175</v>
      </c>
      <c r="J228" s="82" t="s">
        <v>169</v>
      </c>
      <c r="K228" s="84"/>
      <c r="L228" s="84"/>
      <c r="M228" s="84"/>
      <c r="N228" s="84"/>
      <c r="O228" s="84"/>
      <c r="P228" s="84"/>
      <c r="Q228" s="84"/>
      <c r="R228" s="84"/>
      <c r="S228" s="84"/>
      <c r="T228" s="84"/>
      <c r="U228" s="84">
        <v>1</v>
      </c>
      <c r="V228" s="153">
        <f t="shared" si="3"/>
        <v>24.7</v>
      </c>
      <c r="W228" s="83"/>
      <c r="X228" s="85"/>
    </row>
    <row r="229" spans="1:24" x14ac:dyDescent="0.25">
      <c r="A229" s="79">
        <v>227</v>
      </c>
      <c r="B229" s="80" t="s">
        <v>412</v>
      </c>
      <c r="C229" s="81">
        <v>68960060026002</v>
      </c>
      <c r="D229" s="79">
        <v>1</v>
      </c>
      <c r="E229" s="79" t="s">
        <v>206</v>
      </c>
      <c r="F229" s="83" t="s">
        <v>269</v>
      </c>
      <c r="G229" s="102">
        <v>14.3</v>
      </c>
      <c r="H229" s="82" t="s">
        <v>214</v>
      </c>
      <c r="I229" s="79" t="s">
        <v>181</v>
      </c>
      <c r="J229" s="82" t="s">
        <v>169</v>
      </c>
      <c r="K229" s="84"/>
      <c r="L229" s="84"/>
      <c r="M229" s="84"/>
      <c r="N229" s="84"/>
      <c r="O229" s="84"/>
      <c r="P229" s="84"/>
      <c r="Q229" s="84"/>
      <c r="R229" s="84"/>
      <c r="S229" s="115">
        <v>4.3</v>
      </c>
      <c r="T229" s="84"/>
      <c r="U229" s="84"/>
      <c r="V229" s="153">
        <f t="shared" si="3"/>
        <v>61.49</v>
      </c>
      <c r="W229" s="83"/>
      <c r="X229" s="85"/>
    </row>
    <row r="230" spans="1:24" x14ac:dyDescent="0.25">
      <c r="A230" s="79">
        <v>228</v>
      </c>
      <c r="B230" s="80" t="s">
        <v>412</v>
      </c>
      <c r="C230" s="81">
        <v>68960060026002</v>
      </c>
      <c r="D230" s="79">
        <v>1</v>
      </c>
      <c r="E230" s="79" t="s">
        <v>417</v>
      </c>
      <c r="F230" s="83" t="s">
        <v>418</v>
      </c>
      <c r="G230" s="102">
        <v>1.2</v>
      </c>
      <c r="H230" s="82" t="s">
        <v>174</v>
      </c>
      <c r="I230" s="79" t="s">
        <v>181</v>
      </c>
      <c r="J230" s="82" t="s">
        <v>169</v>
      </c>
      <c r="K230" s="84"/>
      <c r="L230" s="84"/>
      <c r="M230" s="84"/>
      <c r="N230" s="84"/>
      <c r="O230" s="84"/>
      <c r="P230" s="84"/>
      <c r="Q230" s="84"/>
      <c r="R230" s="84"/>
      <c r="S230" s="115">
        <v>4.3</v>
      </c>
      <c r="T230" s="84"/>
      <c r="U230" s="84"/>
      <c r="V230" s="153">
        <f t="shared" si="3"/>
        <v>5.1599999999999993</v>
      </c>
      <c r="W230" s="83"/>
      <c r="X230" s="85"/>
    </row>
    <row r="231" spans="1:24" x14ac:dyDescent="0.25">
      <c r="A231" s="79">
        <v>229</v>
      </c>
      <c r="B231" s="80" t="s">
        <v>412</v>
      </c>
      <c r="C231" s="81">
        <v>68960060026002</v>
      </c>
      <c r="D231" s="79">
        <v>1</v>
      </c>
      <c r="E231" s="79" t="s">
        <v>419</v>
      </c>
      <c r="F231" s="83" t="s">
        <v>418</v>
      </c>
      <c r="G231" s="102">
        <v>1.4</v>
      </c>
      <c r="H231" s="82" t="s">
        <v>174</v>
      </c>
      <c r="I231" s="79" t="s">
        <v>181</v>
      </c>
      <c r="J231" s="82" t="s">
        <v>169</v>
      </c>
      <c r="K231" s="84"/>
      <c r="L231" s="84"/>
      <c r="M231" s="84"/>
      <c r="N231" s="84"/>
      <c r="O231" s="84"/>
      <c r="P231" s="84"/>
      <c r="Q231" s="84"/>
      <c r="R231" s="84"/>
      <c r="S231" s="115">
        <v>4.3</v>
      </c>
      <c r="T231" s="84"/>
      <c r="U231" s="84"/>
      <c r="V231" s="153">
        <f t="shared" si="3"/>
        <v>6.02</v>
      </c>
      <c r="W231" s="83"/>
      <c r="X231" s="85"/>
    </row>
    <row r="232" spans="1:24" x14ac:dyDescent="0.25">
      <c r="A232" s="79">
        <v>230</v>
      </c>
      <c r="B232" s="80" t="s">
        <v>412</v>
      </c>
      <c r="C232" s="81">
        <v>68960060026002</v>
      </c>
      <c r="D232" s="79">
        <v>1</v>
      </c>
      <c r="E232" s="79" t="s">
        <v>208</v>
      </c>
      <c r="F232" s="83" t="s">
        <v>269</v>
      </c>
      <c r="G232" s="102">
        <v>8.5</v>
      </c>
      <c r="H232" s="82" t="s">
        <v>214</v>
      </c>
      <c r="I232" s="79" t="s">
        <v>181</v>
      </c>
      <c r="J232" s="82" t="s">
        <v>169</v>
      </c>
      <c r="K232" s="84"/>
      <c r="L232" s="84"/>
      <c r="M232" s="84"/>
      <c r="N232" s="84"/>
      <c r="O232" s="84"/>
      <c r="P232" s="84"/>
      <c r="Q232" s="84"/>
      <c r="R232" s="84"/>
      <c r="S232" s="115">
        <v>4.3</v>
      </c>
      <c r="T232" s="84"/>
      <c r="U232" s="84"/>
      <c r="V232" s="153">
        <f t="shared" si="3"/>
        <v>36.549999999999997</v>
      </c>
      <c r="W232" s="83"/>
      <c r="X232" s="85"/>
    </row>
    <row r="233" spans="1:24" x14ac:dyDescent="0.25">
      <c r="A233" s="79">
        <v>231</v>
      </c>
      <c r="B233" s="80" t="s">
        <v>412</v>
      </c>
      <c r="C233" s="81">
        <v>68960060026002</v>
      </c>
      <c r="D233" s="79">
        <v>1</v>
      </c>
      <c r="E233" s="79" t="s">
        <v>210</v>
      </c>
      <c r="F233" s="83" t="s">
        <v>342</v>
      </c>
      <c r="G233" s="102">
        <v>8</v>
      </c>
      <c r="H233" s="82" t="s">
        <v>214</v>
      </c>
      <c r="I233" s="79" t="s">
        <v>181</v>
      </c>
      <c r="J233" s="82" t="s">
        <v>169</v>
      </c>
      <c r="K233" s="84" t="s">
        <v>193</v>
      </c>
      <c r="L233" s="84" t="s">
        <v>193</v>
      </c>
      <c r="M233" s="84" t="s">
        <v>193</v>
      </c>
      <c r="N233" s="84" t="s">
        <v>193</v>
      </c>
      <c r="O233" s="84" t="s">
        <v>193</v>
      </c>
      <c r="P233" s="84" t="s">
        <v>193</v>
      </c>
      <c r="Q233" s="84" t="s">
        <v>193</v>
      </c>
      <c r="R233" s="115">
        <v>30.4</v>
      </c>
      <c r="S233" s="84"/>
      <c r="T233" s="84"/>
      <c r="U233" s="84"/>
      <c r="V233" s="153">
        <f t="shared" si="3"/>
        <v>243.2</v>
      </c>
      <c r="W233" s="83"/>
      <c r="X233" s="85"/>
    </row>
    <row r="234" spans="1:24" x14ac:dyDescent="0.25">
      <c r="A234" s="79">
        <v>232</v>
      </c>
      <c r="B234" s="80" t="s">
        <v>412</v>
      </c>
      <c r="C234" s="81">
        <v>68960060026002</v>
      </c>
      <c r="D234" s="79">
        <v>1</v>
      </c>
      <c r="E234" s="79" t="s">
        <v>212</v>
      </c>
      <c r="F234" s="83" t="s">
        <v>218</v>
      </c>
      <c r="G234" s="102">
        <v>8</v>
      </c>
      <c r="H234" s="82" t="s">
        <v>214</v>
      </c>
      <c r="I234" s="79" t="s">
        <v>190</v>
      </c>
      <c r="J234" s="82" t="s">
        <v>169</v>
      </c>
      <c r="K234" s="84" t="s">
        <v>193</v>
      </c>
      <c r="L234" s="84" t="s">
        <v>193</v>
      </c>
      <c r="M234" s="84" t="s">
        <v>193</v>
      </c>
      <c r="N234" s="84" t="s">
        <v>193</v>
      </c>
      <c r="O234" s="84" t="s">
        <v>193</v>
      </c>
      <c r="P234" s="84" t="s">
        <v>193</v>
      </c>
      <c r="Q234" s="84" t="s">
        <v>193</v>
      </c>
      <c r="R234" s="115">
        <v>30.4</v>
      </c>
      <c r="S234" s="84"/>
      <c r="T234" s="84"/>
      <c r="U234" s="84"/>
      <c r="V234" s="153">
        <f t="shared" si="3"/>
        <v>243.2</v>
      </c>
      <c r="W234" s="83"/>
      <c r="X234" s="85"/>
    </row>
    <row r="235" spans="1:24" x14ac:dyDescent="0.25">
      <c r="A235" s="79">
        <v>233</v>
      </c>
      <c r="B235" s="80" t="s">
        <v>412</v>
      </c>
      <c r="C235" s="81">
        <v>68960060026002</v>
      </c>
      <c r="D235" s="79">
        <v>1</v>
      </c>
      <c r="E235" s="79" t="s">
        <v>215</v>
      </c>
      <c r="F235" s="83" t="s">
        <v>196</v>
      </c>
      <c r="G235" s="102">
        <v>3.3</v>
      </c>
      <c r="H235" s="82" t="s">
        <v>174</v>
      </c>
      <c r="I235" s="79" t="s">
        <v>222</v>
      </c>
      <c r="J235" s="82" t="s">
        <v>169</v>
      </c>
      <c r="K235" s="84"/>
      <c r="L235" s="84"/>
      <c r="M235" s="84"/>
      <c r="N235" s="84"/>
      <c r="O235" s="84"/>
      <c r="P235" s="84"/>
      <c r="Q235" s="84"/>
      <c r="R235" s="84"/>
      <c r="S235" s="115">
        <v>4.3</v>
      </c>
      <c r="T235" s="84"/>
      <c r="U235" s="84"/>
      <c r="V235" s="153">
        <f t="shared" si="3"/>
        <v>14.19</v>
      </c>
      <c r="W235" s="83"/>
      <c r="X235" s="85" t="s">
        <v>316</v>
      </c>
    </row>
    <row r="236" spans="1:24" x14ac:dyDescent="0.25">
      <c r="A236" s="79">
        <v>234</v>
      </c>
      <c r="B236" s="80" t="s">
        <v>412</v>
      </c>
      <c r="C236" s="81">
        <v>68960060026002</v>
      </c>
      <c r="D236" s="79">
        <v>1</v>
      </c>
      <c r="E236" s="79" t="s">
        <v>217</v>
      </c>
      <c r="F236" s="83" t="s">
        <v>196</v>
      </c>
      <c r="G236" s="102">
        <v>10.199999999999999</v>
      </c>
      <c r="H236" s="82" t="s">
        <v>214</v>
      </c>
      <c r="I236" s="79" t="s">
        <v>190</v>
      </c>
      <c r="J236" s="82" t="s">
        <v>169</v>
      </c>
      <c r="K236" s="84"/>
      <c r="L236" s="84"/>
      <c r="M236" s="84"/>
      <c r="N236" s="84"/>
      <c r="O236" s="84"/>
      <c r="P236" s="84"/>
      <c r="Q236" s="84"/>
      <c r="R236" s="84"/>
      <c r="S236" s="115">
        <v>4.3</v>
      </c>
      <c r="T236" s="84"/>
      <c r="U236" s="84"/>
      <c r="V236" s="153">
        <f t="shared" si="3"/>
        <v>43.859999999999992</v>
      </c>
      <c r="W236" s="83"/>
      <c r="X236" s="85" t="s">
        <v>316</v>
      </c>
    </row>
    <row r="237" spans="1:24" x14ac:dyDescent="0.25">
      <c r="A237" s="79">
        <v>235</v>
      </c>
      <c r="B237" s="80" t="s">
        <v>412</v>
      </c>
      <c r="C237" s="81">
        <v>68960060026002</v>
      </c>
      <c r="D237" s="79">
        <v>1</v>
      </c>
      <c r="E237" s="79" t="s">
        <v>219</v>
      </c>
      <c r="F237" s="83" t="s">
        <v>231</v>
      </c>
      <c r="G237" s="102">
        <v>3.9</v>
      </c>
      <c r="H237" s="82" t="s">
        <v>174</v>
      </c>
      <c r="I237" s="79" t="s">
        <v>222</v>
      </c>
      <c r="J237" s="82" t="s">
        <v>169</v>
      </c>
      <c r="K237" s="84"/>
      <c r="L237" s="84"/>
      <c r="M237" s="84"/>
      <c r="N237" s="84"/>
      <c r="O237" s="84"/>
      <c r="P237" s="84"/>
      <c r="Q237" s="84"/>
      <c r="R237" s="84"/>
      <c r="S237" s="84"/>
      <c r="T237" s="84"/>
      <c r="U237" s="84">
        <v>1</v>
      </c>
      <c r="V237" s="153">
        <f t="shared" si="3"/>
        <v>3.9</v>
      </c>
      <c r="W237" s="83"/>
      <c r="X237" s="85"/>
    </row>
    <row r="238" spans="1:24" x14ac:dyDescent="0.25">
      <c r="A238" s="79">
        <v>236</v>
      </c>
      <c r="B238" s="80" t="s">
        <v>412</v>
      </c>
      <c r="C238" s="81">
        <v>68960060026002</v>
      </c>
      <c r="D238" s="79">
        <v>1</v>
      </c>
      <c r="E238" s="79" t="s">
        <v>220</v>
      </c>
      <c r="F238" s="83" t="s">
        <v>269</v>
      </c>
      <c r="G238" s="102">
        <v>9.6999999999999993</v>
      </c>
      <c r="H238" s="82" t="s">
        <v>214</v>
      </c>
      <c r="I238" s="79" t="s">
        <v>181</v>
      </c>
      <c r="J238" s="82" t="s">
        <v>169</v>
      </c>
      <c r="K238" s="84"/>
      <c r="L238" s="84"/>
      <c r="M238" s="84"/>
      <c r="N238" s="84"/>
      <c r="O238" s="84"/>
      <c r="P238" s="84"/>
      <c r="Q238" s="84"/>
      <c r="R238" s="84"/>
      <c r="S238" s="115">
        <v>4.3</v>
      </c>
      <c r="T238" s="84"/>
      <c r="U238" s="84"/>
      <c r="V238" s="153">
        <f t="shared" si="3"/>
        <v>41.709999999999994</v>
      </c>
      <c r="W238" s="83"/>
      <c r="X238" s="85"/>
    </row>
    <row r="239" spans="1:24" x14ac:dyDescent="0.25">
      <c r="A239" s="79">
        <v>237</v>
      </c>
      <c r="B239" s="80" t="s">
        <v>412</v>
      </c>
      <c r="C239" s="81">
        <v>68960060026002</v>
      </c>
      <c r="D239" s="79">
        <v>1</v>
      </c>
      <c r="E239" s="79" t="s">
        <v>420</v>
      </c>
      <c r="F239" s="83" t="s">
        <v>266</v>
      </c>
      <c r="G239" s="102">
        <v>1.4</v>
      </c>
      <c r="H239" s="82" t="s">
        <v>174</v>
      </c>
      <c r="I239" s="79" t="s">
        <v>181</v>
      </c>
      <c r="J239" s="82" t="s">
        <v>169</v>
      </c>
      <c r="K239" s="84"/>
      <c r="L239" s="84"/>
      <c r="M239" s="84"/>
      <c r="N239" s="84"/>
      <c r="O239" s="84"/>
      <c r="P239" s="84"/>
      <c r="Q239" s="84"/>
      <c r="R239" s="84"/>
      <c r="S239" s="115">
        <v>4.3</v>
      </c>
      <c r="T239" s="84"/>
      <c r="U239" s="84"/>
      <c r="V239" s="153">
        <f t="shared" si="3"/>
        <v>6.02</v>
      </c>
      <c r="W239" s="83"/>
      <c r="X239" s="85"/>
    </row>
    <row r="240" spans="1:24" x14ac:dyDescent="0.25">
      <c r="A240" s="79">
        <v>238</v>
      </c>
      <c r="B240" s="80" t="s">
        <v>412</v>
      </c>
      <c r="C240" s="81">
        <v>68960060026002</v>
      </c>
      <c r="D240" s="79">
        <v>1</v>
      </c>
      <c r="E240" s="79" t="s">
        <v>223</v>
      </c>
      <c r="F240" s="83" t="s">
        <v>196</v>
      </c>
      <c r="G240" s="102">
        <v>6.3</v>
      </c>
      <c r="H240" s="82" t="s">
        <v>174</v>
      </c>
      <c r="I240" s="79" t="s">
        <v>222</v>
      </c>
      <c r="J240" s="82" t="s">
        <v>169</v>
      </c>
      <c r="K240" s="84"/>
      <c r="L240" s="84"/>
      <c r="M240" s="84"/>
      <c r="N240" s="84"/>
      <c r="O240" s="84"/>
      <c r="P240" s="84"/>
      <c r="Q240" s="84"/>
      <c r="R240" s="84"/>
      <c r="S240" s="115">
        <v>4.3</v>
      </c>
      <c r="T240" s="84"/>
      <c r="U240" s="84"/>
      <c r="V240" s="153">
        <f t="shared" si="3"/>
        <v>27.09</v>
      </c>
      <c r="W240" s="83"/>
      <c r="X240" s="85" t="s">
        <v>316</v>
      </c>
    </row>
    <row r="241" spans="1:24" x14ac:dyDescent="0.25">
      <c r="A241" s="79">
        <v>239</v>
      </c>
      <c r="B241" s="80" t="s">
        <v>412</v>
      </c>
      <c r="C241" s="81">
        <v>68960060026002</v>
      </c>
      <c r="D241" s="79">
        <v>1</v>
      </c>
      <c r="E241" s="79" t="s">
        <v>224</v>
      </c>
      <c r="F241" s="83" t="s">
        <v>196</v>
      </c>
      <c r="G241" s="102">
        <v>4.8</v>
      </c>
      <c r="H241" s="82" t="s">
        <v>174</v>
      </c>
      <c r="I241" s="79" t="s">
        <v>222</v>
      </c>
      <c r="J241" s="82" t="s">
        <v>169</v>
      </c>
      <c r="K241" s="84"/>
      <c r="L241" s="84"/>
      <c r="M241" s="84"/>
      <c r="N241" s="84"/>
      <c r="O241" s="84"/>
      <c r="P241" s="84"/>
      <c r="Q241" s="84"/>
      <c r="R241" s="84"/>
      <c r="S241" s="115">
        <v>4.3</v>
      </c>
      <c r="T241" s="84"/>
      <c r="U241" s="84"/>
      <c r="V241" s="153">
        <f t="shared" si="3"/>
        <v>20.639999999999997</v>
      </c>
      <c r="W241" s="83"/>
      <c r="X241" s="85" t="s">
        <v>316</v>
      </c>
    </row>
    <row r="242" spans="1:24" x14ac:dyDescent="0.25">
      <c r="A242" s="79">
        <v>240</v>
      </c>
      <c r="B242" s="80" t="s">
        <v>412</v>
      </c>
      <c r="C242" s="81">
        <v>68960060026002</v>
      </c>
      <c r="D242" s="79">
        <v>1</v>
      </c>
      <c r="E242" s="79" t="s">
        <v>225</v>
      </c>
      <c r="F242" s="83" t="s">
        <v>196</v>
      </c>
      <c r="G242" s="102">
        <v>3.9</v>
      </c>
      <c r="H242" s="82" t="s">
        <v>174</v>
      </c>
      <c r="I242" s="79" t="s">
        <v>222</v>
      </c>
      <c r="J242" s="82" t="s">
        <v>169</v>
      </c>
      <c r="K242" s="84"/>
      <c r="L242" s="84"/>
      <c r="M242" s="84"/>
      <c r="N242" s="84"/>
      <c r="O242" s="84"/>
      <c r="P242" s="84"/>
      <c r="Q242" s="84"/>
      <c r="R242" s="84"/>
      <c r="S242" s="115">
        <v>4.3</v>
      </c>
      <c r="T242" s="84"/>
      <c r="U242" s="84"/>
      <c r="V242" s="153">
        <f t="shared" si="3"/>
        <v>16.77</v>
      </c>
      <c r="W242" s="83"/>
      <c r="X242" s="85" t="s">
        <v>316</v>
      </c>
    </row>
    <row r="243" spans="1:24" x14ac:dyDescent="0.25">
      <c r="A243" s="79">
        <v>241</v>
      </c>
      <c r="B243" s="80" t="s">
        <v>412</v>
      </c>
      <c r="C243" s="81">
        <v>68960060026002</v>
      </c>
      <c r="D243" s="79">
        <v>1</v>
      </c>
      <c r="E243" s="79" t="s">
        <v>229</v>
      </c>
      <c r="F243" s="83" t="s">
        <v>271</v>
      </c>
      <c r="G243" s="102">
        <v>3.4</v>
      </c>
      <c r="H243" s="82" t="s">
        <v>174</v>
      </c>
      <c r="I243" s="79" t="s">
        <v>181</v>
      </c>
      <c r="J243" s="82" t="s">
        <v>169</v>
      </c>
      <c r="K243" s="84"/>
      <c r="L243" s="84"/>
      <c r="M243" s="84"/>
      <c r="N243" s="84"/>
      <c r="O243" s="84"/>
      <c r="P243" s="84"/>
      <c r="Q243" s="84"/>
      <c r="R243" s="84"/>
      <c r="S243" s="84"/>
      <c r="T243" s="115">
        <v>2.2000000000000002</v>
      </c>
      <c r="U243" s="84"/>
      <c r="V243" s="153">
        <f t="shared" si="3"/>
        <v>7.48</v>
      </c>
      <c r="W243" s="83"/>
      <c r="X243" s="85" t="s">
        <v>170</v>
      </c>
    </row>
    <row r="244" spans="1:24" x14ac:dyDescent="0.25">
      <c r="A244" s="79">
        <v>242</v>
      </c>
      <c r="B244" s="80" t="s">
        <v>412</v>
      </c>
      <c r="C244" s="81">
        <v>68960060026002</v>
      </c>
      <c r="D244" s="79">
        <v>1</v>
      </c>
      <c r="E244" s="79" t="s">
        <v>230</v>
      </c>
      <c r="F244" s="83" t="s">
        <v>421</v>
      </c>
      <c r="G244" s="102">
        <v>6.5</v>
      </c>
      <c r="H244" s="82" t="s">
        <v>174</v>
      </c>
      <c r="I244" s="79" t="s">
        <v>181</v>
      </c>
      <c r="J244" s="82" t="s">
        <v>169</v>
      </c>
      <c r="K244" s="84"/>
      <c r="L244" s="84"/>
      <c r="M244" s="84"/>
      <c r="N244" s="84"/>
      <c r="O244" s="84"/>
      <c r="P244" s="84"/>
      <c r="Q244" s="84"/>
      <c r="R244" s="84"/>
      <c r="S244" s="84"/>
      <c r="T244" s="115">
        <v>2.2000000000000002</v>
      </c>
      <c r="U244" s="84"/>
      <c r="V244" s="153">
        <f t="shared" si="3"/>
        <v>14.3</v>
      </c>
      <c r="W244" s="83"/>
      <c r="X244" s="85" t="s">
        <v>170</v>
      </c>
    </row>
    <row r="245" spans="1:24" x14ac:dyDescent="0.25">
      <c r="A245" s="79">
        <v>243</v>
      </c>
      <c r="B245" s="80" t="s">
        <v>412</v>
      </c>
      <c r="C245" s="81">
        <v>68960060026002</v>
      </c>
      <c r="D245" s="79">
        <v>1</v>
      </c>
      <c r="E245" s="79" t="s">
        <v>232</v>
      </c>
      <c r="F245" s="83" t="s">
        <v>421</v>
      </c>
      <c r="G245" s="102">
        <v>6.4</v>
      </c>
      <c r="H245" s="82" t="s">
        <v>174</v>
      </c>
      <c r="I245" s="79" t="s">
        <v>181</v>
      </c>
      <c r="J245" s="82" t="s">
        <v>169</v>
      </c>
      <c r="K245" s="84"/>
      <c r="L245" s="84"/>
      <c r="M245" s="84"/>
      <c r="N245" s="84"/>
      <c r="O245" s="84"/>
      <c r="P245" s="84"/>
      <c r="Q245" s="84"/>
      <c r="R245" s="84"/>
      <c r="S245" s="84"/>
      <c r="T245" s="115">
        <v>2.2000000000000002</v>
      </c>
      <c r="U245" s="84"/>
      <c r="V245" s="153">
        <f t="shared" si="3"/>
        <v>14.080000000000002</v>
      </c>
      <c r="W245" s="83"/>
      <c r="X245" s="85" t="s">
        <v>170</v>
      </c>
    </row>
    <row r="246" spans="1:24" x14ac:dyDescent="0.25">
      <c r="A246" s="79">
        <v>244</v>
      </c>
      <c r="B246" s="80" t="s">
        <v>412</v>
      </c>
      <c r="C246" s="81">
        <v>68960060026002</v>
      </c>
      <c r="D246" s="79">
        <v>1</v>
      </c>
      <c r="E246" s="79" t="s">
        <v>241</v>
      </c>
      <c r="F246" s="83" t="s">
        <v>422</v>
      </c>
      <c r="G246" s="102">
        <v>4.0999999999999996</v>
      </c>
      <c r="H246" s="82" t="s">
        <v>174</v>
      </c>
      <c r="I246" s="79" t="s">
        <v>222</v>
      </c>
      <c r="J246" s="82" t="s">
        <v>169</v>
      </c>
      <c r="K246" s="84"/>
      <c r="L246" s="84"/>
      <c r="M246" s="84"/>
      <c r="N246" s="84"/>
      <c r="O246" s="84"/>
      <c r="P246" s="84"/>
      <c r="Q246" s="84"/>
      <c r="R246" s="84"/>
      <c r="S246" s="84"/>
      <c r="T246" s="84"/>
      <c r="U246" s="84">
        <v>1</v>
      </c>
      <c r="V246" s="153">
        <f t="shared" si="3"/>
        <v>4.0999999999999996</v>
      </c>
      <c r="W246" s="83"/>
      <c r="X246" s="85"/>
    </row>
    <row r="247" spans="1:24" x14ac:dyDescent="0.25">
      <c r="A247" s="79">
        <v>245</v>
      </c>
      <c r="B247" s="80" t="s">
        <v>412</v>
      </c>
      <c r="C247" s="81">
        <v>68960060026002</v>
      </c>
      <c r="D247" s="79">
        <v>1</v>
      </c>
      <c r="E247" s="79" t="s">
        <v>245</v>
      </c>
      <c r="F247" s="83" t="s">
        <v>422</v>
      </c>
      <c r="G247" s="102">
        <v>4.0999999999999996</v>
      </c>
      <c r="H247" s="82" t="s">
        <v>174</v>
      </c>
      <c r="I247" s="79" t="s">
        <v>222</v>
      </c>
      <c r="J247" s="82" t="s">
        <v>169</v>
      </c>
      <c r="K247" s="84"/>
      <c r="L247" s="84"/>
      <c r="M247" s="84"/>
      <c r="N247" s="84"/>
      <c r="O247" s="84"/>
      <c r="P247" s="84"/>
      <c r="Q247" s="84"/>
      <c r="R247" s="84"/>
      <c r="S247" s="84"/>
      <c r="T247" s="84"/>
      <c r="U247" s="84">
        <v>1</v>
      </c>
      <c r="V247" s="153">
        <f t="shared" si="3"/>
        <v>4.0999999999999996</v>
      </c>
      <c r="W247" s="83"/>
      <c r="X247" s="85"/>
    </row>
    <row r="248" spans="1:24" x14ac:dyDescent="0.25">
      <c r="A248" s="79">
        <v>246</v>
      </c>
      <c r="B248" s="80" t="s">
        <v>412</v>
      </c>
      <c r="C248" s="81">
        <v>68960060026002</v>
      </c>
      <c r="D248" s="79">
        <v>1</v>
      </c>
      <c r="E248" s="79" t="s">
        <v>251</v>
      </c>
      <c r="F248" s="83" t="s">
        <v>422</v>
      </c>
      <c r="G248" s="102">
        <v>4.0999999999999996</v>
      </c>
      <c r="H248" s="82" t="s">
        <v>174</v>
      </c>
      <c r="I248" s="79" t="s">
        <v>222</v>
      </c>
      <c r="J248" s="82" t="s">
        <v>169</v>
      </c>
      <c r="K248" s="84"/>
      <c r="L248" s="84"/>
      <c r="M248" s="84"/>
      <c r="N248" s="84"/>
      <c r="O248" s="84"/>
      <c r="P248" s="84"/>
      <c r="Q248" s="84"/>
      <c r="R248" s="84"/>
      <c r="S248" s="84"/>
      <c r="T248" s="84"/>
      <c r="U248" s="84">
        <v>1</v>
      </c>
      <c r="V248" s="153">
        <f t="shared" si="3"/>
        <v>4.0999999999999996</v>
      </c>
      <c r="W248" s="83"/>
      <c r="X248" s="85"/>
    </row>
    <row r="249" spans="1:24" x14ac:dyDescent="0.25">
      <c r="A249" s="79">
        <v>247</v>
      </c>
      <c r="B249" s="80" t="s">
        <v>412</v>
      </c>
      <c r="C249" s="81">
        <v>68960060026002</v>
      </c>
      <c r="D249" s="79">
        <v>1</v>
      </c>
      <c r="E249" s="79" t="s">
        <v>253</v>
      </c>
      <c r="F249" s="83" t="s">
        <v>422</v>
      </c>
      <c r="G249" s="102">
        <v>4.0999999999999996</v>
      </c>
      <c r="H249" s="82" t="s">
        <v>174</v>
      </c>
      <c r="I249" s="79" t="s">
        <v>222</v>
      </c>
      <c r="J249" s="82" t="s">
        <v>169</v>
      </c>
      <c r="K249" s="84"/>
      <c r="L249" s="84"/>
      <c r="M249" s="84"/>
      <c r="N249" s="84"/>
      <c r="O249" s="84"/>
      <c r="P249" s="84"/>
      <c r="Q249" s="84"/>
      <c r="R249" s="84"/>
      <c r="S249" s="115">
        <v>4.3</v>
      </c>
      <c r="T249" s="84"/>
      <c r="U249" s="84"/>
      <c r="V249" s="153">
        <f t="shared" si="3"/>
        <v>17.63</v>
      </c>
      <c r="W249" s="83"/>
      <c r="X249" s="85" t="s">
        <v>316</v>
      </c>
    </row>
    <row r="250" spans="1:24" x14ac:dyDescent="0.25">
      <c r="A250" s="79">
        <v>248</v>
      </c>
      <c r="B250" s="80" t="s">
        <v>412</v>
      </c>
      <c r="C250" s="81">
        <v>68960060026002</v>
      </c>
      <c r="D250" s="79">
        <v>1</v>
      </c>
      <c r="E250" s="79" t="s">
        <v>255</v>
      </c>
      <c r="F250" s="83" t="s">
        <v>422</v>
      </c>
      <c r="G250" s="102">
        <v>4.0999999999999996</v>
      </c>
      <c r="H250" s="82" t="s">
        <v>174</v>
      </c>
      <c r="I250" s="79" t="s">
        <v>222</v>
      </c>
      <c r="J250" s="82" t="s">
        <v>169</v>
      </c>
      <c r="K250" s="84"/>
      <c r="L250" s="84"/>
      <c r="M250" s="84"/>
      <c r="N250" s="84"/>
      <c r="O250" s="84"/>
      <c r="P250" s="84"/>
      <c r="Q250" s="84"/>
      <c r="R250" s="84"/>
      <c r="S250" s="115">
        <v>4.3</v>
      </c>
      <c r="T250" s="84"/>
      <c r="U250" s="84"/>
      <c r="V250" s="153">
        <f t="shared" si="3"/>
        <v>17.63</v>
      </c>
      <c r="W250" s="83"/>
      <c r="X250" s="85" t="s">
        <v>316</v>
      </c>
    </row>
    <row r="251" spans="1:24" x14ac:dyDescent="0.25">
      <c r="A251" s="79">
        <v>249</v>
      </c>
      <c r="B251" s="80" t="s">
        <v>412</v>
      </c>
      <c r="C251" s="81">
        <v>68960060026002</v>
      </c>
      <c r="D251" s="79">
        <v>1</v>
      </c>
      <c r="E251" s="79" t="s">
        <v>257</v>
      </c>
      <c r="F251" s="83" t="s">
        <v>422</v>
      </c>
      <c r="G251" s="102">
        <v>4.0999999999999996</v>
      </c>
      <c r="H251" s="82" t="s">
        <v>174</v>
      </c>
      <c r="I251" s="79" t="s">
        <v>222</v>
      </c>
      <c r="J251" s="82" t="s">
        <v>169</v>
      </c>
      <c r="K251" s="84"/>
      <c r="L251" s="84"/>
      <c r="M251" s="84"/>
      <c r="N251" s="84"/>
      <c r="O251" s="84"/>
      <c r="P251" s="84"/>
      <c r="Q251" s="84"/>
      <c r="R251" s="84"/>
      <c r="S251" s="115">
        <v>4.3</v>
      </c>
      <c r="T251" s="84"/>
      <c r="U251" s="84"/>
      <c r="V251" s="153">
        <f t="shared" si="3"/>
        <v>17.63</v>
      </c>
      <c r="W251" s="83"/>
      <c r="X251" s="85" t="s">
        <v>316</v>
      </c>
    </row>
    <row r="252" spans="1:24" x14ac:dyDescent="0.25">
      <c r="A252" s="79">
        <v>250</v>
      </c>
      <c r="B252" s="80" t="s">
        <v>412</v>
      </c>
      <c r="C252" s="81">
        <v>68960060026002</v>
      </c>
      <c r="D252" s="79">
        <v>1</v>
      </c>
      <c r="E252" s="79" t="s">
        <v>261</v>
      </c>
      <c r="F252" s="83" t="s">
        <v>264</v>
      </c>
      <c r="G252" s="102">
        <v>9.3000000000000007</v>
      </c>
      <c r="H252" s="82" t="s">
        <v>174</v>
      </c>
      <c r="I252" s="79" t="s">
        <v>222</v>
      </c>
      <c r="J252" s="82" t="s">
        <v>169</v>
      </c>
      <c r="K252" s="84"/>
      <c r="L252" s="84"/>
      <c r="M252" s="84"/>
      <c r="N252" s="84"/>
      <c r="O252" s="84"/>
      <c r="P252" s="84"/>
      <c r="Q252" s="84"/>
      <c r="R252" s="84"/>
      <c r="S252" s="84"/>
      <c r="T252" s="115">
        <v>2.2000000000000002</v>
      </c>
      <c r="U252" s="84"/>
      <c r="V252" s="153">
        <f t="shared" si="3"/>
        <v>20.460000000000004</v>
      </c>
      <c r="W252" s="83"/>
      <c r="X252" s="85" t="s">
        <v>170</v>
      </c>
    </row>
    <row r="253" spans="1:24" x14ac:dyDescent="0.25">
      <c r="A253" s="79">
        <v>251</v>
      </c>
      <c r="B253" s="80" t="s">
        <v>412</v>
      </c>
      <c r="C253" s="81">
        <v>68960060026002</v>
      </c>
      <c r="D253" s="79">
        <v>1</v>
      </c>
      <c r="E253" s="79" t="s">
        <v>263</v>
      </c>
      <c r="F253" s="83" t="s">
        <v>264</v>
      </c>
      <c r="G253" s="102">
        <v>20.3</v>
      </c>
      <c r="H253" s="82" t="s">
        <v>174</v>
      </c>
      <c r="I253" s="79" t="s">
        <v>222</v>
      </c>
      <c r="J253" s="82" t="s">
        <v>169</v>
      </c>
      <c r="K253" s="84"/>
      <c r="L253" s="84"/>
      <c r="M253" s="84"/>
      <c r="N253" s="84"/>
      <c r="O253" s="84"/>
      <c r="P253" s="84"/>
      <c r="Q253" s="84"/>
      <c r="R253" s="84"/>
      <c r="S253" s="84"/>
      <c r="T253" s="84"/>
      <c r="U253" s="84">
        <v>1</v>
      </c>
      <c r="V253" s="153">
        <f t="shared" si="3"/>
        <v>20.3</v>
      </c>
      <c r="W253" s="83"/>
      <c r="X253" s="85"/>
    </row>
    <row r="254" spans="1:24" x14ac:dyDescent="0.25">
      <c r="A254" s="79">
        <v>252</v>
      </c>
      <c r="B254" s="80" t="s">
        <v>412</v>
      </c>
      <c r="C254" s="81">
        <v>68960060026002</v>
      </c>
      <c r="D254" s="79">
        <v>1</v>
      </c>
      <c r="E254" s="79" t="s">
        <v>265</v>
      </c>
      <c r="F254" s="83" t="s">
        <v>264</v>
      </c>
      <c r="G254" s="102">
        <v>1.8</v>
      </c>
      <c r="H254" s="82" t="s">
        <v>174</v>
      </c>
      <c r="I254" s="79" t="s">
        <v>222</v>
      </c>
      <c r="J254" s="82" t="s">
        <v>169</v>
      </c>
      <c r="K254" s="84"/>
      <c r="L254" s="84"/>
      <c r="M254" s="84"/>
      <c r="N254" s="84"/>
      <c r="O254" s="84"/>
      <c r="P254" s="84"/>
      <c r="Q254" s="84"/>
      <c r="R254" s="84"/>
      <c r="S254" s="115">
        <v>4.3</v>
      </c>
      <c r="T254" s="84"/>
      <c r="U254" s="84"/>
      <c r="V254" s="153">
        <f t="shared" si="3"/>
        <v>7.74</v>
      </c>
      <c r="W254" s="83"/>
      <c r="X254" s="85"/>
    </row>
    <row r="255" spans="1:24" x14ac:dyDescent="0.25">
      <c r="A255" s="79">
        <v>253</v>
      </c>
      <c r="B255" s="80" t="s">
        <v>412</v>
      </c>
      <c r="C255" s="81">
        <v>68960060026002</v>
      </c>
      <c r="D255" s="79">
        <v>1</v>
      </c>
      <c r="E255" s="79" t="s">
        <v>267</v>
      </c>
      <c r="F255" s="83" t="s">
        <v>264</v>
      </c>
      <c r="G255" s="102">
        <v>13.5</v>
      </c>
      <c r="H255" s="82" t="s">
        <v>174</v>
      </c>
      <c r="I255" s="79" t="s">
        <v>222</v>
      </c>
      <c r="J255" s="82" t="s">
        <v>169</v>
      </c>
      <c r="K255" s="84"/>
      <c r="L255" s="84"/>
      <c r="M255" s="84"/>
      <c r="N255" s="84"/>
      <c r="O255" s="84"/>
      <c r="P255" s="84"/>
      <c r="Q255" s="84"/>
      <c r="R255" s="84"/>
      <c r="S255" s="115">
        <v>4.3</v>
      </c>
      <c r="T255" s="84"/>
      <c r="U255" s="84"/>
      <c r="V255" s="153">
        <f t="shared" si="3"/>
        <v>58.05</v>
      </c>
      <c r="W255" s="83"/>
      <c r="X255" s="85" t="s">
        <v>316</v>
      </c>
    </row>
    <row r="256" spans="1:24" x14ac:dyDescent="0.25">
      <c r="A256" s="79">
        <v>254</v>
      </c>
      <c r="B256" s="80" t="s">
        <v>412</v>
      </c>
      <c r="C256" s="81">
        <v>68960060026002</v>
      </c>
      <c r="D256" s="79">
        <v>1</v>
      </c>
      <c r="E256" s="79" t="s">
        <v>268</v>
      </c>
      <c r="F256" s="83" t="s">
        <v>264</v>
      </c>
      <c r="G256" s="102">
        <v>1.7</v>
      </c>
      <c r="H256" s="82" t="s">
        <v>214</v>
      </c>
      <c r="I256" s="79" t="s">
        <v>222</v>
      </c>
      <c r="J256" s="82" t="s">
        <v>169</v>
      </c>
      <c r="K256" s="84"/>
      <c r="L256" s="84"/>
      <c r="M256" s="84"/>
      <c r="N256" s="84"/>
      <c r="O256" s="84"/>
      <c r="P256" s="84"/>
      <c r="Q256" s="84"/>
      <c r="R256" s="84"/>
      <c r="S256" s="84"/>
      <c r="T256" s="84"/>
      <c r="U256" s="84">
        <v>1</v>
      </c>
      <c r="V256" s="153">
        <f t="shared" si="3"/>
        <v>1.7</v>
      </c>
      <c r="W256" s="83"/>
      <c r="X256" s="85"/>
    </row>
    <row r="257" spans="1:24" x14ac:dyDescent="0.25">
      <c r="A257" s="79">
        <v>255</v>
      </c>
      <c r="B257" s="80" t="s">
        <v>412</v>
      </c>
      <c r="C257" s="81">
        <v>68960060026002</v>
      </c>
      <c r="D257" s="79">
        <v>1</v>
      </c>
      <c r="E257" s="79" t="s">
        <v>270</v>
      </c>
      <c r="F257" s="83" t="s">
        <v>264</v>
      </c>
      <c r="G257" s="102">
        <v>9.6999999999999993</v>
      </c>
      <c r="H257" s="82" t="s">
        <v>214</v>
      </c>
      <c r="I257" s="79" t="s">
        <v>222</v>
      </c>
      <c r="J257" s="82" t="s">
        <v>169</v>
      </c>
      <c r="K257" s="84" t="s">
        <v>193</v>
      </c>
      <c r="L257" s="84" t="s">
        <v>193</v>
      </c>
      <c r="M257" s="84" t="s">
        <v>193</v>
      </c>
      <c r="N257" s="84" t="s">
        <v>193</v>
      </c>
      <c r="O257" s="84" t="s">
        <v>193</v>
      </c>
      <c r="P257" s="84" t="s">
        <v>193</v>
      </c>
      <c r="Q257" s="84" t="s">
        <v>193</v>
      </c>
      <c r="R257" s="115">
        <v>30.4</v>
      </c>
      <c r="S257" s="84"/>
      <c r="T257" s="84"/>
      <c r="U257" s="84"/>
      <c r="V257" s="153">
        <f t="shared" si="3"/>
        <v>294.87999999999994</v>
      </c>
      <c r="W257" s="83"/>
      <c r="X257" s="85"/>
    </row>
    <row r="258" spans="1:24" x14ac:dyDescent="0.25">
      <c r="A258" s="79">
        <v>256</v>
      </c>
      <c r="B258" s="80" t="s">
        <v>412</v>
      </c>
      <c r="C258" s="81">
        <v>68960060026002</v>
      </c>
      <c r="D258" s="79">
        <v>1</v>
      </c>
      <c r="E258" s="79" t="s">
        <v>272</v>
      </c>
      <c r="F258" s="83" t="s">
        <v>264</v>
      </c>
      <c r="G258" s="102">
        <v>11.6</v>
      </c>
      <c r="H258" s="82" t="s">
        <v>214</v>
      </c>
      <c r="I258" s="79" t="s">
        <v>222</v>
      </c>
      <c r="J258" s="82" t="s">
        <v>169</v>
      </c>
      <c r="K258" s="84" t="s">
        <v>193</v>
      </c>
      <c r="L258" s="84" t="s">
        <v>193</v>
      </c>
      <c r="M258" s="84" t="s">
        <v>193</v>
      </c>
      <c r="N258" s="84" t="s">
        <v>193</v>
      </c>
      <c r="O258" s="84" t="s">
        <v>193</v>
      </c>
      <c r="P258" s="84" t="s">
        <v>193</v>
      </c>
      <c r="Q258" s="84" t="s">
        <v>193</v>
      </c>
      <c r="R258" s="115">
        <v>30.4</v>
      </c>
      <c r="S258" s="84"/>
      <c r="T258" s="84"/>
      <c r="U258" s="84"/>
      <c r="V258" s="153">
        <f t="shared" si="3"/>
        <v>352.64</v>
      </c>
      <c r="W258" s="83"/>
      <c r="X258" s="85"/>
    </row>
    <row r="259" spans="1:24" x14ac:dyDescent="0.25">
      <c r="A259" s="79">
        <v>257</v>
      </c>
      <c r="B259" s="80" t="s">
        <v>412</v>
      </c>
      <c r="C259" s="81">
        <v>68960060026002</v>
      </c>
      <c r="D259" s="79">
        <v>1</v>
      </c>
      <c r="E259" s="79" t="s">
        <v>273</v>
      </c>
      <c r="F259" s="83" t="s">
        <v>264</v>
      </c>
      <c r="G259" s="102">
        <v>7.1</v>
      </c>
      <c r="H259" s="82" t="s">
        <v>214</v>
      </c>
      <c r="I259" s="79" t="s">
        <v>222</v>
      </c>
      <c r="J259" s="82" t="s">
        <v>169</v>
      </c>
      <c r="K259" s="84" t="s">
        <v>193</v>
      </c>
      <c r="L259" s="84" t="s">
        <v>193</v>
      </c>
      <c r="M259" s="84" t="s">
        <v>193</v>
      </c>
      <c r="N259" s="84" t="s">
        <v>193</v>
      </c>
      <c r="O259" s="84" t="s">
        <v>193</v>
      </c>
      <c r="P259" s="84" t="s">
        <v>193</v>
      </c>
      <c r="Q259" s="84" t="s">
        <v>193</v>
      </c>
      <c r="R259" s="115">
        <v>30.4</v>
      </c>
      <c r="S259" s="84"/>
      <c r="T259" s="84"/>
      <c r="U259" s="84"/>
      <c r="V259" s="153">
        <f t="shared" si="3"/>
        <v>215.83999999999997</v>
      </c>
      <c r="W259" s="83"/>
      <c r="X259" s="85"/>
    </row>
    <row r="260" spans="1:24" x14ac:dyDescent="0.25">
      <c r="A260" s="79">
        <v>258</v>
      </c>
      <c r="B260" s="80" t="s">
        <v>412</v>
      </c>
      <c r="C260" s="81">
        <v>68960060026002</v>
      </c>
      <c r="D260" s="79">
        <v>1</v>
      </c>
      <c r="E260" s="79" t="s">
        <v>274</v>
      </c>
      <c r="F260" s="83" t="s">
        <v>313</v>
      </c>
      <c r="G260" s="102">
        <v>3.5</v>
      </c>
      <c r="H260" s="82" t="s">
        <v>174</v>
      </c>
      <c r="I260" s="79" t="s">
        <v>222</v>
      </c>
      <c r="J260" s="82" t="s">
        <v>169</v>
      </c>
      <c r="K260" s="84" t="s">
        <v>193</v>
      </c>
      <c r="L260" s="84" t="s">
        <v>193</v>
      </c>
      <c r="M260" s="84" t="s">
        <v>193</v>
      </c>
      <c r="N260" s="84" t="s">
        <v>193</v>
      </c>
      <c r="O260" s="84" t="s">
        <v>193</v>
      </c>
      <c r="P260" s="84" t="s">
        <v>193</v>
      </c>
      <c r="Q260" s="84" t="s">
        <v>193</v>
      </c>
      <c r="R260" s="115">
        <v>30.4</v>
      </c>
      <c r="S260" s="84"/>
      <c r="T260" s="84"/>
      <c r="U260" s="84"/>
      <c r="V260" s="153">
        <f t="shared" ref="V260:V321" si="4">G260*(R260+S260+T260+U260)</f>
        <v>106.39999999999999</v>
      </c>
      <c r="W260" s="83"/>
      <c r="X260" s="85"/>
    </row>
    <row r="261" spans="1:24" x14ac:dyDescent="0.25">
      <c r="A261" s="79">
        <v>259</v>
      </c>
      <c r="B261" s="80" t="s">
        <v>412</v>
      </c>
      <c r="C261" s="81">
        <v>68960060026002</v>
      </c>
      <c r="D261" s="79">
        <v>1</v>
      </c>
      <c r="E261" s="79" t="s">
        <v>276</v>
      </c>
      <c r="F261" s="83" t="s">
        <v>418</v>
      </c>
      <c r="G261" s="102">
        <v>1.6</v>
      </c>
      <c r="H261" s="82" t="s">
        <v>174</v>
      </c>
      <c r="I261" s="79" t="s">
        <v>181</v>
      </c>
      <c r="J261" s="82" t="s">
        <v>169</v>
      </c>
      <c r="K261" s="84" t="s">
        <v>193</v>
      </c>
      <c r="L261" s="84" t="s">
        <v>193</v>
      </c>
      <c r="M261" s="84" t="s">
        <v>193</v>
      </c>
      <c r="N261" s="84" t="s">
        <v>193</v>
      </c>
      <c r="O261" s="84" t="s">
        <v>193</v>
      </c>
      <c r="P261" s="84" t="s">
        <v>193</v>
      </c>
      <c r="Q261" s="84" t="s">
        <v>193</v>
      </c>
      <c r="R261" s="115">
        <v>30.4</v>
      </c>
      <c r="S261" s="84"/>
      <c r="T261" s="84"/>
      <c r="U261" s="84"/>
      <c r="V261" s="153">
        <f t="shared" si="4"/>
        <v>48.64</v>
      </c>
      <c r="W261" s="83"/>
      <c r="X261" s="85"/>
    </row>
    <row r="262" spans="1:24" x14ac:dyDescent="0.25">
      <c r="A262" s="79">
        <v>260</v>
      </c>
      <c r="B262" s="80" t="s">
        <v>412</v>
      </c>
      <c r="C262" s="81">
        <v>68960060026002</v>
      </c>
      <c r="D262" s="79">
        <v>1</v>
      </c>
      <c r="E262" s="79" t="s">
        <v>380</v>
      </c>
      <c r="F262" s="83" t="s">
        <v>418</v>
      </c>
      <c r="G262" s="102">
        <v>1.3</v>
      </c>
      <c r="H262" s="82" t="s">
        <v>174</v>
      </c>
      <c r="I262" s="79" t="s">
        <v>181</v>
      </c>
      <c r="J262" s="82" t="s">
        <v>169</v>
      </c>
      <c r="K262" s="84" t="s">
        <v>193</v>
      </c>
      <c r="L262" s="84" t="s">
        <v>193</v>
      </c>
      <c r="M262" s="84" t="s">
        <v>193</v>
      </c>
      <c r="N262" s="84" t="s">
        <v>193</v>
      </c>
      <c r="O262" s="84" t="s">
        <v>193</v>
      </c>
      <c r="P262" s="84" t="s">
        <v>193</v>
      </c>
      <c r="Q262" s="84" t="s">
        <v>193</v>
      </c>
      <c r="R262" s="115">
        <v>30.4</v>
      </c>
      <c r="S262" s="84"/>
      <c r="T262" s="84"/>
      <c r="U262" s="84"/>
      <c r="V262" s="153">
        <f t="shared" si="4"/>
        <v>39.519999999999996</v>
      </c>
      <c r="W262" s="83"/>
      <c r="X262" s="85"/>
    </row>
    <row r="263" spans="1:24" x14ac:dyDescent="0.25">
      <c r="A263" s="79">
        <v>261</v>
      </c>
      <c r="B263" s="80" t="s">
        <v>423</v>
      </c>
      <c r="C263" s="81">
        <v>68960060026003</v>
      </c>
      <c r="D263" s="79">
        <v>1</v>
      </c>
      <c r="E263" s="79" t="s">
        <v>172</v>
      </c>
      <c r="F263" s="83" t="s">
        <v>424</v>
      </c>
      <c r="G263" s="102">
        <v>24.5</v>
      </c>
      <c r="H263" s="82" t="s">
        <v>174</v>
      </c>
      <c r="I263" s="79" t="s">
        <v>175</v>
      </c>
      <c r="J263" s="82" t="s">
        <v>169</v>
      </c>
      <c r="K263" s="84"/>
      <c r="L263" s="84"/>
      <c r="M263" s="84"/>
      <c r="N263" s="84"/>
      <c r="O263" s="84"/>
      <c r="P263" s="84"/>
      <c r="Q263" s="84"/>
      <c r="R263" s="84"/>
      <c r="S263" s="115">
        <v>4.3</v>
      </c>
      <c r="T263" s="84"/>
      <c r="U263" s="84"/>
      <c r="V263" s="153">
        <f t="shared" si="4"/>
        <v>105.35</v>
      </c>
      <c r="W263" s="83"/>
    </row>
    <row r="264" spans="1:24" x14ac:dyDescent="0.25">
      <c r="A264" s="79">
        <v>262</v>
      </c>
      <c r="B264" s="80" t="s">
        <v>423</v>
      </c>
      <c r="C264" s="81">
        <v>68960060026003</v>
      </c>
      <c r="D264" s="79">
        <v>1</v>
      </c>
      <c r="E264" s="79" t="s">
        <v>188</v>
      </c>
      <c r="F264" s="83" t="s">
        <v>425</v>
      </c>
      <c r="G264" s="102">
        <v>29.6</v>
      </c>
      <c r="H264" s="82" t="s">
        <v>167</v>
      </c>
      <c r="I264" s="79" t="s">
        <v>168</v>
      </c>
      <c r="J264" s="82" t="s">
        <v>169</v>
      </c>
      <c r="K264" s="84"/>
      <c r="L264" s="84"/>
      <c r="M264" s="84"/>
      <c r="N264" s="84"/>
      <c r="O264" s="84"/>
      <c r="P264" s="84"/>
      <c r="Q264" s="84"/>
      <c r="R264" s="84"/>
      <c r="S264" s="84"/>
      <c r="T264" s="84"/>
      <c r="U264" s="84">
        <v>1</v>
      </c>
      <c r="V264" s="153">
        <f t="shared" si="4"/>
        <v>29.6</v>
      </c>
      <c r="W264" s="83"/>
    </row>
    <row r="265" spans="1:24" x14ac:dyDescent="0.25">
      <c r="A265" s="79">
        <v>263</v>
      </c>
      <c r="B265" s="80" t="s">
        <v>423</v>
      </c>
      <c r="C265" s="81">
        <v>68960060026003</v>
      </c>
      <c r="D265" s="79">
        <v>1</v>
      </c>
      <c r="E265" s="79" t="s">
        <v>191</v>
      </c>
      <c r="F265" s="83" t="s">
        <v>426</v>
      </c>
      <c r="G265" s="102">
        <v>48.4</v>
      </c>
      <c r="H265" s="82" t="s">
        <v>174</v>
      </c>
      <c r="I265" s="79" t="s">
        <v>175</v>
      </c>
      <c r="J265" s="82" t="s">
        <v>169</v>
      </c>
      <c r="K265" s="84" t="s">
        <v>193</v>
      </c>
      <c r="L265" s="84" t="s">
        <v>193</v>
      </c>
      <c r="M265" s="84" t="s">
        <v>193</v>
      </c>
      <c r="N265" s="84" t="s">
        <v>193</v>
      </c>
      <c r="O265" s="84" t="s">
        <v>193</v>
      </c>
      <c r="P265" s="84" t="s">
        <v>193</v>
      </c>
      <c r="Q265" s="84" t="s">
        <v>193</v>
      </c>
      <c r="R265" s="115">
        <v>30.4</v>
      </c>
      <c r="S265" s="84"/>
      <c r="T265" s="84"/>
      <c r="U265" s="84"/>
      <c r="V265" s="153">
        <f t="shared" si="4"/>
        <v>1471.36</v>
      </c>
      <c r="W265" s="83"/>
    </row>
    <row r="266" spans="1:24" x14ac:dyDescent="0.25">
      <c r="A266" s="79">
        <v>264</v>
      </c>
      <c r="B266" s="80" t="s">
        <v>423</v>
      </c>
      <c r="C266" s="81">
        <v>68960060026003</v>
      </c>
      <c r="D266" s="79">
        <v>1</v>
      </c>
      <c r="E266" s="79" t="s">
        <v>195</v>
      </c>
      <c r="F266" s="83" t="s">
        <v>196</v>
      </c>
      <c r="G266" s="102">
        <v>5.7</v>
      </c>
      <c r="H266" s="82" t="s">
        <v>174</v>
      </c>
      <c r="I266" s="79" t="s">
        <v>181</v>
      </c>
      <c r="J266" s="82" t="s">
        <v>169</v>
      </c>
      <c r="K266" s="84" t="s">
        <v>193</v>
      </c>
      <c r="L266" s="84" t="s">
        <v>193</v>
      </c>
      <c r="M266" s="84" t="s">
        <v>193</v>
      </c>
      <c r="N266" s="84" t="s">
        <v>193</v>
      </c>
      <c r="O266" s="84" t="s">
        <v>193</v>
      </c>
      <c r="P266" s="84" t="s">
        <v>193</v>
      </c>
      <c r="Q266" s="84" t="s">
        <v>193</v>
      </c>
      <c r="R266" s="115">
        <v>30.4</v>
      </c>
      <c r="S266" s="84"/>
      <c r="T266" s="84"/>
      <c r="U266" s="84"/>
      <c r="V266" s="153">
        <f t="shared" si="4"/>
        <v>173.28</v>
      </c>
      <c r="W266" s="83"/>
    </row>
    <row r="267" spans="1:24" x14ac:dyDescent="0.25">
      <c r="A267" s="79">
        <v>265</v>
      </c>
      <c r="B267" s="80" t="s">
        <v>423</v>
      </c>
      <c r="C267" s="81">
        <v>68960060026003</v>
      </c>
      <c r="D267" s="79">
        <v>1</v>
      </c>
      <c r="E267" s="79" t="s">
        <v>197</v>
      </c>
      <c r="F267" s="83" t="s">
        <v>266</v>
      </c>
      <c r="G267" s="102">
        <v>1.8</v>
      </c>
      <c r="H267" s="82" t="s">
        <v>174</v>
      </c>
      <c r="I267" s="79" t="s">
        <v>181</v>
      </c>
      <c r="J267" s="82" t="s">
        <v>169</v>
      </c>
      <c r="K267" s="84" t="s">
        <v>193</v>
      </c>
      <c r="L267" s="84" t="s">
        <v>193</v>
      </c>
      <c r="M267" s="84" t="s">
        <v>193</v>
      </c>
      <c r="N267" s="84" t="s">
        <v>193</v>
      </c>
      <c r="O267" s="84" t="s">
        <v>193</v>
      </c>
      <c r="P267" s="84" t="s">
        <v>193</v>
      </c>
      <c r="Q267" s="84" t="s">
        <v>193</v>
      </c>
      <c r="R267" s="115">
        <v>30.4</v>
      </c>
      <c r="S267" s="84"/>
      <c r="T267" s="84"/>
      <c r="U267" s="84"/>
      <c r="V267" s="153">
        <f t="shared" si="4"/>
        <v>54.72</v>
      </c>
      <c r="W267" s="83"/>
    </row>
    <row r="268" spans="1:24" x14ac:dyDescent="0.25">
      <c r="A268" s="79">
        <v>266</v>
      </c>
      <c r="B268" s="80" t="s">
        <v>423</v>
      </c>
      <c r="C268" s="81">
        <v>68960060026003</v>
      </c>
      <c r="D268" s="79">
        <v>1</v>
      </c>
      <c r="E268" s="79" t="s">
        <v>198</v>
      </c>
      <c r="F268" s="83" t="s">
        <v>264</v>
      </c>
      <c r="G268" s="102">
        <v>6.6</v>
      </c>
      <c r="H268" s="82" t="s">
        <v>174</v>
      </c>
      <c r="I268" s="79" t="s">
        <v>222</v>
      </c>
      <c r="J268" s="82" t="s">
        <v>169</v>
      </c>
      <c r="K268" s="84" t="s">
        <v>193</v>
      </c>
      <c r="L268" s="84" t="s">
        <v>193</v>
      </c>
      <c r="M268" s="84" t="s">
        <v>193</v>
      </c>
      <c r="N268" s="84" t="s">
        <v>193</v>
      </c>
      <c r="O268" s="84" t="s">
        <v>193</v>
      </c>
      <c r="P268" s="84" t="s">
        <v>193</v>
      </c>
      <c r="Q268" s="84" t="s">
        <v>193</v>
      </c>
      <c r="R268" s="115">
        <v>30.4</v>
      </c>
      <c r="S268" s="84"/>
      <c r="T268" s="84"/>
      <c r="U268" s="84"/>
      <c r="V268" s="153">
        <f t="shared" si="4"/>
        <v>200.64</v>
      </c>
      <c r="W268" s="83"/>
    </row>
    <row r="269" spans="1:24" x14ac:dyDescent="0.25">
      <c r="A269" s="79">
        <v>267</v>
      </c>
      <c r="B269" s="80" t="s">
        <v>423</v>
      </c>
      <c r="C269" s="81">
        <v>68960060026003</v>
      </c>
      <c r="D269" s="79">
        <v>1</v>
      </c>
      <c r="E269" s="79" t="s">
        <v>199</v>
      </c>
      <c r="F269" s="83" t="s">
        <v>231</v>
      </c>
      <c r="G269" s="102">
        <v>70.8</v>
      </c>
      <c r="H269" s="82" t="s">
        <v>167</v>
      </c>
      <c r="I269" s="79" t="s">
        <v>175</v>
      </c>
      <c r="J269" s="82" t="s">
        <v>169</v>
      </c>
      <c r="K269" s="84"/>
      <c r="L269" s="84"/>
      <c r="M269" s="84"/>
      <c r="N269" s="84"/>
      <c r="O269" s="84"/>
      <c r="P269" s="84"/>
      <c r="Q269" s="84"/>
      <c r="R269" s="84"/>
      <c r="S269" s="84"/>
      <c r="T269" s="84"/>
      <c r="U269" s="84">
        <v>1</v>
      </c>
      <c r="V269" s="153">
        <f t="shared" si="4"/>
        <v>70.8</v>
      </c>
      <c r="W269" s="83"/>
    </row>
    <row r="270" spans="1:24" x14ac:dyDescent="0.25">
      <c r="A270" s="79">
        <v>268</v>
      </c>
      <c r="B270" s="80" t="s">
        <v>427</v>
      </c>
      <c r="C270" s="81">
        <v>68960060026004</v>
      </c>
      <c r="D270" s="79">
        <v>1</v>
      </c>
      <c r="E270" s="79" t="s">
        <v>172</v>
      </c>
      <c r="F270" s="83" t="s">
        <v>428</v>
      </c>
      <c r="G270" s="102">
        <v>35.5</v>
      </c>
      <c r="H270" s="82" t="s">
        <v>174</v>
      </c>
      <c r="I270" s="79" t="s">
        <v>175</v>
      </c>
      <c r="J270" s="82" t="s">
        <v>169</v>
      </c>
      <c r="K270" s="84"/>
      <c r="L270" s="84"/>
      <c r="M270" s="84"/>
      <c r="N270" s="84"/>
      <c r="O270" s="84"/>
      <c r="P270" s="84"/>
      <c r="Q270" s="84"/>
      <c r="R270" s="84"/>
      <c r="S270" s="84"/>
      <c r="T270" s="84"/>
      <c r="U270" s="84">
        <v>1</v>
      </c>
      <c r="V270" s="153">
        <f t="shared" si="4"/>
        <v>35.5</v>
      </c>
      <c r="W270" s="83"/>
    </row>
    <row r="271" spans="1:24" ht="23.25" customHeight="1" x14ac:dyDescent="0.25">
      <c r="A271" s="79">
        <v>269</v>
      </c>
      <c r="B271" s="80" t="s">
        <v>429</v>
      </c>
      <c r="C271" s="81">
        <v>68960060180002</v>
      </c>
      <c r="D271" s="79">
        <v>1</v>
      </c>
      <c r="E271" s="79" t="s">
        <v>172</v>
      </c>
      <c r="F271" s="83" t="s">
        <v>430</v>
      </c>
      <c r="G271" s="102">
        <v>5.5</v>
      </c>
      <c r="H271" s="82" t="s">
        <v>174</v>
      </c>
      <c r="I271" s="79" t="s">
        <v>222</v>
      </c>
      <c r="J271" s="82" t="s">
        <v>169</v>
      </c>
      <c r="K271" s="84" t="s">
        <v>193</v>
      </c>
      <c r="L271" s="84" t="s">
        <v>193</v>
      </c>
      <c r="M271" s="84" t="s">
        <v>193</v>
      </c>
      <c r="N271" s="84" t="s">
        <v>193</v>
      </c>
      <c r="O271" s="84" t="s">
        <v>193</v>
      </c>
      <c r="P271" s="84" t="s">
        <v>193</v>
      </c>
      <c r="Q271" s="84" t="s">
        <v>193</v>
      </c>
      <c r="R271" s="115">
        <v>30.4</v>
      </c>
      <c r="S271" s="84"/>
      <c r="T271" s="84"/>
      <c r="U271" s="84"/>
      <c r="V271" s="153">
        <f t="shared" si="4"/>
        <v>167.2</v>
      </c>
      <c r="W271" s="83"/>
      <c r="X271" s="85" t="s">
        <v>170</v>
      </c>
    </row>
    <row r="272" spans="1:24" x14ac:dyDescent="0.25">
      <c r="A272" s="79">
        <v>270</v>
      </c>
      <c r="B272" s="80" t="s">
        <v>429</v>
      </c>
      <c r="C272" s="81">
        <v>68960060180002</v>
      </c>
      <c r="D272" s="79">
        <v>1</v>
      </c>
      <c r="E272" s="79" t="s">
        <v>177</v>
      </c>
      <c r="F272" s="83" t="s">
        <v>431</v>
      </c>
      <c r="G272" s="102">
        <v>10.199999999999999</v>
      </c>
      <c r="H272" s="82" t="s">
        <v>174</v>
      </c>
      <c r="I272" s="79" t="s">
        <v>190</v>
      </c>
      <c r="J272" s="82" t="s">
        <v>169</v>
      </c>
      <c r="K272" s="84" t="s">
        <v>193</v>
      </c>
      <c r="L272" s="84" t="s">
        <v>193</v>
      </c>
      <c r="M272" s="84" t="s">
        <v>193</v>
      </c>
      <c r="N272" s="84" t="s">
        <v>193</v>
      </c>
      <c r="O272" s="84" t="s">
        <v>193</v>
      </c>
      <c r="P272" s="84" t="s">
        <v>193</v>
      </c>
      <c r="Q272" s="84" t="s">
        <v>193</v>
      </c>
      <c r="R272" s="115">
        <v>30.4</v>
      </c>
      <c r="S272" s="84"/>
      <c r="T272" s="84"/>
      <c r="U272" s="84"/>
      <c r="V272" s="153">
        <f t="shared" si="4"/>
        <v>310.08</v>
      </c>
      <c r="W272" s="83"/>
      <c r="X272" s="85" t="s">
        <v>170</v>
      </c>
    </row>
    <row r="273" spans="1:24" ht="11.25" customHeight="1" x14ac:dyDescent="0.25">
      <c r="A273" s="79">
        <v>271</v>
      </c>
      <c r="B273" s="80" t="s">
        <v>429</v>
      </c>
      <c r="C273" s="81">
        <v>68960060180002</v>
      </c>
      <c r="D273" s="79">
        <v>1</v>
      </c>
      <c r="E273" s="79" t="s">
        <v>178</v>
      </c>
      <c r="F273" s="83" t="s">
        <v>264</v>
      </c>
      <c r="G273" s="102">
        <v>3.3</v>
      </c>
      <c r="H273" s="82" t="s">
        <v>174</v>
      </c>
      <c r="I273" s="79" t="s">
        <v>222</v>
      </c>
      <c r="J273" s="82" t="s">
        <v>169</v>
      </c>
      <c r="K273" s="84" t="s">
        <v>193</v>
      </c>
      <c r="L273" s="84" t="s">
        <v>193</v>
      </c>
      <c r="M273" s="84" t="s">
        <v>193</v>
      </c>
      <c r="N273" s="84" t="s">
        <v>193</v>
      </c>
      <c r="O273" s="84" t="s">
        <v>193</v>
      </c>
      <c r="P273" s="84" t="s">
        <v>193</v>
      </c>
      <c r="Q273" s="84" t="s">
        <v>193</v>
      </c>
      <c r="R273" s="115">
        <v>30.4</v>
      </c>
      <c r="S273" s="84"/>
      <c r="T273" s="84"/>
      <c r="U273" s="84"/>
      <c r="V273" s="153">
        <f t="shared" si="4"/>
        <v>100.32</v>
      </c>
      <c r="W273" s="83"/>
      <c r="X273" s="85"/>
    </row>
    <row r="274" spans="1:24" x14ac:dyDescent="0.25">
      <c r="A274" s="79">
        <v>272</v>
      </c>
      <c r="B274" s="80" t="s">
        <v>429</v>
      </c>
      <c r="C274" s="81">
        <v>68960060180002</v>
      </c>
      <c r="D274" s="79">
        <v>1</v>
      </c>
      <c r="E274" s="79" t="s">
        <v>179</v>
      </c>
      <c r="F274" s="83" t="s">
        <v>432</v>
      </c>
      <c r="G274" s="102">
        <v>7.3</v>
      </c>
      <c r="H274" s="82" t="s">
        <v>174</v>
      </c>
      <c r="I274" s="79" t="s">
        <v>190</v>
      </c>
      <c r="J274" s="82" t="s">
        <v>169</v>
      </c>
      <c r="K274" s="84" t="s">
        <v>193</v>
      </c>
      <c r="L274" s="84" t="s">
        <v>193</v>
      </c>
      <c r="M274" s="84" t="s">
        <v>193</v>
      </c>
      <c r="N274" s="84" t="s">
        <v>193</v>
      </c>
      <c r="O274" s="84" t="s">
        <v>193</v>
      </c>
      <c r="P274" s="84" t="s">
        <v>193</v>
      </c>
      <c r="Q274" s="84" t="s">
        <v>193</v>
      </c>
      <c r="R274" s="115">
        <v>30.4</v>
      </c>
      <c r="S274" s="84"/>
      <c r="T274" s="84"/>
      <c r="U274" s="84"/>
      <c r="V274" s="153">
        <f t="shared" si="4"/>
        <v>221.92</v>
      </c>
      <c r="W274" s="83"/>
      <c r="X274" s="85" t="s">
        <v>316</v>
      </c>
    </row>
    <row r="275" spans="1:24" x14ac:dyDescent="0.25">
      <c r="A275" s="79">
        <v>273</v>
      </c>
      <c r="B275" s="80" t="s">
        <v>429</v>
      </c>
      <c r="C275" s="81">
        <v>68960060180002</v>
      </c>
      <c r="D275" s="79">
        <v>1</v>
      </c>
      <c r="E275" s="79" t="s">
        <v>182</v>
      </c>
      <c r="F275" s="83" t="s">
        <v>433</v>
      </c>
      <c r="G275" s="102">
        <v>5.7</v>
      </c>
      <c r="H275" s="82" t="s">
        <v>174</v>
      </c>
      <c r="I275" s="79" t="s">
        <v>222</v>
      </c>
      <c r="J275" s="82" t="s">
        <v>169</v>
      </c>
      <c r="K275" s="84" t="s">
        <v>193</v>
      </c>
      <c r="L275" s="84" t="s">
        <v>193</v>
      </c>
      <c r="M275" s="84" t="s">
        <v>193</v>
      </c>
      <c r="N275" s="84" t="s">
        <v>193</v>
      </c>
      <c r="O275" s="84" t="s">
        <v>193</v>
      </c>
      <c r="P275" s="84" t="s">
        <v>193</v>
      </c>
      <c r="Q275" s="84" t="s">
        <v>193</v>
      </c>
      <c r="R275" s="115">
        <v>30.4</v>
      </c>
      <c r="S275" s="84"/>
      <c r="T275" s="84"/>
      <c r="U275" s="84"/>
      <c r="V275" s="153">
        <f t="shared" si="4"/>
        <v>173.28</v>
      </c>
      <c r="W275" s="83"/>
      <c r="X275" s="85" t="s">
        <v>316</v>
      </c>
    </row>
    <row r="276" spans="1:24" x14ac:dyDescent="0.25">
      <c r="A276" s="79">
        <v>274</v>
      </c>
      <c r="B276" s="80" t="s">
        <v>429</v>
      </c>
      <c r="C276" s="81">
        <v>68960060180003</v>
      </c>
      <c r="D276" s="79">
        <v>1</v>
      </c>
      <c r="E276" s="79" t="s">
        <v>172</v>
      </c>
      <c r="F276" s="83" t="s">
        <v>433</v>
      </c>
      <c r="G276" s="102">
        <v>5.6</v>
      </c>
      <c r="H276" s="82" t="s">
        <v>174</v>
      </c>
      <c r="I276" s="79" t="s">
        <v>222</v>
      </c>
      <c r="J276" s="82" t="s">
        <v>169</v>
      </c>
      <c r="K276" s="84" t="s">
        <v>193</v>
      </c>
      <c r="L276" s="84" t="s">
        <v>193</v>
      </c>
      <c r="M276" s="84" t="s">
        <v>193</v>
      </c>
      <c r="N276" s="84" t="s">
        <v>193</v>
      </c>
      <c r="O276" s="84" t="s">
        <v>193</v>
      </c>
      <c r="P276" s="84" t="s">
        <v>193</v>
      </c>
      <c r="Q276" s="84" t="s">
        <v>193</v>
      </c>
      <c r="R276" s="115">
        <v>30.4</v>
      </c>
      <c r="S276" s="84"/>
      <c r="T276" s="84"/>
      <c r="U276" s="84"/>
      <c r="V276" s="153">
        <f t="shared" si="4"/>
        <v>170.23999999999998</v>
      </c>
      <c r="W276" s="83"/>
      <c r="X276" s="85" t="s">
        <v>316</v>
      </c>
    </row>
    <row r="277" spans="1:24" x14ac:dyDescent="0.25">
      <c r="A277" s="79">
        <v>275</v>
      </c>
      <c r="B277" s="80" t="s">
        <v>429</v>
      </c>
      <c r="C277" s="81">
        <v>68960060180003</v>
      </c>
      <c r="D277" s="79">
        <v>1</v>
      </c>
      <c r="E277" s="79" t="s">
        <v>177</v>
      </c>
      <c r="F277" s="83" t="s">
        <v>432</v>
      </c>
      <c r="G277" s="102">
        <v>7.3</v>
      </c>
      <c r="H277" s="82" t="s">
        <v>174</v>
      </c>
      <c r="I277" s="79" t="s">
        <v>190</v>
      </c>
      <c r="J277" s="82" t="s">
        <v>169</v>
      </c>
      <c r="K277" s="84" t="s">
        <v>193</v>
      </c>
      <c r="L277" s="84" t="s">
        <v>193</v>
      </c>
      <c r="M277" s="84" t="s">
        <v>193</v>
      </c>
      <c r="N277" s="84" t="s">
        <v>193</v>
      </c>
      <c r="O277" s="84" t="s">
        <v>193</v>
      </c>
      <c r="P277" s="84" t="s">
        <v>193</v>
      </c>
      <c r="Q277" s="84" t="s">
        <v>193</v>
      </c>
      <c r="R277" s="115">
        <v>30.4</v>
      </c>
      <c r="S277" s="84"/>
      <c r="T277" s="84"/>
      <c r="U277" s="84"/>
      <c r="V277" s="153">
        <f t="shared" si="4"/>
        <v>221.92</v>
      </c>
      <c r="W277" s="83"/>
      <c r="X277" s="85" t="s">
        <v>316</v>
      </c>
    </row>
    <row r="278" spans="1:24" x14ac:dyDescent="0.25">
      <c r="A278" s="79">
        <v>276</v>
      </c>
      <c r="B278" s="80" t="s">
        <v>429</v>
      </c>
      <c r="C278" s="81">
        <v>68960060180003</v>
      </c>
      <c r="D278" s="79">
        <v>1</v>
      </c>
      <c r="E278" s="79" t="s">
        <v>178</v>
      </c>
      <c r="F278" s="83" t="s">
        <v>264</v>
      </c>
      <c r="G278" s="102">
        <v>3.3</v>
      </c>
      <c r="H278" s="82" t="s">
        <v>174</v>
      </c>
      <c r="I278" s="79" t="s">
        <v>222</v>
      </c>
      <c r="J278" s="82" t="s">
        <v>169</v>
      </c>
      <c r="K278" s="84" t="s">
        <v>193</v>
      </c>
      <c r="L278" s="84" t="s">
        <v>193</v>
      </c>
      <c r="M278" s="84" t="s">
        <v>193</v>
      </c>
      <c r="N278" s="84" t="s">
        <v>193</v>
      </c>
      <c r="O278" s="84" t="s">
        <v>193</v>
      </c>
      <c r="P278" s="84" t="s">
        <v>193</v>
      </c>
      <c r="Q278" s="84" t="s">
        <v>193</v>
      </c>
      <c r="R278" s="115">
        <v>30.4</v>
      </c>
      <c r="S278" s="84"/>
      <c r="T278" s="84"/>
      <c r="U278" s="84"/>
      <c r="V278" s="153">
        <f t="shared" si="4"/>
        <v>100.32</v>
      </c>
      <c r="W278" s="83"/>
      <c r="X278" s="85"/>
    </row>
    <row r="279" spans="1:24" x14ac:dyDescent="0.25">
      <c r="A279" s="79">
        <v>277</v>
      </c>
      <c r="B279" s="80" t="s">
        <v>429</v>
      </c>
      <c r="C279" s="81">
        <v>68960060180003</v>
      </c>
      <c r="D279" s="79">
        <v>1</v>
      </c>
      <c r="E279" s="79" t="s">
        <v>179</v>
      </c>
      <c r="F279" s="83" t="s">
        <v>431</v>
      </c>
      <c r="G279" s="102">
        <v>10.3</v>
      </c>
      <c r="H279" s="82" t="s">
        <v>174</v>
      </c>
      <c r="I279" s="79" t="s">
        <v>190</v>
      </c>
      <c r="J279" s="82" t="s">
        <v>169</v>
      </c>
      <c r="K279" s="84" t="s">
        <v>193</v>
      </c>
      <c r="L279" s="84" t="s">
        <v>193</v>
      </c>
      <c r="M279" s="84" t="s">
        <v>193</v>
      </c>
      <c r="N279" s="84" t="s">
        <v>193</v>
      </c>
      <c r="O279" s="84" t="s">
        <v>193</v>
      </c>
      <c r="P279" s="84" t="s">
        <v>193</v>
      </c>
      <c r="Q279" s="84" t="s">
        <v>193</v>
      </c>
      <c r="R279" s="115">
        <v>30.4</v>
      </c>
      <c r="S279" s="84"/>
      <c r="T279" s="84"/>
      <c r="U279" s="84"/>
      <c r="V279" s="153">
        <f t="shared" si="4"/>
        <v>313.12</v>
      </c>
      <c r="W279" s="83"/>
      <c r="X279" s="85" t="s">
        <v>170</v>
      </c>
    </row>
    <row r="280" spans="1:24" x14ac:dyDescent="0.25">
      <c r="A280" s="79">
        <v>278</v>
      </c>
      <c r="B280" s="80" t="s">
        <v>429</v>
      </c>
      <c r="C280" s="81">
        <v>68960060180003</v>
      </c>
      <c r="D280" s="79">
        <v>1</v>
      </c>
      <c r="E280" s="79" t="s">
        <v>182</v>
      </c>
      <c r="F280" s="83" t="s">
        <v>430</v>
      </c>
      <c r="G280" s="102">
        <v>5.4</v>
      </c>
      <c r="H280" s="82" t="s">
        <v>174</v>
      </c>
      <c r="I280" s="79" t="s">
        <v>222</v>
      </c>
      <c r="J280" s="82" t="s">
        <v>169</v>
      </c>
      <c r="K280" s="84" t="s">
        <v>193</v>
      </c>
      <c r="L280" s="84" t="s">
        <v>193</v>
      </c>
      <c r="M280" s="84" t="s">
        <v>193</v>
      </c>
      <c r="N280" s="84" t="s">
        <v>193</v>
      </c>
      <c r="O280" s="84" t="s">
        <v>193</v>
      </c>
      <c r="P280" s="84" t="s">
        <v>193</v>
      </c>
      <c r="Q280" s="84" t="s">
        <v>193</v>
      </c>
      <c r="R280" s="115">
        <v>30.4</v>
      </c>
      <c r="S280" s="84"/>
      <c r="T280" s="84"/>
      <c r="U280" s="84"/>
      <c r="V280" s="153">
        <f t="shared" si="4"/>
        <v>164.16</v>
      </c>
      <c r="W280" s="83"/>
      <c r="X280" s="85" t="s">
        <v>170</v>
      </c>
    </row>
    <row r="281" spans="1:24" x14ac:dyDescent="0.25">
      <c r="A281" s="79">
        <v>279</v>
      </c>
      <c r="B281" s="80" t="s">
        <v>429</v>
      </c>
      <c r="C281" s="81">
        <v>68960060180004</v>
      </c>
      <c r="D281" s="79">
        <v>1</v>
      </c>
      <c r="E281" s="79" t="s">
        <v>172</v>
      </c>
      <c r="F281" s="83" t="s">
        <v>264</v>
      </c>
      <c r="G281" s="102">
        <v>2.9</v>
      </c>
      <c r="H281" s="82" t="s">
        <v>174</v>
      </c>
      <c r="I281" s="79" t="s">
        <v>222</v>
      </c>
      <c r="J281" s="82" t="s">
        <v>169</v>
      </c>
      <c r="K281" s="84" t="s">
        <v>193</v>
      </c>
      <c r="L281" s="84" t="s">
        <v>193</v>
      </c>
      <c r="M281" s="84" t="s">
        <v>193</v>
      </c>
      <c r="N281" s="84" t="s">
        <v>193</v>
      </c>
      <c r="O281" s="84" t="s">
        <v>193</v>
      </c>
      <c r="P281" s="84" t="s">
        <v>193</v>
      </c>
      <c r="Q281" s="84" t="s">
        <v>193</v>
      </c>
      <c r="R281" s="115">
        <v>30.4</v>
      </c>
      <c r="S281" s="84"/>
      <c r="T281" s="84"/>
      <c r="U281" s="84"/>
      <c r="V281" s="153">
        <f t="shared" si="4"/>
        <v>88.16</v>
      </c>
      <c r="W281" s="83"/>
    </row>
    <row r="282" spans="1:24" x14ac:dyDescent="0.25">
      <c r="A282" s="79">
        <v>280</v>
      </c>
      <c r="B282" s="80" t="s">
        <v>429</v>
      </c>
      <c r="C282" s="81">
        <v>68960060180004</v>
      </c>
      <c r="D282" s="79">
        <v>1</v>
      </c>
      <c r="E282" s="79" t="s">
        <v>177</v>
      </c>
      <c r="F282" s="83" t="s">
        <v>431</v>
      </c>
      <c r="G282" s="102">
        <v>9.6999999999999993</v>
      </c>
      <c r="H282" s="82" t="s">
        <v>174</v>
      </c>
      <c r="I282" s="79" t="s">
        <v>190</v>
      </c>
      <c r="J282" s="82" t="s">
        <v>169</v>
      </c>
      <c r="K282" s="84" t="s">
        <v>193</v>
      </c>
      <c r="L282" s="84" t="s">
        <v>193</v>
      </c>
      <c r="M282" s="84" t="s">
        <v>193</v>
      </c>
      <c r="N282" s="84" t="s">
        <v>193</v>
      </c>
      <c r="O282" s="84" t="s">
        <v>193</v>
      </c>
      <c r="P282" s="84" t="s">
        <v>193</v>
      </c>
      <c r="Q282" s="84" t="s">
        <v>193</v>
      </c>
      <c r="R282" s="115">
        <v>30.4</v>
      </c>
      <c r="S282" s="84"/>
      <c r="T282" s="84"/>
      <c r="U282" s="84"/>
      <c r="V282" s="153">
        <f t="shared" si="4"/>
        <v>294.87999999999994</v>
      </c>
      <c r="W282" s="83"/>
      <c r="X282" s="85" t="s">
        <v>170</v>
      </c>
    </row>
    <row r="283" spans="1:24" x14ac:dyDescent="0.25">
      <c r="A283" s="79">
        <v>281</v>
      </c>
      <c r="B283" s="80" t="s">
        <v>429</v>
      </c>
      <c r="C283" s="81">
        <v>68960060180004</v>
      </c>
      <c r="D283" s="79">
        <v>1</v>
      </c>
      <c r="E283" s="79" t="s">
        <v>178</v>
      </c>
      <c r="F283" s="83" t="s">
        <v>432</v>
      </c>
      <c r="G283" s="102">
        <v>7.6</v>
      </c>
      <c r="H283" s="82" t="s">
        <v>174</v>
      </c>
      <c r="I283" s="79" t="s">
        <v>190</v>
      </c>
      <c r="J283" s="82" t="s">
        <v>169</v>
      </c>
      <c r="K283" s="84" t="s">
        <v>193</v>
      </c>
      <c r="L283" s="84" t="s">
        <v>193</v>
      </c>
      <c r="M283" s="84" t="s">
        <v>193</v>
      </c>
      <c r="N283" s="84" t="s">
        <v>193</v>
      </c>
      <c r="O283" s="84" t="s">
        <v>193</v>
      </c>
      <c r="P283" s="84" t="s">
        <v>193</v>
      </c>
      <c r="Q283" s="84" t="s">
        <v>193</v>
      </c>
      <c r="R283" s="115">
        <v>30.4</v>
      </c>
      <c r="S283" s="84"/>
      <c r="T283" s="84"/>
      <c r="U283" s="84"/>
      <c r="V283" s="153">
        <f t="shared" si="4"/>
        <v>231.04</v>
      </c>
      <c r="W283" s="83"/>
      <c r="X283" s="85" t="s">
        <v>316</v>
      </c>
    </row>
    <row r="284" spans="1:24" x14ac:dyDescent="0.25">
      <c r="A284" s="79">
        <v>282</v>
      </c>
      <c r="B284" s="80" t="s">
        <v>429</v>
      </c>
      <c r="C284" s="81">
        <v>68960060180004</v>
      </c>
      <c r="D284" s="79">
        <v>1</v>
      </c>
      <c r="E284" s="79" t="s">
        <v>179</v>
      </c>
      <c r="F284" s="83" t="s">
        <v>433</v>
      </c>
      <c r="G284" s="102">
        <v>5.6</v>
      </c>
      <c r="H284" s="82" t="s">
        <v>174</v>
      </c>
      <c r="I284" s="79" t="s">
        <v>222</v>
      </c>
      <c r="J284" s="82" t="s">
        <v>169</v>
      </c>
      <c r="K284" s="84" t="s">
        <v>193</v>
      </c>
      <c r="L284" s="84" t="s">
        <v>193</v>
      </c>
      <c r="M284" s="84" t="s">
        <v>193</v>
      </c>
      <c r="N284" s="84" t="s">
        <v>193</v>
      </c>
      <c r="O284" s="84" t="s">
        <v>193</v>
      </c>
      <c r="P284" s="84" t="s">
        <v>193</v>
      </c>
      <c r="Q284" s="84" t="s">
        <v>193</v>
      </c>
      <c r="R284" s="115">
        <v>30.4</v>
      </c>
      <c r="S284" s="84"/>
      <c r="T284" s="84"/>
      <c r="U284" s="84"/>
      <c r="V284" s="153">
        <f t="shared" si="4"/>
        <v>170.23999999999998</v>
      </c>
      <c r="W284" s="83"/>
      <c r="X284" s="85" t="s">
        <v>316</v>
      </c>
    </row>
    <row r="285" spans="1:24" x14ac:dyDescent="0.25">
      <c r="A285" s="79">
        <v>283</v>
      </c>
      <c r="B285" s="80" t="s">
        <v>429</v>
      </c>
      <c r="C285" s="81">
        <v>68960060180005</v>
      </c>
      <c r="D285" s="79">
        <v>1</v>
      </c>
      <c r="E285" s="79" t="s">
        <v>172</v>
      </c>
      <c r="F285" s="83" t="s">
        <v>433</v>
      </c>
      <c r="G285" s="102">
        <v>5.4</v>
      </c>
      <c r="H285" s="82" t="s">
        <v>174</v>
      </c>
      <c r="I285" s="79" t="s">
        <v>222</v>
      </c>
      <c r="J285" s="82" t="s">
        <v>169</v>
      </c>
      <c r="K285" s="84" t="s">
        <v>193</v>
      </c>
      <c r="L285" s="84" t="s">
        <v>193</v>
      </c>
      <c r="M285" s="84" t="s">
        <v>193</v>
      </c>
      <c r="N285" s="84" t="s">
        <v>193</v>
      </c>
      <c r="O285" s="84" t="s">
        <v>193</v>
      </c>
      <c r="P285" s="84" t="s">
        <v>193</v>
      </c>
      <c r="Q285" s="84" t="s">
        <v>193</v>
      </c>
      <c r="R285" s="115">
        <v>30.4</v>
      </c>
      <c r="S285" s="84"/>
      <c r="T285" s="84"/>
      <c r="U285" s="84"/>
      <c r="V285" s="153">
        <f t="shared" si="4"/>
        <v>164.16</v>
      </c>
      <c r="W285" s="83"/>
      <c r="X285" s="85" t="s">
        <v>316</v>
      </c>
    </row>
    <row r="286" spans="1:24" x14ac:dyDescent="0.25">
      <c r="A286" s="79">
        <v>284</v>
      </c>
      <c r="B286" s="80" t="s">
        <v>429</v>
      </c>
      <c r="C286" s="81">
        <v>68960060180005</v>
      </c>
      <c r="D286" s="79">
        <v>1</v>
      </c>
      <c r="E286" s="79" t="s">
        <v>177</v>
      </c>
      <c r="F286" s="83" t="s">
        <v>432</v>
      </c>
      <c r="G286" s="102">
        <v>7.5</v>
      </c>
      <c r="H286" s="82" t="s">
        <v>174</v>
      </c>
      <c r="I286" s="79" t="s">
        <v>190</v>
      </c>
      <c r="J286" s="82" t="s">
        <v>169</v>
      </c>
      <c r="K286" s="84" t="s">
        <v>193</v>
      </c>
      <c r="L286" s="84" t="s">
        <v>193</v>
      </c>
      <c r="M286" s="84" t="s">
        <v>193</v>
      </c>
      <c r="N286" s="84" t="s">
        <v>193</v>
      </c>
      <c r="O286" s="84" t="s">
        <v>193</v>
      </c>
      <c r="P286" s="84" t="s">
        <v>193</v>
      </c>
      <c r="Q286" s="84" t="s">
        <v>193</v>
      </c>
      <c r="R286" s="115">
        <v>30.4</v>
      </c>
      <c r="S286" s="84"/>
      <c r="T286" s="84"/>
      <c r="U286" s="84"/>
      <c r="V286" s="153">
        <f t="shared" si="4"/>
        <v>228</v>
      </c>
      <c r="W286" s="83"/>
      <c r="X286" s="85" t="s">
        <v>316</v>
      </c>
    </row>
    <row r="287" spans="1:24" x14ac:dyDescent="0.25">
      <c r="A287" s="79">
        <v>285</v>
      </c>
      <c r="B287" s="80" t="s">
        <v>429</v>
      </c>
      <c r="C287" s="81">
        <v>68960060180005</v>
      </c>
      <c r="D287" s="79">
        <v>1</v>
      </c>
      <c r="E287" s="79" t="s">
        <v>178</v>
      </c>
      <c r="F287" s="83" t="s">
        <v>264</v>
      </c>
      <c r="G287" s="102">
        <v>2.8</v>
      </c>
      <c r="H287" s="82" t="s">
        <v>174</v>
      </c>
      <c r="I287" s="79" t="s">
        <v>222</v>
      </c>
      <c r="J287" s="82" t="s">
        <v>169</v>
      </c>
      <c r="K287" s="84" t="s">
        <v>193</v>
      </c>
      <c r="L287" s="84" t="s">
        <v>193</v>
      </c>
      <c r="M287" s="84" t="s">
        <v>193</v>
      </c>
      <c r="N287" s="84" t="s">
        <v>193</v>
      </c>
      <c r="O287" s="84" t="s">
        <v>193</v>
      </c>
      <c r="P287" s="84" t="s">
        <v>193</v>
      </c>
      <c r="Q287" s="84" t="s">
        <v>193</v>
      </c>
      <c r="R287" s="115">
        <v>30.4</v>
      </c>
      <c r="S287" s="84"/>
      <c r="T287" s="84"/>
      <c r="U287" s="84"/>
      <c r="V287" s="153">
        <f t="shared" si="4"/>
        <v>85.11999999999999</v>
      </c>
      <c r="W287" s="83"/>
      <c r="X287" s="85"/>
    </row>
    <row r="288" spans="1:24" x14ac:dyDescent="0.25">
      <c r="A288" s="79">
        <v>286</v>
      </c>
      <c r="B288" s="80" t="s">
        <v>429</v>
      </c>
      <c r="C288" s="81">
        <v>68960060180005</v>
      </c>
      <c r="D288" s="79">
        <v>1</v>
      </c>
      <c r="E288" s="79" t="s">
        <v>179</v>
      </c>
      <c r="F288" s="83" t="s">
        <v>431</v>
      </c>
      <c r="G288" s="102">
        <v>9.6999999999999993</v>
      </c>
      <c r="H288" s="82" t="s">
        <v>174</v>
      </c>
      <c r="I288" s="79" t="s">
        <v>190</v>
      </c>
      <c r="J288" s="82" t="s">
        <v>169</v>
      </c>
      <c r="K288" s="84" t="s">
        <v>193</v>
      </c>
      <c r="L288" s="84" t="s">
        <v>193</v>
      </c>
      <c r="M288" s="84" t="s">
        <v>193</v>
      </c>
      <c r="N288" s="84" t="s">
        <v>193</v>
      </c>
      <c r="O288" s="84" t="s">
        <v>193</v>
      </c>
      <c r="P288" s="84" t="s">
        <v>193</v>
      </c>
      <c r="Q288" s="84" t="s">
        <v>193</v>
      </c>
      <c r="R288" s="115">
        <v>30.4</v>
      </c>
      <c r="S288" s="84"/>
      <c r="T288" s="84"/>
      <c r="U288" s="84"/>
      <c r="V288" s="153">
        <f t="shared" si="4"/>
        <v>294.87999999999994</v>
      </c>
      <c r="W288" s="83"/>
      <c r="X288" s="85" t="s">
        <v>170</v>
      </c>
    </row>
    <row r="289" spans="1:24" x14ac:dyDescent="0.25">
      <c r="A289" s="79">
        <v>287</v>
      </c>
      <c r="B289" s="80" t="s">
        <v>429</v>
      </c>
      <c r="C289" s="81">
        <v>68960060180006</v>
      </c>
      <c r="D289" s="79">
        <v>1</v>
      </c>
      <c r="E289" s="79" t="s">
        <v>172</v>
      </c>
      <c r="F289" s="83" t="s">
        <v>433</v>
      </c>
      <c r="G289" s="102">
        <v>5.3</v>
      </c>
      <c r="H289" s="82" t="s">
        <v>174</v>
      </c>
      <c r="I289" s="79" t="s">
        <v>222</v>
      </c>
      <c r="J289" s="82" t="s">
        <v>169</v>
      </c>
      <c r="K289" s="84" t="s">
        <v>193</v>
      </c>
      <c r="L289" s="84" t="s">
        <v>193</v>
      </c>
      <c r="M289" s="84" t="s">
        <v>193</v>
      </c>
      <c r="N289" s="84" t="s">
        <v>193</v>
      </c>
      <c r="O289" s="84" t="s">
        <v>193</v>
      </c>
      <c r="P289" s="84" t="s">
        <v>193</v>
      </c>
      <c r="Q289" s="84" t="s">
        <v>193</v>
      </c>
      <c r="R289" s="115">
        <v>30.4</v>
      </c>
      <c r="S289" s="84"/>
      <c r="T289" s="84"/>
      <c r="U289" s="84"/>
      <c r="V289" s="153">
        <f t="shared" si="4"/>
        <v>161.11999999999998</v>
      </c>
      <c r="W289" s="83"/>
      <c r="X289" s="85" t="s">
        <v>316</v>
      </c>
    </row>
    <row r="290" spans="1:24" x14ac:dyDescent="0.25">
      <c r="A290" s="79">
        <v>288</v>
      </c>
      <c r="B290" s="80" t="s">
        <v>429</v>
      </c>
      <c r="C290" s="81">
        <v>68960060180006</v>
      </c>
      <c r="D290" s="79">
        <v>1</v>
      </c>
      <c r="E290" s="79" t="s">
        <v>177</v>
      </c>
      <c r="F290" s="83" t="s">
        <v>432</v>
      </c>
      <c r="G290" s="102">
        <v>7.5</v>
      </c>
      <c r="H290" s="82" t="s">
        <v>174</v>
      </c>
      <c r="I290" s="79" t="s">
        <v>190</v>
      </c>
      <c r="J290" s="82" t="s">
        <v>169</v>
      </c>
      <c r="K290" s="84" t="s">
        <v>193</v>
      </c>
      <c r="L290" s="84" t="s">
        <v>193</v>
      </c>
      <c r="M290" s="84" t="s">
        <v>193</v>
      </c>
      <c r="N290" s="84" t="s">
        <v>193</v>
      </c>
      <c r="O290" s="84" t="s">
        <v>193</v>
      </c>
      <c r="P290" s="84" t="s">
        <v>193</v>
      </c>
      <c r="Q290" s="84" t="s">
        <v>193</v>
      </c>
      <c r="R290" s="115">
        <v>30.4</v>
      </c>
      <c r="S290" s="84"/>
      <c r="T290" s="84"/>
      <c r="U290" s="84"/>
      <c r="V290" s="153">
        <f t="shared" si="4"/>
        <v>228</v>
      </c>
      <c r="W290" s="83"/>
      <c r="X290" s="85" t="s">
        <v>316</v>
      </c>
    </row>
    <row r="291" spans="1:24" x14ac:dyDescent="0.25">
      <c r="A291" s="79">
        <v>289</v>
      </c>
      <c r="B291" s="80" t="s">
        <v>429</v>
      </c>
      <c r="C291" s="81">
        <v>68960060180006</v>
      </c>
      <c r="D291" s="79">
        <v>1</v>
      </c>
      <c r="E291" s="79" t="s">
        <v>178</v>
      </c>
      <c r="F291" s="83" t="s">
        <v>264</v>
      </c>
      <c r="G291" s="102">
        <v>2.8</v>
      </c>
      <c r="H291" s="82" t="s">
        <v>174</v>
      </c>
      <c r="I291" s="79" t="s">
        <v>222</v>
      </c>
      <c r="J291" s="82" t="s">
        <v>169</v>
      </c>
      <c r="K291" s="84" t="s">
        <v>193</v>
      </c>
      <c r="L291" s="84" t="s">
        <v>193</v>
      </c>
      <c r="M291" s="84" t="s">
        <v>193</v>
      </c>
      <c r="N291" s="84" t="s">
        <v>193</v>
      </c>
      <c r="O291" s="84" t="s">
        <v>193</v>
      </c>
      <c r="P291" s="84" t="s">
        <v>193</v>
      </c>
      <c r="Q291" s="84" t="s">
        <v>193</v>
      </c>
      <c r="R291" s="115">
        <v>30.4</v>
      </c>
      <c r="S291" s="84"/>
      <c r="T291" s="84"/>
      <c r="U291" s="84"/>
      <c r="V291" s="153">
        <f t="shared" si="4"/>
        <v>85.11999999999999</v>
      </c>
      <c r="W291" s="83"/>
      <c r="X291" s="85"/>
    </row>
    <row r="292" spans="1:24" x14ac:dyDescent="0.25">
      <c r="A292" s="79">
        <v>290</v>
      </c>
      <c r="B292" s="80" t="s">
        <v>429</v>
      </c>
      <c r="C292" s="81">
        <v>68960060180006</v>
      </c>
      <c r="D292" s="79">
        <v>1</v>
      </c>
      <c r="E292" s="79" t="s">
        <v>179</v>
      </c>
      <c r="F292" s="83" t="s">
        <v>431</v>
      </c>
      <c r="G292" s="102">
        <v>9.6999999999999993</v>
      </c>
      <c r="H292" s="82" t="s">
        <v>174</v>
      </c>
      <c r="I292" s="79" t="s">
        <v>190</v>
      </c>
      <c r="J292" s="82" t="s">
        <v>169</v>
      </c>
      <c r="K292" s="84" t="s">
        <v>193</v>
      </c>
      <c r="L292" s="84" t="s">
        <v>193</v>
      </c>
      <c r="M292" s="84" t="s">
        <v>193</v>
      </c>
      <c r="N292" s="84" t="s">
        <v>193</v>
      </c>
      <c r="O292" s="84" t="s">
        <v>193</v>
      </c>
      <c r="P292" s="84" t="s">
        <v>193</v>
      </c>
      <c r="Q292" s="84" t="s">
        <v>193</v>
      </c>
      <c r="R292" s="115">
        <v>30.4</v>
      </c>
      <c r="S292" s="84"/>
      <c r="T292" s="84"/>
      <c r="U292" s="84"/>
      <c r="V292" s="153">
        <f t="shared" si="4"/>
        <v>294.87999999999994</v>
      </c>
      <c r="W292" s="83"/>
      <c r="X292" s="85" t="s">
        <v>170</v>
      </c>
    </row>
    <row r="293" spans="1:24" x14ac:dyDescent="0.25">
      <c r="A293" s="79">
        <v>291</v>
      </c>
      <c r="B293" s="80" t="s">
        <v>429</v>
      </c>
      <c r="C293" s="81">
        <v>68960060180007</v>
      </c>
      <c r="D293" s="79">
        <v>1</v>
      </c>
      <c r="E293" s="79" t="s">
        <v>172</v>
      </c>
      <c r="F293" s="83" t="s">
        <v>264</v>
      </c>
      <c r="G293" s="102">
        <v>2.9</v>
      </c>
      <c r="H293" s="82" t="s">
        <v>174</v>
      </c>
      <c r="I293" s="79" t="s">
        <v>222</v>
      </c>
      <c r="J293" s="82" t="s">
        <v>169</v>
      </c>
      <c r="K293" s="84" t="s">
        <v>193</v>
      </c>
      <c r="L293" s="84" t="s">
        <v>193</v>
      </c>
      <c r="M293" s="84" t="s">
        <v>193</v>
      </c>
      <c r="N293" s="84" t="s">
        <v>193</v>
      </c>
      <c r="O293" s="84" t="s">
        <v>193</v>
      </c>
      <c r="P293" s="84" t="s">
        <v>193</v>
      </c>
      <c r="Q293" s="84" t="s">
        <v>193</v>
      </c>
      <c r="R293" s="115">
        <v>30.4</v>
      </c>
      <c r="S293" s="84"/>
      <c r="T293" s="84"/>
      <c r="U293" s="84"/>
      <c r="V293" s="153">
        <f t="shared" si="4"/>
        <v>88.16</v>
      </c>
      <c r="W293" s="83"/>
    </row>
    <row r="294" spans="1:24" x14ac:dyDescent="0.25">
      <c r="A294" s="79">
        <v>292</v>
      </c>
      <c r="B294" s="80" t="s">
        <v>429</v>
      </c>
      <c r="C294" s="81">
        <v>68960060180007</v>
      </c>
      <c r="D294" s="79">
        <v>1</v>
      </c>
      <c r="E294" s="79" t="s">
        <v>177</v>
      </c>
      <c r="F294" s="83" t="s">
        <v>431</v>
      </c>
      <c r="G294" s="102">
        <v>9.6999999999999993</v>
      </c>
      <c r="H294" s="82" t="s">
        <v>174</v>
      </c>
      <c r="I294" s="79" t="s">
        <v>190</v>
      </c>
      <c r="J294" s="82" t="s">
        <v>169</v>
      </c>
      <c r="K294" s="84" t="s">
        <v>193</v>
      </c>
      <c r="L294" s="84" t="s">
        <v>193</v>
      </c>
      <c r="M294" s="84" t="s">
        <v>193</v>
      </c>
      <c r="N294" s="84" t="s">
        <v>193</v>
      </c>
      <c r="O294" s="84" t="s">
        <v>193</v>
      </c>
      <c r="P294" s="84" t="s">
        <v>193</v>
      </c>
      <c r="Q294" s="84" t="s">
        <v>193</v>
      </c>
      <c r="R294" s="115">
        <v>30.4</v>
      </c>
      <c r="S294" s="84"/>
      <c r="T294" s="84"/>
      <c r="U294" s="84"/>
      <c r="V294" s="153">
        <f t="shared" si="4"/>
        <v>294.87999999999994</v>
      </c>
      <c r="W294" s="83"/>
      <c r="X294" s="85" t="s">
        <v>170</v>
      </c>
    </row>
    <row r="295" spans="1:24" x14ac:dyDescent="0.25">
      <c r="A295" s="79">
        <v>293</v>
      </c>
      <c r="B295" s="80" t="s">
        <v>429</v>
      </c>
      <c r="C295" s="81">
        <v>68960060180007</v>
      </c>
      <c r="D295" s="79">
        <v>1</v>
      </c>
      <c r="E295" s="79" t="s">
        <v>178</v>
      </c>
      <c r="F295" s="83" t="s">
        <v>432</v>
      </c>
      <c r="G295" s="102">
        <v>7.5</v>
      </c>
      <c r="H295" s="82" t="s">
        <v>174</v>
      </c>
      <c r="I295" s="79" t="s">
        <v>190</v>
      </c>
      <c r="J295" s="82" t="s">
        <v>169</v>
      </c>
      <c r="K295" s="84" t="s">
        <v>193</v>
      </c>
      <c r="L295" s="84" t="s">
        <v>193</v>
      </c>
      <c r="M295" s="84" t="s">
        <v>193</v>
      </c>
      <c r="N295" s="84" t="s">
        <v>193</v>
      </c>
      <c r="O295" s="84" t="s">
        <v>193</v>
      </c>
      <c r="P295" s="84" t="s">
        <v>193</v>
      </c>
      <c r="Q295" s="84" t="s">
        <v>193</v>
      </c>
      <c r="R295" s="115">
        <v>30.4</v>
      </c>
      <c r="S295" s="84"/>
      <c r="T295" s="84"/>
      <c r="U295" s="84"/>
      <c r="V295" s="153">
        <f t="shared" si="4"/>
        <v>228</v>
      </c>
      <c r="W295" s="83"/>
      <c r="X295" s="85" t="s">
        <v>316</v>
      </c>
    </row>
    <row r="296" spans="1:24" x14ac:dyDescent="0.25">
      <c r="A296" s="79">
        <v>294</v>
      </c>
      <c r="B296" s="80" t="s">
        <v>429</v>
      </c>
      <c r="C296" s="81">
        <v>68960060180007</v>
      </c>
      <c r="D296" s="79">
        <v>1</v>
      </c>
      <c r="E296" s="79" t="s">
        <v>179</v>
      </c>
      <c r="F296" s="83" t="s">
        <v>433</v>
      </c>
      <c r="G296" s="102">
        <v>5.6</v>
      </c>
      <c r="H296" s="82" t="s">
        <v>174</v>
      </c>
      <c r="I296" s="79" t="s">
        <v>222</v>
      </c>
      <c r="J296" s="82" t="s">
        <v>169</v>
      </c>
      <c r="K296" s="84" t="s">
        <v>193</v>
      </c>
      <c r="L296" s="84" t="s">
        <v>193</v>
      </c>
      <c r="M296" s="84" t="s">
        <v>193</v>
      </c>
      <c r="N296" s="84" t="s">
        <v>193</v>
      </c>
      <c r="O296" s="84" t="s">
        <v>193</v>
      </c>
      <c r="P296" s="84" t="s">
        <v>193</v>
      </c>
      <c r="Q296" s="84" t="s">
        <v>193</v>
      </c>
      <c r="R296" s="115">
        <v>30.4</v>
      </c>
      <c r="S296" s="84"/>
      <c r="T296" s="84"/>
      <c r="U296" s="84"/>
      <c r="V296" s="153">
        <f t="shared" si="4"/>
        <v>170.23999999999998</v>
      </c>
      <c r="W296" s="83"/>
      <c r="X296" s="85" t="s">
        <v>316</v>
      </c>
    </row>
    <row r="297" spans="1:24" x14ac:dyDescent="0.25">
      <c r="A297" s="79">
        <v>295</v>
      </c>
      <c r="B297" s="80" t="s">
        <v>434</v>
      </c>
      <c r="C297" s="81">
        <v>68960060026013</v>
      </c>
      <c r="D297" s="79">
        <v>1</v>
      </c>
      <c r="E297" s="79" t="s">
        <v>172</v>
      </c>
      <c r="F297" s="83" t="s">
        <v>435</v>
      </c>
      <c r="G297" s="102">
        <v>7.6</v>
      </c>
      <c r="H297" s="82" t="s">
        <v>214</v>
      </c>
      <c r="I297" s="79" t="s">
        <v>190</v>
      </c>
      <c r="J297" s="82" t="s">
        <v>169</v>
      </c>
      <c r="K297" s="84" t="s">
        <v>193</v>
      </c>
      <c r="L297" s="84" t="s">
        <v>193</v>
      </c>
      <c r="M297" s="84" t="s">
        <v>193</v>
      </c>
      <c r="N297" s="84" t="s">
        <v>193</v>
      </c>
      <c r="O297" s="84" t="s">
        <v>193</v>
      </c>
      <c r="P297" s="84" t="s">
        <v>193</v>
      </c>
      <c r="Q297" s="84" t="s">
        <v>193</v>
      </c>
      <c r="R297" s="115">
        <v>30.4</v>
      </c>
      <c r="S297" s="84"/>
      <c r="T297" s="84"/>
      <c r="U297" s="84"/>
      <c r="V297" s="153">
        <f t="shared" si="4"/>
        <v>231.04</v>
      </c>
      <c r="W297" s="83"/>
      <c r="X297" s="85" t="s">
        <v>316</v>
      </c>
    </row>
    <row r="298" spans="1:24" x14ac:dyDescent="0.25">
      <c r="A298" s="79">
        <v>296</v>
      </c>
      <c r="B298" s="80" t="s">
        <v>434</v>
      </c>
      <c r="C298" s="81">
        <v>68960060026014</v>
      </c>
      <c r="D298" s="79">
        <v>1</v>
      </c>
      <c r="E298" s="79" t="s">
        <v>172</v>
      </c>
      <c r="F298" s="83" t="s">
        <v>435</v>
      </c>
      <c r="G298" s="102">
        <v>7.6</v>
      </c>
      <c r="H298" s="82" t="s">
        <v>214</v>
      </c>
      <c r="I298" s="79" t="s">
        <v>190</v>
      </c>
      <c r="J298" s="82" t="s">
        <v>169</v>
      </c>
      <c r="K298" s="84" t="s">
        <v>193</v>
      </c>
      <c r="L298" s="84" t="s">
        <v>193</v>
      </c>
      <c r="M298" s="84" t="s">
        <v>193</v>
      </c>
      <c r="N298" s="84" t="s">
        <v>193</v>
      </c>
      <c r="O298" s="84" t="s">
        <v>193</v>
      </c>
      <c r="P298" s="84" t="s">
        <v>193</v>
      </c>
      <c r="Q298" s="84" t="s">
        <v>193</v>
      </c>
      <c r="R298" s="115">
        <v>30.4</v>
      </c>
      <c r="S298" s="84"/>
      <c r="T298" s="84"/>
      <c r="U298" s="84"/>
      <c r="V298" s="153">
        <f t="shared" si="4"/>
        <v>231.04</v>
      </c>
      <c r="W298" s="83"/>
      <c r="X298" s="85" t="s">
        <v>316</v>
      </c>
    </row>
    <row r="299" spans="1:24" ht="26.4" x14ac:dyDescent="0.25">
      <c r="A299" s="79">
        <v>297</v>
      </c>
      <c r="B299" s="80" t="s">
        <v>436</v>
      </c>
      <c r="C299" s="81">
        <v>68960060026015</v>
      </c>
      <c r="D299" s="79">
        <v>1</v>
      </c>
      <c r="E299" s="79" t="s">
        <v>172</v>
      </c>
      <c r="F299" s="83" t="s">
        <v>437</v>
      </c>
      <c r="G299" s="102">
        <v>149</v>
      </c>
      <c r="H299" s="82" t="s">
        <v>167</v>
      </c>
      <c r="I299" s="79" t="s">
        <v>222</v>
      </c>
      <c r="J299" s="82" t="s">
        <v>169</v>
      </c>
      <c r="K299" s="84"/>
      <c r="L299" s="84"/>
      <c r="M299" s="84"/>
      <c r="N299" s="84"/>
      <c r="O299" s="84"/>
      <c r="P299" s="84"/>
      <c r="Q299" s="84"/>
      <c r="R299" s="84"/>
      <c r="S299" s="84"/>
      <c r="T299" s="115">
        <v>2.2000000000000002</v>
      </c>
      <c r="U299" s="84"/>
      <c r="V299" s="153">
        <f t="shared" si="4"/>
        <v>327.8</v>
      </c>
      <c r="W299" s="83"/>
      <c r="X299" s="85" t="s">
        <v>170</v>
      </c>
    </row>
    <row r="300" spans="1:24" ht="26.4" x14ac:dyDescent="0.25">
      <c r="A300" s="79">
        <v>298</v>
      </c>
      <c r="B300" s="80" t="s">
        <v>436</v>
      </c>
      <c r="C300" s="81">
        <v>68960060026015</v>
      </c>
      <c r="D300" s="79">
        <v>1</v>
      </c>
      <c r="E300" s="79" t="s">
        <v>188</v>
      </c>
      <c r="F300" s="83" t="s">
        <v>218</v>
      </c>
      <c r="G300" s="102">
        <v>6</v>
      </c>
      <c r="H300" s="82" t="s">
        <v>174</v>
      </c>
      <c r="I300" s="79" t="s">
        <v>190</v>
      </c>
      <c r="J300" s="82" t="s">
        <v>169</v>
      </c>
      <c r="K300" s="84" t="s">
        <v>193</v>
      </c>
      <c r="L300" s="84" t="s">
        <v>193</v>
      </c>
      <c r="M300" s="84" t="s">
        <v>193</v>
      </c>
      <c r="N300" s="84" t="s">
        <v>193</v>
      </c>
      <c r="O300" s="84" t="s">
        <v>193</v>
      </c>
      <c r="P300" s="84" t="s">
        <v>193</v>
      </c>
      <c r="Q300" s="84" t="s">
        <v>193</v>
      </c>
      <c r="R300" s="115">
        <v>30.4</v>
      </c>
      <c r="S300" s="84"/>
      <c r="T300" s="84"/>
      <c r="U300" s="84"/>
      <c r="V300" s="153">
        <f t="shared" si="4"/>
        <v>182.39999999999998</v>
      </c>
      <c r="W300" s="83"/>
      <c r="X300" s="85" t="s">
        <v>170</v>
      </c>
    </row>
    <row r="301" spans="1:24" ht="26.4" x14ac:dyDescent="0.25">
      <c r="A301" s="79">
        <v>299</v>
      </c>
      <c r="B301" s="80" t="s">
        <v>436</v>
      </c>
      <c r="C301" s="81">
        <v>68960060026015</v>
      </c>
      <c r="D301" s="79">
        <v>1</v>
      </c>
      <c r="E301" s="79" t="s">
        <v>261</v>
      </c>
      <c r="F301" s="83" t="s">
        <v>438</v>
      </c>
      <c r="G301" s="102">
        <v>4.7</v>
      </c>
      <c r="H301" s="82" t="s">
        <v>174</v>
      </c>
      <c r="I301" s="79" t="s">
        <v>181</v>
      </c>
      <c r="J301" s="82" t="s">
        <v>169</v>
      </c>
      <c r="K301" s="84" t="s">
        <v>193</v>
      </c>
      <c r="L301" s="84" t="s">
        <v>193</v>
      </c>
      <c r="M301" s="84" t="s">
        <v>193</v>
      </c>
      <c r="N301" s="84" t="s">
        <v>193</v>
      </c>
      <c r="O301" s="84" t="s">
        <v>193</v>
      </c>
      <c r="P301" s="84" t="s">
        <v>193</v>
      </c>
      <c r="Q301" s="84" t="s">
        <v>193</v>
      </c>
      <c r="R301" s="115">
        <v>30.4</v>
      </c>
      <c r="S301" s="84"/>
      <c r="T301" s="84"/>
      <c r="U301" s="84"/>
      <c r="V301" s="153">
        <f t="shared" si="4"/>
        <v>142.88</v>
      </c>
      <c r="W301" s="83"/>
      <c r="X301" s="85" t="s">
        <v>170</v>
      </c>
    </row>
    <row r="302" spans="1:24" ht="26.4" x14ac:dyDescent="0.25">
      <c r="A302" s="79">
        <v>300</v>
      </c>
      <c r="B302" s="80" t="s">
        <v>436</v>
      </c>
      <c r="C302" s="81">
        <v>68960060026015</v>
      </c>
      <c r="D302" s="79">
        <v>1</v>
      </c>
      <c r="E302" s="79" t="s">
        <v>263</v>
      </c>
      <c r="F302" s="83" t="s">
        <v>266</v>
      </c>
      <c r="G302" s="102">
        <v>1.9</v>
      </c>
      <c r="H302" s="82" t="s">
        <v>174</v>
      </c>
      <c r="I302" s="79" t="s">
        <v>181</v>
      </c>
      <c r="J302" s="82" t="s">
        <v>169</v>
      </c>
      <c r="K302" s="84" t="s">
        <v>193</v>
      </c>
      <c r="L302" s="84" t="s">
        <v>193</v>
      </c>
      <c r="M302" s="84" t="s">
        <v>193</v>
      </c>
      <c r="N302" s="84" t="s">
        <v>193</v>
      </c>
      <c r="O302" s="84" t="s">
        <v>193</v>
      </c>
      <c r="P302" s="84" t="s">
        <v>193</v>
      </c>
      <c r="Q302" s="84" t="s">
        <v>193</v>
      </c>
      <c r="R302" s="115">
        <v>30.4</v>
      </c>
      <c r="S302" s="84"/>
      <c r="T302" s="84"/>
      <c r="U302" s="84"/>
      <c r="V302" s="153">
        <f t="shared" si="4"/>
        <v>57.76</v>
      </c>
      <c r="W302" s="83"/>
      <c r="X302" s="85" t="s">
        <v>170</v>
      </c>
    </row>
    <row r="303" spans="1:24" s="92" customFormat="1" ht="18" customHeight="1" x14ac:dyDescent="0.25">
      <c r="A303" s="79">
        <v>301</v>
      </c>
      <c r="B303" s="80" t="s">
        <v>439</v>
      </c>
      <c r="C303" s="81">
        <v>68960060180008</v>
      </c>
      <c r="D303" s="79">
        <v>1</v>
      </c>
      <c r="E303" s="81" t="s">
        <v>172</v>
      </c>
      <c r="F303" s="91" t="s">
        <v>440</v>
      </c>
      <c r="G303" s="102">
        <v>328.1</v>
      </c>
      <c r="H303" s="79" t="s">
        <v>441</v>
      </c>
      <c r="I303" s="79" t="s">
        <v>175</v>
      </c>
      <c r="J303" s="79" t="s">
        <v>169</v>
      </c>
      <c r="K303" s="84" t="s">
        <v>193</v>
      </c>
      <c r="L303" s="84" t="s">
        <v>193</v>
      </c>
      <c r="M303" s="84" t="s">
        <v>193</v>
      </c>
      <c r="N303" s="84" t="s">
        <v>193</v>
      </c>
      <c r="O303" s="84" t="s">
        <v>193</v>
      </c>
      <c r="P303" s="84" t="s">
        <v>193</v>
      </c>
      <c r="Q303" s="84" t="s">
        <v>193</v>
      </c>
      <c r="R303" s="115">
        <v>30.4</v>
      </c>
      <c r="S303" s="79"/>
      <c r="T303" s="79"/>
      <c r="U303" s="79"/>
      <c r="V303" s="153">
        <f t="shared" si="4"/>
        <v>9974.24</v>
      </c>
      <c r="W303" s="91"/>
      <c r="X303" s="85" t="s">
        <v>170</v>
      </c>
    </row>
    <row r="304" spans="1:24" s="92" customFormat="1" ht="24.75" customHeight="1" x14ac:dyDescent="0.25">
      <c r="A304" s="79">
        <v>302</v>
      </c>
      <c r="B304" s="80" t="s">
        <v>439</v>
      </c>
      <c r="C304" s="81">
        <v>68960060180008</v>
      </c>
      <c r="D304" s="79">
        <v>1</v>
      </c>
      <c r="E304" s="79" t="s">
        <v>177</v>
      </c>
      <c r="F304" s="91" t="s">
        <v>442</v>
      </c>
      <c r="G304" s="102">
        <v>37.5</v>
      </c>
      <c r="H304" s="79" t="s">
        <v>443</v>
      </c>
      <c r="I304" s="79" t="s">
        <v>175</v>
      </c>
      <c r="J304" s="79" t="s">
        <v>169</v>
      </c>
      <c r="K304" s="79"/>
      <c r="L304" s="79"/>
      <c r="M304" s="79"/>
      <c r="N304" s="79"/>
      <c r="O304" s="79"/>
      <c r="P304" s="79"/>
      <c r="Q304" s="79"/>
      <c r="R304" s="79"/>
      <c r="S304" s="79"/>
      <c r="T304" s="115">
        <v>2.2000000000000002</v>
      </c>
      <c r="U304" s="79"/>
      <c r="V304" s="153">
        <f t="shared" si="4"/>
        <v>82.5</v>
      </c>
      <c r="W304" s="91"/>
      <c r="X304" s="85" t="s">
        <v>170</v>
      </c>
    </row>
    <row r="305" spans="1:24" s="92" customFormat="1" ht="24.75" customHeight="1" x14ac:dyDescent="0.25">
      <c r="A305" s="79">
        <v>303</v>
      </c>
      <c r="B305" s="80" t="s">
        <v>439</v>
      </c>
      <c r="C305" s="81">
        <v>68960060180008</v>
      </c>
      <c r="D305" s="79">
        <v>1</v>
      </c>
      <c r="E305" s="79" t="s">
        <v>178</v>
      </c>
      <c r="F305" s="91" t="s">
        <v>444</v>
      </c>
      <c r="G305" s="102">
        <v>83.2</v>
      </c>
      <c r="H305" s="79" t="s">
        <v>443</v>
      </c>
      <c r="I305" s="79" t="s">
        <v>175</v>
      </c>
      <c r="J305" s="79" t="s">
        <v>169</v>
      </c>
      <c r="K305" s="79"/>
      <c r="L305" s="79"/>
      <c r="M305" s="79"/>
      <c r="N305" s="79"/>
      <c r="O305" s="79"/>
      <c r="P305" s="79"/>
      <c r="Q305" s="79"/>
      <c r="R305" s="79"/>
      <c r="S305" s="79"/>
      <c r="T305" s="115">
        <v>2.2000000000000002</v>
      </c>
      <c r="U305" s="79"/>
      <c r="V305" s="153">
        <f t="shared" si="4"/>
        <v>183.04000000000002</v>
      </c>
      <c r="W305" s="91"/>
      <c r="X305" s="85" t="s">
        <v>170</v>
      </c>
    </row>
    <row r="306" spans="1:24" ht="24.75" customHeight="1" x14ac:dyDescent="0.25">
      <c r="A306" s="79">
        <v>304</v>
      </c>
      <c r="B306" s="80" t="s">
        <v>439</v>
      </c>
      <c r="C306" s="81">
        <v>68960060180008</v>
      </c>
      <c r="D306" s="79">
        <v>1</v>
      </c>
      <c r="E306" s="79" t="s">
        <v>179</v>
      </c>
      <c r="F306" s="91" t="s">
        <v>445</v>
      </c>
      <c r="G306" s="102">
        <v>20.7</v>
      </c>
      <c r="H306" s="82" t="s">
        <v>446</v>
      </c>
      <c r="I306" s="79" t="s">
        <v>175</v>
      </c>
      <c r="J306" s="79" t="s">
        <v>169</v>
      </c>
      <c r="K306" s="79"/>
      <c r="L306" s="79"/>
      <c r="M306" s="79"/>
      <c r="N306" s="79"/>
      <c r="O306" s="79"/>
      <c r="P306" s="79"/>
      <c r="Q306" s="79"/>
      <c r="R306" s="79"/>
      <c r="S306" s="79"/>
      <c r="T306" s="79"/>
      <c r="U306" s="84">
        <v>1</v>
      </c>
      <c r="V306" s="153">
        <f t="shared" si="4"/>
        <v>20.7</v>
      </c>
      <c r="W306" s="91"/>
      <c r="X306" s="85" t="s">
        <v>170</v>
      </c>
    </row>
    <row r="307" spans="1:24" s="92" customFormat="1" ht="24.75" customHeight="1" x14ac:dyDescent="0.25">
      <c r="A307" s="79">
        <v>305</v>
      </c>
      <c r="B307" s="80" t="s">
        <v>439</v>
      </c>
      <c r="C307" s="81">
        <v>68960060180008</v>
      </c>
      <c r="D307" s="79">
        <v>1</v>
      </c>
      <c r="E307" s="79" t="s">
        <v>182</v>
      </c>
      <c r="F307" s="91" t="s">
        <v>447</v>
      </c>
      <c r="G307" s="102">
        <v>363.8</v>
      </c>
      <c r="H307" s="82" t="s">
        <v>441</v>
      </c>
      <c r="I307" s="79" t="s">
        <v>175</v>
      </c>
      <c r="J307" s="79" t="s">
        <v>169</v>
      </c>
      <c r="K307" s="79" t="s">
        <v>193</v>
      </c>
      <c r="L307" s="79" t="s">
        <v>193</v>
      </c>
      <c r="M307" s="79" t="s">
        <v>193</v>
      </c>
      <c r="N307" s="79" t="s">
        <v>193</v>
      </c>
      <c r="O307" s="79" t="s">
        <v>193</v>
      </c>
      <c r="P307" s="79" t="s">
        <v>193</v>
      </c>
      <c r="Q307" s="79" t="s">
        <v>193</v>
      </c>
      <c r="R307" s="115">
        <v>30.4</v>
      </c>
      <c r="S307" s="79"/>
      <c r="T307" s="79"/>
      <c r="U307" s="79"/>
      <c r="V307" s="153">
        <f t="shared" si="4"/>
        <v>11059.52</v>
      </c>
      <c r="W307" s="91"/>
      <c r="X307" s="85" t="s">
        <v>170</v>
      </c>
    </row>
    <row r="308" spans="1:24" ht="18" customHeight="1" x14ac:dyDescent="0.25">
      <c r="A308" s="79">
        <v>306</v>
      </c>
      <c r="B308" s="80" t="s">
        <v>439</v>
      </c>
      <c r="C308" s="81">
        <v>68960060180008</v>
      </c>
      <c r="D308" s="79">
        <v>1</v>
      </c>
      <c r="E308" s="79" t="s">
        <v>184</v>
      </c>
      <c r="F308" s="91" t="s">
        <v>448</v>
      </c>
      <c r="G308" s="102">
        <v>10.9</v>
      </c>
      <c r="H308" s="82" t="s">
        <v>449</v>
      </c>
      <c r="I308" s="79" t="s">
        <v>190</v>
      </c>
      <c r="J308" s="79" t="s">
        <v>169</v>
      </c>
      <c r="K308" s="79" t="s">
        <v>193</v>
      </c>
      <c r="L308" s="79" t="s">
        <v>193</v>
      </c>
      <c r="M308" s="79" t="s">
        <v>193</v>
      </c>
      <c r="N308" s="79" t="s">
        <v>193</v>
      </c>
      <c r="O308" s="79" t="s">
        <v>193</v>
      </c>
      <c r="P308" s="79" t="s">
        <v>193</v>
      </c>
      <c r="Q308" s="79" t="s">
        <v>193</v>
      </c>
      <c r="R308" s="115">
        <v>30.4</v>
      </c>
      <c r="S308" s="79"/>
      <c r="T308" s="79"/>
      <c r="U308" s="79"/>
      <c r="V308" s="153">
        <f t="shared" si="4"/>
        <v>331.36</v>
      </c>
      <c r="W308" s="91"/>
      <c r="X308" s="85" t="s">
        <v>170</v>
      </c>
    </row>
    <row r="309" spans="1:24" ht="21" customHeight="1" x14ac:dyDescent="0.25">
      <c r="A309" s="79">
        <v>307</v>
      </c>
      <c r="B309" s="80" t="s">
        <v>439</v>
      </c>
      <c r="C309" s="81">
        <v>68960060180008</v>
      </c>
      <c r="D309" s="79">
        <v>1</v>
      </c>
      <c r="E309" s="79" t="s">
        <v>185</v>
      </c>
      <c r="F309" s="91" t="s">
        <v>262</v>
      </c>
      <c r="G309" s="102">
        <v>4.2</v>
      </c>
      <c r="H309" s="82" t="s">
        <v>450</v>
      </c>
      <c r="I309" s="79" t="s">
        <v>222</v>
      </c>
      <c r="J309" s="79" t="s">
        <v>169</v>
      </c>
      <c r="K309" s="79" t="s">
        <v>193</v>
      </c>
      <c r="L309" s="79" t="s">
        <v>193</v>
      </c>
      <c r="M309" s="79" t="s">
        <v>193</v>
      </c>
      <c r="N309" s="79" t="s">
        <v>193</v>
      </c>
      <c r="O309" s="79" t="s">
        <v>193</v>
      </c>
      <c r="P309" s="79" t="s">
        <v>193</v>
      </c>
      <c r="Q309" s="79" t="s">
        <v>193</v>
      </c>
      <c r="R309" s="115">
        <v>30.4</v>
      </c>
      <c r="S309" s="79"/>
      <c r="T309" s="79"/>
      <c r="U309" s="79"/>
      <c r="V309" s="153">
        <f t="shared" si="4"/>
        <v>127.67999999999999</v>
      </c>
      <c r="W309" s="91"/>
      <c r="X309" s="85" t="s">
        <v>170</v>
      </c>
    </row>
    <row r="310" spans="1:24" ht="18" customHeight="1" x14ac:dyDescent="0.25">
      <c r="A310" s="79">
        <v>308</v>
      </c>
      <c r="B310" s="80" t="s">
        <v>439</v>
      </c>
      <c r="C310" s="81">
        <v>68960060180008</v>
      </c>
      <c r="D310" s="79">
        <v>1</v>
      </c>
      <c r="E310" s="79" t="s">
        <v>186</v>
      </c>
      <c r="F310" s="91" t="s">
        <v>451</v>
      </c>
      <c r="G310" s="102">
        <v>8</v>
      </c>
      <c r="H310" s="82" t="s">
        <v>443</v>
      </c>
      <c r="I310" s="79" t="s">
        <v>175</v>
      </c>
      <c r="J310" s="79" t="s">
        <v>169</v>
      </c>
      <c r="K310" s="79"/>
      <c r="L310" s="79"/>
      <c r="M310" s="79"/>
      <c r="N310" s="79"/>
      <c r="O310" s="79"/>
      <c r="P310" s="79"/>
      <c r="Q310" s="79"/>
      <c r="R310" s="79"/>
      <c r="S310" s="115">
        <v>4.3</v>
      </c>
      <c r="T310" s="79"/>
      <c r="U310" s="79"/>
      <c r="V310" s="153">
        <f t="shared" si="4"/>
        <v>34.4</v>
      </c>
      <c r="W310" s="91"/>
      <c r="X310" s="85" t="s">
        <v>170</v>
      </c>
    </row>
    <row r="311" spans="1:24" ht="18" customHeight="1" x14ac:dyDescent="0.25">
      <c r="A311" s="79">
        <v>309</v>
      </c>
      <c r="B311" s="80" t="s">
        <v>439</v>
      </c>
      <c r="C311" s="81">
        <v>68960060180008</v>
      </c>
      <c r="D311" s="79">
        <v>1</v>
      </c>
      <c r="E311" s="79" t="s">
        <v>452</v>
      </c>
      <c r="F311" s="91" t="s">
        <v>313</v>
      </c>
      <c r="G311" s="102">
        <v>3.4</v>
      </c>
      <c r="H311" s="82" t="s">
        <v>443</v>
      </c>
      <c r="I311" s="79" t="s">
        <v>222</v>
      </c>
      <c r="J311" s="79" t="s">
        <v>169</v>
      </c>
      <c r="K311" s="79" t="s">
        <v>193</v>
      </c>
      <c r="L311" s="79" t="s">
        <v>193</v>
      </c>
      <c r="M311" s="79" t="s">
        <v>193</v>
      </c>
      <c r="N311" s="79" t="s">
        <v>193</v>
      </c>
      <c r="O311" s="79" t="s">
        <v>193</v>
      </c>
      <c r="P311" s="79" t="s">
        <v>193</v>
      </c>
      <c r="Q311" s="79" t="s">
        <v>193</v>
      </c>
      <c r="R311" s="115">
        <v>30.4</v>
      </c>
      <c r="S311" s="79"/>
      <c r="T311" s="79"/>
      <c r="U311" s="79"/>
      <c r="V311" s="153">
        <f t="shared" si="4"/>
        <v>103.36</v>
      </c>
      <c r="W311" s="91"/>
      <c r="X311" s="85" t="s">
        <v>170</v>
      </c>
    </row>
    <row r="312" spans="1:24" ht="18" customHeight="1" x14ac:dyDescent="0.25">
      <c r="A312" s="79">
        <v>310</v>
      </c>
      <c r="B312" s="80" t="s">
        <v>439</v>
      </c>
      <c r="C312" s="81">
        <v>68960060180008</v>
      </c>
      <c r="D312" s="79">
        <v>1</v>
      </c>
      <c r="E312" s="79" t="s">
        <v>453</v>
      </c>
      <c r="F312" s="91" t="s">
        <v>266</v>
      </c>
      <c r="G312" s="102">
        <v>2.2999999999999998</v>
      </c>
      <c r="H312" s="82" t="s">
        <v>454</v>
      </c>
      <c r="I312" s="79" t="s">
        <v>181</v>
      </c>
      <c r="J312" s="79" t="s">
        <v>169</v>
      </c>
      <c r="K312" s="79" t="s">
        <v>193</v>
      </c>
      <c r="L312" s="79" t="s">
        <v>193</v>
      </c>
      <c r="M312" s="79" t="s">
        <v>193</v>
      </c>
      <c r="N312" s="79" t="s">
        <v>193</v>
      </c>
      <c r="O312" s="79" t="s">
        <v>193</v>
      </c>
      <c r="P312" s="79" t="s">
        <v>193</v>
      </c>
      <c r="Q312" s="79" t="s">
        <v>193</v>
      </c>
      <c r="R312" s="115">
        <v>30.4</v>
      </c>
      <c r="S312" s="79"/>
      <c r="T312" s="79"/>
      <c r="U312" s="79"/>
      <c r="V312" s="153">
        <f t="shared" si="4"/>
        <v>69.919999999999987</v>
      </c>
      <c r="W312" s="91"/>
      <c r="X312" s="85" t="s">
        <v>170</v>
      </c>
    </row>
    <row r="313" spans="1:24" ht="18" customHeight="1" x14ac:dyDescent="0.25">
      <c r="A313" s="79">
        <v>311</v>
      </c>
      <c r="B313" s="80" t="s">
        <v>439</v>
      </c>
      <c r="C313" s="81">
        <v>68960060180008</v>
      </c>
      <c r="D313" s="79">
        <v>1</v>
      </c>
      <c r="E313" s="79" t="s">
        <v>455</v>
      </c>
      <c r="F313" s="91" t="s">
        <v>456</v>
      </c>
      <c r="G313" s="102">
        <v>2.6</v>
      </c>
      <c r="H313" s="82" t="s">
        <v>454</v>
      </c>
      <c r="I313" s="79" t="s">
        <v>181</v>
      </c>
      <c r="J313" s="79" t="s">
        <v>169</v>
      </c>
      <c r="K313" s="79"/>
      <c r="L313" s="79"/>
      <c r="M313" s="79"/>
      <c r="N313" s="79"/>
      <c r="O313" s="79"/>
      <c r="P313" s="79"/>
      <c r="Q313" s="79"/>
      <c r="R313" s="79"/>
      <c r="S313" s="115">
        <v>4.3</v>
      </c>
      <c r="T313" s="79"/>
      <c r="U313" s="79"/>
      <c r="V313" s="153">
        <f t="shared" si="4"/>
        <v>11.18</v>
      </c>
      <c r="W313" s="91"/>
      <c r="X313" s="85" t="s">
        <v>170</v>
      </c>
    </row>
    <row r="314" spans="1:24" ht="18" customHeight="1" x14ac:dyDescent="0.25">
      <c r="A314" s="79">
        <v>312</v>
      </c>
      <c r="B314" s="80" t="s">
        <v>439</v>
      </c>
      <c r="C314" s="81">
        <v>68960060180008</v>
      </c>
      <c r="D314" s="79">
        <v>1</v>
      </c>
      <c r="E314" s="79" t="s">
        <v>457</v>
      </c>
      <c r="F314" s="91" t="s">
        <v>458</v>
      </c>
      <c r="G314" s="102">
        <v>5.2</v>
      </c>
      <c r="H314" s="82" t="s">
        <v>443</v>
      </c>
      <c r="I314" s="79" t="s">
        <v>175</v>
      </c>
      <c r="J314" s="79" t="s">
        <v>169</v>
      </c>
      <c r="K314" s="79"/>
      <c r="L314" s="79"/>
      <c r="M314" s="79"/>
      <c r="N314" s="79"/>
      <c r="O314" s="79"/>
      <c r="P314" s="79"/>
      <c r="Q314" s="79"/>
      <c r="R314" s="79"/>
      <c r="S314" s="79"/>
      <c r="T314" s="79"/>
      <c r="U314" s="84">
        <v>1</v>
      </c>
      <c r="V314" s="153">
        <f t="shared" si="4"/>
        <v>5.2</v>
      </c>
      <c r="W314" s="91"/>
      <c r="X314" s="85" t="s">
        <v>170</v>
      </c>
    </row>
    <row r="315" spans="1:24" ht="18" customHeight="1" x14ac:dyDescent="0.25">
      <c r="A315" s="79">
        <v>313</v>
      </c>
      <c r="B315" s="80" t="s">
        <v>439</v>
      </c>
      <c r="C315" s="81">
        <v>68960060180008</v>
      </c>
      <c r="D315" s="79">
        <v>1</v>
      </c>
      <c r="E315" s="79" t="s">
        <v>459</v>
      </c>
      <c r="F315" s="91" t="s">
        <v>460</v>
      </c>
      <c r="G315" s="102">
        <v>16.7</v>
      </c>
      <c r="H315" s="82" t="s">
        <v>443</v>
      </c>
      <c r="I315" s="79" t="s">
        <v>175</v>
      </c>
      <c r="J315" s="79" t="s">
        <v>169</v>
      </c>
      <c r="K315" s="79"/>
      <c r="L315" s="79"/>
      <c r="M315" s="79"/>
      <c r="N315" s="79"/>
      <c r="O315" s="79"/>
      <c r="P315" s="79"/>
      <c r="Q315" s="79"/>
      <c r="R315" s="79"/>
      <c r="S315" s="79"/>
      <c r="T315" s="115">
        <v>2.2000000000000002</v>
      </c>
      <c r="U315" s="79"/>
      <c r="V315" s="153">
        <f t="shared" si="4"/>
        <v>36.74</v>
      </c>
      <c r="W315" s="91"/>
      <c r="X315" s="85" t="s">
        <v>170</v>
      </c>
    </row>
    <row r="316" spans="1:24" ht="18" customHeight="1" x14ac:dyDescent="0.25">
      <c r="A316" s="79">
        <v>314</v>
      </c>
      <c r="B316" s="80" t="s">
        <v>439</v>
      </c>
      <c r="C316" s="81">
        <v>68960060180008</v>
      </c>
      <c r="D316" s="79">
        <v>1</v>
      </c>
      <c r="E316" s="79" t="s">
        <v>461</v>
      </c>
      <c r="F316" s="91" t="s">
        <v>462</v>
      </c>
      <c r="G316" s="102">
        <v>62.3</v>
      </c>
      <c r="H316" s="82" t="s">
        <v>441</v>
      </c>
      <c r="I316" s="79" t="s">
        <v>175</v>
      </c>
      <c r="J316" s="79" t="s">
        <v>169</v>
      </c>
      <c r="K316" s="79" t="s">
        <v>193</v>
      </c>
      <c r="L316" s="79" t="s">
        <v>193</v>
      </c>
      <c r="M316" s="79" t="s">
        <v>193</v>
      </c>
      <c r="N316" s="79" t="s">
        <v>193</v>
      </c>
      <c r="O316" s="79" t="s">
        <v>193</v>
      </c>
      <c r="P316" s="79" t="s">
        <v>193</v>
      </c>
      <c r="Q316" s="79" t="s">
        <v>193</v>
      </c>
      <c r="R316" s="115">
        <v>30.4</v>
      </c>
      <c r="S316" s="79"/>
      <c r="T316" s="79"/>
      <c r="U316" s="79"/>
      <c r="V316" s="153">
        <f t="shared" si="4"/>
        <v>1893.9199999999998</v>
      </c>
      <c r="W316" s="91"/>
      <c r="X316" s="85" t="s">
        <v>170</v>
      </c>
    </row>
    <row r="317" spans="1:24" ht="18" customHeight="1" x14ac:dyDescent="0.25">
      <c r="A317" s="79">
        <v>315</v>
      </c>
      <c r="B317" s="80" t="s">
        <v>439</v>
      </c>
      <c r="C317" s="81">
        <v>68960060180008</v>
      </c>
      <c r="D317" s="79">
        <v>1</v>
      </c>
      <c r="E317" s="79" t="s">
        <v>463</v>
      </c>
      <c r="F317" s="91" t="s">
        <v>448</v>
      </c>
      <c r="G317" s="102">
        <v>10.4</v>
      </c>
      <c r="H317" s="82" t="s">
        <v>449</v>
      </c>
      <c r="I317" s="79" t="s">
        <v>190</v>
      </c>
      <c r="J317" s="79" t="s">
        <v>169</v>
      </c>
      <c r="K317" s="79" t="s">
        <v>193</v>
      </c>
      <c r="L317" s="79" t="s">
        <v>193</v>
      </c>
      <c r="M317" s="79" t="s">
        <v>193</v>
      </c>
      <c r="N317" s="79" t="s">
        <v>193</v>
      </c>
      <c r="O317" s="79" t="s">
        <v>193</v>
      </c>
      <c r="P317" s="79" t="s">
        <v>193</v>
      </c>
      <c r="Q317" s="79" t="s">
        <v>193</v>
      </c>
      <c r="R317" s="115">
        <v>30.4</v>
      </c>
      <c r="S317" s="79"/>
      <c r="T317" s="79"/>
      <c r="U317" s="79"/>
      <c r="V317" s="153">
        <f t="shared" si="4"/>
        <v>316.15999999999997</v>
      </c>
      <c r="W317" s="91"/>
      <c r="X317" s="85" t="s">
        <v>170</v>
      </c>
    </row>
    <row r="318" spans="1:24" ht="18" customHeight="1" x14ac:dyDescent="0.25">
      <c r="A318" s="79">
        <v>316</v>
      </c>
      <c r="B318" s="80" t="s">
        <v>439</v>
      </c>
      <c r="C318" s="81">
        <v>68960060180008</v>
      </c>
      <c r="D318" s="79">
        <v>1</v>
      </c>
      <c r="E318" s="79" t="s">
        <v>464</v>
      </c>
      <c r="F318" s="91" t="s">
        <v>465</v>
      </c>
      <c r="G318" s="102">
        <v>2.2000000000000002</v>
      </c>
      <c r="H318" s="82" t="s">
        <v>454</v>
      </c>
      <c r="I318" s="79" t="s">
        <v>181</v>
      </c>
      <c r="J318" s="79" t="s">
        <v>169</v>
      </c>
      <c r="K318" s="79" t="s">
        <v>193</v>
      </c>
      <c r="L318" s="79" t="s">
        <v>193</v>
      </c>
      <c r="M318" s="79" t="s">
        <v>193</v>
      </c>
      <c r="N318" s="79" t="s">
        <v>193</v>
      </c>
      <c r="O318" s="79" t="s">
        <v>193</v>
      </c>
      <c r="P318" s="79" t="s">
        <v>193</v>
      </c>
      <c r="Q318" s="79" t="s">
        <v>193</v>
      </c>
      <c r="R318" s="115">
        <v>30.4</v>
      </c>
      <c r="S318" s="79"/>
      <c r="T318" s="79"/>
      <c r="U318" s="79"/>
      <c r="V318" s="153">
        <f t="shared" si="4"/>
        <v>66.88</v>
      </c>
      <c r="W318" s="91"/>
      <c r="X318" s="85" t="s">
        <v>170</v>
      </c>
    </row>
    <row r="319" spans="1:24" ht="18" customHeight="1" x14ac:dyDescent="0.25">
      <c r="A319" s="79">
        <v>317</v>
      </c>
      <c r="B319" s="80" t="s">
        <v>439</v>
      </c>
      <c r="C319" s="81">
        <v>68960060180008</v>
      </c>
      <c r="D319" s="79">
        <v>1</v>
      </c>
      <c r="E319" s="79" t="s">
        <v>466</v>
      </c>
      <c r="F319" s="91" t="s">
        <v>467</v>
      </c>
      <c r="G319" s="102">
        <v>44.4</v>
      </c>
      <c r="H319" s="93" t="s">
        <v>443</v>
      </c>
      <c r="I319" s="79" t="s">
        <v>175</v>
      </c>
      <c r="J319" s="79" t="s">
        <v>169</v>
      </c>
      <c r="K319" s="79"/>
      <c r="L319" s="79"/>
      <c r="M319" s="79"/>
      <c r="N319" s="79"/>
      <c r="O319" s="79"/>
      <c r="P319" s="79"/>
      <c r="Q319" s="79"/>
      <c r="R319" s="79"/>
      <c r="S319" s="79"/>
      <c r="T319" s="115">
        <v>2.2000000000000002</v>
      </c>
      <c r="U319" s="79"/>
      <c r="V319" s="153">
        <f t="shared" si="4"/>
        <v>97.68</v>
      </c>
      <c r="W319" s="91"/>
      <c r="X319" s="85" t="s">
        <v>170</v>
      </c>
    </row>
    <row r="320" spans="1:24" ht="18" customHeight="1" x14ac:dyDescent="0.25">
      <c r="A320" s="79">
        <v>318</v>
      </c>
      <c r="B320" s="80" t="s">
        <v>439</v>
      </c>
      <c r="C320" s="81">
        <v>68960060180008</v>
      </c>
      <c r="D320" s="79">
        <v>1</v>
      </c>
      <c r="E320" s="79" t="s">
        <v>468</v>
      </c>
      <c r="F320" s="91" t="s">
        <v>469</v>
      </c>
      <c r="G320" s="102">
        <v>10.8</v>
      </c>
      <c r="H320" s="93" t="s">
        <v>443</v>
      </c>
      <c r="I320" s="79" t="s">
        <v>175</v>
      </c>
      <c r="J320" s="79" t="s">
        <v>169</v>
      </c>
      <c r="K320" s="79"/>
      <c r="L320" s="79"/>
      <c r="M320" s="79"/>
      <c r="N320" s="79"/>
      <c r="O320" s="79"/>
      <c r="P320" s="79"/>
      <c r="Q320" s="79"/>
      <c r="R320" s="79"/>
      <c r="S320" s="115">
        <v>4.3</v>
      </c>
      <c r="T320" s="79"/>
      <c r="U320" s="79"/>
      <c r="V320" s="153">
        <f t="shared" si="4"/>
        <v>46.44</v>
      </c>
      <c r="W320" s="91"/>
      <c r="X320" s="85" t="s">
        <v>170</v>
      </c>
    </row>
    <row r="321" spans="1:39" ht="28.95" customHeight="1" x14ac:dyDescent="0.25">
      <c r="A321" s="79">
        <v>319</v>
      </c>
      <c r="B321" s="80" t="s">
        <v>439</v>
      </c>
      <c r="C321" s="81">
        <v>68960060180008</v>
      </c>
      <c r="D321" s="79">
        <v>1</v>
      </c>
      <c r="E321" s="79" t="s">
        <v>470</v>
      </c>
      <c r="F321" s="91" t="s">
        <v>467</v>
      </c>
      <c r="G321" s="102">
        <v>52.2</v>
      </c>
      <c r="H321" s="93" t="s">
        <v>443</v>
      </c>
      <c r="I321" s="79" t="s">
        <v>175</v>
      </c>
      <c r="J321" s="79" t="s">
        <v>169</v>
      </c>
      <c r="K321" s="79"/>
      <c r="L321" s="79"/>
      <c r="M321" s="79"/>
      <c r="N321" s="79"/>
      <c r="O321" s="79"/>
      <c r="P321" s="79"/>
      <c r="Q321" s="79"/>
      <c r="R321" s="79"/>
      <c r="S321" s="79"/>
      <c r="T321" s="115">
        <v>2.2000000000000002</v>
      </c>
      <c r="U321" s="79"/>
      <c r="V321" s="153">
        <f t="shared" si="4"/>
        <v>114.84000000000002</v>
      </c>
      <c r="W321" s="91"/>
      <c r="X321" s="85" t="s">
        <v>170</v>
      </c>
    </row>
    <row r="322" spans="1:39" ht="29.25" customHeight="1" x14ac:dyDescent="0.25">
      <c r="G322" s="94">
        <f>SUM(G3:G321)</f>
        <v>5292.7999999999993</v>
      </c>
      <c r="H322" s="95"/>
      <c r="R322" s="309" t="s">
        <v>471</v>
      </c>
      <c r="S322" s="309"/>
      <c r="T322" s="309"/>
      <c r="U322" s="309"/>
      <c r="V322" s="150">
        <f>SUM(V3:V321)</f>
        <v>76027.729999999938</v>
      </c>
    </row>
    <row r="323" spans="1:39" ht="13.5" customHeight="1" x14ac:dyDescent="0.25">
      <c r="A323" s="315" t="s">
        <v>472</v>
      </c>
      <c r="B323" s="315"/>
      <c r="C323" s="315"/>
      <c r="G323" s="94"/>
      <c r="H323" s="95"/>
    </row>
    <row r="324" spans="1:39" s="114" customFormat="1" ht="15.6" x14ac:dyDescent="0.3">
      <c r="A324" s="77"/>
      <c r="B324" s="319" t="s">
        <v>473</v>
      </c>
      <c r="C324" s="319"/>
      <c r="D324" s="319"/>
      <c r="E324" s="319"/>
      <c r="F324" s="319"/>
      <c r="G324" s="319"/>
      <c r="H324" s="319"/>
      <c r="I324" s="319"/>
      <c r="J324" s="77"/>
      <c r="K324" s="87"/>
      <c r="L324" s="87"/>
      <c r="M324" s="87"/>
      <c r="N324" s="87"/>
      <c r="O324" s="87"/>
      <c r="P324" s="87"/>
      <c r="Q324" s="87"/>
      <c r="R324" s="87"/>
      <c r="S324" s="87"/>
      <c r="T324" s="87"/>
      <c r="U324" s="87"/>
      <c r="V324" s="87"/>
      <c r="W324" s="87"/>
      <c r="X324" s="87"/>
      <c r="Y324" s="77"/>
      <c r="Z324" s="77"/>
      <c r="AA324" s="77"/>
      <c r="AB324" s="77"/>
      <c r="AC324" s="77"/>
      <c r="AD324" s="77"/>
      <c r="AE324" s="77"/>
      <c r="AF324" s="77"/>
      <c r="AG324" s="77"/>
      <c r="AH324" s="77"/>
      <c r="AI324" s="77"/>
      <c r="AJ324" s="77"/>
      <c r="AK324" s="77"/>
      <c r="AL324" s="77"/>
      <c r="AM324" s="77"/>
    </row>
    <row r="325" spans="1:39" ht="93.75" customHeight="1" x14ac:dyDescent="0.25">
      <c r="B325" s="316" t="s">
        <v>474</v>
      </c>
      <c r="C325" s="316"/>
      <c r="D325" s="316"/>
      <c r="E325" s="316"/>
      <c r="F325" s="316"/>
      <c r="G325" s="316"/>
      <c r="H325" s="316"/>
      <c r="I325" s="316"/>
    </row>
    <row r="326" spans="1:39" s="114" customFormat="1" ht="17.399999999999999" x14ac:dyDescent="0.3">
      <c r="A326" s="77"/>
      <c r="B326" s="318" t="s">
        <v>475</v>
      </c>
      <c r="C326" s="318"/>
      <c r="D326" s="318"/>
      <c r="E326" s="318"/>
      <c r="F326" s="318"/>
      <c r="G326" s="318"/>
      <c r="H326" s="318"/>
      <c r="I326" s="318"/>
      <c r="J326" s="77"/>
      <c r="K326" s="87"/>
      <c r="L326" s="87"/>
      <c r="M326" s="87"/>
      <c r="N326" s="87"/>
      <c r="O326" s="87"/>
      <c r="P326" s="87"/>
      <c r="Q326" s="87"/>
      <c r="R326" s="87"/>
      <c r="S326" s="87"/>
      <c r="T326" s="87"/>
      <c r="U326" s="87"/>
      <c r="V326" s="87"/>
      <c r="W326" s="87"/>
      <c r="X326" s="87"/>
      <c r="Y326" s="77"/>
      <c r="Z326" s="77"/>
      <c r="AA326" s="77"/>
      <c r="AB326" s="77"/>
      <c r="AC326" s="77"/>
      <c r="AD326" s="77"/>
      <c r="AE326" s="77"/>
      <c r="AF326" s="77"/>
      <c r="AG326" s="77"/>
      <c r="AH326" s="77"/>
      <c r="AI326" s="77"/>
      <c r="AJ326" s="77"/>
      <c r="AK326" s="77"/>
      <c r="AL326" s="77"/>
      <c r="AM326" s="77"/>
    </row>
    <row r="327" spans="1:39" ht="54" customHeight="1" x14ac:dyDescent="0.3">
      <c r="B327" s="315" t="s">
        <v>476</v>
      </c>
      <c r="C327" s="315"/>
      <c r="D327" s="315"/>
      <c r="E327" s="315"/>
      <c r="F327" s="315"/>
      <c r="G327" s="315"/>
      <c r="H327" s="315"/>
      <c r="I327" s="315"/>
      <c r="J327" s="96"/>
      <c r="K327" s="96"/>
      <c r="L327" s="96"/>
      <c r="M327" s="96"/>
      <c r="N327" s="96"/>
      <c r="O327" s="96"/>
    </row>
    <row r="328" spans="1:39" ht="60.75" customHeight="1" x14ac:dyDescent="0.25">
      <c r="B328" s="315" t="s">
        <v>477</v>
      </c>
      <c r="C328" s="315"/>
      <c r="D328" s="315"/>
      <c r="E328" s="315"/>
      <c r="F328" s="315"/>
      <c r="G328" s="315"/>
      <c r="H328" s="315"/>
      <c r="I328" s="315"/>
    </row>
    <row r="329" spans="1:39" ht="50.25" customHeight="1" x14ac:dyDescent="0.25">
      <c r="B329" s="315" t="s">
        <v>478</v>
      </c>
      <c r="C329" s="315"/>
      <c r="D329" s="315"/>
      <c r="E329" s="315"/>
      <c r="F329" s="315"/>
      <c r="G329" s="315"/>
      <c r="H329" s="315"/>
      <c r="I329" s="315"/>
    </row>
    <row r="330" spans="1:39" ht="18.75" customHeight="1" x14ac:dyDescent="0.25">
      <c r="B330" s="315" t="s">
        <v>479</v>
      </c>
      <c r="C330" s="315"/>
      <c r="D330" s="315"/>
      <c r="E330" s="315"/>
      <c r="F330" s="315"/>
      <c r="G330" s="315"/>
      <c r="H330" s="315"/>
      <c r="I330" s="315"/>
    </row>
    <row r="331" spans="1:39" x14ac:dyDescent="0.25">
      <c r="B331" s="77"/>
      <c r="D331" s="77"/>
    </row>
    <row r="332" spans="1:39" x14ac:dyDescent="0.25">
      <c r="B332" s="77"/>
      <c r="D332" s="77"/>
    </row>
    <row r="333" spans="1:39" x14ac:dyDescent="0.25">
      <c r="B333" s="77"/>
      <c r="D333" s="77"/>
    </row>
    <row r="334" spans="1:39" x14ac:dyDescent="0.25">
      <c r="B334" s="77"/>
      <c r="D334" s="77"/>
    </row>
    <row r="335" spans="1:39" x14ac:dyDescent="0.25">
      <c r="B335" s="77"/>
      <c r="D335" s="77"/>
    </row>
    <row r="336" spans="1:39" x14ac:dyDescent="0.25">
      <c r="B336" s="317"/>
      <c r="C336" s="317"/>
      <c r="D336" s="317"/>
      <c r="E336" s="317"/>
      <c r="F336" s="317"/>
      <c r="G336" s="317"/>
      <c r="H336" s="317"/>
      <c r="I336" s="317"/>
    </row>
  </sheetData>
  <autoFilter ref="A2:Z322" xr:uid="{55288A64-8F51-45F7-A8D4-8A169BF1ECEB}"/>
  <mergeCells count="15">
    <mergeCell ref="A1:J1"/>
    <mergeCell ref="A323:C323"/>
    <mergeCell ref="B325:I325"/>
    <mergeCell ref="B336:I336"/>
    <mergeCell ref="B326:I326"/>
    <mergeCell ref="B327:I327"/>
    <mergeCell ref="B328:I328"/>
    <mergeCell ref="B324:I324"/>
    <mergeCell ref="B329:I329"/>
    <mergeCell ref="B330:I330"/>
    <mergeCell ref="R322:U322"/>
    <mergeCell ref="W1:W2"/>
    <mergeCell ref="V1:V2"/>
    <mergeCell ref="R1:U1"/>
    <mergeCell ref="K1:Q1"/>
  </mergeCells>
  <conditionalFormatting sqref="K2:Q2 V1:W1">
    <cfRule type="cellIs" dxfId="9" priority="3" operator="equal">
      <formula>"X"</formula>
    </cfRule>
  </conditionalFormatting>
  <conditionalFormatting sqref="K2:Q2">
    <cfRule type="containsText" dxfId="8" priority="2" operator="containsText" text="X">
      <formula>NOT(ISERROR(SEARCH("X",K2)))</formula>
    </cfRule>
  </conditionalFormatting>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94065-5C6C-4C7B-AB59-465D652B1958}">
  <sheetPr>
    <pageSetUpPr fitToPage="1"/>
  </sheetPr>
  <dimension ref="B1:I69"/>
  <sheetViews>
    <sheetView topLeftCell="A10" zoomScale="70" zoomScaleNormal="70" workbookViewId="0">
      <selection activeCell="B35" sqref="B35"/>
    </sheetView>
  </sheetViews>
  <sheetFormatPr defaultColWidth="9.33203125" defaultRowHeight="13.2" outlineLevelRow="1" x14ac:dyDescent="0.25"/>
  <cols>
    <col min="1" max="1" width="3.5546875" style="6" customWidth="1"/>
    <col min="2" max="2" width="178.33203125" style="5" customWidth="1"/>
    <col min="3" max="3" width="6.33203125" style="18" bestFit="1" customWidth="1"/>
    <col min="4" max="4" width="8.33203125" style="19" bestFit="1" customWidth="1"/>
    <col min="5" max="6" width="7.33203125" style="18" customWidth="1"/>
    <col min="7" max="7" width="78.33203125" style="6" bestFit="1" customWidth="1"/>
    <col min="8" max="16384" width="9.33203125" style="6"/>
  </cols>
  <sheetData>
    <row r="1" spans="2:6" x14ac:dyDescent="0.25">
      <c r="C1" s="320" t="s">
        <v>480</v>
      </c>
      <c r="D1" s="320"/>
      <c r="E1" s="320"/>
      <c r="F1" s="320"/>
    </row>
    <row r="2" spans="2:6" ht="103.5" customHeight="1" x14ac:dyDescent="0.25">
      <c r="B2" s="7" t="s">
        <v>481</v>
      </c>
      <c r="C2" s="8" t="s">
        <v>482</v>
      </c>
      <c r="D2" s="9" t="s">
        <v>483</v>
      </c>
      <c r="E2" s="10" t="s">
        <v>484</v>
      </c>
      <c r="F2" s="10" t="s">
        <v>485</v>
      </c>
    </row>
    <row r="3" spans="2:6" x14ac:dyDescent="0.25">
      <c r="B3" s="11" t="s">
        <v>486</v>
      </c>
      <c r="C3" s="12">
        <v>4</v>
      </c>
      <c r="D3" s="12">
        <v>4</v>
      </c>
      <c r="E3" s="12">
        <v>4</v>
      </c>
      <c r="F3" s="12">
        <v>3</v>
      </c>
    </row>
    <row r="4" spans="2:6" outlineLevel="1" x14ac:dyDescent="0.25">
      <c r="B4" s="13" t="s">
        <v>487</v>
      </c>
      <c r="C4" s="14"/>
      <c r="D4" s="14"/>
      <c r="E4" s="14"/>
      <c r="F4" s="14"/>
    </row>
    <row r="5" spans="2:6" outlineLevel="1" x14ac:dyDescent="0.25">
      <c r="B5" s="13" t="s">
        <v>488</v>
      </c>
      <c r="C5" s="14"/>
      <c r="D5" s="14"/>
      <c r="E5" s="14"/>
      <c r="F5" s="14"/>
    </row>
    <row r="6" spans="2:6" outlineLevel="1" x14ac:dyDescent="0.25">
      <c r="B6" s="13" t="s">
        <v>489</v>
      </c>
      <c r="C6" s="14"/>
      <c r="D6" s="14"/>
      <c r="E6" s="14"/>
      <c r="F6" s="14"/>
    </row>
    <row r="7" spans="2:6" outlineLevel="1" x14ac:dyDescent="0.25">
      <c r="B7" s="13" t="s">
        <v>490</v>
      </c>
      <c r="C7" s="14"/>
      <c r="D7" s="14"/>
      <c r="E7" s="14"/>
      <c r="F7" s="14"/>
    </row>
    <row r="8" spans="2:6" outlineLevel="1" x14ac:dyDescent="0.25">
      <c r="B8" s="13" t="s">
        <v>491</v>
      </c>
      <c r="C8" s="14"/>
      <c r="D8" s="14"/>
      <c r="E8" s="14"/>
      <c r="F8" s="14"/>
    </row>
    <row r="9" spans="2:6" outlineLevel="1" x14ac:dyDescent="0.25">
      <c r="B9" s="4" t="s">
        <v>492</v>
      </c>
      <c r="C9" s="14"/>
      <c r="D9" s="14"/>
      <c r="E9" s="14"/>
      <c r="F9" s="14"/>
    </row>
    <row r="10" spans="2:6" outlineLevel="1" x14ac:dyDescent="0.25">
      <c r="B10" s="13" t="s">
        <v>493</v>
      </c>
      <c r="C10" s="14"/>
      <c r="D10" s="14"/>
      <c r="E10" s="14"/>
      <c r="F10" s="14"/>
    </row>
    <row r="11" spans="2:6" outlineLevel="1" x14ac:dyDescent="0.25">
      <c r="B11" s="13" t="s">
        <v>494</v>
      </c>
      <c r="C11" s="14"/>
      <c r="D11" s="14"/>
      <c r="E11" s="14"/>
      <c r="F11" s="14"/>
    </row>
    <row r="12" spans="2:6" outlineLevel="1" x14ac:dyDescent="0.25">
      <c r="B12" s="13" t="s">
        <v>495</v>
      </c>
      <c r="C12" s="14"/>
      <c r="D12" s="14"/>
      <c r="E12" s="14"/>
      <c r="F12" s="14"/>
    </row>
    <row r="13" spans="2:6" outlineLevel="1" x14ac:dyDescent="0.25">
      <c r="B13" s="13" t="s">
        <v>496</v>
      </c>
      <c r="C13" s="14"/>
      <c r="D13" s="14"/>
      <c r="E13" s="14"/>
      <c r="F13" s="14"/>
    </row>
    <row r="14" spans="2:6" ht="26.4" outlineLevel="1" x14ac:dyDescent="0.25">
      <c r="B14" s="4" t="s">
        <v>497</v>
      </c>
      <c r="C14" s="14"/>
      <c r="D14" s="14"/>
      <c r="E14" s="14"/>
      <c r="F14" s="14"/>
    </row>
    <row r="15" spans="2:6" outlineLevel="1" x14ac:dyDescent="0.25">
      <c r="B15" s="13" t="s">
        <v>498</v>
      </c>
      <c r="C15" s="14"/>
      <c r="D15" s="14"/>
      <c r="E15" s="14"/>
      <c r="F15" s="14"/>
    </row>
    <row r="16" spans="2:6" outlineLevel="1" x14ac:dyDescent="0.25">
      <c r="B16" s="13" t="s">
        <v>499</v>
      </c>
      <c r="C16" s="14"/>
      <c r="D16" s="14"/>
      <c r="E16" s="14"/>
      <c r="F16" s="14"/>
    </row>
    <row r="17" spans="2:6" x14ac:dyDescent="0.25">
      <c r="B17" s="11" t="s">
        <v>500</v>
      </c>
      <c r="C17" s="12">
        <v>4</v>
      </c>
      <c r="D17" s="12">
        <v>4</v>
      </c>
      <c r="E17" s="12">
        <v>4</v>
      </c>
      <c r="F17" s="12">
        <v>3</v>
      </c>
    </row>
    <row r="18" spans="2:6" outlineLevel="1" x14ac:dyDescent="0.25">
      <c r="B18" s="13" t="s">
        <v>501</v>
      </c>
      <c r="C18" s="14"/>
      <c r="D18" s="14"/>
      <c r="E18" s="14"/>
      <c r="F18" s="14"/>
    </row>
    <row r="19" spans="2:6" outlineLevel="1" x14ac:dyDescent="0.25">
      <c r="B19" s="13" t="s">
        <v>502</v>
      </c>
      <c r="C19" s="14"/>
      <c r="D19" s="14"/>
      <c r="E19" s="14"/>
      <c r="F19" s="14"/>
    </row>
    <row r="20" spans="2:6" outlineLevel="1" x14ac:dyDescent="0.25">
      <c r="B20" s="13" t="s">
        <v>503</v>
      </c>
      <c r="C20" s="14"/>
      <c r="D20" s="14"/>
      <c r="E20" s="14"/>
      <c r="F20" s="14"/>
    </row>
    <row r="21" spans="2:6" outlineLevel="1" x14ac:dyDescent="0.25">
      <c r="B21" s="13" t="s">
        <v>490</v>
      </c>
      <c r="C21" s="14"/>
      <c r="D21" s="14"/>
      <c r="E21" s="14"/>
      <c r="F21" s="14"/>
    </row>
    <row r="22" spans="2:6" outlineLevel="1" x14ac:dyDescent="0.25">
      <c r="B22" s="13" t="s">
        <v>504</v>
      </c>
      <c r="C22" s="14"/>
      <c r="D22" s="14"/>
      <c r="E22" s="14"/>
      <c r="F22" s="14"/>
    </row>
    <row r="23" spans="2:6" outlineLevel="1" x14ac:dyDescent="0.25">
      <c r="B23" s="4" t="s">
        <v>492</v>
      </c>
      <c r="C23" s="14"/>
      <c r="D23" s="14"/>
      <c r="E23" s="14"/>
      <c r="F23" s="14"/>
    </row>
    <row r="24" spans="2:6" outlineLevel="1" x14ac:dyDescent="0.25">
      <c r="B24" s="13" t="s">
        <v>494</v>
      </c>
      <c r="C24" s="14"/>
      <c r="D24" s="14"/>
      <c r="E24" s="14"/>
      <c r="F24" s="14"/>
    </row>
    <row r="25" spans="2:6" outlineLevel="1" x14ac:dyDescent="0.25">
      <c r="B25" s="13" t="s">
        <v>505</v>
      </c>
      <c r="C25" s="14"/>
      <c r="D25" s="14"/>
      <c r="E25" s="14"/>
      <c r="F25" s="14"/>
    </row>
    <row r="26" spans="2:6" outlineLevel="1" x14ac:dyDescent="0.25">
      <c r="B26" s="13" t="s">
        <v>506</v>
      </c>
      <c r="C26" s="14"/>
      <c r="D26" s="14"/>
      <c r="E26" s="14"/>
      <c r="F26" s="14"/>
    </row>
    <row r="27" spans="2:6" outlineLevel="1" x14ac:dyDescent="0.25">
      <c r="B27" s="13" t="s">
        <v>507</v>
      </c>
      <c r="C27" s="14"/>
      <c r="D27" s="14"/>
      <c r="E27" s="14"/>
      <c r="F27" s="14"/>
    </row>
    <row r="28" spans="2:6" outlineLevel="1" x14ac:dyDescent="0.25">
      <c r="B28" s="13" t="s">
        <v>495</v>
      </c>
      <c r="C28" s="14"/>
      <c r="D28" s="14"/>
      <c r="E28" s="14"/>
      <c r="F28" s="14"/>
    </row>
    <row r="29" spans="2:6" outlineLevel="1" x14ac:dyDescent="0.25">
      <c r="B29" s="4" t="s">
        <v>508</v>
      </c>
      <c r="C29" s="14"/>
      <c r="D29" s="14"/>
      <c r="E29" s="14"/>
      <c r="F29" s="14"/>
    </row>
    <row r="30" spans="2:6" outlineLevel="1" x14ac:dyDescent="0.25">
      <c r="B30" s="13" t="s">
        <v>509</v>
      </c>
      <c r="C30" s="14"/>
      <c r="D30" s="14"/>
      <c r="E30" s="14"/>
      <c r="F30" s="14"/>
    </row>
    <row r="31" spans="2:6" outlineLevel="1" x14ac:dyDescent="0.25">
      <c r="B31" s="13" t="s">
        <v>510</v>
      </c>
      <c r="C31" s="14"/>
      <c r="D31" s="14"/>
      <c r="E31" s="14"/>
      <c r="F31" s="14"/>
    </row>
    <row r="32" spans="2:6" outlineLevel="1" x14ac:dyDescent="0.25">
      <c r="B32" s="13" t="s">
        <v>511</v>
      </c>
      <c r="C32" s="14"/>
      <c r="D32" s="14"/>
      <c r="E32" s="14"/>
      <c r="F32" s="14"/>
    </row>
    <row r="33" spans="2:6" outlineLevel="1" x14ac:dyDescent="0.25">
      <c r="B33" s="4" t="s">
        <v>512</v>
      </c>
      <c r="C33" s="14"/>
      <c r="D33" s="14"/>
      <c r="E33" s="14"/>
      <c r="F33" s="14"/>
    </row>
    <row r="34" spans="2:6" outlineLevel="1" x14ac:dyDescent="0.25">
      <c r="B34" s="13" t="s">
        <v>513</v>
      </c>
      <c r="C34" s="14"/>
      <c r="D34" s="14"/>
      <c r="E34" s="14"/>
      <c r="F34" s="14"/>
    </row>
    <row r="35" spans="2:6" outlineLevel="1" x14ac:dyDescent="0.25">
      <c r="B35" s="4" t="s">
        <v>514</v>
      </c>
      <c r="C35" s="14"/>
      <c r="D35" s="14"/>
      <c r="E35" s="14"/>
      <c r="F35" s="14"/>
    </row>
    <row r="36" spans="2:6" outlineLevel="1" x14ac:dyDescent="0.25">
      <c r="B36" s="4" t="s">
        <v>515</v>
      </c>
      <c r="C36" s="14"/>
      <c r="D36" s="14"/>
      <c r="E36" s="14"/>
      <c r="F36" s="14"/>
    </row>
    <row r="37" spans="2:6" outlineLevel="1" x14ac:dyDescent="0.25">
      <c r="B37" s="4" t="s">
        <v>516</v>
      </c>
      <c r="C37" s="14"/>
      <c r="D37" s="14"/>
      <c r="E37" s="14"/>
      <c r="F37" s="14"/>
    </row>
    <row r="38" spans="2:6" x14ac:dyDescent="0.25">
      <c r="B38" s="11" t="s">
        <v>517</v>
      </c>
      <c r="C38" s="12">
        <v>3</v>
      </c>
      <c r="D38" s="12">
        <v>3</v>
      </c>
      <c r="E38" s="12">
        <v>3</v>
      </c>
      <c r="F38" s="12">
        <v>2</v>
      </c>
    </row>
    <row r="39" spans="2:6" outlineLevel="1" x14ac:dyDescent="0.25">
      <c r="B39" s="13" t="s">
        <v>501</v>
      </c>
      <c r="C39" s="14"/>
      <c r="D39" s="14"/>
      <c r="E39" s="14"/>
      <c r="F39" s="14"/>
    </row>
    <row r="40" spans="2:6" outlineLevel="1" x14ac:dyDescent="0.25">
      <c r="B40" s="13" t="s">
        <v>488</v>
      </c>
      <c r="C40" s="14"/>
      <c r="D40" s="14"/>
      <c r="E40" s="14"/>
      <c r="F40" s="14"/>
    </row>
    <row r="41" spans="2:6" outlineLevel="1" x14ac:dyDescent="0.25">
      <c r="B41" s="13" t="s">
        <v>518</v>
      </c>
      <c r="C41" s="14"/>
      <c r="D41" s="14"/>
      <c r="E41" s="14"/>
      <c r="F41" s="14"/>
    </row>
    <row r="42" spans="2:6" outlineLevel="1" x14ac:dyDescent="0.25">
      <c r="B42" s="13" t="s">
        <v>490</v>
      </c>
      <c r="C42" s="14"/>
      <c r="D42" s="14"/>
      <c r="E42" s="14"/>
      <c r="F42" s="14"/>
    </row>
    <row r="43" spans="2:6" outlineLevel="1" x14ac:dyDescent="0.25">
      <c r="B43" s="13" t="s">
        <v>491</v>
      </c>
      <c r="C43" s="14"/>
      <c r="D43" s="14"/>
      <c r="E43" s="14"/>
      <c r="F43" s="14"/>
    </row>
    <row r="44" spans="2:6" outlineLevel="1" x14ac:dyDescent="0.25">
      <c r="B44" s="4" t="s">
        <v>519</v>
      </c>
      <c r="C44" s="14"/>
      <c r="D44" s="14"/>
      <c r="E44" s="14"/>
      <c r="F44" s="14"/>
    </row>
    <row r="45" spans="2:6" outlineLevel="1" x14ac:dyDescent="0.25">
      <c r="B45" s="13" t="s">
        <v>494</v>
      </c>
      <c r="C45" s="14"/>
      <c r="D45" s="14"/>
      <c r="E45" s="14"/>
      <c r="F45" s="14"/>
    </row>
    <row r="46" spans="2:6" outlineLevel="1" x14ac:dyDescent="0.25">
      <c r="B46" s="13" t="s">
        <v>495</v>
      </c>
      <c r="C46" s="14"/>
      <c r="D46" s="14"/>
      <c r="E46" s="14"/>
      <c r="F46" s="14"/>
    </row>
    <row r="47" spans="2:6" outlineLevel="1" x14ac:dyDescent="0.25">
      <c r="B47" s="13" t="s">
        <v>496</v>
      </c>
      <c r="C47" s="14"/>
      <c r="D47" s="14"/>
      <c r="E47" s="14"/>
      <c r="F47" s="14"/>
    </row>
    <row r="48" spans="2:6" ht="26.4" outlineLevel="1" x14ac:dyDescent="0.25">
      <c r="B48" s="4" t="s">
        <v>497</v>
      </c>
      <c r="C48" s="14"/>
      <c r="D48" s="14"/>
      <c r="E48" s="14"/>
      <c r="F48" s="14"/>
    </row>
    <row r="49" spans="2:9" outlineLevel="1" x14ac:dyDescent="0.25">
      <c r="B49" s="13" t="s">
        <v>520</v>
      </c>
      <c r="C49" s="14"/>
      <c r="D49" s="14"/>
      <c r="E49" s="14"/>
      <c r="F49" s="14"/>
    </row>
    <row r="50" spans="2:9" outlineLevel="1" x14ac:dyDescent="0.25">
      <c r="B50" s="13" t="s">
        <v>521</v>
      </c>
      <c r="C50" s="14"/>
      <c r="D50" s="14"/>
      <c r="E50" s="14"/>
      <c r="F50" s="14"/>
    </row>
    <row r="51" spans="2:9" outlineLevel="1" x14ac:dyDescent="0.25">
      <c r="B51" s="13" t="s">
        <v>522</v>
      </c>
      <c r="C51" s="14"/>
      <c r="D51" s="14"/>
      <c r="E51" s="14"/>
      <c r="F51" s="14"/>
    </row>
    <row r="52" spans="2:9" outlineLevel="1" x14ac:dyDescent="0.25">
      <c r="B52" s="13" t="s">
        <v>523</v>
      </c>
      <c r="C52" s="14"/>
      <c r="D52" s="14"/>
      <c r="E52" s="14"/>
      <c r="F52" s="14"/>
    </row>
    <row r="53" spans="2:9" outlineLevel="1" x14ac:dyDescent="0.25">
      <c r="B53" s="13" t="s">
        <v>524</v>
      </c>
      <c r="C53" s="14"/>
      <c r="D53" s="14"/>
      <c r="E53" s="14"/>
      <c r="F53" s="14"/>
    </row>
    <row r="54" spans="2:9" outlineLevel="1" x14ac:dyDescent="0.25">
      <c r="B54" s="13" t="s">
        <v>509</v>
      </c>
      <c r="C54" s="14"/>
      <c r="D54" s="14"/>
      <c r="E54" s="14"/>
      <c r="F54" s="14"/>
    </row>
    <row r="55" spans="2:9" x14ac:dyDescent="0.25">
      <c r="B55" s="11" t="s">
        <v>525</v>
      </c>
      <c r="C55" s="12">
        <v>2</v>
      </c>
      <c r="D55" s="12">
        <v>2</v>
      </c>
      <c r="E55" s="12">
        <v>2</v>
      </c>
      <c r="F55" s="12">
        <v>2</v>
      </c>
    </row>
    <row r="56" spans="2:9" outlineLevel="1" x14ac:dyDescent="0.25">
      <c r="B56" s="15" t="s">
        <v>501</v>
      </c>
      <c r="C56" s="16"/>
      <c r="D56" s="17"/>
      <c r="E56" s="16"/>
      <c r="F56" s="16"/>
    </row>
    <row r="57" spans="2:9" outlineLevel="1" x14ac:dyDescent="0.25">
      <c r="B57" s="4" t="s">
        <v>526</v>
      </c>
      <c r="C57" s="16"/>
      <c r="D57" s="17"/>
      <c r="E57" s="16"/>
      <c r="F57" s="16"/>
    </row>
    <row r="58" spans="2:9" outlineLevel="1" x14ac:dyDescent="0.25">
      <c r="B58" s="13" t="s">
        <v>491</v>
      </c>
      <c r="C58" s="16"/>
      <c r="D58" s="17"/>
      <c r="E58" s="16"/>
      <c r="F58" s="16"/>
    </row>
    <row r="59" spans="2:9" outlineLevel="1" x14ac:dyDescent="0.25">
      <c r="B59" s="13" t="s">
        <v>494</v>
      </c>
      <c r="C59" s="16"/>
      <c r="D59" s="17"/>
      <c r="E59" s="16"/>
      <c r="F59" s="16"/>
    </row>
    <row r="60" spans="2:9" outlineLevel="1" x14ac:dyDescent="0.25">
      <c r="B60" s="13" t="s">
        <v>527</v>
      </c>
      <c r="C60" s="16"/>
      <c r="D60" s="17"/>
      <c r="E60" s="16"/>
      <c r="F60" s="16"/>
    </row>
    <row r="61" spans="2:9" outlineLevel="1" x14ac:dyDescent="0.25">
      <c r="B61" s="13" t="s">
        <v>495</v>
      </c>
      <c r="C61" s="16"/>
      <c r="D61" s="17"/>
      <c r="E61" s="16"/>
      <c r="F61" s="16"/>
    </row>
    <row r="62" spans="2:9" s="18" customFormat="1" x14ac:dyDescent="0.25">
      <c r="B62" s="5"/>
      <c r="D62" s="19"/>
      <c r="G62" s="6"/>
      <c r="H62" s="6"/>
      <c r="I62" s="6"/>
    </row>
    <row r="63" spans="2:9" s="18" customFormat="1" x14ac:dyDescent="0.25">
      <c r="B63" s="20" t="s">
        <v>528</v>
      </c>
      <c r="C63" s="21"/>
      <c r="D63" s="22"/>
      <c r="E63" s="21"/>
      <c r="F63" s="23"/>
      <c r="G63" s="1"/>
      <c r="H63" s="6"/>
      <c r="I63" s="6"/>
    </row>
    <row r="64" spans="2:9" s="18" customFormat="1" x14ac:dyDescent="0.25">
      <c r="B64" s="24" t="s">
        <v>529</v>
      </c>
      <c r="C64" s="21"/>
      <c r="D64" s="22"/>
      <c r="E64" s="21"/>
      <c r="F64" s="23"/>
      <c r="G64" s="1"/>
      <c r="H64" s="6"/>
      <c r="I64" s="6"/>
    </row>
    <row r="65" spans="2:9" s="18" customFormat="1" x14ac:dyDescent="0.25">
      <c r="B65" s="24" t="s">
        <v>530</v>
      </c>
      <c r="C65" s="21"/>
      <c r="D65" s="22"/>
      <c r="E65" s="21"/>
      <c r="F65" s="23"/>
      <c r="G65" s="1"/>
      <c r="H65" s="6"/>
      <c r="I65" s="6"/>
    </row>
    <row r="66" spans="2:9" s="18" customFormat="1" x14ac:dyDescent="0.25">
      <c r="B66" s="24" t="s">
        <v>531</v>
      </c>
      <c r="C66" s="21"/>
      <c r="D66" s="22"/>
      <c r="E66" s="21"/>
      <c r="F66" s="23"/>
      <c r="G66" s="1"/>
      <c r="H66" s="6"/>
      <c r="I66" s="6"/>
    </row>
    <row r="67" spans="2:9" s="18" customFormat="1" x14ac:dyDescent="0.25">
      <c r="B67" s="25"/>
      <c r="C67" s="21"/>
      <c r="D67" s="22"/>
      <c r="E67" s="21"/>
      <c r="F67" s="23"/>
      <c r="G67" s="1"/>
      <c r="H67" s="6"/>
      <c r="I67" s="6"/>
    </row>
    <row r="68" spans="2:9" s="18" customFormat="1" x14ac:dyDescent="0.25">
      <c r="B68" s="26"/>
      <c r="C68" s="21"/>
      <c r="D68" s="22"/>
      <c r="E68" s="21"/>
      <c r="F68" s="23"/>
      <c r="G68" s="1"/>
      <c r="H68" s="6"/>
      <c r="I68" s="6"/>
    </row>
    <row r="69" spans="2:9" s="18" customFormat="1" x14ac:dyDescent="0.25">
      <c r="B69" s="5"/>
      <c r="D69" s="19"/>
      <c r="G69" s="6"/>
      <c r="H69" s="6"/>
      <c r="I69" s="6"/>
    </row>
  </sheetData>
  <mergeCells count="1">
    <mergeCell ref="C1:F1"/>
  </mergeCells>
  <pageMargins left="0.70866141732283472" right="0.70866141732283472" top="0.74803149606299213" bottom="0.74803149606299213" header="0.31496062992125984" footer="0.31496062992125984"/>
  <pageSetup paperSize="9" scale="64" fitToHeight="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F9ABB4-15EC-4DAB-8B8F-D8D62B98B32C}">
  <dimension ref="A1:N5"/>
  <sheetViews>
    <sheetView workbookViewId="0">
      <selection activeCell="M3" sqref="M3"/>
    </sheetView>
  </sheetViews>
  <sheetFormatPr defaultColWidth="9.33203125" defaultRowHeight="12.75" customHeight="1" outlineLevelCol="1" x14ac:dyDescent="0.25"/>
  <cols>
    <col min="1" max="1" width="4.44140625" style="157" customWidth="1"/>
    <col min="2" max="2" width="11" style="266" bestFit="1" customWidth="1"/>
    <col min="3" max="3" width="15.5546875" style="266" customWidth="1"/>
    <col min="4" max="4" width="22.33203125" style="159" bestFit="1" customWidth="1"/>
    <col min="5" max="5" width="3.33203125" style="267" customWidth="1"/>
    <col min="6" max="10" width="10.33203125" style="159" customWidth="1" outlineLevel="1"/>
    <col min="11" max="11" width="3.33203125" style="159" customWidth="1"/>
    <col min="12" max="12" width="3.33203125" style="155" customWidth="1"/>
    <col min="13" max="13" width="50" style="268" customWidth="1"/>
    <col min="14" max="14" width="19.5546875" style="157" customWidth="1"/>
    <col min="15" max="15" width="19.44140625" style="157" bestFit="1" customWidth="1"/>
    <col min="16" max="16384" width="9.33203125" style="157"/>
  </cols>
  <sheetData>
    <row r="1" spans="1:14" ht="13.2" x14ac:dyDescent="0.25"/>
    <row r="2" spans="1:14" s="243" customFormat="1" ht="12.9" customHeight="1" x14ac:dyDescent="0.25">
      <c r="B2" s="244"/>
      <c r="C2" s="244"/>
      <c r="D2" s="245"/>
      <c r="E2" s="246"/>
      <c r="F2" s="321" t="s">
        <v>532</v>
      </c>
      <c r="G2" s="322"/>
      <c r="H2" s="322"/>
      <c r="I2" s="322"/>
      <c r="J2" s="322"/>
      <c r="K2" s="245"/>
      <c r="L2" s="155"/>
      <c r="M2" s="247"/>
    </row>
    <row r="3" spans="1:14" s="19" customFormat="1" ht="141.75" customHeight="1" x14ac:dyDescent="0.25">
      <c r="B3" s="248" t="s">
        <v>26</v>
      </c>
      <c r="C3" s="27" t="s">
        <v>533</v>
      </c>
      <c r="D3" s="28" t="s">
        <v>534</v>
      </c>
      <c r="E3" s="249"/>
      <c r="F3" s="250" t="s">
        <v>535</v>
      </c>
      <c r="G3" s="250" t="s">
        <v>536</v>
      </c>
      <c r="H3" s="250" t="s">
        <v>537</v>
      </c>
      <c r="I3" s="250" t="s">
        <v>181</v>
      </c>
      <c r="J3" s="250" t="s">
        <v>175</v>
      </c>
      <c r="K3" s="251"/>
      <c r="L3" s="155"/>
      <c r="M3" s="30" t="s">
        <v>538</v>
      </c>
      <c r="N3" s="252"/>
    </row>
    <row r="4" spans="1:14" s="255" customFormat="1" ht="13.2" x14ac:dyDescent="0.25">
      <c r="A4" s="253"/>
      <c r="B4" s="254" t="s">
        <v>31</v>
      </c>
      <c r="C4" s="255" t="s">
        <v>539</v>
      </c>
      <c r="D4" s="256" t="s">
        <v>540</v>
      </c>
      <c r="E4" s="257"/>
      <c r="F4" s="256" t="s">
        <v>540</v>
      </c>
      <c r="G4" s="256" t="s">
        <v>540</v>
      </c>
      <c r="H4" s="256" t="s">
        <v>540</v>
      </c>
      <c r="I4" s="256" t="s">
        <v>540</v>
      </c>
      <c r="J4" s="256" t="s">
        <v>540</v>
      </c>
      <c r="K4" s="257"/>
      <c r="L4" s="155"/>
      <c r="M4" s="258"/>
    </row>
    <row r="5" spans="1:14" ht="39.6" x14ac:dyDescent="0.25">
      <c r="A5" s="163"/>
      <c r="B5" s="259">
        <v>1</v>
      </c>
      <c r="C5" s="31" t="s">
        <v>541</v>
      </c>
      <c r="D5" s="260">
        <f>SUM(F5:J5)</f>
        <v>5292.7999999999993</v>
      </c>
      <c r="E5" s="261"/>
      <c r="F5" s="262">
        <v>189.6</v>
      </c>
      <c r="G5" s="262">
        <v>690.10000000000014</v>
      </c>
      <c r="H5" s="262">
        <v>1112.4999999999998</v>
      </c>
      <c r="I5" s="262">
        <v>664.49999999999989</v>
      </c>
      <c r="J5" s="262">
        <v>2636.0999999999995</v>
      </c>
      <c r="K5" s="263"/>
      <c r="M5" s="264" t="s">
        <v>542</v>
      </c>
      <c r="N5" s="265"/>
    </row>
  </sheetData>
  <mergeCells count="1">
    <mergeCell ref="F2:J2"/>
  </mergeCells>
  <conditionalFormatting sqref="F5:K5">
    <cfRule type="cellIs" dxfId="7" priority="4" operator="equal">
      <formula>0</formula>
    </cfRule>
  </conditionalFormatting>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FF441-F0A5-43BF-BB2A-1D43A39EC9A3}">
  <dimension ref="A1"/>
  <sheetViews>
    <sheetView topLeftCell="A7" zoomScaleNormal="100" workbookViewId="0">
      <selection activeCell="T60" sqref="T60"/>
    </sheetView>
  </sheetViews>
  <sheetFormatPr defaultRowHeight="13.2" x14ac:dyDescent="0.2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9BD55-D9F7-41E7-A307-D7FF2FA6512B}">
  <dimension ref="B2:D6"/>
  <sheetViews>
    <sheetView workbookViewId="0">
      <selection activeCell="G47" sqref="G47"/>
    </sheetView>
  </sheetViews>
  <sheetFormatPr defaultRowHeight="13.2" x14ac:dyDescent="0.25"/>
  <cols>
    <col min="2" max="2" width="41.5546875" customWidth="1"/>
    <col min="3" max="4" width="20.5546875" customWidth="1"/>
  </cols>
  <sheetData>
    <row r="2" spans="2:4" ht="13.8" thickBot="1" x14ac:dyDescent="0.3"/>
    <row r="3" spans="2:4" ht="26.4" x14ac:dyDescent="0.25">
      <c r="B3" s="39" t="s">
        <v>541</v>
      </c>
      <c r="C3" s="40" t="s">
        <v>543</v>
      </c>
      <c r="D3" s="41" t="s">
        <v>544</v>
      </c>
    </row>
    <row r="4" spans="2:4" x14ac:dyDescent="0.25">
      <c r="B4" s="42" t="s">
        <v>545</v>
      </c>
      <c r="C4" s="98">
        <v>40</v>
      </c>
      <c r="D4" s="99">
        <v>30</v>
      </c>
    </row>
    <row r="5" spans="2:4" x14ac:dyDescent="0.25">
      <c r="B5" s="42" t="s">
        <v>546</v>
      </c>
      <c r="C5" s="98">
        <v>220</v>
      </c>
      <c r="D5" s="99">
        <v>100</v>
      </c>
    </row>
    <row r="6" spans="2:4" ht="13.8" thickBot="1" x14ac:dyDescent="0.3">
      <c r="B6" s="43" t="s">
        <v>547</v>
      </c>
      <c r="C6" s="100">
        <v>200</v>
      </c>
      <c r="D6" s="101">
        <v>100</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934B6-72FF-497D-B0E7-62C35F32BA19}">
  <dimension ref="A2:N7"/>
  <sheetViews>
    <sheetView topLeftCell="D1" workbookViewId="0">
      <selection activeCell="E3" sqref="E3"/>
    </sheetView>
  </sheetViews>
  <sheetFormatPr defaultColWidth="9.33203125" defaultRowHeight="12" outlineLevelCol="1" x14ac:dyDescent="0.25"/>
  <cols>
    <col min="1" max="1" width="3.33203125" style="48" customWidth="1"/>
    <col min="2" max="2" width="10" style="48" bestFit="1" customWidth="1"/>
    <col min="3" max="3" width="11.6640625" style="48" bestFit="1" customWidth="1"/>
    <col min="4" max="4" width="41" style="48" bestFit="1" customWidth="1"/>
    <col min="5" max="5" width="30.5546875" style="48" bestFit="1" customWidth="1"/>
    <col min="6" max="6" width="35" style="48" bestFit="1" customWidth="1"/>
    <col min="7" max="7" width="20" style="49" bestFit="1" customWidth="1"/>
    <col min="8" max="8" width="21.6640625" style="50" customWidth="1" outlineLevel="1"/>
    <col min="9" max="10" width="21.6640625" style="49" customWidth="1" outlineLevel="1"/>
    <col min="11" max="11" width="15.6640625" style="49" customWidth="1" outlineLevel="1"/>
    <col min="12" max="13" width="15" style="49" customWidth="1" outlineLevel="1"/>
    <col min="14" max="14" width="21.6640625" style="49" customWidth="1" outlineLevel="1"/>
    <col min="15" max="16384" width="9.33203125" style="48"/>
  </cols>
  <sheetData>
    <row r="2" spans="1:14" s="46" customFormat="1" ht="72.599999999999994" x14ac:dyDescent="0.25">
      <c r="A2" s="44"/>
      <c r="B2" s="45" t="s">
        <v>26</v>
      </c>
      <c r="C2" s="45" t="s">
        <v>533</v>
      </c>
      <c r="D2" s="45" t="s">
        <v>548</v>
      </c>
      <c r="E2" s="45" t="s">
        <v>549</v>
      </c>
      <c r="F2" s="45" t="s">
        <v>550</v>
      </c>
      <c r="G2" s="45" t="s">
        <v>551</v>
      </c>
      <c r="H2" s="45" t="s">
        <v>552</v>
      </c>
      <c r="I2" s="45" t="s">
        <v>553</v>
      </c>
      <c r="J2" s="45" t="s">
        <v>554</v>
      </c>
      <c r="K2" s="45" t="s">
        <v>555</v>
      </c>
      <c r="L2" s="45" t="s">
        <v>556</v>
      </c>
      <c r="M2" s="45" t="s">
        <v>557</v>
      </c>
      <c r="N2" s="45" t="s">
        <v>558</v>
      </c>
    </row>
    <row r="3" spans="1:14" ht="31.2" x14ac:dyDescent="0.25">
      <c r="B3" s="47">
        <v>2</v>
      </c>
      <c r="C3" s="31" t="s">
        <v>541</v>
      </c>
      <c r="D3" s="277" t="s">
        <v>650</v>
      </c>
      <c r="E3" s="106" t="s">
        <v>653</v>
      </c>
      <c r="F3" s="105" t="s">
        <v>559</v>
      </c>
      <c r="G3" s="107" t="s">
        <v>560</v>
      </c>
      <c r="H3" s="148">
        <v>8</v>
      </c>
      <c r="I3" s="107">
        <v>30</v>
      </c>
      <c r="J3" s="107">
        <v>10</v>
      </c>
      <c r="K3" s="107">
        <v>200</v>
      </c>
      <c r="L3" s="107">
        <v>100</v>
      </c>
      <c r="M3" s="107">
        <v>20</v>
      </c>
      <c r="N3" s="107" t="s">
        <v>561</v>
      </c>
    </row>
    <row r="7" spans="1:14" x14ac:dyDescent="0.25">
      <c r="D7" s="108" t="s">
        <v>562</v>
      </c>
    </row>
  </sheetData>
  <conditionalFormatting sqref="G3:M3">
    <cfRule type="containsText" dxfId="6" priority="1" operator="containsText" text="X">
      <formula>NOT(ISERROR(SEARCH("X",G3)))</formula>
    </cfRule>
  </conditionalFormatting>
  <conditionalFormatting sqref="H1:I1 I2 H4:I1048576">
    <cfRule type="containsText" dxfId="5" priority="4" operator="containsText" text="X">
      <formula>NOT(ISERROR(SEARCH("X",H1)))</formula>
    </cfRule>
  </conditionalFormatting>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EC7C4D-6C52-4A6C-97B2-63D59BDBA27A}">
  <sheetPr>
    <pageSetUpPr fitToPage="1"/>
  </sheetPr>
  <dimension ref="B2:G4"/>
  <sheetViews>
    <sheetView workbookViewId="0">
      <selection activeCell="F7" sqref="F7"/>
    </sheetView>
  </sheetViews>
  <sheetFormatPr defaultRowHeight="13.2" x14ac:dyDescent="0.25"/>
  <cols>
    <col min="2" max="2" width="28.6640625" style="38" bestFit="1" customWidth="1"/>
    <col min="3" max="3" width="26.44140625" customWidth="1"/>
    <col min="4" max="4" width="19.33203125" customWidth="1"/>
    <col min="5" max="5" width="12.33203125" customWidth="1"/>
    <col min="6" max="6" width="24.33203125" bestFit="1" customWidth="1"/>
    <col min="7" max="7" width="25.5546875" bestFit="1" customWidth="1"/>
  </cols>
  <sheetData>
    <row r="2" spans="2:7" ht="26.4" x14ac:dyDescent="0.25">
      <c r="B2" s="37" t="s">
        <v>563</v>
      </c>
      <c r="C2" s="37" t="s">
        <v>564</v>
      </c>
      <c r="D2" s="37" t="s">
        <v>565</v>
      </c>
      <c r="E2" s="37" t="s">
        <v>566</v>
      </c>
      <c r="F2" s="37" t="s">
        <v>567</v>
      </c>
      <c r="G2" s="37" t="s">
        <v>568</v>
      </c>
    </row>
    <row r="3" spans="2:7" x14ac:dyDescent="0.25">
      <c r="B3" s="323" t="s">
        <v>541</v>
      </c>
      <c r="C3" s="97" t="s">
        <v>569</v>
      </c>
      <c r="D3" s="324" t="s">
        <v>570</v>
      </c>
      <c r="E3" s="97">
        <v>6</v>
      </c>
      <c r="F3" s="324" t="s">
        <v>571</v>
      </c>
      <c r="G3" s="324" t="s">
        <v>572</v>
      </c>
    </row>
    <row r="4" spans="2:7" x14ac:dyDescent="0.25">
      <c r="B4" s="323"/>
      <c r="C4" s="97" t="s">
        <v>573</v>
      </c>
      <c r="D4" s="324"/>
      <c r="E4" s="97">
        <v>6</v>
      </c>
      <c r="F4" s="324"/>
      <c r="G4" s="324"/>
    </row>
  </sheetData>
  <mergeCells count="4">
    <mergeCell ref="B3:B4"/>
    <mergeCell ref="D3:D4"/>
    <mergeCell ref="F3:F4"/>
    <mergeCell ref="G3:G4"/>
  </mergeCells>
  <phoneticPr fontId="32" type="noConversion"/>
  <pageMargins left="0.25" right="0.25" top="0.75" bottom="0.75" header="0.3" footer="0.3"/>
  <pageSetup paperSize="9" fitToHeight="0" orientation="landscape"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BD7CE-5B19-4D5E-93C7-BDEE2A48ED51}">
  <dimension ref="B2:O11"/>
  <sheetViews>
    <sheetView zoomScale="85" zoomScaleNormal="85" workbookViewId="0">
      <selection activeCell="F14" sqref="F14"/>
    </sheetView>
  </sheetViews>
  <sheetFormatPr defaultColWidth="9.33203125" defaultRowHeight="13.2" outlineLevelCol="1" x14ac:dyDescent="0.25"/>
  <cols>
    <col min="1" max="1" width="2.6640625" style="157" customWidth="1"/>
    <col min="2" max="2" width="7.33203125" style="19" customWidth="1"/>
    <col min="3" max="3" width="13.6640625" style="163" bestFit="1" customWidth="1"/>
    <col min="4" max="5" width="21.6640625" style="159" customWidth="1"/>
    <col min="6" max="7" width="26.6640625" style="155" customWidth="1" outlineLevel="1"/>
    <col min="8" max="9" width="37.33203125" style="155" customWidth="1" outlineLevel="1"/>
    <col min="10" max="10" width="31.33203125" style="160" customWidth="1"/>
    <col min="11" max="11" width="52" style="155" bestFit="1" customWidth="1"/>
    <col min="12" max="12" width="70.33203125" style="161" customWidth="1"/>
    <col min="13" max="15" width="44" style="156" customWidth="1"/>
    <col min="16" max="16384" width="9.33203125" style="157"/>
  </cols>
  <sheetData>
    <row r="2" spans="2:15" s="19" customFormat="1" ht="52.8" x14ac:dyDescent="0.25">
      <c r="B2" s="33" t="s">
        <v>26</v>
      </c>
      <c r="C2" s="27" t="s">
        <v>533</v>
      </c>
      <c r="D2" s="28" t="s">
        <v>574</v>
      </c>
      <c r="E2" s="28" t="s">
        <v>575</v>
      </c>
      <c r="F2" s="28" t="s">
        <v>576</v>
      </c>
      <c r="G2" s="28" t="s">
        <v>577</v>
      </c>
      <c r="H2" s="28" t="s">
        <v>578</v>
      </c>
      <c r="I2" s="28" t="s">
        <v>579</v>
      </c>
      <c r="J2" s="29" t="s">
        <v>580</v>
      </c>
      <c r="K2" s="28" t="s">
        <v>581</v>
      </c>
      <c r="L2" s="30" t="s">
        <v>538</v>
      </c>
      <c r="M2" s="154"/>
      <c r="N2" s="154"/>
      <c r="O2" s="154"/>
    </row>
    <row r="3" spans="2:15" ht="79.2" x14ac:dyDescent="0.25">
      <c r="B3" s="34">
        <v>1</v>
      </c>
      <c r="C3" s="110" t="s">
        <v>541</v>
      </c>
      <c r="D3" s="103">
        <f>F3+H3</f>
        <v>73286.199999999983</v>
      </c>
      <c r="E3" s="103">
        <f>SUM(F3:I3)</f>
        <v>120328.19999999998</v>
      </c>
      <c r="F3" s="35">
        <v>47294.9</v>
      </c>
      <c r="G3" s="35">
        <v>290</v>
      </c>
      <c r="H3" s="35">
        <v>25991.299999999988</v>
      </c>
      <c r="I3" s="35">
        <v>46752</v>
      </c>
      <c r="J3" s="104">
        <v>4</v>
      </c>
      <c r="K3" s="111" t="s">
        <v>582</v>
      </c>
      <c r="L3" s="111" t="s">
        <v>583</v>
      </c>
    </row>
    <row r="4" spans="2:15" ht="13.8" x14ac:dyDescent="0.3">
      <c r="C4" s="158"/>
    </row>
    <row r="5" spans="2:15" ht="13.8" x14ac:dyDescent="0.3">
      <c r="C5" s="158"/>
    </row>
    <row r="6" spans="2:15" ht="13.8" x14ac:dyDescent="0.3">
      <c r="C6" s="158"/>
    </row>
    <row r="7" spans="2:15" x14ac:dyDescent="0.25">
      <c r="C7" s="162"/>
    </row>
    <row r="8" spans="2:15" x14ac:dyDescent="0.25">
      <c r="C8" s="162"/>
    </row>
    <row r="9" spans="2:15" x14ac:dyDescent="0.25">
      <c r="C9" s="162"/>
    </row>
    <row r="10" spans="2:15" x14ac:dyDescent="0.25">
      <c r="C10" s="162"/>
    </row>
    <row r="11" spans="2:15" x14ac:dyDescent="0.25">
      <c r="C11" s="162"/>
    </row>
  </sheetData>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31EC6-31AD-45D2-BD3C-09D4714202D7}">
  <sheetPr>
    <pageSetUpPr fitToPage="1"/>
  </sheetPr>
  <dimension ref="B2:K74"/>
  <sheetViews>
    <sheetView topLeftCell="A27" zoomScale="80" zoomScaleNormal="80" workbookViewId="0">
      <selection activeCell="D39" sqref="D39"/>
    </sheetView>
  </sheetViews>
  <sheetFormatPr defaultColWidth="9.33203125" defaultRowHeight="13.2" x14ac:dyDescent="0.25"/>
  <cols>
    <col min="1" max="1" width="6.44140625" style="6" customWidth="1"/>
    <col min="2" max="2" width="6.44140625" style="18" bestFit="1" customWidth="1"/>
    <col min="3" max="3" width="187.44140625" style="59" customWidth="1"/>
    <col min="4" max="5" width="5.44140625" style="19" customWidth="1"/>
    <col min="6" max="6" width="7.5546875" style="19" customWidth="1"/>
    <col min="7" max="9" width="5.44140625" style="19" customWidth="1"/>
    <col min="10" max="10" width="9.33203125" style="6"/>
    <col min="11" max="11" width="96.5546875" style="6" customWidth="1"/>
    <col min="12" max="16384" width="9.33203125" style="6"/>
  </cols>
  <sheetData>
    <row r="2" spans="2:11" ht="177" x14ac:dyDescent="0.25">
      <c r="B2" s="10" t="s">
        <v>26</v>
      </c>
      <c r="C2" s="51" t="s">
        <v>584</v>
      </c>
      <c r="D2" s="52" t="s">
        <v>585</v>
      </c>
      <c r="E2" s="52" t="s">
        <v>586</v>
      </c>
      <c r="F2" s="52" t="s">
        <v>587</v>
      </c>
      <c r="G2" s="52" t="s">
        <v>588</v>
      </c>
      <c r="H2" s="52" t="s">
        <v>589</v>
      </c>
      <c r="I2" s="52" t="s">
        <v>590</v>
      </c>
    </row>
    <row r="3" spans="2:11" ht="13.8" x14ac:dyDescent="0.25">
      <c r="B3" s="327" t="s">
        <v>591</v>
      </c>
      <c r="C3" s="327"/>
      <c r="D3" s="327"/>
      <c r="E3" s="327"/>
      <c r="F3" s="327"/>
      <c r="G3" s="327"/>
      <c r="H3" s="327"/>
      <c r="I3" s="327"/>
    </row>
    <row r="4" spans="2:11" x14ac:dyDescent="0.25">
      <c r="B4" s="33" t="s">
        <v>592</v>
      </c>
      <c r="C4" s="53" t="s">
        <v>593</v>
      </c>
      <c r="D4" s="54"/>
      <c r="E4" s="54"/>
      <c r="F4" s="54"/>
      <c r="G4" s="54"/>
      <c r="H4" s="54"/>
      <c r="I4" s="55"/>
    </row>
    <row r="5" spans="2:11" s="58" customFormat="1" x14ac:dyDescent="0.25">
      <c r="B5" s="3">
        <v>1.1000000000000001</v>
      </c>
      <c r="C5" s="2" t="s">
        <v>594</v>
      </c>
      <c r="D5" s="56"/>
      <c r="E5" s="56"/>
      <c r="F5" s="56"/>
      <c r="G5" s="56"/>
      <c r="H5" s="56"/>
      <c r="I5" s="57" t="s">
        <v>595</v>
      </c>
      <c r="K5" s="6"/>
    </row>
    <row r="6" spans="2:11" x14ac:dyDescent="0.25">
      <c r="B6" s="3">
        <v>1.2</v>
      </c>
      <c r="C6" s="36" t="s">
        <v>596</v>
      </c>
      <c r="D6" s="57" t="s">
        <v>595</v>
      </c>
      <c r="E6" s="17"/>
      <c r="F6" s="17"/>
      <c r="G6" s="17"/>
      <c r="H6" s="17"/>
      <c r="I6" s="17"/>
    </row>
    <row r="7" spans="2:11" x14ac:dyDescent="0.25">
      <c r="B7" s="3">
        <v>1.3</v>
      </c>
      <c r="C7" s="36" t="s">
        <v>597</v>
      </c>
      <c r="D7" s="57" t="s">
        <v>595</v>
      </c>
      <c r="E7" s="17"/>
      <c r="F7" s="17"/>
      <c r="G7" s="17"/>
      <c r="H7" s="17"/>
      <c r="I7" s="17"/>
    </row>
    <row r="8" spans="2:11" x14ac:dyDescent="0.25">
      <c r="B8" s="3">
        <v>1.4</v>
      </c>
      <c r="C8" s="36" t="s">
        <v>598</v>
      </c>
      <c r="D8" s="57" t="s">
        <v>595</v>
      </c>
      <c r="E8" s="17"/>
      <c r="F8" s="17"/>
      <c r="G8" s="17"/>
      <c r="H8" s="17"/>
      <c r="I8" s="17"/>
    </row>
    <row r="9" spans="2:11" x14ac:dyDescent="0.25">
      <c r="B9" s="3">
        <v>1.5</v>
      </c>
      <c r="C9" s="2" t="s">
        <v>599</v>
      </c>
      <c r="D9" s="57" t="s">
        <v>595</v>
      </c>
      <c r="E9" s="17"/>
      <c r="F9" s="17"/>
      <c r="G9" s="17"/>
      <c r="H9" s="17"/>
      <c r="I9" s="17"/>
    </row>
    <row r="10" spans="2:11" s="60" customFormat="1" x14ac:dyDescent="0.25">
      <c r="B10" s="3">
        <v>1.6</v>
      </c>
      <c r="C10" s="36" t="s">
        <v>600</v>
      </c>
      <c r="D10" s="57" t="s">
        <v>595</v>
      </c>
      <c r="E10" s="17"/>
      <c r="F10" s="17"/>
      <c r="G10" s="17"/>
      <c r="H10" s="17"/>
      <c r="I10" s="17"/>
      <c r="J10" s="59"/>
      <c r="K10" s="6"/>
    </row>
    <row r="11" spans="2:11" x14ac:dyDescent="0.25">
      <c r="B11" s="3">
        <v>1.7</v>
      </c>
      <c r="C11" s="36" t="s">
        <v>601</v>
      </c>
      <c r="D11" s="57" t="s">
        <v>595</v>
      </c>
      <c r="E11" s="17"/>
      <c r="F11" s="17"/>
      <c r="G11" s="17"/>
      <c r="H11" s="17"/>
      <c r="I11" s="17"/>
    </row>
    <row r="12" spans="2:11" x14ac:dyDescent="0.25">
      <c r="B12" s="3">
        <v>1.8</v>
      </c>
      <c r="C12" s="36" t="s">
        <v>602</v>
      </c>
      <c r="D12" s="17"/>
      <c r="E12" s="17"/>
      <c r="F12" s="57" t="s">
        <v>595</v>
      </c>
      <c r="G12" s="17"/>
      <c r="H12" s="17"/>
      <c r="I12" s="17"/>
    </row>
    <row r="13" spans="2:11" s="58" customFormat="1" x14ac:dyDescent="0.25">
      <c r="B13" s="3">
        <v>1.9</v>
      </c>
      <c r="C13" s="2" t="s">
        <v>603</v>
      </c>
      <c r="D13" s="56"/>
      <c r="E13" s="56"/>
      <c r="F13" s="57" t="s">
        <v>595</v>
      </c>
      <c r="G13" s="56"/>
      <c r="H13" s="56"/>
      <c r="I13" s="56"/>
      <c r="K13" s="6"/>
    </row>
    <row r="14" spans="2:11" x14ac:dyDescent="0.25">
      <c r="B14" s="61">
        <v>1.1000000000000001</v>
      </c>
      <c r="C14" s="36" t="s">
        <v>604</v>
      </c>
      <c r="D14" s="17"/>
      <c r="E14" s="17"/>
      <c r="F14" s="17"/>
      <c r="G14" s="17"/>
      <c r="H14" s="17"/>
      <c r="I14" s="57" t="s">
        <v>595</v>
      </c>
    </row>
    <row r="15" spans="2:11" x14ac:dyDescent="0.25">
      <c r="B15" s="62">
        <v>1.1100000000000001</v>
      </c>
      <c r="C15" s="36" t="s">
        <v>605</v>
      </c>
      <c r="D15" s="17"/>
      <c r="E15" s="17"/>
      <c r="F15" s="17"/>
      <c r="G15" s="17"/>
      <c r="H15" s="17"/>
      <c r="I15" s="57" t="s">
        <v>595</v>
      </c>
    </row>
    <row r="16" spans="2:11" x14ac:dyDescent="0.25">
      <c r="B16" s="61">
        <v>1.1200000000000001</v>
      </c>
      <c r="C16" s="36" t="s">
        <v>606</v>
      </c>
      <c r="D16" s="17"/>
      <c r="E16" s="56"/>
      <c r="F16" s="17"/>
      <c r="G16" s="56"/>
      <c r="H16" s="17"/>
      <c r="I16" s="57" t="s">
        <v>595</v>
      </c>
    </row>
    <row r="17" spans="2:11" x14ac:dyDescent="0.25">
      <c r="B17" s="62">
        <v>1.1299999999999999</v>
      </c>
      <c r="C17" s="36" t="s">
        <v>607</v>
      </c>
      <c r="D17" s="17"/>
      <c r="E17" s="17"/>
      <c r="F17" s="17"/>
      <c r="G17" s="17"/>
      <c r="H17" s="17"/>
      <c r="I17" s="57" t="s">
        <v>595</v>
      </c>
    </row>
    <row r="18" spans="2:11" x14ac:dyDescent="0.25">
      <c r="B18" s="61">
        <v>1.1399999999999999</v>
      </c>
      <c r="C18" s="36" t="s">
        <v>608</v>
      </c>
      <c r="D18" s="17"/>
      <c r="E18" s="17"/>
      <c r="F18" s="17"/>
      <c r="G18" s="17"/>
      <c r="H18" s="17"/>
      <c r="I18" s="57" t="s">
        <v>595</v>
      </c>
    </row>
    <row r="19" spans="2:11" x14ac:dyDescent="0.25">
      <c r="B19" s="62">
        <v>1.1499999999999999</v>
      </c>
      <c r="C19" s="36" t="s">
        <v>130</v>
      </c>
      <c r="D19" s="17"/>
      <c r="E19" s="17"/>
      <c r="F19" s="17"/>
      <c r="G19" s="17"/>
      <c r="H19" s="17"/>
      <c r="I19" s="57" t="s">
        <v>595</v>
      </c>
    </row>
    <row r="20" spans="2:11" x14ac:dyDescent="0.25">
      <c r="B20" s="61">
        <v>1.1599999999999999</v>
      </c>
      <c r="C20" s="36" t="s">
        <v>609</v>
      </c>
      <c r="D20" s="17"/>
      <c r="E20" s="17"/>
      <c r="F20" s="17"/>
      <c r="G20" s="17"/>
      <c r="H20" s="17"/>
      <c r="I20" s="57" t="s">
        <v>595</v>
      </c>
    </row>
    <row r="21" spans="2:11" x14ac:dyDescent="0.25">
      <c r="B21" s="62">
        <v>1.17</v>
      </c>
      <c r="C21" s="36" t="s">
        <v>610</v>
      </c>
      <c r="D21" s="17"/>
      <c r="E21" s="17"/>
      <c r="F21" s="17"/>
      <c r="G21" s="17"/>
      <c r="H21" s="17"/>
      <c r="I21" s="57" t="s">
        <v>595</v>
      </c>
    </row>
    <row r="22" spans="2:11" x14ac:dyDescent="0.25">
      <c r="B22" s="33" t="s">
        <v>611</v>
      </c>
      <c r="C22" s="63" t="s">
        <v>612</v>
      </c>
      <c r="D22" s="57"/>
      <c r="E22" s="57"/>
      <c r="F22" s="57"/>
      <c r="G22" s="57"/>
      <c r="H22" s="57"/>
      <c r="I22" s="64"/>
    </row>
    <row r="23" spans="2:11" x14ac:dyDescent="0.25">
      <c r="B23" s="17">
        <v>2.1</v>
      </c>
      <c r="C23" s="36" t="s">
        <v>613</v>
      </c>
      <c r="D23" s="57" t="s">
        <v>595</v>
      </c>
      <c r="E23" s="17"/>
      <c r="F23" s="17"/>
      <c r="G23" s="17"/>
      <c r="H23" s="17"/>
      <c r="I23" s="17"/>
    </row>
    <row r="24" spans="2:11" x14ac:dyDescent="0.25">
      <c r="B24" s="65">
        <v>3</v>
      </c>
      <c r="C24" s="53" t="s">
        <v>614</v>
      </c>
      <c r="D24" s="66"/>
      <c r="E24" s="66"/>
      <c r="F24" s="66"/>
      <c r="G24" s="66"/>
      <c r="H24" s="66"/>
      <c r="I24" s="67"/>
    </row>
    <row r="25" spans="2:11" s="58" customFormat="1" x14ac:dyDescent="0.25">
      <c r="B25" s="3">
        <v>3.1</v>
      </c>
      <c r="C25" s="68" t="s">
        <v>615</v>
      </c>
      <c r="D25" s="56"/>
      <c r="E25" s="56"/>
      <c r="F25" s="56"/>
      <c r="G25" s="56"/>
      <c r="H25" s="56"/>
      <c r="I25" s="57" t="s">
        <v>595</v>
      </c>
      <c r="K25" s="6"/>
    </row>
    <row r="26" spans="2:11" s="58" customFormat="1" x14ac:dyDescent="0.25">
      <c r="B26" s="3">
        <v>3.2</v>
      </c>
      <c r="C26" s="2" t="s">
        <v>616</v>
      </c>
      <c r="D26" s="56"/>
      <c r="E26" s="56"/>
      <c r="F26" s="56"/>
      <c r="G26" s="56"/>
      <c r="H26" s="56"/>
      <c r="I26" s="57" t="s">
        <v>595</v>
      </c>
      <c r="K26" s="6"/>
    </row>
    <row r="27" spans="2:11" s="58" customFormat="1" x14ac:dyDescent="0.25">
      <c r="B27" s="3">
        <v>3.4</v>
      </c>
      <c r="C27" s="2" t="s">
        <v>617</v>
      </c>
      <c r="D27" s="56"/>
      <c r="E27" s="56"/>
      <c r="F27" s="56"/>
      <c r="G27" s="56"/>
      <c r="H27" s="56"/>
      <c r="I27" s="57" t="s">
        <v>595</v>
      </c>
      <c r="K27" s="6"/>
    </row>
    <row r="28" spans="2:11" s="58" customFormat="1" x14ac:dyDescent="0.25">
      <c r="B28" s="3">
        <v>3.5</v>
      </c>
      <c r="C28" s="2" t="s">
        <v>618</v>
      </c>
      <c r="D28" s="56"/>
      <c r="E28" s="56"/>
      <c r="F28" s="56"/>
      <c r="G28" s="56"/>
      <c r="H28" s="56"/>
      <c r="I28" s="57" t="s">
        <v>595</v>
      </c>
      <c r="K28" s="6"/>
    </row>
    <row r="29" spans="2:11" s="58" customFormat="1" x14ac:dyDescent="0.25">
      <c r="B29" s="3">
        <v>3.6</v>
      </c>
      <c r="C29" s="2" t="s">
        <v>619</v>
      </c>
      <c r="D29" s="56"/>
      <c r="E29" s="56"/>
      <c r="F29" s="56"/>
      <c r="G29" s="56"/>
      <c r="H29" s="56"/>
      <c r="I29" s="57" t="s">
        <v>595</v>
      </c>
      <c r="K29" s="6"/>
    </row>
    <row r="30" spans="2:11" s="58" customFormat="1" x14ac:dyDescent="0.25">
      <c r="B30" s="3">
        <v>3.7</v>
      </c>
      <c r="C30" s="2" t="s">
        <v>620</v>
      </c>
      <c r="D30" s="56"/>
      <c r="E30" s="56"/>
      <c r="F30" s="56"/>
      <c r="G30" s="56"/>
      <c r="H30" s="56"/>
      <c r="I30" s="57" t="s">
        <v>595</v>
      </c>
      <c r="K30" s="6"/>
    </row>
    <row r="31" spans="2:11" x14ac:dyDescent="0.25">
      <c r="B31" s="3">
        <v>3.8</v>
      </c>
      <c r="C31" s="2" t="s">
        <v>621</v>
      </c>
      <c r="D31" s="56"/>
      <c r="E31" s="56"/>
      <c r="F31" s="56"/>
      <c r="G31" s="56"/>
      <c r="H31" s="56"/>
      <c r="I31" s="57" t="s">
        <v>595</v>
      </c>
    </row>
    <row r="32" spans="2:11" x14ac:dyDescent="0.25">
      <c r="B32" s="3">
        <v>3.9</v>
      </c>
      <c r="C32" s="2" t="s">
        <v>622</v>
      </c>
      <c r="D32" s="56"/>
      <c r="E32" s="56"/>
      <c r="F32" s="56"/>
      <c r="G32" s="56"/>
      <c r="H32" s="56"/>
      <c r="I32" s="57" t="s">
        <v>595</v>
      </c>
    </row>
    <row r="33" spans="2:11" ht="26.4" x14ac:dyDescent="0.25">
      <c r="B33" s="62">
        <v>3.1</v>
      </c>
      <c r="C33" s="36" t="s">
        <v>623</v>
      </c>
      <c r="D33" s="56"/>
      <c r="E33" s="56"/>
      <c r="F33" s="56"/>
      <c r="G33" s="56"/>
      <c r="H33" s="56"/>
      <c r="I33" s="57" t="s">
        <v>595</v>
      </c>
    </row>
    <row r="34" spans="2:11" x14ac:dyDescent="0.25">
      <c r="B34" s="62">
        <v>3.11</v>
      </c>
      <c r="C34" s="36" t="s">
        <v>624</v>
      </c>
      <c r="D34" s="56"/>
      <c r="E34" s="56"/>
      <c r="F34" s="56"/>
      <c r="G34" s="56"/>
      <c r="H34" s="56"/>
      <c r="I34" s="57" t="s">
        <v>595</v>
      </c>
    </row>
    <row r="35" spans="2:11" x14ac:dyDescent="0.25">
      <c r="B35" s="3">
        <v>3.12</v>
      </c>
      <c r="C35" s="2" t="s">
        <v>625</v>
      </c>
      <c r="D35" s="56"/>
      <c r="E35" s="56"/>
      <c r="F35" s="56"/>
      <c r="G35" s="56"/>
      <c r="H35" s="56"/>
      <c r="I35" s="57" t="s">
        <v>595</v>
      </c>
    </row>
    <row r="36" spans="2:11" x14ac:dyDescent="0.25">
      <c r="B36" s="328" t="s">
        <v>626</v>
      </c>
      <c r="C36" s="328"/>
      <c r="D36" s="328"/>
      <c r="E36" s="328"/>
      <c r="F36" s="328"/>
      <c r="G36" s="328"/>
      <c r="H36" s="328"/>
      <c r="I36" s="328"/>
    </row>
    <row r="37" spans="2:11" x14ac:dyDescent="0.25">
      <c r="B37" s="33">
        <v>4</v>
      </c>
      <c r="C37" s="53" t="s">
        <v>593</v>
      </c>
      <c r="D37" s="54"/>
      <c r="E37" s="54"/>
      <c r="F37" s="54"/>
      <c r="G37" s="54"/>
      <c r="H37" s="54"/>
      <c r="I37" s="55"/>
    </row>
    <row r="38" spans="2:11" s="58" customFormat="1" x14ac:dyDescent="0.25">
      <c r="B38" s="3">
        <v>4.0999999999999996</v>
      </c>
      <c r="C38" s="2" t="s">
        <v>594</v>
      </c>
      <c r="D38" s="56"/>
      <c r="E38" s="56"/>
      <c r="F38" s="56"/>
      <c r="G38" s="56"/>
      <c r="H38" s="56"/>
      <c r="I38" s="57" t="s">
        <v>595</v>
      </c>
      <c r="K38" s="6"/>
    </row>
    <row r="39" spans="2:11" x14ac:dyDescent="0.25">
      <c r="B39" s="17">
        <v>4.2</v>
      </c>
      <c r="C39" s="69" t="s">
        <v>627</v>
      </c>
      <c r="D39" s="57" t="s">
        <v>595</v>
      </c>
      <c r="E39" s="70"/>
      <c r="F39" s="70"/>
      <c r="G39" s="70"/>
      <c r="H39" s="70"/>
      <c r="I39" s="70"/>
    </row>
    <row r="40" spans="2:11" x14ac:dyDescent="0.25">
      <c r="B40" s="17">
        <v>4.3</v>
      </c>
      <c r="C40" s="36" t="s">
        <v>601</v>
      </c>
      <c r="D40" s="57" t="s">
        <v>595</v>
      </c>
      <c r="E40" s="17"/>
      <c r="F40" s="17"/>
      <c r="G40" s="17"/>
      <c r="H40" s="17"/>
      <c r="I40" s="17"/>
    </row>
    <row r="41" spans="2:11" x14ac:dyDescent="0.25">
      <c r="B41" s="17">
        <v>4.4000000000000004</v>
      </c>
      <c r="C41" s="36" t="s">
        <v>605</v>
      </c>
      <c r="D41" s="57" t="s">
        <v>595</v>
      </c>
      <c r="E41" s="17"/>
      <c r="F41" s="17"/>
      <c r="G41" s="17"/>
      <c r="H41" s="17"/>
      <c r="I41" s="17"/>
    </row>
    <row r="42" spans="2:11" s="60" customFormat="1" x14ac:dyDescent="0.25">
      <c r="B42" s="17">
        <v>4.5</v>
      </c>
      <c r="C42" s="36" t="s">
        <v>628</v>
      </c>
      <c r="D42" s="57" t="s">
        <v>595</v>
      </c>
      <c r="E42" s="17"/>
      <c r="F42" s="17"/>
      <c r="G42" s="17"/>
      <c r="H42" s="17"/>
      <c r="I42" s="17"/>
      <c r="J42" s="59"/>
      <c r="K42" s="6"/>
    </row>
    <row r="43" spans="2:11" x14ac:dyDescent="0.25">
      <c r="B43" s="17">
        <v>4.5999999999999996</v>
      </c>
      <c r="C43" s="36" t="s">
        <v>606</v>
      </c>
      <c r="D43" s="17"/>
      <c r="E43" s="56"/>
      <c r="F43" s="56"/>
      <c r="G43" s="56"/>
      <c r="H43" s="56"/>
      <c r="I43" s="57" t="s">
        <v>595</v>
      </c>
    </row>
    <row r="44" spans="2:11" x14ac:dyDescent="0.25">
      <c r="B44" s="17">
        <v>4.7</v>
      </c>
      <c r="C44" s="36" t="s">
        <v>629</v>
      </c>
      <c r="D44" s="17"/>
      <c r="E44" s="17"/>
      <c r="F44" s="17"/>
      <c r="G44" s="17"/>
      <c r="H44" s="17"/>
      <c r="I44" s="57" t="s">
        <v>595</v>
      </c>
    </row>
    <row r="45" spans="2:11" x14ac:dyDescent="0.25">
      <c r="B45" s="17">
        <v>4.8</v>
      </c>
      <c r="C45" s="36" t="s">
        <v>609</v>
      </c>
      <c r="D45" s="17"/>
      <c r="E45" s="17"/>
      <c r="F45" s="17"/>
      <c r="G45" s="17"/>
      <c r="H45" s="17"/>
      <c r="I45" s="57" t="s">
        <v>595</v>
      </c>
    </row>
    <row r="46" spans="2:11" x14ac:dyDescent="0.25">
      <c r="B46" s="17">
        <v>4.9000000000000004</v>
      </c>
      <c r="C46" s="36" t="s">
        <v>630</v>
      </c>
      <c r="D46" s="17"/>
      <c r="E46" s="17"/>
      <c r="F46" s="17"/>
      <c r="G46" s="17"/>
      <c r="H46" s="17"/>
      <c r="I46" s="57" t="s">
        <v>595</v>
      </c>
    </row>
    <row r="47" spans="2:11" x14ac:dyDescent="0.25">
      <c r="B47" s="62">
        <v>4.0999999999999996</v>
      </c>
      <c r="C47" s="36" t="s">
        <v>631</v>
      </c>
      <c r="D47" s="17"/>
      <c r="E47" s="17"/>
      <c r="F47" s="17"/>
      <c r="G47" s="17"/>
      <c r="H47" s="17"/>
      <c r="I47" s="57" t="s">
        <v>595</v>
      </c>
    </row>
    <row r="48" spans="2:11" x14ac:dyDescent="0.25">
      <c r="B48" s="3">
        <v>4.1100000000000003</v>
      </c>
      <c r="C48" s="36" t="s">
        <v>632</v>
      </c>
      <c r="D48" s="17"/>
      <c r="E48" s="17"/>
      <c r="F48" s="17"/>
      <c r="G48" s="17"/>
      <c r="H48" s="17"/>
      <c r="I48" s="57" t="s">
        <v>595</v>
      </c>
    </row>
    <row r="49" spans="2:11" x14ac:dyDescent="0.25">
      <c r="B49" s="65">
        <v>5</v>
      </c>
      <c r="C49" s="53" t="s">
        <v>612</v>
      </c>
      <c r="D49" s="66"/>
      <c r="E49" s="66"/>
      <c r="F49" s="66"/>
      <c r="G49" s="66"/>
      <c r="H49" s="66"/>
      <c r="I49" s="67"/>
    </row>
    <row r="50" spans="2:11" x14ac:dyDescent="0.25">
      <c r="B50" s="3">
        <v>5.0999999999999996</v>
      </c>
      <c r="C50" s="2" t="s">
        <v>613</v>
      </c>
      <c r="D50" s="57" t="s">
        <v>595</v>
      </c>
      <c r="E50" s="17"/>
      <c r="F50" s="17"/>
      <c r="G50" s="17"/>
      <c r="H50" s="17"/>
      <c r="I50" s="17"/>
    </row>
    <row r="51" spans="2:11" x14ac:dyDescent="0.25">
      <c r="B51" s="3">
        <v>5.2</v>
      </c>
      <c r="C51" s="71" t="s">
        <v>633</v>
      </c>
      <c r="D51" s="32"/>
      <c r="E51" s="32"/>
      <c r="F51" s="32"/>
      <c r="G51" s="32"/>
      <c r="H51" s="32"/>
      <c r="I51" s="57" t="s">
        <v>595</v>
      </c>
    </row>
    <row r="52" spans="2:11" x14ac:dyDescent="0.25">
      <c r="B52" s="3">
        <v>5.3</v>
      </c>
      <c r="C52" s="2" t="s">
        <v>634</v>
      </c>
      <c r="D52" s="17"/>
      <c r="E52" s="17"/>
      <c r="F52" s="17"/>
      <c r="G52" s="17"/>
      <c r="H52" s="17"/>
      <c r="I52" s="57" t="s">
        <v>595</v>
      </c>
    </row>
    <row r="53" spans="2:11" x14ac:dyDescent="0.25">
      <c r="B53" s="3">
        <v>5.4</v>
      </c>
      <c r="C53" s="2" t="s">
        <v>635</v>
      </c>
      <c r="D53" s="17"/>
      <c r="E53" s="17"/>
      <c r="F53" s="17"/>
      <c r="G53" s="17"/>
      <c r="H53" s="17"/>
      <c r="I53" s="57" t="s">
        <v>595</v>
      </c>
    </row>
    <row r="54" spans="2:11" x14ac:dyDescent="0.25">
      <c r="B54" s="3">
        <v>5.5</v>
      </c>
      <c r="C54" s="2" t="s">
        <v>636</v>
      </c>
      <c r="D54" s="17"/>
      <c r="E54" s="17"/>
      <c r="F54" s="17"/>
      <c r="G54" s="17"/>
      <c r="H54" s="17"/>
      <c r="I54" s="57" t="s">
        <v>595</v>
      </c>
    </row>
    <row r="55" spans="2:11" x14ac:dyDescent="0.25">
      <c r="B55" s="3">
        <v>5.6</v>
      </c>
      <c r="C55" s="36" t="s">
        <v>637</v>
      </c>
      <c r="D55" s="17"/>
      <c r="E55" s="17"/>
      <c r="F55" s="17"/>
      <c r="G55" s="17"/>
      <c r="H55" s="17"/>
      <c r="I55" s="57" t="s">
        <v>595</v>
      </c>
    </row>
    <row r="56" spans="2:11" x14ac:dyDescent="0.25">
      <c r="B56" s="3">
        <v>5.7</v>
      </c>
      <c r="C56" s="2" t="s">
        <v>638</v>
      </c>
      <c r="D56" s="17"/>
      <c r="E56" s="17"/>
      <c r="F56" s="17"/>
      <c r="G56" s="17"/>
      <c r="H56" s="17"/>
      <c r="I56" s="57" t="s">
        <v>595</v>
      </c>
    </row>
    <row r="57" spans="2:11" x14ac:dyDescent="0.25">
      <c r="B57" s="65">
        <v>6</v>
      </c>
      <c r="C57" s="53" t="s">
        <v>614</v>
      </c>
      <c r="D57" s="66"/>
      <c r="E57" s="66"/>
      <c r="F57" s="66"/>
      <c r="G57" s="66"/>
      <c r="H57" s="66"/>
      <c r="I57" s="67"/>
    </row>
    <row r="58" spans="2:11" s="58" customFormat="1" x14ac:dyDescent="0.25">
      <c r="B58" s="3">
        <v>6.1</v>
      </c>
      <c r="C58" s="68" t="s">
        <v>639</v>
      </c>
      <c r="D58" s="56"/>
      <c r="E58" s="56"/>
      <c r="F58" s="56"/>
      <c r="G58" s="56"/>
      <c r="H58" s="56"/>
      <c r="I58" s="57" t="s">
        <v>595</v>
      </c>
      <c r="K58" s="6"/>
    </row>
    <row r="59" spans="2:11" s="58" customFormat="1" x14ac:dyDescent="0.25">
      <c r="B59" s="3">
        <v>6.2</v>
      </c>
      <c r="C59" s="2" t="s">
        <v>616</v>
      </c>
      <c r="D59" s="56"/>
      <c r="E59" s="56"/>
      <c r="F59" s="56"/>
      <c r="G59" s="56"/>
      <c r="H59" s="56"/>
      <c r="I59" s="57" t="s">
        <v>595</v>
      </c>
      <c r="K59" s="6"/>
    </row>
    <row r="60" spans="2:11" s="58" customFormat="1" x14ac:dyDescent="0.25">
      <c r="B60" s="3">
        <v>6.3</v>
      </c>
      <c r="C60" s="2" t="s">
        <v>640</v>
      </c>
      <c r="D60" s="56"/>
      <c r="E60" s="56"/>
      <c r="F60" s="56"/>
      <c r="G60" s="56"/>
      <c r="H60" s="56"/>
      <c r="I60" s="57" t="s">
        <v>595</v>
      </c>
      <c r="K60" s="6"/>
    </row>
    <row r="61" spans="2:11" x14ac:dyDescent="0.25">
      <c r="B61" s="3">
        <v>6.4</v>
      </c>
      <c r="C61" s="36" t="s">
        <v>608</v>
      </c>
      <c r="D61" s="17"/>
      <c r="E61" s="17"/>
      <c r="F61" s="17"/>
      <c r="G61" s="17"/>
      <c r="H61" s="17"/>
      <c r="I61" s="57" t="s">
        <v>595</v>
      </c>
    </row>
    <row r="62" spans="2:11" s="58" customFormat="1" x14ac:dyDescent="0.25">
      <c r="B62" s="3">
        <v>6.5</v>
      </c>
      <c r="C62" s="2" t="s">
        <v>641</v>
      </c>
      <c r="D62" s="56"/>
      <c r="E62" s="56"/>
      <c r="F62" s="56"/>
      <c r="G62" s="56"/>
      <c r="H62" s="56"/>
      <c r="I62" s="57" t="s">
        <v>595</v>
      </c>
      <c r="K62" s="6"/>
    </row>
    <row r="63" spans="2:11" s="58" customFormat="1" x14ac:dyDescent="0.25">
      <c r="B63" s="3">
        <v>6.6</v>
      </c>
      <c r="C63" s="2" t="s">
        <v>618</v>
      </c>
      <c r="D63" s="56"/>
      <c r="E63" s="56"/>
      <c r="F63" s="56"/>
      <c r="G63" s="56"/>
      <c r="H63" s="56"/>
      <c r="I63" s="57" t="s">
        <v>595</v>
      </c>
      <c r="K63" s="6"/>
    </row>
    <row r="64" spans="2:11" s="58" customFormat="1" x14ac:dyDescent="0.25">
      <c r="B64" s="3">
        <v>6.7</v>
      </c>
      <c r="C64" s="36" t="s">
        <v>642</v>
      </c>
      <c r="D64" s="56"/>
      <c r="E64" s="56"/>
      <c r="F64" s="56"/>
      <c r="G64" s="56"/>
      <c r="H64" s="56"/>
      <c r="I64" s="57" t="s">
        <v>595</v>
      </c>
    </row>
    <row r="65" spans="2:10" s="58" customFormat="1" x14ac:dyDescent="0.25">
      <c r="B65" s="3">
        <v>6.8</v>
      </c>
      <c r="C65" s="36" t="s">
        <v>643</v>
      </c>
      <c r="D65" s="56"/>
      <c r="E65" s="56"/>
      <c r="F65" s="56"/>
      <c r="G65" s="56"/>
      <c r="H65" s="56"/>
      <c r="I65" s="57" t="s">
        <v>595</v>
      </c>
    </row>
    <row r="66" spans="2:10" x14ac:dyDescent="0.25">
      <c r="B66" s="3">
        <v>6.9</v>
      </c>
      <c r="C66" s="36" t="s">
        <v>621</v>
      </c>
      <c r="D66" s="56"/>
      <c r="E66" s="56"/>
      <c r="F66" s="56"/>
      <c r="G66" s="56"/>
      <c r="H66" s="56"/>
      <c r="I66" s="57" t="s">
        <v>595</v>
      </c>
    </row>
    <row r="67" spans="2:10" x14ac:dyDescent="0.25">
      <c r="B67" s="62">
        <v>6.1</v>
      </c>
      <c r="C67" s="36" t="s">
        <v>622</v>
      </c>
      <c r="D67" s="56"/>
      <c r="E67" s="56"/>
      <c r="F67" s="56"/>
      <c r="G67" s="56"/>
      <c r="H67" s="56"/>
      <c r="I67" s="57" t="s">
        <v>595</v>
      </c>
    </row>
    <row r="68" spans="2:10" ht="26.4" x14ac:dyDescent="0.25">
      <c r="B68" s="72">
        <v>6.11</v>
      </c>
      <c r="C68" s="36" t="s">
        <v>644</v>
      </c>
      <c r="D68" s="56"/>
      <c r="E68" s="56"/>
      <c r="F68" s="56"/>
      <c r="G68" s="56"/>
      <c r="H68" s="56"/>
      <c r="I68" s="57" t="s">
        <v>595</v>
      </c>
    </row>
    <row r="69" spans="2:10" x14ac:dyDescent="0.25">
      <c r="B69" s="62">
        <v>6.12</v>
      </c>
      <c r="C69" s="36" t="s">
        <v>625</v>
      </c>
      <c r="D69" s="56"/>
      <c r="E69" s="56"/>
      <c r="F69" s="56"/>
      <c r="G69" s="56"/>
      <c r="H69" s="56"/>
      <c r="I69" s="57" t="s">
        <v>595</v>
      </c>
    </row>
    <row r="70" spans="2:10" x14ac:dyDescent="0.25">
      <c r="B70" s="328" t="s">
        <v>645</v>
      </c>
      <c r="C70" s="328"/>
      <c r="D70" s="328"/>
      <c r="E70" s="328"/>
      <c r="F70" s="328"/>
      <c r="G70" s="328"/>
      <c r="H70" s="328"/>
      <c r="I70" s="328"/>
    </row>
    <row r="71" spans="2:10" ht="13.8" x14ac:dyDescent="0.25">
      <c r="B71" s="73"/>
      <c r="C71" s="74"/>
      <c r="D71" s="75"/>
      <c r="E71" s="75"/>
      <c r="F71" s="75"/>
      <c r="G71" s="75"/>
      <c r="H71" s="75"/>
      <c r="I71" s="75"/>
      <c r="J71" s="75"/>
    </row>
    <row r="72" spans="2:10" ht="15.6" x14ac:dyDescent="0.25">
      <c r="B72" s="76" t="s">
        <v>646</v>
      </c>
      <c r="C72" s="326" t="s">
        <v>647</v>
      </c>
      <c r="D72" s="326"/>
      <c r="E72" s="326"/>
      <c r="F72" s="326"/>
      <c r="G72" s="326"/>
      <c r="H72" s="326"/>
      <c r="I72" s="326"/>
    </row>
    <row r="73" spans="2:10" ht="15.6" x14ac:dyDescent="0.25">
      <c r="B73" s="76" t="s">
        <v>648</v>
      </c>
      <c r="C73" s="325" t="s">
        <v>649</v>
      </c>
      <c r="D73" s="325"/>
      <c r="E73" s="325"/>
      <c r="F73" s="325"/>
      <c r="G73" s="325"/>
      <c r="H73" s="325"/>
      <c r="I73" s="325"/>
    </row>
    <row r="74" spans="2:10" ht="32.25" customHeight="1" x14ac:dyDescent="0.25">
      <c r="B74" s="76"/>
      <c r="C74" s="325"/>
      <c r="D74" s="326"/>
      <c r="E74" s="326"/>
      <c r="F74" s="326"/>
      <c r="G74" s="326"/>
      <c r="H74" s="326"/>
      <c r="I74" s="326"/>
    </row>
  </sheetData>
  <mergeCells count="6">
    <mergeCell ref="C74:I74"/>
    <mergeCell ref="B3:I3"/>
    <mergeCell ref="B36:I36"/>
    <mergeCell ref="B70:I70"/>
    <mergeCell ref="C72:I72"/>
    <mergeCell ref="C73:I73"/>
  </mergeCells>
  <conditionalFormatting sqref="D13:E13 G13:I13 D25:H35">
    <cfRule type="cellIs" dxfId="4" priority="3" operator="equal">
      <formula>"X"</formula>
    </cfRule>
  </conditionalFormatting>
  <conditionalFormatting sqref="D62:H69">
    <cfRule type="cellIs" dxfId="3" priority="1" operator="equal">
      <formula>"X"</formula>
    </cfRule>
  </conditionalFormatting>
  <conditionalFormatting sqref="D2:I2 D22:I22 E23:I23 E39:I42 D43:H48 D49:I49 E50:I50 D51:H56 D58:H60 D71:J71 B73 D75:I1048576">
    <cfRule type="cellIs" dxfId="2" priority="5" operator="equal">
      <formula>"X"</formula>
    </cfRule>
  </conditionalFormatting>
  <conditionalFormatting sqref="D24:I24">
    <cfRule type="cellIs" dxfId="1" priority="2" operator="equal">
      <formula>"X"</formula>
    </cfRule>
  </conditionalFormatting>
  <conditionalFormatting sqref="D57:I57">
    <cfRule type="cellIs" dxfId="0" priority="4" operator="equal">
      <formula>"X"</formula>
    </cfRule>
  </conditionalFormatting>
  <pageMargins left="0.70866141732283472" right="0.70866141732283472" top="0.74803149606299213" bottom="0.74803149606299213" header="0.31496062992125984" footer="0.31496062992125984"/>
  <pageSetup paperSize="9" scale="58" fitToHeight="2"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71154-2509-4870-ABCF-516BAF59B632}">
  <dimension ref="A1"/>
  <sheetViews>
    <sheetView zoomScaleNormal="100" workbookViewId="0">
      <selection activeCell="O16" sqref="O16"/>
    </sheetView>
  </sheetViews>
  <sheetFormatPr defaultRowHeight="13.2"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E0B6348F063F2499901E1858B841C1C" ma:contentTypeVersion="18" ma:contentTypeDescription="Create a new document." ma:contentTypeScope="" ma:versionID="9b7263993fcd2050c62995aaff24fe25">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555c9ad9ab5db40abc743411eebdcba7"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EAEE10A-F5CE-4086-9AEA-07A9EB6877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0dbaf5-aacb-4fa5-a9f5-32ab6e55aaf4"/>
    <ds:schemaRef ds:uri="d73c6baf-9cf2-4cf2-a117-76c6714154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F9DF819-4210-478D-B3C7-792573E77F25}">
  <ds:schemaRefs>
    <ds:schemaRef ds:uri="http://schemas.microsoft.com/sharepoint/v3/contenttype/forms"/>
  </ds:schemaRefs>
</ds:datastoreItem>
</file>

<file path=customXml/itemProps3.xml><?xml version="1.0" encoding="utf-8"?>
<ds:datastoreItem xmlns:ds="http://schemas.openxmlformats.org/officeDocument/2006/customXml" ds:itemID="{40D0729F-C714-4C1A-BBD1-7ED8D0C5CD60}">
  <ds:schemaRefs>
    <ds:schemaRef ds:uri="http://schemas.microsoft.com/office/2006/metadata/properties"/>
    <ds:schemaRef ds:uri="http://schemas.microsoft.com/office/infopath/2007/PartnerControls"/>
    <ds:schemaRef ds:uri="d73c6baf-9cf2-4cf2-a117-76c67141543a"/>
    <ds:schemaRef ds:uri="520dbaf5-aacb-4fa5-a9f5-32ab6e55aaf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vt:i4>
      </vt:variant>
    </vt:vector>
  </HeadingPairs>
  <TitlesOfParts>
    <vt:vector size="14" baseType="lpstr">
      <vt:lpstr>Vērtēšanas kritēriji</vt:lpstr>
      <vt:lpstr>Finanšu piedāvājums KU1-KU11</vt:lpstr>
      <vt:lpstr>FAKTISKĀS uzkopšanas biežums</vt:lpstr>
      <vt:lpstr>Telpu ikdienas UP</vt:lpstr>
      <vt:lpstr>Telpu sadalījums un ĪP</vt:lpstr>
      <vt:lpstr>Ēku karte</vt:lpstr>
      <vt:lpstr>Cilvēku plūsma</vt:lpstr>
      <vt:lpstr>Higiēnas preces</vt:lpstr>
      <vt:lpstr>Paklāji</vt:lpstr>
      <vt:lpstr>Teritorijas sadalījums un ĪP</vt:lpstr>
      <vt:lpstr>Teritorijas ikdienas UP</vt:lpstr>
      <vt:lpstr>Uzkopjamo platību karte</vt:lpstr>
      <vt:lpstr>'Telpu ikdienas UP'!Print_Area</vt:lpstr>
      <vt:lpstr>'Teritorijas ikdienas UP'!Print_Area</vt:lpstr>
    </vt:vector>
  </TitlesOfParts>
  <Manager/>
  <Company>Augstceltne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JanisV</dc:creator>
  <cp:keywords/>
  <dc:description/>
  <cp:lastModifiedBy>Diāna Rumbeniece</cp:lastModifiedBy>
  <cp:revision/>
  <dcterms:created xsi:type="dcterms:W3CDTF">2015-12-15T16:00:40Z</dcterms:created>
  <dcterms:modified xsi:type="dcterms:W3CDTF">2026-09-03T07:17:09Z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y fmtid="{D5CDD505-2E9C-101B-9397-08002B2CF9AE}" pid="3" name="_dlc_DocIdItemGuid">
    <vt:lpwstr>be513a2b-762e-4090-96e2-f5bdd4eaaa63</vt:lpwstr>
  </property>
  <property fmtid="{D5CDD505-2E9C-101B-9397-08002B2CF9AE}" pid="4" name="MediaServiceImageTags">
    <vt:lpwstr/>
  </property>
</Properties>
</file>