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Šī_darbgrāmata" defaultThemeVersion="166925"/>
  <mc:AlternateContent xmlns:mc="http://schemas.openxmlformats.org/markup-compatibility/2006">
    <mc:Choice Requires="x15">
      <x15ac:absPath xmlns:x15ac="http://schemas.microsoft.com/office/spreadsheetml/2010/11/ac" url="\\daugava\Users\Guntis.Puduls\Desktop\Darbs\2026\Indrānu 14\"/>
    </mc:Choice>
  </mc:AlternateContent>
  <xr:revisionPtr revIDLastSave="0" documentId="13_ncr:1_{9EA0C256-8CEA-44A2-9FC6-AD137C736F46}" xr6:coauthVersionLast="47" xr6:coauthVersionMax="47" xr10:uidLastSave="{00000000-0000-0000-0000-000000000000}"/>
  <bookViews>
    <workbookView xWindow="3135" yWindow="1380" windowWidth="21795" windowHeight="12840" tabRatio="754" xr2:uid="{00000000-000D-0000-FFFF-FFFF00000000}"/>
  </bookViews>
  <sheets>
    <sheet name="Kopsavilkums" sheetId="18" r:id="rId1"/>
    <sheet name="Istaba 11" sheetId="6" r:id="rId2"/>
    <sheet name="Istaba 16" sheetId="8" r:id="rId3"/>
    <sheet name="Istaba 20" sheetId="9" r:id="rId4"/>
    <sheet name="Istaba 28" sheetId="10" r:id="rId5"/>
    <sheet name="Istaba 30" sheetId="11" r:id="rId6"/>
    <sheet name="Istaba 31" sheetId="12" r:id="rId7"/>
    <sheet name="Istaba 32" sheetId="13" r:id="rId8"/>
    <sheet name="Istaba 33" sheetId="14" r:id="rId9"/>
    <sheet name="Istaba 45" sheetId="15" r:id="rId10"/>
    <sheet name="Istaba 46" sheetId="16" r:id="rId11"/>
  </sheets>
  <definedNames>
    <definedName name="_xlnm.Print_Area" localSheetId="1">'Istaba 11'!$A$1:$P$59</definedName>
    <definedName name="_xlnm.Print_Area" localSheetId="2">'Istaba 16'!$A$1:$P$63</definedName>
    <definedName name="_xlnm.Print_Area" localSheetId="3">'Istaba 20'!$A$1:$P$75</definedName>
    <definedName name="_xlnm.Print_Area" localSheetId="4">'Istaba 28'!$A$1:$P$59</definedName>
    <definedName name="_xlnm.Print_Area" localSheetId="5">'Istaba 30'!$A$1:$P$59</definedName>
    <definedName name="_xlnm.Print_Area" localSheetId="6">'Istaba 31'!$A$1:$P$57</definedName>
    <definedName name="_xlnm.Print_Area" localSheetId="7">'Istaba 32'!$A$1:$P$55</definedName>
    <definedName name="_xlnm.Print_Area" localSheetId="8">'Istaba 33'!$A$1:$P$74</definedName>
    <definedName name="_xlnm.Print_Area" localSheetId="9">'Istaba 45'!$A$1:$P$63</definedName>
    <definedName name="_xlnm.Print_Area" localSheetId="10">'Istaba 46'!$A$1:$P$66</definedName>
    <definedName name="_xlnm.Print_Titles" localSheetId="1">'Istaba 11'!$10:$11</definedName>
    <definedName name="_xlnm.Print_Titles" localSheetId="2">'Istaba 16'!$10:$11</definedName>
    <definedName name="_xlnm.Print_Titles" localSheetId="3">'Istaba 20'!$10:$11</definedName>
    <definedName name="_xlnm.Print_Titles" localSheetId="4">'Istaba 28'!$10:$11</definedName>
    <definedName name="_xlnm.Print_Titles" localSheetId="5">'Istaba 30'!$10:$11</definedName>
    <definedName name="_xlnm.Print_Titles" localSheetId="6">'Istaba 31'!$10:$11</definedName>
    <definedName name="_xlnm.Print_Titles" localSheetId="7">'Istaba 32'!$10:$11</definedName>
    <definedName name="_xlnm.Print_Titles" localSheetId="8">'Istaba 33'!$10:$11</definedName>
    <definedName name="_xlnm.Print_Titles" localSheetId="9">'Istaba 45'!$10:$11</definedName>
    <definedName name="_xlnm.Print_Titles" localSheetId="10">'Istaba 46'!$10:$11</definedName>
    <definedName name="Excel_BuiltIn__FilterDatabase_10" localSheetId="1">#REF!</definedName>
    <definedName name="Excel_BuiltIn__FilterDatabase_10" localSheetId="2">#REF!</definedName>
    <definedName name="Excel_BuiltIn__FilterDatabase_10" localSheetId="3">#REF!</definedName>
    <definedName name="Excel_BuiltIn__FilterDatabase_10" localSheetId="4">#REF!</definedName>
    <definedName name="Excel_BuiltIn__FilterDatabase_10" localSheetId="5">#REF!</definedName>
    <definedName name="Excel_BuiltIn__FilterDatabase_10" localSheetId="6">#REF!</definedName>
    <definedName name="Excel_BuiltIn__FilterDatabase_10" localSheetId="7">#REF!</definedName>
    <definedName name="Excel_BuiltIn__FilterDatabase_10" localSheetId="8">#REF!</definedName>
    <definedName name="Excel_BuiltIn__FilterDatabase_10" localSheetId="9">#REF!</definedName>
    <definedName name="Excel_BuiltIn__FilterDatabase_10" localSheetId="10">#REF!</definedName>
    <definedName name="Excel_BuiltIn__FilterDatabase_10" localSheetId="0">#REF!</definedName>
    <definedName name="Excel_BuiltIn__FilterDatabase_10">#REF!</definedName>
    <definedName name="Excel_BuiltIn__FilterDatabase_11" localSheetId="1">#REF!</definedName>
    <definedName name="Excel_BuiltIn__FilterDatabase_11" localSheetId="2">#REF!</definedName>
    <definedName name="Excel_BuiltIn__FilterDatabase_11" localSheetId="3">#REF!</definedName>
    <definedName name="Excel_BuiltIn__FilterDatabase_11" localSheetId="4">#REF!</definedName>
    <definedName name="Excel_BuiltIn__FilterDatabase_11" localSheetId="5">#REF!</definedName>
    <definedName name="Excel_BuiltIn__FilterDatabase_11" localSheetId="6">#REF!</definedName>
    <definedName name="Excel_BuiltIn__FilterDatabase_11" localSheetId="7">#REF!</definedName>
    <definedName name="Excel_BuiltIn__FilterDatabase_11" localSheetId="8">#REF!</definedName>
    <definedName name="Excel_BuiltIn__FilterDatabase_11" localSheetId="9">#REF!</definedName>
    <definedName name="Excel_BuiltIn__FilterDatabase_11" localSheetId="10">#REF!</definedName>
    <definedName name="Excel_BuiltIn__FilterDatabase_11" localSheetId="0">#REF!</definedName>
    <definedName name="Excel_BuiltIn__FilterDatabase_11">#REF!</definedName>
    <definedName name="Excel_BuiltIn__FilterDatabase_12" localSheetId="1">#REF!</definedName>
    <definedName name="Excel_BuiltIn__FilterDatabase_12" localSheetId="2">#REF!</definedName>
    <definedName name="Excel_BuiltIn__FilterDatabase_12" localSheetId="3">#REF!</definedName>
    <definedName name="Excel_BuiltIn__FilterDatabase_12" localSheetId="4">#REF!</definedName>
    <definedName name="Excel_BuiltIn__FilterDatabase_12" localSheetId="5">#REF!</definedName>
    <definedName name="Excel_BuiltIn__FilterDatabase_12" localSheetId="6">#REF!</definedName>
    <definedName name="Excel_BuiltIn__FilterDatabase_12" localSheetId="7">#REF!</definedName>
    <definedName name="Excel_BuiltIn__FilterDatabase_12" localSheetId="8">#REF!</definedName>
    <definedName name="Excel_BuiltIn__FilterDatabase_12" localSheetId="9">#REF!</definedName>
    <definedName name="Excel_BuiltIn__FilterDatabase_12" localSheetId="10">#REF!</definedName>
    <definedName name="Excel_BuiltIn__FilterDatabase_12" localSheetId="0">#REF!</definedName>
    <definedName name="Excel_BuiltIn__FilterDatabase_12">#REF!</definedName>
    <definedName name="Excel_BuiltIn__FilterDatabase_13" localSheetId="1">#REF!</definedName>
    <definedName name="Excel_BuiltIn__FilterDatabase_13" localSheetId="2">#REF!</definedName>
    <definedName name="Excel_BuiltIn__FilterDatabase_13" localSheetId="3">#REF!</definedName>
    <definedName name="Excel_BuiltIn__FilterDatabase_13" localSheetId="4">#REF!</definedName>
    <definedName name="Excel_BuiltIn__FilterDatabase_13" localSheetId="5">#REF!</definedName>
    <definedName name="Excel_BuiltIn__FilterDatabase_13" localSheetId="6">#REF!</definedName>
    <definedName name="Excel_BuiltIn__FilterDatabase_13" localSheetId="7">#REF!</definedName>
    <definedName name="Excel_BuiltIn__FilterDatabase_13" localSheetId="8">#REF!</definedName>
    <definedName name="Excel_BuiltIn__FilterDatabase_13" localSheetId="9">#REF!</definedName>
    <definedName name="Excel_BuiltIn__FilterDatabase_13" localSheetId="10">#REF!</definedName>
    <definedName name="Excel_BuiltIn__FilterDatabase_13" localSheetId="0">#REF!</definedName>
    <definedName name="Excel_BuiltIn__FilterDatabase_13">#REF!</definedName>
    <definedName name="Excel_BuiltIn__FilterDatabase_14" localSheetId="1">#REF!</definedName>
    <definedName name="Excel_BuiltIn__FilterDatabase_14" localSheetId="2">#REF!</definedName>
    <definedName name="Excel_BuiltIn__FilterDatabase_14" localSheetId="3">#REF!</definedName>
    <definedName name="Excel_BuiltIn__FilterDatabase_14" localSheetId="4">#REF!</definedName>
    <definedName name="Excel_BuiltIn__FilterDatabase_14" localSheetId="5">#REF!</definedName>
    <definedName name="Excel_BuiltIn__FilterDatabase_14" localSheetId="6">#REF!</definedName>
    <definedName name="Excel_BuiltIn__FilterDatabase_14" localSheetId="7">#REF!</definedName>
    <definedName name="Excel_BuiltIn__FilterDatabase_14" localSheetId="8">#REF!</definedName>
    <definedName name="Excel_BuiltIn__FilterDatabase_14" localSheetId="9">#REF!</definedName>
    <definedName name="Excel_BuiltIn__FilterDatabase_14" localSheetId="10">#REF!</definedName>
    <definedName name="Excel_BuiltIn__FilterDatabase_14" localSheetId="0">#REF!</definedName>
    <definedName name="Excel_BuiltIn__FilterDatabase_14">#REF!</definedName>
    <definedName name="Excel_BuiltIn__FilterDatabase_15" localSheetId="1">#REF!</definedName>
    <definedName name="Excel_BuiltIn__FilterDatabase_15" localSheetId="2">#REF!</definedName>
    <definedName name="Excel_BuiltIn__FilterDatabase_15" localSheetId="3">#REF!</definedName>
    <definedName name="Excel_BuiltIn__FilterDatabase_15" localSheetId="4">#REF!</definedName>
    <definedName name="Excel_BuiltIn__FilterDatabase_15" localSheetId="5">#REF!</definedName>
    <definedName name="Excel_BuiltIn__FilterDatabase_15" localSheetId="6">#REF!</definedName>
    <definedName name="Excel_BuiltIn__FilterDatabase_15" localSheetId="7">#REF!</definedName>
    <definedName name="Excel_BuiltIn__FilterDatabase_15" localSheetId="8">#REF!</definedName>
    <definedName name="Excel_BuiltIn__FilterDatabase_15" localSheetId="9">#REF!</definedName>
    <definedName name="Excel_BuiltIn__FilterDatabase_15" localSheetId="10">#REF!</definedName>
    <definedName name="Excel_BuiltIn__FilterDatabase_15" localSheetId="0">#REF!</definedName>
    <definedName name="Excel_BuiltIn__FilterDatabase_15">#REF!</definedName>
    <definedName name="Excel_BuiltIn__FilterDatabase_16" localSheetId="1">#REF!</definedName>
    <definedName name="Excel_BuiltIn__FilterDatabase_16" localSheetId="2">#REF!</definedName>
    <definedName name="Excel_BuiltIn__FilterDatabase_16" localSheetId="3">#REF!</definedName>
    <definedName name="Excel_BuiltIn__FilterDatabase_16" localSheetId="4">#REF!</definedName>
    <definedName name="Excel_BuiltIn__FilterDatabase_16" localSheetId="5">#REF!</definedName>
    <definedName name="Excel_BuiltIn__FilterDatabase_16" localSheetId="6">#REF!</definedName>
    <definedName name="Excel_BuiltIn__FilterDatabase_16" localSheetId="7">#REF!</definedName>
    <definedName name="Excel_BuiltIn__FilterDatabase_16" localSheetId="8">#REF!</definedName>
    <definedName name="Excel_BuiltIn__FilterDatabase_16" localSheetId="9">#REF!</definedName>
    <definedName name="Excel_BuiltIn__FilterDatabase_16" localSheetId="10">#REF!</definedName>
    <definedName name="Excel_BuiltIn__FilterDatabase_16" localSheetId="0">#REF!</definedName>
    <definedName name="Excel_BuiltIn__FilterDatabase_16">#REF!</definedName>
    <definedName name="Excel_BuiltIn__FilterDatabase_17" localSheetId="1">#REF!</definedName>
    <definedName name="Excel_BuiltIn__FilterDatabase_17" localSheetId="2">#REF!</definedName>
    <definedName name="Excel_BuiltIn__FilterDatabase_17" localSheetId="3">#REF!</definedName>
    <definedName name="Excel_BuiltIn__FilterDatabase_17" localSheetId="4">#REF!</definedName>
    <definedName name="Excel_BuiltIn__FilterDatabase_17" localSheetId="5">#REF!</definedName>
    <definedName name="Excel_BuiltIn__FilterDatabase_17" localSheetId="6">#REF!</definedName>
    <definedName name="Excel_BuiltIn__FilterDatabase_17" localSheetId="7">#REF!</definedName>
    <definedName name="Excel_BuiltIn__FilterDatabase_17" localSheetId="8">#REF!</definedName>
    <definedName name="Excel_BuiltIn__FilterDatabase_17" localSheetId="9">#REF!</definedName>
    <definedName name="Excel_BuiltIn__FilterDatabase_17" localSheetId="10">#REF!</definedName>
    <definedName name="Excel_BuiltIn__FilterDatabase_17" localSheetId="0">#REF!</definedName>
    <definedName name="Excel_BuiltIn__FilterDatabase_17">#REF!</definedName>
    <definedName name="Excel_BuiltIn__FilterDatabase_18" localSheetId="1">#REF!</definedName>
    <definedName name="Excel_BuiltIn__FilterDatabase_18" localSheetId="2">#REF!</definedName>
    <definedName name="Excel_BuiltIn__FilterDatabase_18" localSheetId="3">#REF!</definedName>
    <definedName name="Excel_BuiltIn__FilterDatabase_18" localSheetId="4">#REF!</definedName>
    <definedName name="Excel_BuiltIn__FilterDatabase_18" localSheetId="5">#REF!</definedName>
    <definedName name="Excel_BuiltIn__FilterDatabase_18" localSheetId="6">#REF!</definedName>
    <definedName name="Excel_BuiltIn__FilterDatabase_18" localSheetId="7">#REF!</definedName>
    <definedName name="Excel_BuiltIn__FilterDatabase_18" localSheetId="8">#REF!</definedName>
    <definedName name="Excel_BuiltIn__FilterDatabase_18" localSheetId="9">#REF!</definedName>
    <definedName name="Excel_BuiltIn__FilterDatabase_18" localSheetId="10">#REF!</definedName>
    <definedName name="Excel_BuiltIn__FilterDatabase_18" localSheetId="0">#REF!</definedName>
    <definedName name="Excel_BuiltIn__FilterDatabase_18">#REF!</definedName>
    <definedName name="Excel_BuiltIn__FilterDatabase_19" localSheetId="1">#REF!</definedName>
    <definedName name="Excel_BuiltIn__FilterDatabase_19" localSheetId="2">#REF!</definedName>
    <definedName name="Excel_BuiltIn__FilterDatabase_19" localSheetId="3">#REF!</definedName>
    <definedName name="Excel_BuiltIn__FilterDatabase_19" localSheetId="4">#REF!</definedName>
    <definedName name="Excel_BuiltIn__FilterDatabase_19" localSheetId="5">#REF!</definedName>
    <definedName name="Excel_BuiltIn__FilterDatabase_19" localSheetId="6">#REF!</definedName>
    <definedName name="Excel_BuiltIn__FilterDatabase_19" localSheetId="7">#REF!</definedName>
    <definedName name="Excel_BuiltIn__FilterDatabase_19" localSheetId="8">#REF!</definedName>
    <definedName name="Excel_BuiltIn__FilterDatabase_19" localSheetId="9">#REF!</definedName>
    <definedName name="Excel_BuiltIn__FilterDatabase_19" localSheetId="10">#REF!</definedName>
    <definedName name="Excel_BuiltIn__FilterDatabase_19" localSheetId="0">#REF!</definedName>
    <definedName name="Excel_BuiltIn__FilterDatabase_19">#REF!</definedName>
    <definedName name="Excel_BuiltIn__FilterDatabase_2" localSheetId="1">#REF!</definedName>
    <definedName name="Excel_BuiltIn__FilterDatabase_2" localSheetId="2">#REF!</definedName>
    <definedName name="Excel_BuiltIn__FilterDatabase_2" localSheetId="3">#REF!</definedName>
    <definedName name="Excel_BuiltIn__FilterDatabase_2" localSheetId="4">#REF!</definedName>
    <definedName name="Excel_BuiltIn__FilterDatabase_2" localSheetId="5">#REF!</definedName>
    <definedName name="Excel_BuiltIn__FilterDatabase_2" localSheetId="6">#REF!</definedName>
    <definedName name="Excel_BuiltIn__FilterDatabase_2" localSheetId="7">#REF!</definedName>
    <definedName name="Excel_BuiltIn__FilterDatabase_2" localSheetId="8">#REF!</definedName>
    <definedName name="Excel_BuiltIn__FilterDatabase_2" localSheetId="9">#REF!</definedName>
    <definedName name="Excel_BuiltIn__FilterDatabase_2" localSheetId="10">#REF!</definedName>
    <definedName name="Excel_BuiltIn__FilterDatabase_2" localSheetId="0">#REF!</definedName>
    <definedName name="Excel_BuiltIn__FilterDatabase_2">#REF!</definedName>
    <definedName name="Excel_BuiltIn__FilterDatabase_20" localSheetId="1">#REF!</definedName>
    <definedName name="Excel_BuiltIn__FilterDatabase_20" localSheetId="2">#REF!</definedName>
    <definedName name="Excel_BuiltIn__FilterDatabase_20" localSheetId="3">#REF!</definedName>
    <definedName name="Excel_BuiltIn__FilterDatabase_20" localSheetId="4">#REF!</definedName>
    <definedName name="Excel_BuiltIn__FilterDatabase_20" localSheetId="5">#REF!</definedName>
    <definedName name="Excel_BuiltIn__FilterDatabase_20" localSheetId="6">#REF!</definedName>
    <definedName name="Excel_BuiltIn__FilterDatabase_20" localSheetId="7">#REF!</definedName>
    <definedName name="Excel_BuiltIn__FilterDatabase_20" localSheetId="8">#REF!</definedName>
    <definedName name="Excel_BuiltIn__FilterDatabase_20" localSheetId="9">#REF!</definedName>
    <definedName name="Excel_BuiltIn__FilterDatabase_20" localSheetId="10">#REF!</definedName>
    <definedName name="Excel_BuiltIn__FilterDatabase_20" localSheetId="0">#REF!</definedName>
    <definedName name="Excel_BuiltIn__FilterDatabase_20">#REF!</definedName>
    <definedName name="Excel_BuiltIn__FilterDatabase_21" localSheetId="1">#REF!</definedName>
    <definedName name="Excel_BuiltIn__FilterDatabase_21" localSheetId="2">#REF!</definedName>
    <definedName name="Excel_BuiltIn__FilterDatabase_21" localSheetId="3">#REF!</definedName>
    <definedName name="Excel_BuiltIn__FilterDatabase_21" localSheetId="4">#REF!</definedName>
    <definedName name="Excel_BuiltIn__FilterDatabase_21" localSheetId="5">#REF!</definedName>
    <definedName name="Excel_BuiltIn__FilterDatabase_21" localSheetId="6">#REF!</definedName>
    <definedName name="Excel_BuiltIn__FilterDatabase_21" localSheetId="7">#REF!</definedName>
    <definedName name="Excel_BuiltIn__FilterDatabase_21" localSheetId="8">#REF!</definedName>
    <definedName name="Excel_BuiltIn__FilterDatabase_21" localSheetId="9">#REF!</definedName>
    <definedName name="Excel_BuiltIn__FilterDatabase_21" localSheetId="10">#REF!</definedName>
    <definedName name="Excel_BuiltIn__FilterDatabase_21" localSheetId="0">#REF!</definedName>
    <definedName name="Excel_BuiltIn__FilterDatabase_21">#REF!</definedName>
    <definedName name="Excel_BuiltIn__FilterDatabase_22" localSheetId="1">#REF!</definedName>
    <definedName name="Excel_BuiltIn__FilterDatabase_22" localSheetId="2">#REF!</definedName>
    <definedName name="Excel_BuiltIn__FilterDatabase_22" localSheetId="3">#REF!</definedName>
    <definedName name="Excel_BuiltIn__FilterDatabase_22" localSheetId="4">#REF!</definedName>
    <definedName name="Excel_BuiltIn__FilterDatabase_22" localSheetId="5">#REF!</definedName>
    <definedName name="Excel_BuiltIn__FilterDatabase_22" localSheetId="6">#REF!</definedName>
    <definedName name="Excel_BuiltIn__FilterDatabase_22" localSheetId="7">#REF!</definedName>
    <definedName name="Excel_BuiltIn__FilterDatabase_22" localSheetId="8">#REF!</definedName>
    <definedName name="Excel_BuiltIn__FilterDatabase_22" localSheetId="9">#REF!</definedName>
    <definedName name="Excel_BuiltIn__FilterDatabase_22" localSheetId="10">#REF!</definedName>
    <definedName name="Excel_BuiltIn__FilterDatabase_22" localSheetId="0">#REF!</definedName>
    <definedName name="Excel_BuiltIn__FilterDatabase_22">#REF!</definedName>
    <definedName name="Excel_BuiltIn__FilterDatabase_23" localSheetId="1">#REF!</definedName>
    <definedName name="Excel_BuiltIn__FilterDatabase_23" localSheetId="2">#REF!</definedName>
    <definedName name="Excel_BuiltIn__FilterDatabase_23" localSheetId="3">#REF!</definedName>
    <definedName name="Excel_BuiltIn__FilterDatabase_23" localSheetId="4">#REF!</definedName>
    <definedName name="Excel_BuiltIn__FilterDatabase_23" localSheetId="5">#REF!</definedName>
    <definedName name="Excel_BuiltIn__FilterDatabase_23" localSheetId="6">#REF!</definedName>
    <definedName name="Excel_BuiltIn__FilterDatabase_23" localSheetId="7">#REF!</definedName>
    <definedName name="Excel_BuiltIn__FilterDatabase_23" localSheetId="8">#REF!</definedName>
    <definedName name="Excel_BuiltIn__FilterDatabase_23" localSheetId="9">#REF!</definedName>
    <definedName name="Excel_BuiltIn__FilterDatabase_23" localSheetId="10">#REF!</definedName>
    <definedName name="Excel_BuiltIn__FilterDatabase_23" localSheetId="0">#REF!</definedName>
    <definedName name="Excel_BuiltIn__FilterDatabase_23">#REF!</definedName>
    <definedName name="Excel_BuiltIn__FilterDatabase_24" localSheetId="1">#REF!</definedName>
    <definedName name="Excel_BuiltIn__FilterDatabase_24" localSheetId="2">#REF!</definedName>
    <definedName name="Excel_BuiltIn__FilterDatabase_24" localSheetId="3">#REF!</definedName>
    <definedName name="Excel_BuiltIn__FilterDatabase_24" localSheetId="4">#REF!</definedName>
    <definedName name="Excel_BuiltIn__FilterDatabase_24" localSheetId="5">#REF!</definedName>
    <definedName name="Excel_BuiltIn__FilterDatabase_24" localSheetId="6">#REF!</definedName>
    <definedName name="Excel_BuiltIn__FilterDatabase_24" localSheetId="7">#REF!</definedName>
    <definedName name="Excel_BuiltIn__FilterDatabase_24" localSheetId="8">#REF!</definedName>
    <definedName name="Excel_BuiltIn__FilterDatabase_24" localSheetId="9">#REF!</definedName>
    <definedName name="Excel_BuiltIn__FilterDatabase_24" localSheetId="10">#REF!</definedName>
    <definedName name="Excel_BuiltIn__FilterDatabase_24" localSheetId="0">#REF!</definedName>
    <definedName name="Excel_BuiltIn__FilterDatabase_24">#REF!</definedName>
    <definedName name="Excel_BuiltIn__FilterDatabase_25" localSheetId="1">#REF!</definedName>
    <definedName name="Excel_BuiltIn__FilterDatabase_25" localSheetId="2">#REF!</definedName>
    <definedName name="Excel_BuiltIn__FilterDatabase_25" localSheetId="3">#REF!</definedName>
    <definedName name="Excel_BuiltIn__FilterDatabase_25" localSheetId="4">#REF!</definedName>
    <definedName name="Excel_BuiltIn__FilterDatabase_25" localSheetId="5">#REF!</definedName>
    <definedName name="Excel_BuiltIn__FilterDatabase_25" localSheetId="6">#REF!</definedName>
    <definedName name="Excel_BuiltIn__FilterDatabase_25" localSheetId="7">#REF!</definedName>
    <definedName name="Excel_BuiltIn__FilterDatabase_25" localSheetId="8">#REF!</definedName>
    <definedName name="Excel_BuiltIn__FilterDatabase_25" localSheetId="9">#REF!</definedName>
    <definedName name="Excel_BuiltIn__FilterDatabase_25" localSheetId="10">#REF!</definedName>
    <definedName name="Excel_BuiltIn__FilterDatabase_25" localSheetId="0">#REF!</definedName>
    <definedName name="Excel_BuiltIn__FilterDatabase_25">#REF!</definedName>
    <definedName name="Excel_BuiltIn__FilterDatabase_26" localSheetId="1">#REF!</definedName>
    <definedName name="Excel_BuiltIn__FilterDatabase_26" localSheetId="2">#REF!</definedName>
    <definedName name="Excel_BuiltIn__FilterDatabase_26" localSheetId="3">#REF!</definedName>
    <definedName name="Excel_BuiltIn__FilterDatabase_26" localSheetId="4">#REF!</definedName>
    <definedName name="Excel_BuiltIn__FilterDatabase_26" localSheetId="5">#REF!</definedName>
    <definedName name="Excel_BuiltIn__FilterDatabase_26" localSheetId="6">#REF!</definedName>
    <definedName name="Excel_BuiltIn__FilterDatabase_26" localSheetId="7">#REF!</definedName>
    <definedName name="Excel_BuiltIn__FilterDatabase_26" localSheetId="8">#REF!</definedName>
    <definedName name="Excel_BuiltIn__FilterDatabase_26" localSheetId="9">#REF!</definedName>
    <definedName name="Excel_BuiltIn__FilterDatabase_26" localSheetId="10">#REF!</definedName>
    <definedName name="Excel_BuiltIn__FilterDatabase_26" localSheetId="0">#REF!</definedName>
    <definedName name="Excel_BuiltIn__FilterDatabase_26">#REF!</definedName>
    <definedName name="Excel_BuiltIn__FilterDatabase_27" localSheetId="1">#REF!</definedName>
    <definedName name="Excel_BuiltIn__FilterDatabase_27" localSheetId="2">#REF!</definedName>
    <definedName name="Excel_BuiltIn__FilterDatabase_27" localSheetId="3">#REF!</definedName>
    <definedName name="Excel_BuiltIn__FilterDatabase_27" localSheetId="4">#REF!</definedName>
    <definedName name="Excel_BuiltIn__FilterDatabase_27" localSheetId="5">#REF!</definedName>
    <definedName name="Excel_BuiltIn__FilterDatabase_27" localSheetId="6">#REF!</definedName>
    <definedName name="Excel_BuiltIn__FilterDatabase_27" localSheetId="7">#REF!</definedName>
    <definedName name="Excel_BuiltIn__FilterDatabase_27" localSheetId="8">#REF!</definedName>
    <definedName name="Excel_BuiltIn__FilterDatabase_27" localSheetId="9">#REF!</definedName>
    <definedName name="Excel_BuiltIn__FilterDatabase_27" localSheetId="10">#REF!</definedName>
    <definedName name="Excel_BuiltIn__FilterDatabase_27" localSheetId="0">#REF!</definedName>
    <definedName name="Excel_BuiltIn__FilterDatabase_27">#REF!</definedName>
    <definedName name="Excel_BuiltIn__FilterDatabase_28" localSheetId="1">#REF!</definedName>
    <definedName name="Excel_BuiltIn__FilterDatabase_28" localSheetId="2">#REF!</definedName>
    <definedName name="Excel_BuiltIn__FilterDatabase_28" localSheetId="3">#REF!</definedName>
    <definedName name="Excel_BuiltIn__FilterDatabase_28" localSheetId="4">#REF!</definedName>
    <definedName name="Excel_BuiltIn__FilterDatabase_28" localSheetId="5">#REF!</definedName>
    <definedName name="Excel_BuiltIn__FilterDatabase_28" localSheetId="6">#REF!</definedName>
    <definedName name="Excel_BuiltIn__FilterDatabase_28" localSheetId="7">#REF!</definedName>
    <definedName name="Excel_BuiltIn__FilterDatabase_28" localSheetId="8">#REF!</definedName>
    <definedName name="Excel_BuiltIn__FilterDatabase_28" localSheetId="9">#REF!</definedName>
    <definedName name="Excel_BuiltIn__FilterDatabase_28" localSheetId="10">#REF!</definedName>
    <definedName name="Excel_BuiltIn__FilterDatabase_28" localSheetId="0">#REF!</definedName>
    <definedName name="Excel_BuiltIn__FilterDatabase_28">#REF!</definedName>
    <definedName name="Excel_BuiltIn__FilterDatabase_29" localSheetId="1">#REF!</definedName>
    <definedName name="Excel_BuiltIn__FilterDatabase_29" localSheetId="2">#REF!</definedName>
    <definedName name="Excel_BuiltIn__FilterDatabase_29" localSheetId="3">#REF!</definedName>
    <definedName name="Excel_BuiltIn__FilterDatabase_29" localSheetId="4">#REF!</definedName>
    <definedName name="Excel_BuiltIn__FilterDatabase_29" localSheetId="5">#REF!</definedName>
    <definedName name="Excel_BuiltIn__FilterDatabase_29" localSheetId="6">#REF!</definedName>
    <definedName name="Excel_BuiltIn__FilterDatabase_29" localSheetId="7">#REF!</definedName>
    <definedName name="Excel_BuiltIn__FilterDatabase_29" localSheetId="8">#REF!</definedName>
    <definedName name="Excel_BuiltIn__FilterDatabase_29" localSheetId="9">#REF!</definedName>
    <definedName name="Excel_BuiltIn__FilterDatabase_29" localSheetId="10">#REF!</definedName>
    <definedName name="Excel_BuiltIn__FilterDatabase_29" localSheetId="0">#REF!</definedName>
    <definedName name="Excel_BuiltIn__FilterDatabase_29">#REF!</definedName>
    <definedName name="Excel_BuiltIn__FilterDatabase_3" localSheetId="1">#REF!</definedName>
    <definedName name="Excel_BuiltIn__FilterDatabase_3" localSheetId="2">#REF!</definedName>
    <definedName name="Excel_BuiltIn__FilterDatabase_3" localSheetId="3">#REF!</definedName>
    <definedName name="Excel_BuiltIn__FilterDatabase_3" localSheetId="4">#REF!</definedName>
    <definedName name="Excel_BuiltIn__FilterDatabase_3" localSheetId="5">#REF!</definedName>
    <definedName name="Excel_BuiltIn__FilterDatabase_3" localSheetId="6">#REF!</definedName>
    <definedName name="Excel_BuiltIn__FilterDatabase_3" localSheetId="7">#REF!</definedName>
    <definedName name="Excel_BuiltIn__FilterDatabase_3" localSheetId="8">#REF!</definedName>
    <definedName name="Excel_BuiltIn__FilterDatabase_3" localSheetId="9">#REF!</definedName>
    <definedName name="Excel_BuiltIn__FilterDatabase_3" localSheetId="10">#REF!</definedName>
    <definedName name="Excel_BuiltIn__FilterDatabase_3" localSheetId="0">#REF!</definedName>
    <definedName name="Excel_BuiltIn__FilterDatabase_3">#REF!</definedName>
    <definedName name="Excel_BuiltIn__FilterDatabase_4" localSheetId="1">#REF!</definedName>
    <definedName name="Excel_BuiltIn__FilterDatabase_4" localSheetId="2">#REF!</definedName>
    <definedName name="Excel_BuiltIn__FilterDatabase_4" localSheetId="3">#REF!</definedName>
    <definedName name="Excel_BuiltIn__FilterDatabase_4" localSheetId="4">#REF!</definedName>
    <definedName name="Excel_BuiltIn__FilterDatabase_4" localSheetId="5">#REF!</definedName>
    <definedName name="Excel_BuiltIn__FilterDatabase_4" localSheetId="6">#REF!</definedName>
    <definedName name="Excel_BuiltIn__FilterDatabase_4" localSheetId="7">#REF!</definedName>
    <definedName name="Excel_BuiltIn__FilterDatabase_4" localSheetId="8">#REF!</definedName>
    <definedName name="Excel_BuiltIn__FilterDatabase_4" localSheetId="9">#REF!</definedName>
    <definedName name="Excel_BuiltIn__FilterDatabase_4" localSheetId="10">#REF!</definedName>
    <definedName name="Excel_BuiltIn__FilterDatabase_4" localSheetId="0">#REF!</definedName>
    <definedName name="Excel_BuiltIn__FilterDatabase_4">#REF!</definedName>
    <definedName name="Excel_BuiltIn__FilterDatabase_5" localSheetId="1">#REF!</definedName>
    <definedName name="Excel_BuiltIn__FilterDatabase_5" localSheetId="2">#REF!</definedName>
    <definedName name="Excel_BuiltIn__FilterDatabase_5" localSheetId="3">#REF!</definedName>
    <definedName name="Excel_BuiltIn__FilterDatabase_5" localSheetId="4">#REF!</definedName>
    <definedName name="Excel_BuiltIn__FilterDatabase_5" localSheetId="5">#REF!</definedName>
    <definedName name="Excel_BuiltIn__FilterDatabase_5" localSheetId="6">#REF!</definedName>
    <definedName name="Excel_BuiltIn__FilterDatabase_5" localSheetId="7">#REF!</definedName>
    <definedName name="Excel_BuiltIn__FilterDatabase_5" localSheetId="8">#REF!</definedName>
    <definedName name="Excel_BuiltIn__FilterDatabase_5" localSheetId="9">#REF!</definedName>
    <definedName name="Excel_BuiltIn__FilterDatabase_5" localSheetId="10">#REF!</definedName>
    <definedName name="Excel_BuiltIn__FilterDatabase_5" localSheetId="0">#REF!</definedName>
    <definedName name="Excel_BuiltIn__FilterDatabase_5">#REF!</definedName>
    <definedName name="Excel_BuiltIn__FilterDatabase_6" localSheetId="1">#REF!</definedName>
    <definedName name="Excel_BuiltIn__FilterDatabase_6" localSheetId="2">#REF!</definedName>
    <definedName name="Excel_BuiltIn__FilterDatabase_6" localSheetId="3">#REF!</definedName>
    <definedName name="Excel_BuiltIn__FilterDatabase_6" localSheetId="4">#REF!</definedName>
    <definedName name="Excel_BuiltIn__FilterDatabase_6" localSheetId="5">#REF!</definedName>
    <definedName name="Excel_BuiltIn__FilterDatabase_6" localSheetId="6">#REF!</definedName>
    <definedName name="Excel_BuiltIn__FilterDatabase_6" localSheetId="7">#REF!</definedName>
    <definedName name="Excel_BuiltIn__FilterDatabase_6" localSheetId="8">#REF!</definedName>
    <definedName name="Excel_BuiltIn__FilterDatabase_6" localSheetId="9">#REF!</definedName>
    <definedName name="Excel_BuiltIn__FilterDatabase_6" localSheetId="10">#REF!</definedName>
    <definedName name="Excel_BuiltIn__FilterDatabase_6" localSheetId="0">#REF!</definedName>
    <definedName name="Excel_BuiltIn__FilterDatabase_6">#REF!</definedName>
    <definedName name="Excel_BuiltIn__FilterDatabase_7" localSheetId="1">#REF!</definedName>
    <definedName name="Excel_BuiltIn__FilterDatabase_7" localSheetId="2">#REF!</definedName>
    <definedName name="Excel_BuiltIn__FilterDatabase_7" localSheetId="3">#REF!</definedName>
    <definedName name="Excel_BuiltIn__FilterDatabase_7" localSheetId="4">#REF!</definedName>
    <definedName name="Excel_BuiltIn__FilterDatabase_7" localSheetId="5">#REF!</definedName>
    <definedName name="Excel_BuiltIn__FilterDatabase_7" localSheetId="6">#REF!</definedName>
    <definedName name="Excel_BuiltIn__FilterDatabase_7" localSheetId="7">#REF!</definedName>
    <definedName name="Excel_BuiltIn__FilterDatabase_7" localSheetId="8">#REF!</definedName>
    <definedName name="Excel_BuiltIn__FilterDatabase_7" localSheetId="9">#REF!</definedName>
    <definedName name="Excel_BuiltIn__FilterDatabase_7" localSheetId="10">#REF!</definedName>
    <definedName name="Excel_BuiltIn__FilterDatabase_7" localSheetId="0">#REF!</definedName>
    <definedName name="Excel_BuiltIn__FilterDatabase_7">#REF!</definedName>
    <definedName name="Excel_BuiltIn__FilterDatabase_8" localSheetId="1">#REF!</definedName>
    <definedName name="Excel_BuiltIn__FilterDatabase_8" localSheetId="2">#REF!</definedName>
    <definedName name="Excel_BuiltIn__FilterDatabase_8" localSheetId="3">#REF!</definedName>
    <definedName name="Excel_BuiltIn__FilterDatabase_8" localSheetId="4">#REF!</definedName>
    <definedName name="Excel_BuiltIn__FilterDatabase_8" localSheetId="5">#REF!</definedName>
    <definedName name="Excel_BuiltIn__FilterDatabase_8" localSheetId="6">#REF!</definedName>
    <definedName name="Excel_BuiltIn__FilterDatabase_8" localSheetId="7">#REF!</definedName>
    <definedName name="Excel_BuiltIn__FilterDatabase_8" localSheetId="8">#REF!</definedName>
    <definedName name="Excel_BuiltIn__FilterDatabase_8" localSheetId="9">#REF!</definedName>
    <definedName name="Excel_BuiltIn__FilterDatabase_8" localSheetId="10">#REF!</definedName>
    <definedName name="Excel_BuiltIn__FilterDatabase_8" localSheetId="0">#REF!</definedName>
    <definedName name="Excel_BuiltIn__FilterDatabase_8">#REF!</definedName>
    <definedName name="Excel_BuiltIn__FilterDatabase_9" localSheetId="1">#REF!</definedName>
    <definedName name="Excel_BuiltIn__FilterDatabase_9" localSheetId="2">#REF!</definedName>
    <definedName name="Excel_BuiltIn__FilterDatabase_9" localSheetId="3">#REF!</definedName>
    <definedName name="Excel_BuiltIn__FilterDatabase_9" localSheetId="4">#REF!</definedName>
    <definedName name="Excel_BuiltIn__FilterDatabase_9" localSheetId="5">#REF!</definedName>
    <definedName name="Excel_BuiltIn__FilterDatabase_9" localSheetId="6">#REF!</definedName>
    <definedName name="Excel_BuiltIn__FilterDatabase_9" localSheetId="7">#REF!</definedName>
    <definedName name="Excel_BuiltIn__FilterDatabase_9" localSheetId="8">#REF!</definedName>
    <definedName name="Excel_BuiltIn__FilterDatabase_9" localSheetId="9">#REF!</definedName>
    <definedName name="Excel_BuiltIn__FilterDatabase_9" localSheetId="10">#REF!</definedName>
    <definedName name="Excel_BuiltIn__FilterDatabase_9" localSheetId="0">#REF!</definedName>
    <definedName name="Excel_BuiltIn__FilterDatabase_9">#REF!</definedName>
  </definedNames>
  <calcPr calcId="181029"/>
  <extLst>
    <ext xmlns:loext="http://schemas.libreoffice.org/" uri="{7626C862-2A13-11E5-B345-FEFF819CDC9F}">
      <loext:extCalcPr stringRefSyntax="ExcelA1"/>
    </ext>
  </extLst>
</workbook>
</file>

<file path=xl/calcChain.xml><?xml version="1.0" encoding="utf-8"?>
<calcChain xmlns="http://schemas.openxmlformats.org/spreadsheetml/2006/main">
  <c r="O24" i="13" l="1"/>
  <c r="N24" i="13"/>
  <c r="L24" i="13"/>
  <c r="H24" i="13"/>
  <c r="M24" i="13" s="1"/>
  <c r="O30" i="13"/>
  <c r="N30" i="13"/>
  <c r="L30" i="13"/>
  <c r="H30" i="13"/>
  <c r="M30" i="13" s="1"/>
  <c r="O27" i="8"/>
  <c r="N27" i="8"/>
  <c r="L27" i="8"/>
  <c r="H27" i="8"/>
  <c r="M27" i="8" s="1"/>
  <c r="O26" i="8"/>
  <c r="N26" i="8"/>
  <c r="L26" i="8"/>
  <c r="H26" i="8"/>
  <c r="M26" i="8" s="1"/>
  <c r="O26" i="12"/>
  <c r="N26" i="12"/>
  <c r="L26" i="12"/>
  <c r="H26" i="12"/>
  <c r="M26" i="12" s="1"/>
  <c r="O20" i="12"/>
  <c r="N20" i="12"/>
  <c r="L20" i="12"/>
  <c r="H20" i="12"/>
  <c r="M20" i="12" s="1"/>
  <c r="O32" i="12"/>
  <c r="N32" i="12"/>
  <c r="L32" i="12"/>
  <c r="H32" i="12"/>
  <c r="M32" i="12" s="1"/>
  <c r="O16" i="10"/>
  <c r="N16" i="10"/>
  <c r="L16" i="10"/>
  <c r="H16" i="10"/>
  <c r="M16" i="10" s="1"/>
  <c r="O31" i="10"/>
  <c r="N31" i="10"/>
  <c r="L31" i="10"/>
  <c r="H31" i="10"/>
  <c r="K31" i="10" s="1"/>
  <c r="O30" i="10"/>
  <c r="N30" i="10"/>
  <c r="L30" i="10"/>
  <c r="H30" i="10"/>
  <c r="M30" i="10" s="1"/>
  <c r="H23" i="15"/>
  <c r="K23" i="15" s="1"/>
  <c r="L23" i="15"/>
  <c r="N23" i="15"/>
  <c r="O23" i="15"/>
  <c r="H28" i="13"/>
  <c r="M28" i="13" s="1"/>
  <c r="L28" i="13"/>
  <c r="N28" i="13"/>
  <c r="O28" i="13"/>
  <c r="H29" i="13"/>
  <c r="K29" i="13" s="1"/>
  <c r="L29" i="13"/>
  <c r="N29" i="13"/>
  <c r="O29" i="13"/>
  <c r="O38" i="6"/>
  <c r="N38" i="6"/>
  <c r="H38" i="6"/>
  <c r="M38" i="6" s="1"/>
  <c r="H31" i="6"/>
  <c r="K31" i="6" s="1"/>
  <c r="L31" i="6"/>
  <c r="N31" i="6"/>
  <c r="O31" i="6"/>
  <c r="O20" i="14"/>
  <c r="N20" i="14"/>
  <c r="L20" i="14"/>
  <c r="H20" i="14"/>
  <c r="M20" i="14" s="1"/>
  <c r="P20" i="14" l="1"/>
  <c r="P30" i="13"/>
  <c r="P24" i="13"/>
  <c r="M29" i="13"/>
  <c r="P29" i="13" s="1"/>
  <c r="P26" i="12"/>
  <c r="P32" i="12"/>
  <c r="P20" i="12"/>
  <c r="P30" i="10"/>
  <c r="K30" i="10"/>
  <c r="P26" i="8"/>
  <c r="K24" i="13"/>
  <c r="K30" i="13"/>
  <c r="P27" i="8"/>
  <c r="K27" i="8"/>
  <c r="K26" i="8"/>
  <c r="K26" i="12"/>
  <c r="K20" i="12"/>
  <c r="K32" i="12"/>
  <c r="P16" i="10"/>
  <c r="K16" i="10"/>
  <c r="M31" i="10"/>
  <c r="P31" i="10" s="1"/>
  <c r="M23" i="15"/>
  <c r="P23" i="15" s="1"/>
  <c r="K28" i="13"/>
  <c r="P28" i="13"/>
  <c r="P38" i="6"/>
  <c r="K38" i="6"/>
  <c r="M31" i="6"/>
  <c r="P31" i="6" s="1"/>
  <c r="K20" i="14"/>
  <c r="O23" i="16"/>
  <c r="N23" i="16"/>
  <c r="L23" i="16"/>
  <c r="H23" i="16"/>
  <c r="M23" i="16" s="1"/>
  <c r="H17" i="16"/>
  <c r="M17" i="16" s="1"/>
  <c r="L17" i="16"/>
  <c r="N17" i="16"/>
  <c r="O17" i="16"/>
  <c r="P23" i="16" l="1"/>
  <c r="K17" i="16"/>
  <c r="P17" i="16"/>
  <c r="K23" i="16"/>
  <c r="O47" i="16" l="1"/>
  <c r="N47" i="16"/>
  <c r="L47" i="16"/>
  <c r="H47" i="16"/>
  <c r="K47" i="16" s="1"/>
  <c r="O46" i="16"/>
  <c r="N46" i="16"/>
  <c r="L46" i="16"/>
  <c r="H46" i="16"/>
  <c r="M46" i="16" s="1"/>
  <c r="O45" i="16"/>
  <c r="N45" i="16"/>
  <c r="H45" i="16"/>
  <c r="M45" i="16" s="1"/>
  <c r="O44" i="16"/>
  <c r="N44" i="16"/>
  <c r="H44" i="16"/>
  <c r="M44" i="16" s="1"/>
  <c r="O40" i="16"/>
  <c r="N40" i="16"/>
  <c r="L40" i="16"/>
  <c r="H40" i="16"/>
  <c r="K40" i="16" s="1"/>
  <c r="O39" i="16"/>
  <c r="N39" i="16"/>
  <c r="L39" i="16"/>
  <c r="H39" i="16"/>
  <c r="M39" i="16" s="1"/>
  <c r="O35" i="16"/>
  <c r="N35" i="16"/>
  <c r="L35" i="16"/>
  <c r="H35" i="16"/>
  <c r="M35" i="16" s="1"/>
  <c r="O34" i="16"/>
  <c r="N34" i="16"/>
  <c r="L34" i="16"/>
  <c r="H34" i="16"/>
  <c r="M34" i="16" s="1"/>
  <c r="O33" i="16"/>
  <c r="N33" i="16"/>
  <c r="L33" i="16"/>
  <c r="H33" i="16"/>
  <c r="M33" i="16" s="1"/>
  <c r="O32" i="16"/>
  <c r="N32" i="16"/>
  <c r="L32" i="16"/>
  <c r="H32" i="16"/>
  <c r="K32" i="16" s="1"/>
  <c r="O27" i="16"/>
  <c r="N27" i="16"/>
  <c r="L27" i="16"/>
  <c r="H27" i="16"/>
  <c r="M27" i="16" s="1"/>
  <c r="O26" i="16"/>
  <c r="N26" i="16"/>
  <c r="L26" i="16"/>
  <c r="H26" i="16"/>
  <c r="M26" i="16" s="1"/>
  <c r="O25" i="16"/>
  <c r="N25" i="16"/>
  <c r="L25" i="16"/>
  <c r="H25" i="16"/>
  <c r="M25" i="16" s="1"/>
  <c r="O24" i="16"/>
  <c r="N24" i="16"/>
  <c r="L24" i="16"/>
  <c r="H24" i="16"/>
  <c r="M24" i="16" s="1"/>
  <c r="O19" i="16"/>
  <c r="N19" i="16"/>
  <c r="L19" i="16"/>
  <c r="H19" i="16"/>
  <c r="M19" i="16" s="1"/>
  <c r="O18" i="16"/>
  <c r="N18" i="16"/>
  <c r="L18" i="16"/>
  <c r="H18" i="16"/>
  <c r="K18" i="16" s="1"/>
  <c r="O16" i="16"/>
  <c r="N16" i="16"/>
  <c r="L16" i="16"/>
  <c r="H16" i="16"/>
  <c r="K16" i="16" s="1"/>
  <c r="O44" i="15"/>
  <c r="N44" i="15"/>
  <c r="L44" i="15"/>
  <c r="H44" i="15"/>
  <c r="K44" i="15" s="1"/>
  <c r="O43" i="15"/>
  <c r="N43" i="15"/>
  <c r="L43" i="15"/>
  <c r="H43" i="15"/>
  <c r="M43" i="15" s="1"/>
  <c r="O42" i="15"/>
  <c r="N42" i="15"/>
  <c r="H42" i="15"/>
  <c r="M42" i="15" s="1"/>
  <c r="O41" i="15"/>
  <c r="N41" i="15"/>
  <c r="H41" i="15"/>
  <c r="M41" i="15" s="1"/>
  <c r="O37" i="15"/>
  <c r="N37" i="15"/>
  <c r="L37" i="15"/>
  <c r="H37" i="15"/>
  <c r="K37" i="15" s="1"/>
  <c r="O36" i="15"/>
  <c r="N36" i="15"/>
  <c r="L36" i="15"/>
  <c r="H36" i="15"/>
  <c r="M36" i="15" s="1"/>
  <c r="O32" i="15"/>
  <c r="N32" i="15"/>
  <c r="L32" i="15"/>
  <c r="H32" i="15"/>
  <c r="M32" i="15" s="1"/>
  <c r="O31" i="15"/>
  <c r="N31" i="15"/>
  <c r="L31" i="15"/>
  <c r="H31" i="15"/>
  <c r="M31" i="15" s="1"/>
  <c r="O30" i="15"/>
  <c r="N30" i="15"/>
  <c r="L30" i="15"/>
  <c r="H30" i="15"/>
  <c r="M30" i="15" s="1"/>
  <c r="O29" i="15"/>
  <c r="N29" i="15"/>
  <c r="L29" i="15"/>
  <c r="H29" i="15"/>
  <c r="K29" i="15" s="1"/>
  <c r="O24" i="15"/>
  <c r="N24" i="15"/>
  <c r="L24" i="15"/>
  <c r="H24" i="15"/>
  <c r="M24" i="15" s="1"/>
  <c r="O22" i="15"/>
  <c r="N22" i="15"/>
  <c r="L22" i="15"/>
  <c r="H22" i="15"/>
  <c r="M22" i="15" s="1"/>
  <c r="O18" i="15"/>
  <c r="N18" i="15"/>
  <c r="L18" i="15"/>
  <c r="H18" i="15"/>
  <c r="K18" i="15" s="1"/>
  <c r="O17" i="15"/>
  <c r="N17" i="15"/>
  <c r="L17" i="15"/>
  <c r="H17" i="15"/>
  <c r="K17" i="15" s="1"/>
  <c r="O16" i="15"/>
  <c r="N16" i="15"/>
  <c r="L16" i="15"/>
  <c r="H16" i="15"/>
  <c r="K16" i="15" s="1"/>
  <c r="O55" i="14"/>
  <c r="N55" i="14"/>
  <c r="L55" i="14"/>
  <c r="H55" i="14"/>
  <c r="K55" i="14" s="1"/>
  <c r="O54" i="14"/>
  <c r="N54" i="14"/>
  <c r="L54" i="14"/>
  <c r="H54" i="14"/>
  <c r="M54" i="14" s="1"/>
  <c r="O53" i="14"/>
  <c r="N53" i="14"/>
  <c r="H53" i="14"/>
  <c r="M53" i="14" s="1"/>
  <c r="O52" i="14"/>
  <c r="N52" i="14"/>
  <c r="H52" i="14"/>
  <c r="M52" i="14" s="1"/>
  <c r="O48" i="14"/>
  <c r="N48" i="14"/>
  <c r="L48" i="14"/>
  <c r="H48" i="14"/>
  <c r="K48" i="14" s="1"/>
  <c r="O47" i="14"/>
  <c r="N47" i="14"/>
  <c r="L47" i="14"/>
  <c r="H47" i="14"/>
  <c r="M47" i="14" s="1"/>
  <c r="O43" i="14"/>
  <c r="N43" i="14"/>
  <c r="L43" i="14"/>
  <c r="H43" i="14"/>
  <c r="M43" i="14" s="1"/>
  <c r="O42" i="14"/>
  <c r="N42" i="14"/>
  <c r="L42" i="14"/>
  <c r="H42" i="14"/>
  <c r="M42" i="14" s="1"/>
  <c r="O41" i="14"/>
  <c r="N41" i="14"/>
  <c r="L41" i="14"/>
  <c r="H41" i="14"/>
  <c r="K41" i="14" s="1"/>
  <c r="O40" i="14"/>
  <c r="N40" i="14"/>
  <c r="L40" i="14"/>
  <c r="H40" i="14"/>
  <c r="K40" i="14" s="1"/>
  <c r="O39" i="14"/>
  <c r="N39" i="14"/>
  <c r="L39" i="14"/>
  <c r="H39" i="14"/>
  <c r="M39" i="14" s="1"/>
  <c r="P39" i="14" s="1"/>
  <c r="O38" i="14"/>
  <c r="N38" i="14"/>
  <c r="L38" i="14"/>
  <c r="H38" i="14"/>
  <c r="M38" i="14" s="1"/>
  <c r="O37" i="14"/>
  <c r="N37" i="14"/>
  <c r="L37" i="14"/>
  <c r="H37" i="14"/>
  <c r="K37" i="14" s="1"/>
  <c r="O33" i="14"/>
  <c r="N33" i="14"/>
  <c r="L33" i="14"/>
  <c r="H33" i="14"/>
  <c r="M33" i="14" s="1"/>
  <c r="O32" i="14"/>
  <c r="N32" i="14"/>
  <c r="L32" i="14"/>
  <c r="H32" i="14"/>
  <c r="M32" i="14" s="1"/>
  <c r="O28" i="14"/>
  <c r="N28" i="14"/>
  <c r="L28" i="14"/>
  <c r="H28" i="14"/>
  <c r="M28" i="14" s="1"/>
  <c r="O27" i="14"/>
  <c r="N27" i="14"/>
  <c r="L27" i="14"/>
  <c r="H27" i="14"/>
  <c r="K27" i="14" s="1"/>
  <c r="O26" i="14"/>
  <c r="N26" i="14"/>
  <c r="L26" i="14"/>
  <c r="H26" i="14"/>
  <c r="M26" i="14" s="1"/>
  <c r="O25" i="14"/>
  <c r="N25" i="14"/>
  <c r="L25" i="14"/>
  <c r="H25" i="14"/>
  <c r="M25" i="14" s="1"/>
  <c r="O21" i="14"/>
  <c r="N21" i="14"/>
  <c r="L21" i="14"/>
  <c r="H21" i="14"/>
  <c r="M21" i="14" s="1"/>
  <c r="O19" i="14"/>
  <c r="N19" i="14"/>
  <c r="M19" i="14"/>
  <c r="L19" i="14"/>
  <c r="H19" i="14"/>
  <c r="K19" i="14" s="1"/>
  <c r="O18" i="14"/>
  <c r="N18" i="14"/>
  <c r="L18" i="14"/>
  <c r="H18" i="14"/>
  <c r="M18" i="14" s="1"/>
  <c r="O17" i="14"/>
  <c r="N17" i="14"/>
  <c r="L17" i="14"/>
  <c r="H17" i="14"/>
  <c r="M17" i="14" s="1"/>
  <c r="A17" i="14"/>
  <c r="A18" i="14" s="1"/>
  <c r="O16" i="14"/>
  <c r="N16" i="14"/>
  <c r="L16" i="14"/>
  <c r="H16" i="14"/>
  <c r="M16" i="14" s="1"/>
  <c r="O36" i="13"/>
  <c r="N36" i="13"/>
  <c r="L36" i="13"/>
  <c r="H36" i="13"/>
  <c r="K36" i="13" s="1"/>
  <c r="O35" i="13"/>
  <c r="N35" i="13"/>
  <c r="L35" i="13"/>
  <c r="H35" i="13"/>
  <c r="M35" i="13" s="1"/>
  <c r="O34" i="13"/>
  <c r="N34" i="13"/>
  <c r="H34" i="13"/>
  <c r="M34" i="13" s="1"/>
  <c r="O23" i="13"/>
  <c r="N23" i="13"/>
  <c r="L23" i="13"/>
  <c r="H23" i="13"/>
  <c r="M23" i="13" s="1"/>
  <c r="O22" i="13"/>
  <c r="N22" i="13"/>
  <c r="L22" i="13"/>
  <c r="H22" i="13"/>
  <c r="K22" i="13" s="1"/>
  <c r="O18" i="13"/>
  <c r="N18" i="13"/>
  <c r="L18" i="13"/>
  <c r="H18" i="13"/>
  <c r="K18" i="13" s="1"/>
  <c r="O17" i="13"/>
  <c r="N17" i="13"/>
  <c r="L17" i="13"/>
  <c r="H17" i="13"/>
  <c r="M17" i="13" s="1"/>
  <c r="O16" i="13"/>
  <c r="N16" i="13"/>
  <c r="L16" i="13"/>
  <c r="H16" i="13"/>
  <c r="K16" i="13" s="1"/>
  <c r="O38" i="12"/>
  <c r="N38" i="12"/>
  <c r="L38" i="12"/>
  <c r="H38" i="12"/>
  <c r="M38" i="12" s="1"/>
  <c r="O37" i="12"/>
  <c r="N37" i="12"/>
  <c r="L37" i="12"/>
  <c r="H37" i="12"/>
  <c r="M37" i="12" s="1"/>
  <c r="O36" i="12"/>
  <c r="N36" i="12"/>
  <c r="H36" i="12"/>
  <c r="M36" i="12" s="1"/>
  <c r="O31" i="12"/>
  <c r="N31" i="12"/>
  <c r="L31" i="12"/>
  <c r="H31" i="12"/>
  <c r="K31" i="12" s="1"/>
  <c r="O27" i="12"/>
  <c r="N27" i="12"/>
  <c r="L27" i="12"/>
  <c r="H27" i="12"/>
  <c r="M27" i="12" s="1"/>
  <c r="O25" i="12"/>
  <c r="N25" i="12"/>
  <c r="L25" i="12"/>
  <c r="H25" i="12"/>
  <c r="K25" i="12" s="1"/>
  <c r="O24" i="12"/>
  <c r="N24" i="12"/>
  <c r="L24" i="12"/>
  <c r="H24" i="12"/>
  <c r="M24" i="12" s="1"/>
  <c r="O16" i="12"/>
  <c r="N16" i="12"/>
  <c r="L16" i="12"/>
  <c r="H16" i="12"/>
  <c r="M16" i="12" s="1"/>
  <c r="O40" i="11"/>
  <c r="N40" i="11"/>
  <c r="L40" i="11"/>
  <c r="H40" i="11"/>
  <c r="K40" i="11" s="1"/>
  <c r="O39" i="11"/>
  <c r="N39" i="11"/>
  <c r="L39" i="11"/>
  <c r="H39" i="11"/>
  <c r="M39" i="11" s="1"/>
  <c r="O38" i="11"/>
  <c r="N38" i="11"/>
  <c r="H38" i="11"/>
  <c r="M38" i="11" s="1"/>
  <c r="O34" i="11"/>
  <c r="N34" i="11"/>
  <c r="L34" i="11"/>
  <c r="H34" i="11"/>
  <c r="K34" i="11" s="1"/>
  <c r="O33" i="11"/>
  <c r="N33" i="11"/>
  <c r="L33" i="11"/>
  <c r="H33" i="11"/>
  <c r="M33" i="11" s="1"/>
  <c r="O29" i="11"/>
  <c r="N29" i="11"/>
  <c r="L29" i="11"/>
  <c r="H29" i="11"/>
  <c r="M29" i="11" s="1"/>
  <c r="O28" i="11"/>
  <c r="N28" i="11"/>
  <c r="L28" i="11"/>
  <c r="H28" i="11"/>
  <c r="M28" i="11" s="1"/>
  <c r="O27" i="11"/>
  <c r="N27" i="11"/>
  <c r="L27" i="11"/>
  <c r="H27" i="11"/>
  <c r="M27" i="11" s="1"/>
  <c r="O23" i="11"/>
  <c r="N23" i="11"/>
  <c r="L23" i="11"/>
  <c r="H23" i="11"/>
  <c r="M23" i="11" s="1"/>
  <c r="O22" i="11"/>
  <c r="N22" i="11"/>
  <c r="L22" i="11"/>
  <c r="H22" i="11"/>
  <c r="M22" i="11" s="1"/>
  <c r="O17" i="11"/>
  <c r="N17" i="11"/>
  <c r="L17" i="11"/>
  <c r="H17" i="11"/>
  <c r="K17" i="11" s="1"/>
  <c r="O16" i="11"/>
  <c r="N16" i="11"/>
  <c r="L16" i="11"/>
  <c r="H16" i="11"/>
  <c r="K16" i="11" s="1"/>
  <c r="O32" i="6"/>
  <c r="N32" i="6"/>
  <c r="L32" i="6"/>
  <c r="H32" i="6"/>
  <c r="M32" i="6" s="1"/>
  <c r="O33" i="8"/>
  <c r="N33" i="8"/>
  <c r="L33" i="8"/>
  <c r="H33" i="8"/>
  <c r="M33" i="8" s="1"/>
  <c r="O44" i="9"/>
  <c r="N44" i="9"/>
  <c r="L44" i="9"/>
  <c r="H44" i="9"/>
  <c r="M44" i="9" s="1"/>
  <c r="O33" i="10"/>
  <c r="N33" i="10"/>
  <c r="L33" i="10"/>
  <c r="H33" i="10"/>
  <c r="M33" i="10" s="1"/>
  <c r="O40" i="10"/>
  <c r="N40" i="10"/>
  <c r="L40" i="10"/>
  <c r="H40" i="10"/>
  <c r="M40" i="10" s="1"/>
  <c r="O39" i="10"/>
  <c r="N39" i="10"/>
  <c r="L39" i="10"/>
  <c r="H39" i="10"/>
  <c r="M39" i="10" s="1"/>
  <c r="O38" i="10"/>
  <c r="N38" i="10"/>
  <c r="H38" i="10"/>
  <c r="K38" i="10" s="1"/>
  <c r="O32" i="10"/>
  <c r="N32" i="10"/>
  <c r="L32" i="10"/>
  <c r="H32" i="10"/>
  <c r="M32" i="10" s="1"/>
  <c r="O29" i="10"/>
  <c r="N29" i="10"/>
  <c r="L29" i="10"/>
  <c r="H29" i="10"/>
  <c r="K29" i="10" s="1"/>
  <c r="O25" i="10"/>
  <c r="N25" i="10"/>
  <c r="L25" i="10"/>
  <c r="H25" i="10"/>
  <c r="M25" i="10" s="1"/>
  <c r="O24" i="10"/>
  <c r="N24" i="10"/>
  <c r="L24" i="10"/>
  <c r="H24" i="10"/>
  <c r="K24" i="10" s="1"/>
  <c r="O23" i="10"/>
  <c r="N23" i="10"/>
  <c r="L23" i="10"/>
  <c r="H23" i="10"/>
  <c r="M23" i="10" s="1"/>
  <c r="O19" i="10"/>
  <c r="N19" i="10"/>
  <c r="L19" i="10"/>
  <c r="H19" i="10"/>
  <c r="K19" i="10" s="1"/>
  <c r="O18" i="10"/>
  <c r="N18" i="10"/>
  <c r="L18" i="10"/>
  <c r="H18" i="10"/>
  <c r="K18" i="10" s="1"/>
  <c r="O17" i="10"/>
  <c r="N17" i="10"/>
  <c r="L17" i="10"/>
  <c r="H17" i="10"/>
  <c r="M17" i="10" s="1"/>
  <c r="O37" i="9"/>
  <c r="N37" i="9"/>
  <c r="L37" i="9"/>
  <c r="H37" i="9"/>
  <c r="M37" i="9" s="1"/>
  <c r="O27" i="9"/>
  <c r="N27" i="9"/>
  <c r="L27" i="9"/>
  <c r="H27" i="9"/>
  <c r="M27" i="9" s="1"/>
  <c r="O21" i="9"/>
  <c r="N21" i="9"/>
  <c r="L21" i="9"/>
  <c r="H21" i="9"/>
  <c r="M21" i="9" s="1"/>
  <c r="A21" i="9"/>
  <c r="O41" i="8"/>
  <c r="N41" i="8"/>
  <c r="H41" i="8"/>
  <c r="M41" i="8" s="1"/>
  <c r="O53" i="9"/>
  <c r="N53" i="9"/>
  <c r="H53" i="9"/>
  <c r="K53" i="9" s="1"/>
  <c r="O56" i="9"/>
  <c r="N56" i="9"/>
  <c r="L56" i="9"/>
  <c r="H56" i="9"/>
  <c r="K56" i="9" s="1"/>
  <c r="O55" i="9"/>
  <c r="N55" i="9"/>
  <c r="L55" i="9"/>
  <c r="H55" i="9"/>
  <c r="M55" i="9" s="1"/>
  <c r="O54" i="9"/>
  <c r="N54" i="9"/>
  <c r="H54" i="9"/>
  <c r="M54" i="9" s="1"/>
  <c r="O49" i="9"/>
  <c r="N49" i="9"/>
  <c r="L49" i="9"/>
  <c r="H49" i="9"/>
  <c r="M49" i="9" s="1"/>
  <c r="O48" i="9"/>
  <c r="N48" i="9"/>
  <c r="L48" i="9"/>
  <c r="H48" i="9"/>
  <c r="K48" i="9" s="1"/>
  <c r="O43" i="9"/>
  <c r="N43" i="9"/>
  <c r="L43" i="9"/>
  <c r="H43" i="9"/>
  <c r="K43" i="9" s="1"/>
  <c r="O42" i="9"/>
  <c r="N42" i="9"/>
  <c r="L42" i="9"/>
  <c r="H42" i="9"/>
  <c r="M42" i="9" s="1"/>
  <c r="O41" i="9"/>
  <c r="N41" i="9"/>
  <c r="L41" i="9"/>
  <c r="H41" i="9"/>
  <c r="M41" i="9" s="1"/>
  <c r="O40" i="9"/>
  <c r="N40" i="9"/>
  <c r="L40" i="9"/>
  <c r="H40" i="9"/>
  <c r="M40" i="9" s="1"/>
  <c r="O39" i="9"/>
  <c r="N39" i="9"/>
  <c r="L39" i="9"/>
  <c r="H39" i="9"/>
  <c r="M39" i="9" s="1"/>
  <c r="O38" i="9"/>
  <c r="N38" i="9"/>
  <c r="L38" i="9"/>
  <c r="H38" i="9"/>
  <c r="M38" i="9" s="1"/>
  <c r="O33" i="9"/>
  <c r="N33" i="9"/>
  <c r="L33" i="9"/>
  <c r="H33" i="9"/>
  <c r="M33" i="9" s="1"/>
  <c r="O32" i="9"/>
  <c r="N32" i="9"/>
  <c r="L32" i="9"/>
  <c r="H32" i="9"/>
  <c r="M32" i="9" s="1"/>
  <c r="O28" i="9"/>
  <c r="N28" i="9"/>
  <c r="L28" i="9"/>
  <c r="H28" i="9"/>
  <c r="K28" i="9" s="1"/>
  <c r="O26" i="9"/>
  <c r="N26" i="9"/>
  <c r="L26" i="9"/>
  <c r="H26" i="9"/>
  <c r="K26" i="9" s="1"/>
  <c r="O25" i="9"/>
  <c r="N25" i="9"/>
  <c r="L25" i="9"/>
  <c r="H25" i="9"/>
  <c r="M25" i="9" s="1"/>
  <c r="O20" i="9"/>
  <c r="N20" i="9"/>
  <c r="L20" i="9"/>
  <c r="H20" i="9"/>
  <c r="M20" i="9" s="1"/>
  <c r="O19" i="9"/>
  <c r="N19" i="9"/>
  <c r="L19" i="9"/>
  <c r="H19" i="9"/>
  <c r="M19" i="9" s="1"/>
  <c r="O18" i="9"/>
  <c r="N18" i="9"/>
  <c r="L18" i="9"/>
  <c r="H18" i="9"/>
  <c r="M18" i="9" s="1"/>
  <c r="O17" i="9"/>
  <c r="N17" i="9"/>
  <c r="L17" i="9"/>
  <c r="H17" i="9"/>
  <c r="M17" i="9" s="1"/>
  <c r="A17" i="9"/>
  <c r="A18" i="9" s="1"/>
  <c r="O16" i="9"/>
  <c r="N16" i="9"/>
  <c r="L16" i="9"/>
  <c r="H16" i="9"/>
  <c r="M16" i="9" s="1"/>
  <c r="O32" i="8"/>
  <c r="N32" i="8"/>
  <c r="L32" i="8"/>
  <c r="H32" i="8"/>
  <c r="M32" i="8" s="1"/>
  <c r="O31" i="8"/>
  <c r="N31" i="8"/>
  <c r="L31" i="8"/>
  <c r="H31" i="8"/>
  <c r="M31" i="8" s="1"/>
  <c r="O17" i="8"/>
  <c r="N17" i="8"/>
  <c r="L17" i="8"/>
  <c r="H17" i="8"/>
  <c r="K17" i="8" s="1"/>
  <c r="P54" i="14" l="1"/>
  <c r="P47" i="14"/>
  <c r="P43" i="14"/>
  <c r="P38" i="14"/>
  <c r="K38" i="14"/>
  <c r="K32" i="14"/>
  <c r="P18" i="14"/>
  <c r="P21" i="14"/>
  <c r="K21" i="14"/>
  <c r="K17" i="14"/>
  <c r="K16" i="14"/>
  <c r="P43" i="15"/>
  <c r="K42" i="15"/>
  <c r="K41" i="15"/>
  <c r="K43" i="15"/>
  <c r="P17" i="13"/>
  <c r="P16" i="12"/>
  <c r="P38" i="12"/>
  <c r="P36" i="12"/>
  <c r="P24" i="12"/>
  <c r="P27" i="12"/>
  <c r="K23" i="11"/>
  <c r="K33" i="11"/>
  <c r="M16" i="11"/>
  <c r="P16" i="11" s="1"/>
  <c r="K39" i="11"/>
  <c r="P46" i="16"/>
  <c r="M18" i="15"/>
  <c r="P18" i="15" s="1"/>
  <c r="K54" i="14"/>
  <c r="K52" i="14"/>
  <c r="P17" i="14"/>
  <c r="K43" i="14"/>
  <c r="K33" i="14"/>
  <c r="M48" i="14"/>
  <c r="P48" i="14" s="1"/>
  <c r="P34" i="13"/>
  <c r="P23" i="13"/>
  <c r="K17" i="13"/>
  <c r="M31" i="12"/>
  <c r="P31" i="12" s="1"/>
  <c r="K37" i="12"/>
  <c r="M25" i="12"/>
  <c r="P25" i="12" s="1"/>
  <c r="P38" i="11"/>
  <c r="P40" i="10"/>
  <c r="P54" i="9"/>
  <c r="P21" i="9"/>
  <c r="P37" i="9"/>
  <c r="P32" i="6"/>
  <c r="K23" i="13"/>
  <c r="M16" i="13"/>
  <c r="P16" i="13" s="1"/>
  <c r="M22" i="13"/>
  <c r="P22" i="13" s="1"/>
  <c r="P35" i="13"/>
  <c r="K35" i="13"/>
  <c r="K24" i="12"/>
  <c r="K38" i="12"/>
  <c r="K16" i="12"/>
  <c r="P37" i="12"/>
  <c r="K28" i="11"/>
  <c r="K38" i="11"/>
  <c r="P27" i="11"/>
  <c r="P33" i="11"/>
  <c r="P29" i="11"/>
  <c r="P39" i="11"/>
  <c r="P33" i="10"/>
  <c r="P42" i="14"/>
  <c r="P19" i="14"/>
  <c r="P28" i="11"/>
  <c r="P23" i="11"/>
  <c r="P22" i="11"/>
  <c r="N41" i="11"/>
  <c r="L41" i="11"/>
  <c r="O41" i="11"/>
  <c r="O39" i="12"/>
  <c r="L39" i="12"/>
  <c r="N39" i="12"/>
  <c r="L37" i="13"/>
  <c r="O37" i="13"/>
  <c r="N37" i="13"/>
  <c r="P33" i="14"/>
  <c r="O56" i="14"/>
  <c r="K18" i="14"/>
  <c r="P25" i="14"/>
  <c r="P32" i="14"/>
  <c r="M55" i="14"/>
  <c r="P55" i="14" s="1"/>
  <c r="P52" i="14"/>
  <c r="L56" i="14"/>
  <c r="P26" i="14"/>
  <c r="P28" i="14"/>
  <c r="K47" i="14"/>
  <c r="M37" i="14"/>
  <c r="P37" i="14" s="1"/>
  <c r="N56" i="14"/>
  <c r="P53" i="14"/>
  <c r="M44" i="15"/>
  <c r="P44" i="15" s="1"/>
  <c r="M37" i="15"/>
  <c r="P37" i="15" s="1"/>
  <c r="P31" i="15"/>
  <c r="P36" i="15"/>
  <c r="M16" i="15"/>
  <c r="P16" i="15" s="1"/>
  <c r="M17" i="15"/>
  <c r="P17" i="15" s="1"/>
  <c r="P24" i="15"/>
  <c r="K36" i="15"/>
  <c r="K24" i="15"/>
  <c r="M29" i="15"/>
  <c r="P29" i="15" s="1"/>
  <c r="P42" i="15"/>
  <c r="K31" i="15"/>
  <c r="P30" i="15"/>
  <c r="P41" i="15"/>
  <c r="P32" i="15"/>
  <c r="O45" i="15"/>
  <c r="P22" i="15"/>
  <c r="N45" i="15"/>
  <c r="L45" i="15"/>
  <c r="P19" i="16"/>
  <c r="P25" i="16"/>
  <c r="P34" i="16"/>
  <c r="M16" i="16"/>
  <c r="P16" i="16" s="1"/>
  <c r="K46" i="16"/>
  <c r="L48" i="16"/>
  <c r="M40" i="16"/>
  <c r="P40" i="16" s="1"/>
  <c r="K39" i="16"/>
  <c r="K45" i="16"/>
  <c r="M18" i="16"/>
  <c r="P18" i="16" s="1"/>
  <c r="K19" i="16"/>
  <c r="K34" i="16"/>
  <c r="N48" i="16"/>
  <c r="P27" i="16"/>
  <c r="O48" i="16"/>
  <c r="K27" i="16"/>
  <c r="M32" i="16"/>
  <c r="P32" i="16" s="1"/>
  <c r="P45" i="16"/>
  <c r="P33" i="16"/>
  <c r="P39" i="16"/>
  <c r="P44" i="16"/>
  <c r="P35" i="16"/>
  <c r="K44" i="16"/>
  <c r="P24" i="16"/>
  <c r="P26" i="16"/>
  <c r="M47" i="16"/>
  <c r="P47" i="16" s="1"/>
  <c r="K35" i="16"/>
  <c r="K26" i="16"/>
  <c r="K33" i="16"/>
  <c r="K25" i="16"/>
  <c r="K24" i="16"/>
  <c r="K32" i="15"/>
  <c r="K30" i="15"/>
  <c r="K22" i="15"/>
  <c r="K28" i="14"/>
  <c r="K42" i="14"/>
  <c r="K53" i="14"/>
  <c r="K26" i="14"/>
  <c r="P16" i="14"/>
  <c r="K25" i="14"/>
  <c r="M27" i="14"/>
  <c r="P27" i="14" s="1"/>
  <c r="K39" i="14"/>
  <c r="M41" i="14"/>
  <c r="P41" i="14" s="1"/>
  <c r="M40" i="14"/>
  <c r="P40" i="14" s="1"/>
  <c r="M18" i="13"/>
  <c r="P18" i="13" s="1"/>
  <c r="M36" i="13"/>
  <c r="P36" i="13" s="1"/>
  <c r="K34" i="13"/>
  <c r="K27" i="12"/>
  <c r="K36" i="12"/>
  <c r="M17" i="11"/>
  <c r="P17" i="11" s="1"/>
  <c r="K22" i="11"/>
  <c r="K29" i="11"/>
  <c r="M34" i="11"/>
  <c r="P34" i="11" s="1"/>
  <c r="M40" i="11"/>
  <c r="P40" i="11" s="1"/>
  <c r="K27" i="11"/>
  <c r="K32" i="6"/>
  <c r="P33" i="8"/>
  <c r="K33" i="8"/>
  <c r="P44" i="9"/>
  <c r="K44" i="9"/>
  <c r="K39" i="9"/>
  <c r="P55" i="9"/>
  <c r="P27" i="9"/>
  <c r="K33" i="10"/>
  <c r="P32" i="10"/>
  <c r="M18" i="10"/>
  <c r="P18" i="10" s="1"/>
  <c r="P17" i="10"/>
  <c r="P25" i="10"/>
  <c r="K32" i="10"/>
  <c r="N41" i="10"/>
  <c r="M38" i="10"/>
  <c r="P38" i="10" s="1"/>
  <c r="K40" i="10"/>
  <c r="M24" i="10"/>
  <c r="P24" i="10" s="1"/>
  <c r="P23" i="10"/>
  <c r="K25" i="10"/>
  <c r="O41" i="10"/>
  <c r="L41" i="10"/>
  <c r="P39" i="10"/>
  <c r="K17" i="10"/>
  <c r="M19" i="10"/>
  <c r="P19" i="10" s="1"/>
  <c r="M29" i="10"/>
  <c r="P29" i="10" s="1"/>
  <c r="K39" i="10"/>
  <c r="K23" i="10"/>
  <c r="K37" i="9"/>
  <c r="P32" i="9"/>
  <c r="P38" i="9"/>
  <c r="P40" i="9"/>
  <c r="P42" i="9"/>
  <c r="K27" i="9"/>
  <c r="P49" i="9"/>
  <c r="P25" i="9"/>
  <c r="K20" i="9"/>
  <c r="K21" i="9"/>
  <c r="M26" i="9"/>
  <c r="P26" i="9" s="1"/>
  <c r="K55" i="9"/>
  <c r="K19" i="9"/>
  <c r="K32" i="9"/>
  <c r="P18" i="9"/>
  <c r="M48" i="9"/>
  <c r="P48" i="9" s="1"/>
  <c r="P41" i="8"/>
  <c r="K41" i="8"/>
  <c r="M53" i="9"/>
  <c r="P53" i="9" s="1"/>
  <c r="K54" i="9"/>
  <c r="L57" i="9"/>
  <c r="K40" i="9"/>
  <c r="P20" i="9"/>
  <c r="K42" i="9"/>
  <c r="O57" i="9"/>
  <c r="P33" i="9"/>
  <c r="P39" i="9"/>
  <c r="N57" i="9"/>
  <c r="P17" i="9"/>
  <c r="P19" i="9"/>
  <c r="P41" i="9"/>
  <c r="P16" i="9"/>
  <c r="K25" i="9"/>
  <c r="M28" i="9"/>
  <c r="P28" i="9" s="1"/>
  <c r="K41" i="9"/>
  <c r="M43" i="9"/>
  <c r="P43" i="9" s="1"/>
  <c r="M56" i="9"/>
  <c r="P56" i="9" s="1"/>
  <c r="K16" i="9"/>
  <c r="K17" i="9"/>
  <c r="K18" i="9"/>
  <c r="K38" i="9"/>
  <c r="K33" i="9"/>
  <c r="K49" i="9"/>
  <c r="P31" i="8"/>
  <c r="P32" i="8"/>
  <c r="K31" i="8"/>
  <c r="K32" i="8"/>
  <c r="M17" i="8"/>
  <c r="P17" i="8" s="1"/>
  <c r="O44" i="8"/>
  <c r="N44" i="8"/>
  <c r="L44" i="8"/>
  <c r="H44" i="8"/>
  <c r="M44" i="8" s="1"/>
  <c r="O43" i="8"/>
  <c r="N43" i="8"/>
  <c r="L43" i="8"/>
  <c r="H43" i="8"/>
  <c r="K43" i="8" s="1"/>
  <c r="O42" i="8"/>
  <c r="N42" i="8"/>
  <c r="H42" i="8"/>
  <c r="M42" i="8" s="1"/>
  <c r="O38" i="8"/>
  <c r="N38" i="8"/>
  <c r="L38" i="8"/>
  <c r="H38" i="8"/>
  <c r="M38" i="8" s="1"/>
  <c r="O37" i="8"/>
  <c r="N37" i="8"/>
  <c r="L37" i="8"/>
  <c r="H37" i="8"/>
  <c r="M37" i="8" s="1"/>
  <c r="O22" i="8"/>
  <c r="N22" i="8"/>
  <c r="L22" i="8"/>
  <c r="H22" i="8"/>
  <c r="M22" i="8" s="1"/>
  <c r="O21" i="8"/>
  <c r="N21" i="8"/>
  <c r="L21" i="8"/>
  <c r="H21" i="8"/>
  <c r="K21" i="8" s="1"/>
  <c r="O16" i="8"/>
  <c r="N16" i="8"/>
  <c r="L16" i="8"/>
  <c r="H16" i="8"/>
  <c r="K16" i="8" s="1"/>
  <c r="M39" i="12" l="1"/>
  <c r="P39" i="12"/>
  <c r="P42" i="12" s="1"/>
  <c r="P37" i="13"/>
  <c r="P40" i="13" s="1"/>
  <c r="P56" i="14"/>
  <c r="P57" i="14" s="1"/>
  <c r="P58" i="14" s="1"/>
  <c r="M45" i="15"/>
  <c r="P45" i="15"/>
  <c r="P46" i="15" s="1"/>
  <c r="P47" i="15" s="1"/>
  <c r="M48" i="16"/>
  <c r="P48" i="16"/>
  <c r="P51" i="16" s="1"/>
  <c r="M56" i="14"/>
  <c r="M37" i="13"/>
  <c r="M41" i="11"/>
  <c r="P41" i="11"/>
  <c r="P41" i="10"/>
  <c r="M41" i="10"/>
  <c r="P57" i="9"/>
  <c r="P60" i="9" s="1"/>
  <c r="M57" i="9"/>
  <c r="P44" i="8"/>
  <c r="P42" i="8"/>
  <c r="M16" i="8"/>
  <c r="P16" i="8" s="1"/>
  <c r="L45" i="8"/>
  <c r="P37" i="8"/>
  <c r="K44" i="8"/>
  <c r="M21" i="8"/>
  <c r="P21" i="8" s="1"/>
  <c r="O45" i="8"/>
  <c r="N45" i="8"/>
  <c r="P22" i="8"/>
  <c r="P38" i="8"/>
  <c r="M43" i="8"/>
  <c r="P43" i="8" s="1"/>
  <c r="K22" i="8"/>
  <c r="K42" i="8"/>
  <c r="K38" i="8"/>
  <c r="K37" i="8"/>
  <c r="P40" i="12" l="1"/>
  <c r="P41" i="12" s="1"/>
  <c r="P38" i="13"/>
  <c r="P39" i="13" s="1"/>
  <c r="P59" i="14"/>
  <c r="P60" i="14" s="1"/>
  <c r="C23" i="18" s="1"/>
  <c r="P48" i="15"/>
  <c r="P49" i="15" s="1"/>
  <c r="C24" i="18" s="1"/>
  <c r="P49" i="16"/>
  <c r="P50" i="16" s="1"/>
  <c r="P44" i="11"/>
  <c r="P42" i="11"/>
  <c r="P43" i="11" s="1"/>
  <c r="P44" i="10"/>
  <c r="P42" i="10"/>
  <c r="P43" i="10" s="1"/>
  <c r="P58" i="9"/>
  <c r="P59" i="9" s="1"/>
  <c r="P45" i="8"/>
  <c r="P48" i="8" s="1"/>
  <c r="M45" i="8"/>
  <c r="P43" i="12" l="1"/>
  <c r="C21" i="18" s="1"/>
  <c r="P41" i="13"/>
  <c r="P52" i="16"/>
  <c r="C25" i="18" s="1"/>
  <c r="P50" i="15"/>
  <c r="P51" i="15" s="1"/>
  <c r="O6" i="15" s="1"/>
  <c r="P61" i="14"/>
  <c r="P62" i="14" s="1"/>
  <c r="O6" i="14" s="1"/>
  <c r="P45" i="11"/>
  <c r="C20" i="18" s="1"/>
  <c r="P45" i="10"/>
  <c r="P61" i="9"/>
  <c r="P46" i="8"/>
  <c r="P47" i="8" s="1"/>
  <c r="P62" i="9" l="1"/>
  <c r="P63" i="9" s="1"/>
  <c r="O6" i="9" s="1"/>
  <c r="C18" i="18"/>
  <c r="P46" i="10"/>
  <c r="P47" i="10" s="1"/>
  <c r="O6" i="10" s="1"/>
  <c r="C19" i="18"/>
  <c r="P44" i="12"/>
  <c r="P45" i="12" s="1"/>
  <c r="O6" i="12" s="1"/>
  <c r="C22" i="18"/>
  <c r="P42" i="13"/>
  <c r="P43" i="13" s="1"/>
  <c r="O6" i="13" s="1"/>
  <c r="P53" i="16"/>
  <c r="P54" i="16" s="1"/>
  <c r="O6" i="16" s="1"/>
  <c r="P46" i="11"/>
  <c r="P47" i="11" s="1"/>
  <c r="O6" i="11" s="1"/>
  <c r="P49" i="8"/>
  <c r="P50" i="8" l="1"/>
  <c r="P51" i="8" s="1"/>
  <c r="O6" i="8" s="1"/>
  <c r="C17" i="18"/>
  <c r="O27" i="6"/>
  <c r="N27" i="6"/>
  <c r="L27" i="6"/>
  <c r="H27" i="6"/>
  <c r="M27" i="6" s="1"/>
  <c r="O22" i="6"/>
  <c r="N22" i="6"/>
  <c r="L22" i="6"/>
  <c r="H22" i="6"/>
  <c r="K22" i="6" s="1"/>
  <c r="K27" i="6" l="1"/>
  <c r="P27" i="6"/>
  <c r="M22" i="6"/>
  <c r="P22" i="6" s="1"/>
  <c r="H37" i="6" l="1"/>
  <c r="O37" i="6" l="1"/>
  <c r="N37" i="6"/>
  <c r="M37" i="6"/>
  <c r="P37" i="6" l="1"/>
  <c r="K37" i="6"/>
  <c r="L20" i="6" l="1"/>
  <c r="H20" i="6"/>
  <c r="H21" i="6"/>
  <c r="H23" i="6"/>
  <c r="M21" i="6" l="1"/>
  <c r="N20" i="6"/>
  <c r="O20" i="6"/>
  <c r="K20" i="6"/>
  <c r="M20" i="6"/>
  <c r="K21" i="6"/>
  <c r="K23" i="6"/>
  <c r="H39" i="6"/>
  <c r="L39" i="6"/>
  <c r="N39" i="6"/>
  <c r="O39" i="6"/>
  <c r="H16" i="6"/>
  <c r="M16" i="6" s="1"/>
  <c r="O40" i="6"/>
  <c r="N40" i="6"/>
  <c r="L40" i="6"/>
  <c r="H40" i="6"/>
  <c r="K40" i="6" s="1"/>
  <c r="N16" i="6"/>
  <c r="L16" i="6"/>
  <c r="L21" i="6" l="1"/>
  <c r="N21" i="6"/>
  <c r="O21" i="6"/>
  <c r="P20" i="6"/>
  <c r="M39" i="6"/>
  <c r="P39" i="6" s="1"/>
  <c r="K39" i="6"/>
  <c r="M40" i="6"/>
  <c r="P40" i="6" s="1"/>
  <c r="O16" i="6"/>
  <c r="P16" i="6" s="1"/>
  <c r="K16" i="6"/>
  <c r="P21" i="6" l="1"/>
  <c r="L23" i="6"/>
  <c r="L41" i="6" s="1"/>
  <c r="N23" i="6"/>
  <c r="N41" i="6" s="1"/>
  <c r="O23" i="6"/>
  <c r="O41" i="6" s="1"/>
  <c r="M23" i="6"/>
  <c r="M41" i="6" s="1"/>
  <c r="P23" i="6" l="1"/>
  <c r="P41" i="6" s="1"/>
  <c r="P42" i="6" l="1"/>
  <c r="P43" i="6" s="1"/>
  <c r="P44" i="6"/>
  <c r="P45" i="6" l="1"/>
  <c r="P46" i="6" l="1"/>
  <c r="P47" i="6" s="1"/>
  <c r="O6" i="6" s="1"/>
  <c r="C16" i="18"/>
  <c r="C26" i="18" s="1"/>
  <c r="C27" i="18" s="1"/>
  <c r="C28" i="18" s="1"/>
</calcChain>
</file>

<file path=xl/sharedStrings.xml><?xml version="1.0" encoding="utf-8"?>
<sst xmlns="http://schemas.openxmlformats.org/spreadsheetml/2006/main" count="1607" uniqueCount="151">
  <si>
    <t>Nr.p.k.</t>
  </si>
  <si>
    <t>darba alga</t>
  </si>
  <si>
    <t>mehānismi</t>
  </si>
  <si>
    <t>Lokālā tāme Nr. 1</t>
  </si>
  <si>
    <t>Tāmes izmaksas</t>
  </si>
  <si>
    <t>euro</t>
  </si>
  <si>
    <t>Kods</t>
  </si>
  <si>
    <t>Būvdarbu nosaukums</t>
  </si>
  <si>
    <t>Mērvienība</t>
  </si>
  <si>
    <t>Daudzums</t>
  </si>
  <si>
    <t>Vienības izmaksas</t>
  </si>
  <si>
    <t>Kopā uz visu apjomu</t>
  </si>
  <si>
    <t>laika norma (c/h)</t>
  </si>
  <si>
    <t>darba samaksas likme (euro/h)</t>
  </si>
  <si>
    <t>kopā</t>
  </si>
  <si>
    <t>summa</t>
  </si>
  <si>
    <t>Lc</t>
  </si>
  <si>
    <t>obj</t>
  </si>
  <si>
    <t>Tiešās izmaksas kopā, t. sk. darba devēja sociālais nodoklis (24.09%)</t>
  </si>
  <si>
    <t>Demontāžas darbi</t>
  </si>
  <si>
    <r>
      <t>m</t>
    </r>
    <r>
      <rPr>
        <vertAlign val="superscript"/>
        <sz val="10"/>
        <rFont val="Times New Roman"/>
        <family val="1"/>
        <charset val="186"/>
      </rPr>
      <t>2</t>
    </r>
  </si>
  <si>
    <t>t.sk. darba aizsardzībai:</t>
  </si>
  <si>
    <t>Pavisam kopā bez PVN 21%:</t>
  </si>
  <si>
    <t>PVN 21%:</t>
  </si>
  <si>
    <t>Kopējās izmaksas ar PVN 21%:</t>
  </si>
  <si>
    <t>obj.</t>
  </si>
  <si>
    <t>Objekta tīrīšana un sakopšana pēc būvdarbu pabeigšanas</t>
  </si>
  <si>
    <t>Būvgružu savākšana un utilizācija</t>
  </si>
  <si>
    <t>būvizstrā dājumi</t>
  </si>
  <si>
    <t>darbietil pība (c/h)</t>
  </si>
  <si>
    <t xml:space="preserve">Pasūtījuma Nr. </t>
  </si>
  <si>
    <t>m2</t>
  </si>
  <si>
    <t>gab.</t>
  </si>
  <si>
    <t xml:space="preserve"> </t>
  </si>
  <si>
    <t>Grīdas</t>
  </si>
  <si>
    <t>Grīdlīstes</t>
  </si>
  <si>
    <t>Griesti</t>
  </si>
  <si>
    <t>Sienas</t>
  </si>
  <si>
    <t>m3</t>
  </si>
  <si>
    <t xml:space="preserve">m </t>
  </si>
  <si>
    <t>Transporta izdevumi</t>
  </si>
  <si>
    <t>Dažādi darbi</t>
  </si>
  <si>
    <t>gab</t>
  </si>
  <si>
    <t>m</t>
  </si>
  <si>
    <t>Būves nosaukums: Sociālā dzīvojamā māja Indrānu ielā 14, Ogrē</t>
  </si>
  <si>
    <t>Objekta adrese:  Indrānui iela 14, Ogre, Ogres novads. LV-5001</t>
  </si>
  <si>
    <t>Tāme sastādīta 2026. gada tirgus cenās.</t>
  </si>
  <si>
    <t xml:space="preserve">Tāme sastādīta 2026.gada </t>
  </si>
  <si>
    <t>I</t>
  </si>
  <si>
    <t>Istabas Nr.11 remonts</t>
  </si>
  <si>
    <t>Objekta nosaukums: Istabas Nr. 11 remonts</t>
  </si>
  <si>
    <t>Durvju demontāža ieskaitot aplodas un kārbas</t>
  </si>
  <si>
    <t>Tapešu noņemšana koridorā</t>
  </si>
  <si>
    <t>Santehnikas demontāža (izlietne, pods)</t>
  </si>
  <si>
    <t>Grīdu  pamatnes atsevišķu vietu remonts</t>
  </si>
  <si>
    <t>Lamināta ( 31.klase) ieskaitot apakšklāju ieklāšāna</t>
  </si>
  <si>
    <t xml:space="preserve">Tualetes grīdas flīžu sagatavošana krāsošanai, 
krāsošana ar Fontefloor EP 100 vai analogu </t>
  </si>
  <si>
    <t xml:space="preserve">Tualetes sienas flīžu sagatavošana krāsošanai, 
krāsošana ar Luja Ceramic Tiles  vai analogu </t>
  </si>
  <si>
    <t>Dzīvokļa ārdurvju uzstādīšana ieskaitot kārbu, ēņģes slēdzeni
aplodas</t>
  </si>
  <si>
    <t>Santehniskie darbi</t>
  </si>
  <si>
    <t>Sienu tapešu noņemšana istabās, koridorā, sanmezglā</t>
  </si>
  <si>
    <t>Demontēt grīdlīstes</t>
  </si>
  <si>
    <t>Griestu špaktelēšana, gruntēšana</t>
  </si>
  <si>
    <t>Dzīvokļa iekšdurvju uzstādīšana ieskaitot kārbu, ēņģes slēdzeni  aplodas</t>
  </si>
  <si>
    <t>Sienu špaktelēšana, gruntēšana</t>
  </si>
  <si>
    <t>Sienu krāsošana 2 kārtas</t>
  </si>
  <si>
    <t>Griestu krāsošana 2 kārtas</t>
  </si>
  <si>
    <t>Ārdurvju ailas pielāgošana standarta durvju augstumam,
apdare</t>
  </si>
  <si>
    <t>Tualetes poda uzstādīšana ieskaitot pievadus, veidgabalus</t>
  </si>
  <si>
    <t>Izlietnes 500 mm uzstādīšana ieskaitot maisītāju, pievadus,
veidgabalus</t>
  </si>
  <si>
    <t>Apkures radiatoru demontāžā, atpakaļmontāža</t>
  </si>
  <si>
    <t>Apkures radiatoru demontāža, atpakaļ montāža.</t>
  </si>
  <si>
    <t>Demontēt sienas skapi</t>
  </si>
  <si>
    <t>Sienu tapešu noņemšana istabās, koridorā</t>
  </si>
  <si>
    <t>Grīdas linoleja noņemšana</t>
  </si>
  <si>
    <t>Grīdu izlīdzināšana ar OSB plātni 10 mm</t>
  </si>
  <si>
    <t>Lamināta (31.klase) ieskaitot apakšklāju ieklāšana</t>
  </si>
  <si>
    <t>Komunikāciju šahtas aizdare tualetē</t>
  </si>
  <si>
    <t>Montēt grīdlīstes</t>
  </si>
  <si>
    <t>Istabas Nr.28 remonts</t>
  </si>
  <si>
    <t>Objekta nosaukums: Istabas Nr. 28 remonts</t>
  </si>
  <si>
    <t>Objekta nosaukums: Istabas Nr. 20 remonts</t>
  </si>
  <si>
    <t>Istabas Nr.20 remonts</t>
  </si>
  <si>
    <t>Sienu sanmezglā virs flīzēm špaktelēšana, krāsošana 2x</t>
  </si>
  <si>
    <t>Sienu sanmezglā virs flīzēm špaktelēšana krāsošana 2x</t>
  </si>
  <si>
    <t>Istabas Nr.31 remonts</t>
  </si>
  <si>
    <t>Objekta nosaukums: Istabas Nr. 31 remonts</t>
  </si>
  <si>
    <t>Istabas Nr.30 remonts</t>
  </si>
  <si>
    <t>Objekta nosaukums: Istabas Nr. 30 remonts</t>
  </si>
  <si>
    <t>Istabas Nr.32 remonts</t>
  </si>
  <si>
    <t>Objekta nosaukums: Istabas Nr. 32 remonts</t>
  </si>
  <si>
    <t xml:space="preserve">3.1. pielikums </t>
  </si>
  <si>
    <t>TEHNISKĀ SPECIFIKĀCIJA - TĀME*</t>
  </si>
  <si>
    <t>Iepirkums</t>
  </si>
  <si>
    <t>__________________________________________________________</t>
  </si>
  <si>
    <r>
      <t>(</t>
    </r>
    <r>
      <rPr>
        <i/>
        <vertAlign val="superscript"/>
        <sz val="11"/>
        <color theme="1"/>
        <rFont val="Times New Roman"/>
        <family val="1"/>
        <charset val="186"/>
      </rPr>
      <t>Pretendenta nosaukums, reģistrācijas Nr.</t>
    </r>
    <r>
      <rPr>
        <vertAlign val="superscript"/>
        <sz val="11"/>
        <color theme="1"/>
        <rFont val="Times New Roman"/>
        <family val="1"/>
        <charset val="186"/>
      </rPr>
      <t>)</t>
    </r>
  </si>
  <si>
    <t>Saskaņā ar Iepirkuma nolikuma prasībām un Tehnisko specifikāciju piedāvājam veikt darbus par šādu līgumcenu:</t>
  </si>
  <si>
    <t>Tāmes Nr.</t>
  </si>
  <si>
    <t>Nosaukums</t>
  </si>
  <si>
    <t>Darbu izmaksas kopā EUR bez PVN</t>
  </si>
  <si>
    <t>Istaba Nr. 11</t>
  </si>
  <si>
    <t>Istaba Nr. 16</t>
  </si>
  <si>
    <t>Istaba Nr. 20</t>
  </si>
  <si>
    <t>Istaba Nr. 28</t>
  </si>
  <si>
    <t>Istaba Nr. 30</t>
  </si>
  <si>
    <t>Istaba Nr. 31</t>
  </si>
  <si>
    <t>Istaba Nr. 32</t>
  </si>
  <si>
    <t>Istaba Nr. 33</t>
  </si>
  <si>
    <t>Istaba Nr. 45</t>
  </si>
  <si>
    <t>Istaba Nr. 46</t>
  </si>
  <si>
    <t>Kopā EUR bez PVN:</t>
  </si>
  <si>
    <t>PVN(21%):</t>
  </si>
  <si>
    <t>Kopā EUR ar PVN:</t>
  </si>
  <si>
    <t>Finanšu piedāvājuma cenā ir iekļautas visas ar darbu izpildi saistītās izmaksas, tajā skaitā administrācijas, līguma slēgšanu, transporta, visi riski un iespējamie sadārdzinājumi, kā arī visi nodokļi, nodevas un maksājumi saskaņā ar Latvijas Republikas normatīvajiem aktiem, kas ir saistoši pretendentam, lai nodrošinātu kvalitatīvu pakalpojuma izpildi.</t>
  </si>
  <si>
    <t>Grīdu nosegšana sienu un griestu remontam</t>
  </si>
  <si>
    <t>Grīdu pamatnes atsevišķu vietu remonts</t>
  </si>
  <si>
    <t>Istabas Nr.46 remonts</t>
  </si>
  <si>
    <t>Objekta nosaukums: Istabas Nr. 46 remonts</t>
  </si>
  <si>
    <t>Radiatora apšuvuma demontāža</t>
  </si>
  <si>
    <t>Istabas Nr.16 remonts</t>
  </si>
  <si>
    <t>Objekta nosaukums: Istabas Nr. 16 remonts</t>
  </si>
  <si>
    <t>Objekta nosaukums: Istabas Nr. 33 remonts</t>
  </si>
  <si>
    <t>Istabas Nr.33 remonts</t>
  </si>
  <si>
    <t>Istabas Nr. 45 remonts</t>
  </si>
  <si>
    <t>Objekta nosaukums: Istabas Nr. 45 remonts</t>
  </si>
  <si>
    <t>Sienu špaktelēšana, gruntēšana koridorā</t>
  </si>
  <si>
    <t>Sienu krāsošana 2 kārtas koridorā</t>
  </si>
  <si>
    <t>Tualetes, koridora griestu špaktelēšana, krāsošana</t>
  </si>
  <si>
    <t>Tapešu remonts (pielīmēšana)</t>
  </si>
  <si>
    <t>Slēdzenes montāža istabas durvīm</t>
  </si>
  <si>
    <t>gab,</t>
  </si>
  <si>
    <t>Sienu koriodorā, sanmezglā virs flīzēm špaktelēšana krāsošana 2x</t>
  </si>
  <si>
    <t>Grīdu  nosegšana sienu remontam</t>
  </si>
  <si>
    <t>Sienu tapešu noņemšana koridorā</t>
  </si>
  <si>
    <t>Sienu tapešu noņemšana  koridorā</t>
  </si>
  <si>
    <t>Griestu špaktelēšana, gruntēšana ( koridors, 
tualete)</t>
  </si>
  <si>
    <t>Griestu krāsošana 2 kārtas ( koridors, tualete)</t>
  </si>
  <si>
    <t>Sienu tapešu remonts</t>
  </si>
  <si>
    <t>Sienu ar esošām tapetēm krāsošana 2 kārtas</t>
  </si>
  <si>
    <t>Ārdurvju demontāža ieskaitot aplodas un kārbas</t>
  </si>
  <si>
    <t>Elektroinstalācijas darbi (precizēt apskatē)</t>
  </si>
  <si>
    <t>Ārdurvju demontāža ieskaitot aplodas</t>
  </si>
  <si>
    <t>Santehnikas demontāža ( pods, izlietne)</t>
  </si>
  <si>
    <t>Montēt esošas grīdlīstes</t>
  </si>
  <si>
    <t>Griestu špaktelēšana, gruntēšana viena istaba, koridors, sanmezgls</t>
  </si>
  <si>
    <t>Griestu krāsošana 2 kārtas viena istaba, koridors, sanmezgls</t>
  </si>
  <si>
    <t>Virsizdevumi (0 %):</t>
  </si>
  <si>
    <t>Peļņa (0%):</t>
  </si>
  <si>
    <t>identifikācijas Nr. ONP 2026/</t>
  </si>
  <si>
    <t>ID Nr. ONP 2026/</t>
  </si>
  <si>
    <t xml:space="preserve">* Pretendentam jāiesniedz arī detalizēts izmaksu aprēķins (10 Tāmes) par visiem līguma ietvaros veicamajiem darbiem, ņemot vērā norādītos darbu apjomus.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</si>
</sst>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186"/>
    </font>
    <font>
      <sz val="10"/>
      <name val="Arial"/>
      <charset val="1"/>
    </font>
    <font>
      <sz val="10"/>
      <name val="Arial"/>
      <family val="2"/>
      <charset val="1"/>
    </font>
    <font>
      <sz val="10"/>
      <name val="Times New Roman"/>
      <family val="1"/>
      <charset val="186"/>
    </font>
    <font>
      <b/>
      <sz val="10"/>
      <name val="Times New Roman"/>
      <family val="1"/>
      <charset val="186"/>
    </font>
    <font>
      <sz val="10"/>
      <color rgb="FF000000"/>
      <name val="Times New Roman"/>
      <family val="1"/>
      <charset val="186"/>
    </font>
    <font>
      <b/>
      <sz val="9"/>
      <name val="Times New Roman"/>
      <family val="1"/>
      <charset val="186"/>
    </font>
    <font>
      <sz val="10"/>
      <name val="Arial"/>
      <family val="2"/>
      <charset val="186"/>
    </font>
    <font>
      <vertAlign val="superscript"/>
      <sz val="10"/>
      <name val="Times New Roman"/>
      <family val="1"/>
      <charset val="186"/>
    </font>
    <font>
      <sz val="12"/>
      <color theme="1"/>
      <name val="Times New Roman"/>
      <family val="1"/>
      <charset val="186"/>
    </font>
    <font>
      <sz val="9.5"/>
      <name val="Times New Roman"/>
      <family val="1"/>
      <charset val="186"/>
    </font>
    <font>
      <b/>
      <sz val="12"/>
      <color theme="1"/>
      <name val="Times New Roman"/>
      <family val="1"/>
      <charset val="186"/>
    </font>
    <font>
      <b/>
      <sz val="8"/>
      <name val="Times New Roman"/>
      <family val="1"/>
      <charset val="186"/>
    </font>
    <font>
      <b/>
      <sz val="12"/>
      <name val="Times New Roman"/>
      <family val="1"/>
      <charset val="186"/>
    </font>
    <font>
      <sz val="10"/>
      <color theme="1"/>
      <name val="Times New Roman"/>
      <family val="1"/>
      <charset val="186"/>
    </font>
    <font>
      <vertAlign val="superscript"/>
      <sz val="11"/>
      <color theme="1"/>
      <name val="Times New Roman"/>
      <family val="1"/>
      <charset val="186"/>
    </font>
    <font>
      <i/>
      <vertAlign val="superscript"/>
      <sz val="11"/>
      <color theme="1"/>
      <name val="Times New Roman"/>
      <family val="1"/>
      <charset val="186"/>
    </font>
    <font>
      <b/>
      <sz val="11.5"/>
      <color theme="1"/>
      <name val="Times New Roman"/>
      <family val="1"/>
      <charset val="186"/>
    </font>
    <font>
      <sz val="11.5"/>
      <color theme="1"/>
      <name val="Times New Roman"/>
      <family val="1"/>
      <charset val="186"/>
    </font>
    <font>
      <i/>
      <sz val="12"/>
      <color theme="1"/>
      <name val="Times New Roman"/>
      <family val="1"/>
      <charset val="186"/>
    </font>
    <font>
      <b/>
      <sz val="14"/>
      <color theme="1"/>
      <name val="Times New Roman"/>
      <family val="1"/>
      <charset val="186"/>
    </font>
  </fonts>
  <fills count="3">
    <fill>
      <patternFill patternType="none"/>
    </fill>
    <fill>
      <patternFill patternType="gray125"/>
    </fill>
    <fill>
      <patternFill patternType="solid">
        <fgColor rgb="FFD9D9D9"/>
        <bgColor rgb="FFE2F0D9"/>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6">
    <xf numFmtId="0" fontId="0" fillId="0" borderId="0"/>
    <xf numFmtId="0" fontId="7" fillId="0" borderId="0"/>
    <xf numFmtId="0" fontId="1" fillId="0" borderId="0"/>
    <xf numFmtId="0" fontId="2" fillId="0" borderId="0"/>
    <xf numFmtId="0" fontId="1" fillId="0" borderId="0"/>
    <xf numFmtId="0" fontId="7" fillId="0" borderId="0"/>
  </cellStyleXfs>
  <cellXfs count="55">
    <xf numFmtId="0" fontId="0" fillId="0" borderId="0" xfId="0"/>
    <xf numFmtId="0" fontId="3" fillId="0" borderId="0" xfId="0" applyFont="1"/>
    <xf numFmtId="0" fontId="4" fillId="0" borderId="0" xfId="0" applyFont="1"/>
    <xf numFmtId="0" fontId="6" fillId="2" borderId="1" xfId="0" applyFont="1" applyFill="1" applyBorder="1" applyAlignment="1">
      <alignment horizontal="center" vertical="center" textRotation="90"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4" fillId="0" borderId="4" xfId="1" applyFont="1" applyBorder="1" applyAlignment="1">
      <alignment horizontal="right" vertical="center"/>
    </xf>
    <xf numFmtId="0" fontId="3" fillId="0" borderId="4" xfId="1" applyFont="1" applyBorder="1" applyAlignment="1">
      <alignment horizontal="center" vertical="center" wrapText="1"/>
    </xf>
    <xf numFmtId="0" fontId="3" fillId="0" borderId="4" xfId="3" applyFont="1" applyBorder="1" applyAlignment="1">
      <alignment horizontal="left" vertical="center"/>
    </xf>
    <xf numFmtId="2" fontId="3" fillId="0" borderId="4" xfId="0" applyNumberFormat="1" applyFont="1" applyBorder="1" applyAlignment="1">
      <alignment horizontal="center" vertical="center"/>
    </xf>
    <xf numFmtId="0" fontId="4" fillId="0" borderId="3" xfId="1" applyFont="1" applyBorder="1" applyAlignment="1">
      <alignment horizontal="right" vertical="center" indent="2"/>
    </xf>
    <xf numFmtId="2" fontId="4" fillId="0" borderId="1" xfId="0" applyNumberFormat="1" applyFont="1" applyBorder="1" applyAlignment="1">
      <alignment horizontal="center" vertical="center"/>
    </xf>
    <xf numFmtId="2" fontId="9" fillId="0" borderId="4" xfId="0" applyNumberFormat="1" applyFont="1" applyBorder="1"/>
    <xf numFmtId="2" fontId="9" fillId="0" borderId="4" xfId="0" applyNumberFormat="1" applyFont="1" applyBorder="1" applyAlignment="1">
      <alignment horizontal="right"/>
    </xf>
    <xf numFmtId="2" fontId="9" fillId="0" borderId="1" xfId="0" applyNumberFormat="1" applyFont="1" applyBorder="1"/>
    <xf numFmtId="0" fontId="10" fillId="0" borderId="1" xfId="0" applyFont="1" applyBorder="1" applyAlignment="1">
      <alignment vertical="center" wrapText="1"/>
    </xf>
    <xf numFmtId="0" fontId="9" fillId="0" borderId="0" xfId="0" applyFont="1"/>
    <xf numFmtId="0" fontId="9" fillId="0" borderId="0" xfId="0" applyFont="1" applyAlignment="1">
      <alignment horizontal="center"/>
    </xf>
    <xf numFmtId="0" fontId="9" fillId="0" borderId="0" xfId="0" applyFont="1" applyAlignment="1">
      <alignment horizontal="right"/>
    </xf>
    <xf numFmtId="2" fontId="11" fillId="0" borderId="0" xfId="0" applyNumberFormat="1" applyFont="1"/>
    <xf numFmtId="2" fontId="11" fillId="0" borderId="2" xfId="0" applyNumberFormat="1" applyFont="1" applyBorder="1"/>
    <xf numFmtId="2" fontId="9" fillId="0" borderId="0" xfId="0" applyNumberFormat="1" applyFont="1" applyAlignment="1">
      <alignment horizontal="center"/>
    </xf>
    <xf numFmtId="1" fontId="9" fillId="0" borderId="0" xfId="0" applyNumberFormat="1" applyFont="1" applyAlignment="1">
      <alignment horizontal="center"/>
    </xf>
    <xf numFmtId="2" fontId="11" fillId="0" borderId="4" xfId="0" applyNumberFormat="1" applyFont="1" applyBorder="1"/>
    <xf numFmtId="2" fontId="11" fillId="0" borderId="4" xfId="0" applyNumberFormat="1" applyFont="1" applyBorder="1" applyAlignment="1">
      <alignment horizontal="right"/>
    </xf>
    <xf numFmtId="2" fontId="11" fillId="0" borderId="1" xfId="0" applyNumberFormat="1" applyFont="1" applyBorder="1"/>
    <xf numFmtId="0" fontId="3" fillId="0" borderId="1" xfId="5" applyFont="1" applyBorder="1" applyAlignment="1">
      <alignment horizontal="center" vertical="center"/>
    </xf>
    <xf numFmtId="0" fontId="3" fillId="0" borderId="1" xfId="0" applyFont="1" applyBorder="1" applyAlignment="1">
      <alignment horizontal="center" vertical="center"/>
    </xf>
    <xf numFmtId="0" fontId="3" fillId="0" borderId="1" xfId="2" applyFont="1" applyBorder="1" applyAlignment="1">
      <alignment horizontal="center" vertical="center"/>
    </xf>
    <xf numFmtId="2" fontId="3" fillId="0" borderId="1" xfId="0" applyNumberFormat="1"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2" fontId="12" fillId="0" borderId="0" xfId="0" applyNumberFormat="1" applyFont="1" applyAlignment="1">
      <alignment horizontal="center" vertical="center"/>
    </xf>
    <xf numFmtId="0" fontId="13" fillId="0" borderId="1" xfId="0" applyFont="1" applyBorder="1" applyAlignment="1">
      <alignment horizontal="center" vertical="center" wrapText="1"/>
    </xf>
    <xf numFmtId="2" fontId="3" fillId="0" borderId="0" xfId="0" applyNumberFormat="1" applyFont="1"/>
    <xf numFmtId="0" fontId="9" fillId="0" borderId="0" xfId="0" applyFont="1" applyAlignment="1">
      <alignment horizontal="center" vertical="center" wrapText="1"/>
    </xf>
    <xf numFmtId="0" fontId="14" fillId="0" borderId="0" xfId="0" applyFont="1" applyAlignment="1">
      <alignment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18" fillId="0" borderId="1" xfId="0" applyFont="1" applyBorder="1" applyAlignment="1">
      <alignment horizontal="center" vertical="center" wrapText="1"/>
    </xf>
    <xf numFmtId="0" fontId="17" fillId="0" borderId="0" xfId="0" applyFont="1" applyAlignment="1">
      <alignment horizontal="right" vertical="center" wrapText="1"/>
    </xf>
    <xf numFmtId="0" fontId="17" fillId="0" borderId="1" xfId="0" applyFont="1" applyBorder="1" applyAlignment="1">
      <alignment horizontal="right" vertical="center" wrapText="1"/>
    </xf>
    <xf numFmtId="2" fontId="17" fillId="0" borderId="1" xfId="0" applyNumberFormat="1" applyFont="1" applyBorder="1" applyAlignment="1">
      <alignment horizontal="center" vertical="center" wrapText="1"/>
    </xf>
    <xf numFmtId="2" fontId="20" fillId="0" borderId="1" xfId="0" applyNumberFormat="1" applyFont="1" applyBorder="1" applyAlignment="1">
      <alignment horizontal="center" vertical="center" wrapText="1"/>
    </xf>
    <xf numFmtId="0" fontId="9" fillId="0" borderId="0" xfId="0" applyFont="1" applyAlignment="1">
      <alignment horizontal="left" vertical="center" wrapText="1"/>
    </xf>
    <xf numFmtId="0" fontId="19" fillId="0" borderId="0" xfId="0" applyFont="1" applyAlignment="1">
      <alignment horizontal="left" vertical="center" wrapText="1"/>
    </xf>
    <xf numFmtId="0" fontId="9" fillId="0" borderId="0" xfId="0" applyFont="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center" wrapText="1"/>
    </xf>
    <xf numFmtId="0" fontId="15" fillId="0" borderId="0" xfId="0" applyFont="1" applyAlignment="1">
      <alignment horizontal="center" vertical="center" wrapText="1"/>
    </xf>
    <xf numFmtId="0" fontId="4" fillId="0" borderId="0" xfId="0" applyFont="1" applyAlignment="1">
      <alignment horizontal="center" vertical="center"/>
    </xf>
    <xf numFmtId="0" fontId="6" fillId="2" borderId="1" xfId="0" applyFont="1" applyFill="1" applyBorder="1" applyAlignment="1">
      <alignment horizontal="center" vertical="center" textRotation="90"/>
    </xf>
    <xf numFmtId="0" fontId="6" fillId="2" borderId="1" xfId="0" applyFont="1" applyFill="1" applyBorder="1" applyAlignment="1">
      <alignment horizontal="center" vertical="center"/>
    </xf>
  </cellXfs>
  <cellStyles count="6">
    <cellStyle name="Normal_Papilddarbu tame" xfId="1" xr:uid="{00000000-0005-0000-0000-000006000000}"/>
    <cellStyle name="Normal_Sheet1 2" xfId="2" xr:uid="{00000000-0005-0000-0000-000007000000}"/>
    <cellStyle name="Parastais 4" xfId="3" xr:uid="{00000000-0005-0000-0000-000008000000}"/>
    <cellStyle name="Parasts" xfId="0" builtinId="0"/>
    <cellStyle name="Style 1" xfId="4" xr:uid="{00000000-0005-0000-0000-000009000000}"/>
    <cellStyle name="Обычный_33. OZOLNIEKU NOVADA DOME_OZO SKOLA_TELPU, GAITENU, KAPNU TELPU REMONTS_TAME_VADIMS_2011_02_25_melnraksts" xfId="5" xr:uid="{00000000-0005-0000-0000-00000A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CC99"/>
      <rgbColor rgb="FF3366FF"/>
      <rgbColor rgb="FF33CCCC"/>
      <rgbColor rgb="FF99CC00"/>
      <rgbColor rgb="FFFFCC00"/>
      <rgbColor rgb="FFFF9900"/>
      <rgbColor rgb="FFED7D31"/>
      <rgbColor rgb="FF666699"/>
      <rgbColor rgb="FF70AD47"/>
      <rgbColor rgb="FF003366"/>
      <rgbColor rgb="FF339966"/>
      <rgbColor rgb="FF003300"/>
      <rgbColor rgb="FF333300"/>
      <rgbColor rgb="FFFF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A1D14-A8CC-40DF-99F5-E38E964660A5}">
  <sheetPr codeName="Lapa12">
    <tabColor theme="0"/>
    <pageSetUpPr fitToPage="1"/>
  </sheetPr>
  <dimension ref="A1:C34"/>
  <sheetViews>
    <sheetView tabSelected="1" zoomScale="110" zoomScaleNormal="110" workbookViewId="0">
      <selection activeCell="A31" sqref="A31"/>
    </sheetView>
  </sheetViews>
  <sheetFormatPr defaultColWidth="9.140625" defaultRowHeight="12.75" x14ac:dyDescent="0.2"/>
  <cols>
    <col min="1" max="1" width="11.7109375" style="1" customWidth="1"/>
    <col min="2" max="2" width="74.5703125" style="1" customWidth="1"/>
    <col min="3" max="3" width="20.710937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3" ht="15.75" x14ac:dyDescent="0.25">
      <c r="A1" s="35"/>
      <c r="B1" s="36"/>
      <c r="C1" s="18" t="s">
        <v>91</v>
      </c>
    </row>
    <row r="2" spans="1:3" ht="15.75" x14ac:dyDescent="0.25">
      <c r="A2" s="35"/>
      <c r="B2" s="36"/>
      <c r="C2" s="18" t="s">
        <v>149</v>
      </c>
    </row>
    <row r="3" spans="1:3" ht="15.75" x14ac:dyDescent="0.25">
      <c r="A3" s="35"/>
      <c r="B3" s="36"/>
      <c r="C3" s="18"/>
    </row>
    <row r="4" spans="1:3" ht="15.75" customHeight="1" x14ac:dyDescent="0.2">
      <c r="A4" s="49" t="s">
        <v>92</v>
      </c>
      <c r="B4" s="49"/>
      <c r="C4" s="49"/>
    </row>
    <row r="5" spans="1:3" ht="15.75" x14ac:dyDescent="0.2">
      <c r="A5" s="37"/>
      <c r="B5" s="37"/>
      <c r="C5" s="37"/>
    </row>
    <row r="6" spans="1:3" ht="15.75" customHeight="1" x14ac:dyDescent="0.2">
      <c r="A6" s="48" t="s">
        <v>93</v>
      </c>
      <c r="B6" s="48"/>
      <c r="C6" s="48"/>
    </row>
    <row r="7" spans="1:3" ht="15.75" customHeight="1" x14ac:dyDescent="0.2">
      <c r="A7" s="49"/>
      <c r="B7" s="49"/>
      <c r="C7" s="49"/>
    </row>
    <row r="8" spans="1:3" ht="15.75" customHeight="1" x14ac:dyDescent="0.2">
      <c r="A8" s="48" t="s">
        <v>148</v>
      </c>
      <c r="B8" s="48"/>
      <c r="C8" s="48"/>
    </row>
    <row r="9" spans="1:3" ht="15.75" x14ac:dyDescent="0.2">
      <c r="A9" s="35"/>
      <c r="B9" s="35"/>
      <c r="C9" s="35"/>
    </row>
    <row r="10" spans="1:3" ht="15.75" customHeight="1" x14ac:dyDescent="0.25">
      <c r="A10" s="50" t="s">
        <v>94</v>
      </c>
      <c r="B10" s="50"/>
      <c r="C10" s="50"/>
    </row>
    <row r="11" spans="1:3" ht="18" customHeight="1" x14ac:dyDescent="0.2">
      <c r="A11" s="51" t="s">
        <v>95</v>
      </c>
      <c r="B11" s="51"/>
      <c r="C11" s="51"/>
    </row>
    <row r="12" spans="1:3" ht="18" x14ac:dyDescent="0.2">
      <c r="A12" s="38"/>
      <c r="B12" s="38"/>
      <c r="C12" s="38"/>
    </row>
    <row r="13" spans="1:3" ht="15.75" customHeight="1" x14ac:dyDescent="0.2">
      <c r="A13" s="46" t="s">
        <v>96</v>
      </c>
      <c r="B13" s="46"/>
      <c r="C13" s="46"/>
    </row>
    <row r="14" spans="1:3" ht="15.75" x14ac:dyDescent="0.2">
      <c r="A14" s="35"/>
      <c r="B14" s="36"/>
      <c r="C14" s="36"/>
    </row>
    <row r="15" spans="1:3" ht="28.5" x14ac:dyDescent="0.2">
      <c r="A15" s="39" t="s">
        <v>97</v>
      </c>
      <c r="B15" s="40" t="s">
        <v>98</v>
      </c>
      <c r="C15" s="39" t="s">
        <v>99</v>
      </c>
    </row>
    <row r="16" spans="1:3" ht="30" customHeight="1" x14ac:dyDescent="0.2">
      <c r="A16" s="41">
        <v>1</v>
      </c>
      <c r="B16" s="40" t="s">
        <v>100</v>
      </c>
      <c r="C16" s="44">
        <f>'Istaba 11'!P45</f>
        <v>0</v>
      </c>
    </row>
    <row r="17" spans="1:3" ht="29.25" customHeight="1" x14ac:dyDescent="0.2">
      <c r="A17" s="41">
        <v>2</v>
      </c>
      <c r="B17" s="40" t="s">
        <v>101</v>
      </c>
      <c r="C17" s="44">
        <f>'Istaba 16'!P49</f>
        <v>0</v>
      </c>
    </row>
    <row r="18" spans="1:3" ht="30.75" customHeight="1" x14ac:dyDescent="0.2">
      <c r="A18" s="41">
        <v>3</v>
      </c>
      <c r="B18" s="40" t="s">
        <v>102</v>
      </c>
      <c r="C18" s="44">
        <f>'Istaba 20'!P61</f>
        <v>0</v>
      </c>
    </row>
    <row r="19" spans="1:3" ht="30.75" customHeight="1" x14ac:dyDescent="0.2">
      <c r="A19" s="41">
        <v>4</v>
      </c>
      <c r="B19" s="40" t="s">
        <v>103</v>
      </c>
      <c r="C19" s="44">
        <f>'Istaba 28'!P45</f>
        <v>0</v>
      </c>
    </row>
    <row r="20" spans="1:3" ht="30" customHeight="1" x14ac:dyDescent="0.2">
      <c r="A20" s="41">
        <v>5</v>
      </c>
      <c r="B20" s="40" t="s">
        <v>104</v>
      </c>
      <c r="C20" s="44">
        <f>'Istaba 30'!P45</f>
        <v>0</v>
      </c>
    </row>
    <row r="21" spans="1:3" ht="30" customHeight="1" x14ac:dyDescent="0.2">
      <c r="A21" s="41">
        <v>6</v>
      </c>
      <c r="B21" s="40" t="s">
        <v>105</v>
      </c>
      <c r="C21" s="44">
        <f>'Istaba 31'!P43</f>
        <v>0</v>
      </c>
    </row>
    <row r="22" spans="1:3" ht="29.25" customHeight="1" x14ac:dyDescent="0.2">
      <c r="A22" s="41">
        <v>7</v>
      </c>
      <c r="B22" s="40" t="s">
        <v>106</v>
      </c>
      <c r="C22" s="44">
        <f>'Istaba 32'!P41</f>
        <v>0</v>
      </c>
    </row>
    <row r="23" spans="1:3" ht="30" customHeight="1" x14ac:dyDescent="0.2">
      <c r="A23" s="41">
        <v>8</v>
      </c>
      <c r="B23" s="40" t="s">
        <v>107</v>
      </c>
      <c r="C23" s="44">
        <f>'Istaba 33'!P60</f>
        <v>0</v>
      </c>
    </row>
    <row r="24" spans="1:3" ht="29.25" customHeight="1" x14ac:dyDescent="0.2">
      <c r="A24" s="41">
        <v>9</v>
      </c>
      <c r="B24" s="40" t="s">
        <v>108</v>
      </c>
      <c r="C24" s="44">
        <f>'Istaba 45'!P49</f>
        <v>0</v>
      </c>
    </row>
    <row r="25" spans="1:3" ht="30" customHeight="1" x14ac:dyDescent="0.2">
      <c r="A25" s="41">
        <v>10</v>
      </c>
      <c r="B25" s="40" t="s">
        <v>109</v>
      </c>
      <c r="C25" s="44">
        <f>'Istaba 46'!P52</f>
        <v>0</v>
      </c>
    </row>
    <row r="26" spans="1:3" ht="37.5" customHeight="1" x14ac:dyDescent="0.2">
      <c r="A26" s="42"/>
      <c r="B26" s="43" t="s">
        <v>110</v>
      </c>
      <c r="C26" s="45">
        <f>SUM(C16:C25)</f>
        <v>0</v>
      </c>
    </row>
    <row r="27" spans="1:3" ht="23.25" customHeight="1" x14ac:dyDescent="0.2">
      <c r="A27" s="42"/>
      <c r="B27" s="43" t="s">
        <v>111</v>
      </c>
      <c r="C27" s="44">
        <f>C26*0.21</f>
        <v>0</v>
      </c>
    </row>
    <row r="28" spans="1:3" ht="34.5" customHeight="1" x14ac:dyDescent="0.2">
      <c r="A28" s="42"/>
      <c r="B28" s="43" t="s">
        <v>112</v>
      </c>
      <c r="C28" s="45">
        <f>C26+C27</f>
        <v>0</v>
      </c>
    </row>
    <row r="29" spans="1:3" x14ac:dyDescent="0.2">
      <c r="A29" s="36"/>
      <c r="B29" s="36"/>
      <c r="C29" s="36"/>
    </row>
    <row r="30" spans="1:3" ht="46.5" customHeight="1" x14ac:dyDescent="0.2">
      <c r="A30" s="46" t="s">
        <v>150</v>
      </c>
      <c r="B30" s="46"/>
      <c r="C30" s="46"/>
    </row>
    <row r="31" spans="1:3" x14ac:dyDescent="0.2">
      <c r="A31" s="36"/>
      <c r="B31" s="36"/>
      <c r="C31" s="36"/>
    </row>
    <row r="32" spans="1:3" ht="82.5" customHeight="1" x14ac:dyDescent="0.2">
      <c r="A32" s="47" t="s">
        <v>113</v>
      </c>
      <c r="B32" s="47"/>
      <c r="C32" s="47"/>
    </row>
    <row r="33" spans="1:3" x14ac:dyDescent="0.2">
      <c r="A33" s="36"/>
      <c r="B33" s="36"/>
      <c r="C33" s="36"/>
    </row>
    <row r="34" spans="1:3" x14ac:dyDescent="0.2">
      <c r="A34" s="36"/>
      <c r="B34" s="36"/>
      <c r="C34" s="36"/>
    </row>
  </sheetData>
  <mergeCells count="9">
    <mergeCell ref="A4:C4"/>
    <mergeCell ref="A30:C30"/>
    <mergeCell ref="A32:C32"/>
    <mergeCell ref="A6:C6"/>
    <mergeCell ref="A7:C7"/>
    <mergeCell ref="A8:C8"/>
    <mergeCell ref="A10:C10"/>
    <mergeCell ref="A11:C11"/>
    <mergeCell ref="A13:C13"/>
  </mergeCells>
  <printOptions horizontalCentered="1"/>
  <pageMargins left="0.19685039370078741" right="0.19685039370078741" top="0.98425196850393704" bottom="0.55118110236220474" header="0.51181102362204722" footer="0.51181102362204722"/>
  <pageSetup paperSize="9" scale="89" orientation="portrait" r:id="rId1"/>
  <headerFooter>
    <oddHeader>&amp;A</oddHeader>
    <oddFooter>&amp;C&amp;P no lapām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apa1">
    <tabColor rgb="FF7030A0"/>
    <pageSetUpPr fitToPage="1"/>
  </sheetPr>
  <dimension ref="A1:R52"/>
  <sheetViews>
    <sheetView zoomScale="110" zoomScaleNormal="110" workbookViewId="0">
      <selection activeCell="O45" sqref="O45"/>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49</v>
      </c>
      <c r="B2" s="52"/>
      <c r="C2" s="52"/>
      <c r="D2" s="52"/>
      <c r="E2" s="52"/>
      <c r="F2" s="52"/>
      <c r="G2" s="52"/>
      <c r="H2" s="52"/>
      <c r="I2" s="52"/>
      <c r="J2" s="52"/>
      <c r="K2" s="52"/>
      <c r="L2" s="52"/>
      <c r="M2" s="52"/>
      <c r="N2" s="52"/>
      <c r="O2" s="52"/>
      <c r="P2" s="52"/>
    </row>
    <row r="4" spans="1:16" x14ac:dyDescent="0.2">
      <c r="A4" s="2" t="s">
        <v>50</v>
      </c>
    </row>
    <row r="5" spans="1:16" x14ac:dyDescent="0.2">
      <c r="A5" s="2" t="s">
        <v>44</v>
      </c>
    </row>
    <row r="6" spans="1:16" x14ac:dyDescent="0.2">
      <c r="A6" s="2" t="s">
        <v>45</v>
      </c>
      <c r="M6" s="2" t="s">
        <v>4</v>
      </c>
      <c r="O6" s="32">
        <f>P47</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1" t="s">
        <v>52</v>
      </c>
      <c r="D16" s="28" t="s">
        <v>31</v>
      </c>
      <c r="E16" s="27">
        <v>11.7</v>
      </c>
      <c r="F16" s="29">
        <v>0</v>
      </c>
      <c r="G16" s="29">
        <v>0</v>
      </c>
      <c r="H16" s="29">
        <f t="shared" ref="H16" si="0">ROUND(F16*G16,2)</f>
        <v>0</v>
      </c>
      <c r="I16" s="29">
        <v>0</v>
      </c>
      <c r="J16" s="29">
        <v>0</v>
      </c>
      <c r="K16" s="29">
        <f t="shared" ref="K16" si="1">ROUND(SUM(H16:J16),2)</f>
        <v>0</v>
      </c>
      <c r="L16" s="29">
        <f t="shared" ref="L16" si="2">ROUND(E16*F16,2)</f>
        <v>0</v>
      </c>
      <c r="M16" s="29">
        <f t="shared" ref="M16" si="3">ROUND(E16*H16,2)</f>
        <v>0</v>
      </c>
      <c r="N16" s="29">
        <f t="shared" ref="N16" si="4">ROUND(E16*I16,2)</f>
        <v>0</v>
      </c>
      <c r="O16" s="29">
        <f t="shared" ref="O16" si="5">ROUND(E16*J16,2)</f>
        <v>0</v>
      </c>
      <c r="P16" s="29">
        <f t="shared" ref="P16" si="6">ROUND(SUM(M16:O16),2)</f>
        <v>0</v>
      </c>
    </row>
    <row r="17" spans="1:16" ht="14.25" customHeight="1" x14ac:dyDescent="0.2">
      <c r="A17" s="26"/>
      <c r="B17" s="27"/>
      <c r="C17" s="31"/>
      <c r="D17" s="28"/>
      <c r="E17" s="27"/>
      <c r="F17" s="29"/>
      <c r="G17" s="29"/>
      <c r="H17" s="29"/>
      <c r="I17" s="29"/>
      <c r="J17" s="29"/>
      <c r="K17" s="29"/>
      <c r="L17" s="29"/>
      <c r="M17" s="29"/>
      <c r="N17" s="29"/>
      <c r="O17" s="29"/>
      <c r="P17" s="29"/>
    </row>
    <row r="18" spans="1:16" ht="28.5" customHeight="1" x14ac:dyDescent="0.2">
      <c r="A18" s="26"/>
      <c r="B18" s="27"/>
      <c r="C18" s="33" t="s">
        <v>34</v>
      </c>
      <c r="D18" s="28"/>
      <c r="E18" s="27"/>
      <c r="F18" s="29"/>
      <c r="G18" s="29"/>
      <c r="H18" s="29"/>
      <c r="I18" s="29"/>
      <c r="J18" s="29"/>
      <c r="K18" s="29"/>
      <c r="L18" s="29" t="s">
        <v>33</v>
      </c>
      <c r="M18" s="29"/>
      <c r="N18" s="29"/>
      <c r="O18" s="29"/>
      <c r="P18" s="29"/>
    </row>
    <row r="19" spans="1:16" x14ac:dyDescent="0.2">
      <c r="A19" s="26"/>
      <c r="B19" s="27"/>
      <c r="C19" s="31"/>
      <c r="D19" s="28"/>
      <c r="E19" s="29"/>
      <c r="F19" s="29"/>
      <c r="G19" s="29"/>
      <c r="H19" s="29"/>
      <c r="I19" s="29"/>
      <c r="J19" s="29"/>
      <c r="K19" s="29"/>
      <c r="L19" s="29"/>
      <c r="M19" s="29"/>
      <c r="N19" s="29"/>
      <c r="O19" s="29"/>
      <c r="P19" s="29"/>
    </row>
    <row r="20" spans="1:16" ht="15.75" x14ac:dyDescent="0.2">
      <c r="A20" s="26">
        <v>2</v>
      </c>
      <c r="B20" s="27" t="s">
        <v>16</v>
      </c>
      <c r="C20" s="31" t="s">
        <v>54</v>
      </c>
      <c r="D20" s="28" t="s">
        <v>20</v>
      </c>
      <c r="E20" s="29">
        <v>1.1000000000000001</v>
      </c>
      <c r="F20" s="29">
        <v>0</v>
      </c>
      <c r="G20" s="29">
        <v>0</v>
      </c>
      <c r="H20" s="29">
        <f t="shared" ref="H20:H23" si="7">ROUND(F20*G20,2)</f>
        <v>0</v>
      </c>
      <c r="I20" s="29">
        <v>0</v>
      </c>
      <c r="J20" s="29">
        <v>0</v>
      </c>
      <c r="K20" s="29">
        <f t="shared" ref="K20:K23" si="8">ROUND(SUM(H20:J20),2)</f>
        <v>0</v>
      </c>
      <c r="L20" s="29">
        <f t="shared" ref="L20:L23" si="9">ROUND(E20*F20,2)</f>
        <v>0</v>
      </c>
      <c r="M20" s="29">
        <f t="shared" ref="M20:M23" si="10">ROUND(E20*H20,2)</f>
        <v>0</v>
      </c>
      <c r="N20" s="29">
        <f t="shared" ref="N20:N23" si="11">ROUND(E20*I20,2)</f>
        <v>0</v>
      </c>
      <c r="O20" s="29">
        <f t="shared" ref="O20:O23" si="12">ROUND(E20*J20,2)</f>
        <v>0</v>
      </c>
      <c r="P20" s="29">
        <f t="shared" ref="P20:P23" si="13">ROUND(SUM(M20:O20),2)</f>
        <v>0</v>
      </c>
    </row>
    <row r="21" spans="1:16" ht="15.75" x14ac:dyDescent="0.2">
      <c r="A21" s="26">
        <v>3</v>
      </c>
      <c r="B21" s="27" t="s">
        <v>16</v>
      </c>
      <c r="C21" s="31" t="s">
        <v>55</v>
      </c>
      <c r="D21" s="28" t="s">
        <v>20</v>
      </c>
      <c r="E21" s="29">
        <v>23.6</v>
      </c>
      <c r="F21" s="29">
        <v>0</v>
      </c>
      <c r="G21" s="29">
        <v>0</v>
      </c>
      <c r="H21" s="29">
        <f t="shared" si="7"/>
        <v>0</v>
      </c>
      <c r="I21" s="29">
        <v>0</v>
      </c>
      <c r="J21" s="29">
        <v>0</v>
      </c>
      <c r="K21" s="29">
        <f t="shared" si="8"/>
        <v>0</v>
      </c>
      <c r="L21" s="29">
        <f t="shared" si="9"/>
        <v>0</v>
      </c>
      <c r="M21" s="29">
        <f t="shared" si="10"/>
        <v>0</v>
      </c>
      <c r="N21" s="29">
        <f t="shared" si="11"/>
        <v>0</v>
      </c>
      <c r="O21" s="29">
        <f t="shared" si="12"/>
        <v>0</v>
      </c>
      <c r="P21" s="29">
        <f t="shared" si="13"/>
        <v>0</v>
      </c>
    </row>
    <row r="22" spans="1:16" ht="25.5" x14ac:dyDescent="0.2">
      <c r="A22" s="26">
        <v>4</v>
      </c>
      <c r="B22" s="27" t="s">
        <v>16</v>
      </c>
      <c r="C22" s="31" t="s">
        <v>56</v>
      </c>
      <c r="D22" s="28" t="s">
        <v>20</v>
      </c>
      <c r="E22" s="29">
        <v>1.6</v>
      </c>
      <c r="F22" s="29">
        <v>0</v>
      </c>
      <c r="G22" s="29">
        <v>0</v>
      </c>
      <c r="H22" s="29">
        <f t="shared" ref="H22" si="14">ROUND(F22*G22,2)</f>
        <v>0</v>
      </c>
      <c r="I22" s="29">
        <v>0</v>
      </c>
      <c r="J22" s="29">
        <v>0</v>
      </c>
      <c r="K22" s="29">
        <f t="shared" ref="K22" si="15">ROUND(SUM(H22:J22),2)</f>
        <v>0</v>
      </c>
      <c r="L22" s="29">
        <f t="shared" ref="L22" si="16">ROUND(E22*F22,2)</f>
        <v>0</v>
      </c>
      <c r="M22" s="29">
        <f t="shared" ref="M22" si="17">ROUND(E22*H22,2)</f>
        <v>0</v>
      </c>
      <c r="N22" s="29">
        <f t="shared" ref="N22" si="18">ROUND(E22*I22,2)</f>
        <v>0</v>
      </c>
      <c r="O22" s="29">
        <f t="shared" ref="O22" si="19">ROUND(E22*J22,2)</f>
        <v>0</v>
      </c>
      <c r="P22" s="29">
        <f t="shared" ref="P22" si="20">ROUND(SUM(M22:O22),2)</f>
        <v>0</v>
      </c>
    </row>
    <row r="23" spans="1:16" x14ac:dyDescent="0.2">
      <c r="A23" s="26">
        <v>5</v>
      </c>
      <c r="B23" s="27" t="s">
        <v>16</v>
      </c>
      <c r="C23" s="31" t="s">
        <v>35</v>
      </c>
      <c r="D23" s="28" t="s">
        <v>39</v>
      </c>
      <c r="E23" s="29">
        <v>23.9</v>
      </c>
      <c r="F23" s="29">
        <v>0</v>
      </c>
      <c r="G23" s="29">
        <v>0</v>
      </c>
      <c r="H23" s="29">
        <f t="shared" si="7"/>
        <v>0</v>
      </c>
      <c r="I23" s="29">
        <v>0</v>
      </c>
      <c r="J23" s="29">
        <v>0</v>
      </c>
      <c r="K23" s="29">
        <f t="shared" si="8"/>
        <v>0</v>
      </c>
      <c r="L23" s="29">
        <f t="shared" si="9"/>
        <v>0</v>
      </c>
      <c r="M23" s="29">
        <f t="shared" si="10"/>
        <v>0</v>
      </c>
      <c r="N23" s="29">
        <f t="shared" si="11"/>
        <v>0</v>
      </c>
      <c r="O23" s="29">
        <f t="shared" si="12"/>
        <v>0</v>
      </c>
      <c r="P23" s="29">
        <f t="shared" si="13"/>
        <v>0</v>
      </c>
    </row>
    <row r="24" spans="1:16" x14ac:dyDescent="0.2">
      <c r="A24" s="26"/>
      <c r="B24" s="27"/>
      <c r="C24" s="31"/>
      <c r="D24" s="28"/>
      <c r="E24" s="29"/>
      <c r="F24" s="29"/>
      <c r="G24" s="29"/>
      <c r="H24" s="29"/>
      <c r="I24" s="29"/>
      <c r="J24" s="29"/>
      <c r="K24" s="29"/>
      <c r="L24" s="29"/>
      <c r="M24" s="29"/>
      <c r="N24" s="29"/>
      <c r="O24" s="29"/>
      <c r="P24" s="29"/>
    </row>
    <row r="25" spans="1:16" ht="15.75" x14ac:dyDescent="0.2">
      <c r="A25" s="26"/>
      <c r="B25" s="27"/>
      <c r="C25" s="33" t="s">
        <v>36</v>
      </c>
      <c r="D25" s="28"/>
      <c r="E25" s="29"/>
      <c r="F25" s="29"/>
      <c r="G25" s="29"/>
      <c r="H25" s="29"/>
      <c r="I25" s="29"/>
      <c r="J25" s="29"/>
      <c r="K25" s="29"/>
      <c r="L25" s="29"/>
      <c r="M25" s="29"/>
      <c r="N25" s="29"/>
      <c r="O25" s="29"/>
      <c r="P25" s="29"/>
    </row>
    <row r="26" spans="1:16" x14ac:dyDescent="0.2">
      <c r="A26" s="26" t="s">
        <v>33</v>
      </c>
      <c r="B26" s="27" t="s">
        <v>33</v>
      </c>
      <c r="C26" s="31" t="s">
        <v>33</v>
      </c>
      <c r="D26" s="28" t="s">
        <v>33</v>
      </c>
      <c r="E26" s="27" t="s">
        <v>33</v>
      </c>
      <c r="F26" s="29" t="s">
        <v>33</v>
      </c>
      <c r="G26" s="29" t="s">
        <v>33</v>
      </c>
      <c r="H26" s="29" t="s">
        <v>33</v>
      </c>
      <c r="I26" s="29" t="s">
        <v>33</v>
      </c>
      <c r="J26" s="29" t="s">
        <v>33</v>
      </c>
      <c r="K26" s="29" t="s">
        <v>33</v>
      </c>
      <c r="L26" s="29" t="s">
        <v>33</v>
      </c>
      <c r="M26" s="29" t="s">
        <v>33</v>
      </c>
      <c r="N26" s="29" t="s">
        <v>33</v>
      </c>
      <c r="O26" s="29" t="s">
        <v>33</v>
      </c>
      <c r="P26" s="29" t="s">
        <v>33</v>
      </c>
    </row>
    <row r="27" spans="1:16" ht="15.75" x14ac:dyDescent="0.2">
      <c r="A27" s="26">
        <v>6</v>
      </c>
      <c r="B27" s="27" t="s">
        <v>16</v>
      </c>
      <c r="C27" s="31" t="s">
        <v>127</v>
      </c>
      <c r="D27" s="28" t="s">
        <v>20</v>
      </c>
      <c r="E27" s="29">
        <v>4.3</v>
      </c>
      <c r="F27" s="29">
        <v>0</v>
      </c>
      <c r="G27" s="29">
        <v>0</v>
      </c>
      <c r="H27" s="29">
        <f t="shared" ref="H27" si="21">ROUND(F27*G27,2)</f>
        <v>0</v>
      </c>
      <c r="I27" s="29">
        <v>0</v>
      </c>
      <c r="J27" s="29">
        <v>0</v>
      </c>
      <c r="K27" s="29">
        <f t="shared" ref="K27" si="22">ROUND(SUM(H27:J27),2)</f>
        <v>0</v>
      </c>
      <c r="L27" s="29">
        <f t="shared" ref="L27" si="23">ROUND(E27*F27,2)</f>
        <v>0</v>
      </c>
      <c r="M27" s="29">
        <f t="shared" ref="M27" si="24">ROUND(E27*H27,2)</f>
        <v>0</v>
      </c>
      <c r="N27" s="29">
        <f t="shared" ref="N27" si="25">ROUND(E27*I27,2)</f>
        <v>0</v>
      </c>
      <c r="O27" s="29">
        <f t="shared" ref="O27" si="26">ROUND(E27*J27,2)</f>
        <v>0</v>
      </c>
      <c r="P27" s="29">
        <f t="shared" ref="P27" si="27">ROUND(SUM(M27:O27),2)</f>
        <v>0</v>
      </c>
    </row>
    <row r="28" spans="1:16" x14ac:dyDescent="0.2">
      <c r="A28" s="26" t="s">
        <v>33</v>
      </c>
      <c r="B28" s="27" t="s">
        <v>33</v>
      </c>
      <c r="C28" s="31" t="s">
        <v>33</v>
      </c>
      <c r="D28" s="28" t="s">
        <v>33</v>
      </c>
      <c r="E28" s="27" t="s">
        <v>33</v>
      </c>
      <c r="F28" s="29" t="s">
        <v>33</v>
      </c>
      <c r="G28" s="29" t="s">
        <v>33</v>
      </c>
      <c r="H28" s="29" t="s">
        <v>33</v>
      </c>
      <c r="I28" s="29" t="s">
        <v>33</v>
      </c>
      <c r="J28" s="29" t="s">
        <v>33</v>
      </c>
      <c r="K28" s="29" t="s">
        <v>33</v>
      </c>
      <c r="L28" s="29" t="s">
        <v>33</v>
      </c>
      <c r="M28" s="29" t="s">
        <v>33</v>
      </c>
      <c r="N28" s="29" t="s">
        <v>33</v>
      </c>
      <c r="O28" s="29" t="s">
        <v>33</v>
      </c>
      <c r="P28" s="29" t="s">
        <v>33</v>
      </c>
    </row>
    <row r="29" spans="1:16" ht="15.75" x14ac:dyDescent="0.2">
      <c r="A29" s="26" t="s">
        <v>33</v>
      </c>
      <c r="B29" s="27" t="s">
        <v>33</v>
      </c>
      <c r="C29" s="33" t="s">
        <v>37</v>
      </c>
      <c r="D29" s="28" t="s">
        <v>33</v>
      </c>
      <c r="E29" s="27" t="s">
        <v>33</v>
      </c>
      <c r="F29" s="29" t="s">
        <v>33</v>
      </c>
      <c r="G29" s="29" t="s">
        <v>33</v>
      </c>
      <c r="H29" s="29" t="s">
        <v>33</v>
      </c>
      <c r="I29" s="29" t="s">
        <v>33</v>
      </c>
      <c r="J29" s="29" t="s">
        <v>33</v>
      </c>
      <c r="K29" s="29" t="s">
        <v>33</v>
      </c>
      <c r="L29" s="29" t="s">
        <v>33</v>
      </c>
      <c r="M29" s="29" t="s">
        <v>33</v>
      </c>
      <c r="N29" s="29" t="s">
        <v>33</v>
      </c>
      <c r="O29" s="29" t="s">
        <v>33</v>
      </c>
      <c r="P29" s="29" t="s">
        <v>33</v>
      </c>
    </row>
    <row r="30" spans="1:16" x14ac:dyDescent="0.2">
      <c r="A30" s="26" t="s">
        <v>33</v>
      </c>
      <c r="B30" s="27" t="s">
        <v>33</v>
      </c>
      <c r="C30" s="31" t="s">
        <v>33</v>
      </c>
      <c r="D30" s="28" t="s">
        <v>33</v>
      </c>
      <c r="E30" s="27" t="s">
        <v>33</v>
      </c>
      <c r="F30" s="29" t="s">
        <v>33</v>
      </c>
      <c r="G30" s="29" t="s">
        <v>33</v>
      </c>
      <c r="H30" s="29" t="s">
        <v>33</v>
      </c>
      <c r="I30" s="29" t="s">
        <v>33</v>
      </c>
      <c r="J30" s="29" t="s">
        <v>33</v>
      </c>
      <c r="K30" s="29" t="s">
        <v>33</v>
      </c>
      <c r="L30" s="29" t="s">
        <v>33</v>
      </c>
      <c r="M30" s="29" t="s">
        <v>33</v>
      </c>
      <c r="N30" s="29" t="s">
        <v>33</v>
      </c>
      <c r="O30" s="29" t="s">
        <v>33</v>
      </c>
      <c r="P30" s="29" t="s">
        <v>33</v>
      </c>
    </row>
    <row r="31" spans="1:16" x14ac:dyDescent="0.2">
      <c r="A31" s="26">
        <v>7</v>
      </c>
      <c r="B31" s="27" t="s">
        <v>16</v>
      </c>
      <c r="C31" s="15" t="s">
        <v>128</v>
      </c>
      <c r="D31" s="28" t="s">
        <v>31</v>
      </c>
      <c r="E31" s="27">
        <v>13.4</v>
      </c>
      <c r="F31" s="29">
        <v>0</v>
      </c>
      <c r="G31" s="29">
        <v>0</v>
      </c>
      <c r="H31" s="29">
        <f t="shared" ref="H31" si="28">ROUND(F31*G31,2)</f>
        <v>0</v>
      </c>
      <c r="I31" s="29">
        <v>0</v>
      </c>
      <c r="J31" s="29">
        <v>0</v>
      </c>
      <c r="K31" s="29">
        <f t="shared" ref="K31" si="29">ROUND(SUM(H31:J31),2)</f>
        <v>0</v>
      </c>
      <c r="L31" s="29">
        <f t="shared" ref="L31" si="30">ROUND(E31*F31,2)</f>
        <v>0</v>
      </c>
      <c r="M31" s="29">
        <f t="shared" ref="M31" si="31">ROUND(E31*H31,2)</f>
        <v>0</v>
      </c>
      <c r="N31" s="29">
        <f t="shared" ref="N31" si="32">ROUND(E31*I31,2)</f>
        <v>0</v>
      </c>
      <c r="O31" s="29">
        <f t="shared" ref="O31" si="33">ROUND(E31*J31,2)</f>
        <v>0</v>
      </c>
      <c r="P31" s="29">
        <f t="shared" ref="P31" si="34">ROUND(SUM(M31:O31),2)</f>
        <v>0</v>
      </c>
    </row>
    <row r="32" spans="1:16" ht="25.5" x14ac:dyDescent="0.2">
      <c r="A32" s="26">
        <v>8</v>
      </c>
      <c r="B32" s="27" t="s">
        <v>16</v>
      </c>
      <c r="C32" s="31" t="s">
        <v>131</v>
      </c>
      <c r="D32" s="28" t="s">
        <v>20</v>
      </c>
      <c r="E32" s="27">
        <v>21.9</v>
      </c>
      <c r="F32" s="29">
        <v>0</v>
      </c>
      <c r="G32" s="29">
        <v>0</v>
      </c>
      <c r="H32" s="29">
        <f t="shared" ref="H32" si="35">ROUND(F32*G32,2)</f>
        <v>0</v>
      </c>
      <c r="I32" s="29">
        <v>0</v>
      </c>
      <c r="J32" s="29">
        <v>0</v>
      </c>
      <c r="K32" s="29">
        <f t="shared" ref="K32" si="36">ROUND(SUM(H32:J32),2)</f>
        <v>0</v>
      </c>
      <c r="L32" s="29">
        <f t="shared" ref="L32" si="37">ROUND(E32*F32,2)</f>
        <v>0</v>
      </c>
      <c r="M32" s="29">
        <f t="shared" ref="M32" si="38">ROUND(E32*H32,2)</f>
        <v>0</v>
      </c>
      <c r="N32" s="29">
        <f t="shared" ref="N32" si="39">ROUND(E32*I32,2)</f>
        <v>0</v>
      </c>
      <c r="O32" s="29">
        <f t="shared" ref="O32" si="40">ROUND(E32*J32,2)</f>
        <v>0</v>
      </c>
      <c r="P32" s="29">
        <f t="shared" ref="P32" si="41">ROUND(SUM(M32:O32),2)</f>
        <v>0</v>
      </c>
    </row>
    <row r="33" spans="1:18" x14ac:dyDescent="0.2">
      <c r="A33" s="26"/>
      <c r="B33" s="27"/>
      <c r="C33" s="15"/>
      <c r="D33" s="28"/>
      <c r="E33" s="27"/>
      <c r="F33" s="29"/>
      <c r="G33" s="29"/>
      <c r="H33" s="29"/>
      <c r="I33" s="29"/>
      <c r="J33" s="29"/>
      <c r="K33" s="29"/>
      <c r="L33" s="29"/>
      <c r="M33" s="29"/>
      <c r="N33" s="29"/>
      <c r="O33" s="29"/>
      <c r="P33" s="29"/>
    </row>
    <row r="34" spans="1:18" x14ac:dyDescent="0.2">
      <c r="A34" s="26"/>
      <c r="B34" s="27"/>
      <c r="C34" s="31"/>
      <c r="D34" s="28"/>
      <c r="E34" s="27"/>
      <c r="F34" s="29"/>
      <c r="G34" s="29"/>
      <c r="H34" s="29"/>
      <c r="I34" s="29"/>
      <c r="J34" s="29"/>
      <c r="K34" s="29"/>
      <c r="L34" s="29"/>
      <c r="M34" s="29"/>
      <c r="N34" s="29"/>
      <c r="O34" s="29"/>
      <c r="P34" s="29"/>
    </row>
    <row r="35" spans="1:18" ht="15.75" x14ac:dyDescent="0.2">
      <c r="A35" s="26"/>
      <c r="B35" s="27"/>
      <c r="C35" s="33" t="s">
        <v>41</v>
      </c>
      <c r="D35" s="28"/>
      <c r="E35" s="27"/>
      <c r="F35" s="29"/>
      <c r="G35" s="29"/>
      <c r="H35" s="29"/>
      <c r="I35" s="29"/>
      <c r="J35" s="29"/>
      <c r="K35" s="29"/>
      <c r="L35" s="29"/>
      <c r="M35" s="29"/>
      <c r="N35" s="29"/>
      <c r="O35" s="29"/>
      <c r="P35" s="29"/>
    </row>
    <row r="36" spans="1:18" x14ac:dyDescent="0.2">
      <c r="A36" s="26" t="s">
        <v>33</v>
      </c>
      <c r="B36" s="27" t="s">
        <v>33</v>
      </c>
      <c r="C36" s="31" t="s">
        <v>33</v>
      </c>
      <c r="D36" s="28" t="s">
        <v>33</v>
      </c>
      <c r="E36" s="27" t="s">
        <v>33</v>
      </c>
      <c r="F36" s="29" t="s">
        <v>33</v>
      </c>
      <c r="G36" s="29" t="s">
        <v>33</v>
      </c>
      <c r="H36" s="29" t="s">
        <v>33</v>
      </c>
      <c r="I36" s="29" t="s">
        <v>33</v>
      </c>
      <c r="J36" s="29" t="s">
        <v>33</v>
      </c>
      <c r="K36" s="29" t="s">
        <v>33</v>
      </c>
      <c r="L36" s="29" t="s">
        <v>33</v>
      </c>
      <c r="M36" s="29" t="s">
        <v>33</v>
      </c>
      <c r="N36" s="29" t="s">
        <v>33</v>
      </c>
      <c r="O36" s="29" t="s">
        <v>33</v>
      </c>
      <c r="P36" s="29" t="s">
        <v>33</v>
      </c>
    </row>
    <row r="37" spans="1:18" x14ac:dyDescent="0.2">
      <c r="A37" s="26">
        <v>9</v>
      </c>
      <c r="B37" s="27" t="s">
        <v>16</v>
      </c>
      <c r="C37" s="31" t="s">
        <v>27</v>
      </c>
      <c r="D37" s="28" t="s">
        <v>38</v>
      </c>
      <c r="E37" s="27">
        <v>0.5</v>
      </c>
      <c r="F37" s="29">
        <v>0</v>
      </c>
      <c r="G37" s="29">
        <v>0</v>
      </c>
      <c r="H37" s="29">
        <f t="shared" ref="H37" si="42">ROUND(F37*G37,2)</f>
        <v>0</v>
      </c>
      <c r="I37" s="29">
        <v>0</v>
      </c>
      <c r="J37" s="29">
        <v>0</v>
      </c>
      <c r="K37" s="29">
        <f>ROUND(SUM(H37:J37),2)</f>
        <v>0</v>
      </c>
      <c r="L37" s="29">
        <v>0.3</v>
      </c>
      <c r="M37" s="29">
        <f>ROUND(E37*H37,2)</f>
        <v>0</v>
      </c>
      <c r="N37" s="29">
        <f>ROUND(E37*I37,2)</f>
        <v>0</v>
      </c>
      <c r="O37" s="29">
        <f>ROUND(E37*J37,2)</f>
        <v>0</v>
      </c>
      <c r="P37" s="29">
        <f>ROUND(SUM(M37:O37),2)</f>
        <v>0</v>
      </c>
    </row>
    <row r="38" spans="1:18" x14ac:dyDescent="0.2">
      <c r="A38" s="26">
        <v>10</v>
      </c>
      <c r="B38" s="27" t="s">
        <v>16</v>
      </c>
      <c r="C38" s="31" t="s">
        <v>129</v>
      </c>
      <c r="D38" s="28" t="s">
        <v>130</v>
      </c>
      <c r="E38" s="27">
        <v>1</v>
      </c>
      <c r="F38" s="29">
        <v>0</v>
      </c>
      <c r="G38" s="29">
        <v>0</v>
      </c>
      <c r="H38" s="29">
        <f t="shared" ref="H38" si="43">ROUND(F38*G38,2)</f>
        <v>0</v>
      </c>
      <c r="I38" s="29">
        <v>0</v>
      </c>
      <c r="J38" s="29">
        <v>0</v>
      </c>
      <c r="K38" s="29">
        <f>ROUND(SUM(H38:J38),2)</f>
        <v>0</v>
      </c>
      <c r="L38" s="29">
        <v>0.3</v>
      </c>
      <c r="M38" s="29">
        <f>ROUND(E38*H38,2)</f>
        <v>0</v>
      </c>
      <c r="N38" s="29">
        <f>ROUND(E38*I38,2)</f>
        <v>0</v>
      </c>
      <c r="O38" s="29">
        <f>ROUND(E38*J38,2)</f>
        <v>0</v>
      </c>
      <c r="P38" s="29">
        <f>ROUND(SUM(M38:O38),2)</f>
        <v>0</v>
      </c>
    </row>
    <row r="39" spans="1:18" ht="25.5" x14ac:dyDescent="0.2">
      <c r="A39" s="26">
        <v>11</v>
      </c>
      <c r="B39" s="27" t="s">
        <v>16</v>
      </c>
      <c r="C39" s="31" t="s">
        <v>26</v>
      </c>
      <c r="D39" s="28" t="s">
        <v>17</v>
      </c>
      <c r="E39" s="27">
        <v>1</v>
      </c>
      <c r="F39" s="29">
        <v>0</v>
      </c>
      <c r="G39" s="29">
        <v>0</v>
      </c>
      <c r="H39" s="29">
        <f t="shared" ref="H39" si="44">ROUND(F39*G39,2)</f>
        <v>0</v>
      </c>
      <c r="I39" s="29">
        <v>0</v>
      </c>
      <c r="J39" s="29">
        <v>0</v>
      </c>
      <c r="K39" s="29">
        <f t="shared" ref="K39" si="45">ROUND(SUM(H39:J39),2)</f>
        <v>0</v>
      </c>
      <c r="L39" s="29">
        <f t="shared" ref="L39" si="46">ROUND(E39*F39,2)</f>
        <v>0</v>
      </c>
      <c r="M39" s="29">
        <f t="shared" ref="M39" si="47">ROUND(E39*H39,2)</f>
        <v>0</v>
      </c>
      <c r="N39" s="29">
        <f t="shared" ref="N39" si="48">ROUND(E39*I39,2)</f>
        <v>0</v>
      </c>
      <c r="O39" s="29">
        <f t="shared" ref="O39" si="49">ROUND(E39*J39,2)</f>
        <v>0</v>
      </c>
      <c r="P39" s="29">
        <f t="shared" ref="P39" si="50">ROUND(SUM(M39:O39),2)</f>
        <v>0</v>
      </c>
    </row>
    <row r="40" spans="1:18" x14ac:dyDescent="0.2">
      <c r="A40" s="26">
        <v>12</v>
      </c>
      <c r="B40" s="27" t="s">
        <v>16</v>
      </c>
      <c r="C40" s="31" t="s">
        <v>40</v>
      </c>
      <c r="D40" s="28" t="s">
        <v>25</v>
      </c>
      <c r="E40" s="27">
        <v>1</v>
      </c>
      <c r="F40" s="29">
        <v>0</v>
      </c>
      <c r="G40" s="29">
        <v>0</v>
      </c>
      <c r="H40" s="29">
        <f>ROUND(F40*G40,2)</f>
        <v>0</v>
      </c>
      <c r="I40" s="29">
        <v>0</v>
      </c>
      <c r="J40" s="29">
        <v>0</v>
      </c>
      <c r="K40" s="29">
        <f>ROUND(SUM(H40:J40),2)</f>
        <v>0</v>
      </c>
      <c r="L40" s="29">
        <f>ROUND(E40*F40,2)</f>
        <v>0</v>
      </c>
      <c r="M40" s="29">
        <f>ROUND(E40*H40,2)</f>
        <v>0</v>
      </c>
      <c r="N40" s="29">
        <f>ROUND(E40*I40,2)</f>
        <v>0</v>
      </c>
      <c r="O40" s="29">
        <f>ROUND(E40*J40,2)</f>
        <v>0</v>
      </c>
      <c r="P40" s="29">
        <f>ROUND(SUM(M40:O40),2)</f>
        <v>0</v>
      </c>
    </row>
    <row r="41" spans="1:18" ht="15.75" customHeight="1" x14ac:dyDescent="0.2">
      <c r="A41" s="4"/>
      <c r="B41" s="5"/>
      <c r="C41" s="6"/>
      <c r="D41" s="7"/>
      <c r="E41" s="8"/>
      <c r="F41" s="9"/>
      <c r="G41" s="9"/>
      <c r="H41" s="9"/>
      <c r="I41" s="9"/>
      <c r="J41" s="9"/>
      <c r="K41" s="10" t="s">
        <v>18</v>
      </c>
      <c r="L41" s="11">
        <f>SUM(L13:L40)</f>
        <v>0.6</v>
      </c>
      <c r="M41" s="11">
        <f>SUM(M13:M40)</f>
        <v>0</v>
      </c>
      <c r="N41" s="11">
        <f>SUM(N13:N40)</f>
        <v>0</v>
      </c>
      <c r="O41" s="11">
        <f>SUM(O13:O40)</f>
        <v>0</v>
      </c>
      <c r="P41" s="11">
        <f>SUM(P13:P40)</f>
        <v>0</v>
      </c>
      <c r="R41" s="34"/>
    </row>
    <row r="42" spans="1:18" s="16" customFormat="1" ht="15.75" x14ac:dyDescent="0.25">
      <c r="C42" s="17"/>
      <c r="D42" s="17"/>
      <c r="E42" s="17"/>
      <c r="F42" s="17"/>
      <c r="G42" s="17"/>
      <c r="K42" s="18"/>
      <c r="L42" s="19"/>
      <c r="M42" s="20"/>
      <c r="N42" s="12"/>
      <c r="O42" s="13" t="s">
        <v>146</v>
      </c>
      <c r="P42" s="14">
        <f>ROUND(P41*0.08,2)</f>
        <v>0</v>
      </c>
      <c r="R42" s="16" t="s">
        <v>33</v>
      </c>
    </row>
    <row r="43" spans="1:18" s="16" customFormat="1" ht="15.75" x14ac:dyDescent="0.25">
      <c r="C43" s="17"/>
      <c r="D43" s="17"/>
      <c r="E43" s="17"/>
      <c r="F43" s="17"/>
      <c r="G43" s="17"/>
      <c r="K43" s="18"/>
      <c r="L43" s="19"/>
      <c r="M43" s="20"/>
      <c r="N43" s="12"/>
      <c r="O43" s="13" t="s">
        <v>21</v>
      </c>
      <c r="P43" s="14">
        <f>ROUND(P42*0.1,2)</f>
        <v>0</v>
      </c>
    </row>
    <row r="44" spans="1:18" s="16" customFormat="1" ht="15.75" x14ac:dyDescent="0.25">
      <c r="C44" s="17"/>
      <c r="D44" s="17"/>
      <c r="E44" s="21"/>
      <c r="F44" s="17"/>
      <c r="G44" s="22"/>
      <c r="K44" s="18"/>
      <c r="L44" s="19"/>
      <c r="M44" s="20"/>
      <c r="N44" s="12"/>
      <c r="O44" s="13" t="s">
        <v>147</v>
      </c>
      <c r="P44" s="14">
        <f>ROUND(P41*0.05,2)</f>
        <v>0</v>
      </c>
    </row>
    <row r="45" spans="1:18" s="16" customFormat="1" ht="15.75" x14ac:dyDescent="0.25">
      <c r="C45" s="17"/>
      <c r="D45" s="17"/>
      <c r="E45" s="17"/>
      <c r="F45" s="17"/>
      <c r="G45" s="17"/>
      <c r="K45" s="18"/>
      <c r="L45" s="19"/>
      <c r="M45" s="20"/>
      <c r="N45" s="23"/>
      <c r="O45" s="24" t="s">
        <v>22</v>
      </c>
      <c r="P45" s="25">
        <f>P44+P42+P41</f>
        <v>0</v>
      </c>
    </row>
    <row r="46" spans="1:18" s="16" customFormat="1" ht="15.75" x14ac:dyDescent="0.25">
      <c r="C46" s="17"/>
      <c r="D46" s="17"/>
      <c r="E46" s="17"/>
      <c r="F46" s="17"/>
      <c r="G46" s="17"/>
      <c r="K46" s="18"/>
      <c r="L46" s="19"/>
      <c r="M46" s="20"/>
      <c r="N46" s="23"/>
      <c r="O46" s="13" t="s">
        <v>23</v>
      </c>
      <c r="P46" s="14">
        <f>ROUND(P45*0.21,2)</f>
        <v>0</v>
      </c>
    </row>
    <row r="47" spans="1:18" s="16" customFormat="1" ht="15.75" x14ac:dyDescent="0.25">
      <c r="C47" s="17"/>
      <c r="D47" s="17"/>
      <c r="E47" s="17"/>
      <c r="F47" s="17"/>
      <c r="G47" s="17"/>
      <c r="K47" s="18"/>
      <c r="L47" s="19"/>
      <c r="M47" s="20"/>
      <c r="N47" s="23"/>
      <c r="O47" s="24" t="s">
        <v>24</v>
      </c>
      <c r="P47" s="25">
        <f>P45+P46</f>
        <v>0</v>
      </c>
    </row>
    <row r="48" spans="1:18" s="16" customFormat="1" ht="15.75" x14ac:dyDescent="0.25">
      <c r="C48" s="17"/>
      <c r="D48" s="17"/>
      <c r="E48" s="17"/>
      <c r="F48" s="17"/>
      <c r="G48" s="17"/>
      <c r="K48" s="18"/>
      <c r="L48" s="19"/>
      <c r="M48" s="19"/>
      <c r="N48" s="19"/>
      <c r="O48" s="19"/>
      <c r="P48" s="19"/>
    </row>
    <row r="49" spans="4:4" s="16" customFormat="1" ht="15.75" x14ac:dyDescent="0.25"/>
    <row r="50" spans="4:4" ht="15.75" x14ac:dyDescent="0.25">
      <c r="D50" s="16"/>
    </row>
    <row r="51" spans="4:4" ht="15.75" x14ac:dyDescent="0.25">
      <c r="D51" s="16"/>
    </row>
    <row r="52"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93336-9632-465B-9EAC-E4AE619DD6A4}">
  <sheetPr codeName="Lapa2">
    <tabColor rgb="FF0070C0"/>
    <pageSetUpPr fitToPage="1"/>
  </sheetPr>
  <dimension ref="A1:R56"/>
  <sheetViews>
    <sheetView zoomScale="110" zoomScaleNormal="110" workbookViewId="0">
      <selection activeCell="I38" sqref="I38"/>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119</v>
      </c>
      <c r="B2" s="52"/>
      <c r="C2" s="52"/>
      <c r="D2" s="52"/>
      <c r="E2" s="52"/>
      <c r="F2" s="52"/>
      <c r="G2" s="52"/>
      <c r="H2" s="52"/>
      <c r="I2" s="52"/>
      <c r="J2" s="52"/>
      <c r="K2" s="52"/>
      <c r="L2" s="52"/>
      <c r="M2" s="52"/>
      <c r="N2" s="52"/>
      <c r="O2" s="52"/>
      <c r="P2" s="52"/>
    </row>
    <row r="4" spans="1:16" x14ac:dyDescent="0.2">
      <c r="A4" s="2" t="s">
        <v>120</v>
      </c>
    </row>
    <row r="5" spans="1:16" x14ac:dyDescent="0.2">
      <c r="A5" s="2" t="s">
        <v>44</v>
      </c>
    </row>
    <row r="6" spans="1:16" x14ac:dyDescent="0.2">
      <c r="A6" s="2" t="s">
        <v>45</v>
      </c>
      <c r="M6" s="2" t="s">
        <v>4</v>
      </c>
      <c r="O6" s="32">
        <f>P51</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1" t="s">
        <v>60</v>
      </c>
      <c r="D16" s="28" t="s">
        <v>31</v>
      </c>
      <c r="E16" s="27">
        <v>75.099999999999994</v>
      </c>
      <c r="F16" s="29">
        <v>0</v>
      </c>
      <c r="G16" s="29">
        <v>0</v>
      </c>
      <c r="H16" s="29">
        <f t="shared" ref="H16" si="0">ROUND(F16*G16,2)</f>
        <v>0</v>
      </c>
      <c r="I16" s="29">
        <v>0</v>
      </c>
      <c r="J16" s="29">
        <v>0</v>
      </c>
      <c r="K16" s="29">
        <f t="shared" ref="K16" si="1">ROUND(SUM(H16:J16),2)</f>
        <v>0</v>
      </c>
      <c r="L16" s="29">
        <f t="shared" ref="L16" si="2">ROUND(E16*F16,2)</f>
        <v>0</v>
      </c>
      <c r="M16" s="29">
        <f t="shared" ref="M16" si="3">ROUND(E16*H16,2)</f>
        <v>0</v>
      </c>
      <c r="N16" s="29">
        <f t="shared" ref="N16" si="4">ROUND(E16*I16,2)</f>
        <v>0</v>
      </c>
      <c r="O16" s="29">
        <f t="shared" ref="O16" si="5">ROUND(E16*J16,2)</f>
        <v>0</v>
      </c>
      <c r="P16" s="29">
        <f t="shared" ref="P16" si="6">ROUND(SUM(M16:O16),2)</f>
        <v>0</v>
      </c>
    </row>
    <row r="17" spans="1:16" x14ac:dyDescent="0.2">
      <c r="A17" s="26">
        <v>2</v>
      </c>
      <c r="B17" s="27" t="s">
        <v>16</v>
      </c>
      <c r="C17" s="31" t="s">
        <v>61</v>
      </c>
      <c r="D17" s="28" t="s">
        <v>43</v>
      </c>
      <c r="E17" s="27">
        <v>21</v>
      </c>
      <c r="F17" s="29">
        <v>0</v>
      </c>
      <c r="G17" s="29">
        <v>0</v>
      </c>
      <c r="H17" s="29">
        <f t="shared" ref="H17" si="7">ROUND(F17*G17,2)</f>
        <v>0</v>
      </c>
      <c r="I17" s="29">
        <v>0</v>
      </c>
      <c r="J17" s="29">
        <v>0</v>
      </c>
      <c r="K17" s="29">
        <f t="shared" ref="K17" si="8">ROUND(SUM(H17:J17),2)</f>
        <v>0</v>
      </c>
      <c r="L17" s="29">
        <f t="shared" ref="L17" si="9">ROUND(E17*F17,2)</f>
        <v>0</v>
      </c>
      <c r="M17" s="29">
        <f t="shared" ref="M17" si="10">ROUND(E17*H17,2)</f>
        <v>0</v>
      </c>
      <c r="N17" s="29">
        <f t="shared" ref="N17" si="11">ROUND(E17*I17,2)</f>
        <v>0</v>
      </c>
      <c r="O17" s="29">
        <f t="shared" ref="O17" si="12">ROUND(E17*J17,2)</f>
        <v>0</v>
      </c>
      <c r="P17" s="29">
        <f t="shared" ref="P17" si="13">ROUND(SUM(M17:O17),2)</f>
        <v>0</v>
      </c>
    </row>
    <row r="18" spans="1:16" ht="14.25" customHeight="1" x14ac:dyDescent="0.2">
      <c r="A18" s="26"/>
      <c r="B18" s="27"/>
      <c r="C18" s="31"/>
      <c r="D18" s="28"/>
      <c r="E18" s="27"/>
      <c r="F18" s="29"/>
      <c r="G18" s="29"/>
      <c r="H18" s="29"/>
      <c r="I18" s="29"/>
      <c r="J18" s="29"/>
      <c r="K18" s="29"/>
      <c r="L18" s="29"/>
      <c r="M18" s="29"/>
      <c r="N18" s="29"/>
      <c r="O18" s="29"/>
      <c r="P18" s="29"/>
    </row>
    <row r="19" spans="1:16" ht="28.5" customHeight="1" x14ac:dyDescent="0.2">
      <c r="A19" s="26"/>
      <c r="B19" s="27"/>
      <c r="C19" s="33" t="s">
        <v>34</v>
      </c>
      <c r="D19" s="28"/>
      <c r="E19" s="27"/>
      <c r="F19" s="29"/>
      <c r="G19" s="29"/>
      <c r="H19" s="29"/>
      <c r="I19" s="29"/>
      <c r="J19" s="29"/>
      <c r="K19" s="29"/>
      <c r="L19" s="29" t="s">
        <v>33</v>
      </c>
      <c r="M19" s="29"/>
      <c r="N19" s="29"/>
      <c r="O19" s="29"/>
      <c r="P19" s="29"/>
    </row>
    <row r="20" spans="1:16" x14ac:dyDescent="0.2">
      <c r="A20" s="26"/>
      <c r="B20" s="27"/>
      <c r="C20" s="31"/>
      <c r="D20" s="28"/>
      <c r="E20" s="29"/>
      <c r="F20" s="29"/>
      <c r="G20" s="29"/>
      <c r="H20" s="29"/>
      <c r="I20" s="29"/>
      <c r="J20" s="29"/>
      <c r="K20" s="29"/>
      <c r="L20" s="29"/>
      <c r="M20" s="29"/>
      <c r="N20" s="29"/>
      <c r="O20" s="29"/>
      <c r="P20" s="29"/>
    </row>
    <row r="21" spans="1:16" ht="15.75" x14ac:dyDescent="0.2">
      <c r="A21" s="26">
        <v>3</v>
      </c>
      <c r="B21" s="27" t="s">
        <v>16</v>
      </c>
      <c r="C21" s="31" t="s">
        <v>132</v>
      </c>
      <c r="D21" s="28" t="s">
        <v>20</v>
      </c>
      <c r="E21" s="29">
        <v>25.6</v>
      </c>
      <c r="F21" s="29">
        <v>0</v>
      </c>
      <c r="G21" s="29">
        <v>0</v>
      </c>
      <c r="H21" s="29">
        <f t="shared" ref="H21:H22" si="14">ROUND(F21*G21,2)</f>
        <v>0</v>
      </c>
      <c r="I21" s="29">
        <v>0</v>
      </c>
      <c r="J21" s="29">
        <v>0</v>
      </c>
      <c r="K21" s="29">
        <f t="shared" ref="K21:K22" si="15">ROUND(SUM(H21:J21),2)</f>
        <v>0</v>
      </c>
      <c r="L21" s="29">
        <f t="shared" ref="L21:L22" si="16">ROUND(E21*F21,2)</f>
        <v>0</v>
      </c>
      <c r="M21" s="29">
        <f t="shared" ref="M21:M22" si="17">ROUND(E21*H21,2)</f>
        <v>0</v>
      </c>
      <c r="N21" s="29">
        <f t="shared" ref="N21:N22" si="18">ROUND(E21*I21,2)</f>
        <v>0</v>
      </c>
      <c r="O21" s="29">
        <f t="shared" ref="O21:O22" si="19">ROUND(E21*J21,2)</f>
        <v>0</v>
      </c>
      <c r="P21" s="29">
        <f t="shared" ref="P21:P22" si="20">ROUND(SUM(M21:O21),2)</f>
        <v>0</v>
      </c>
    </row>
    <row r="22" spans="1:16" x14ac:dyDescent="0.2">
      <c r="A22" s="26">
        <v>4</v>
      </c>
      <c r="B22" s="27" t="s">
        <v>16</v>
      </c>
      <c r="C22" s="31" t="s">
        <v>143</v>
      </c>
      <c r="D22" s="28" t="s">
        <v>39</v>
      </c>
      <c r="E22" s="29">
        <v>21</v>
      </c>
      <c r="F22" s="29">
        <v>0</v>
      </c>
      <c r="G22" s="29">
        <v>0</v>
      </c>
      <c r="H22" s="29">
        <f t="shared" si="14"/>
        <v>0</v>
      </c>
      <c r="I22" s="29">
        <v>0</v>
      </c>
      <c r="J22" s="29">
        <v>0</v>
      </c>
      <c r="K22" s="29">
        <f t="shared" si="15"/>
        <v>0</v>
      </c>
      <c r="L22" s="29">
        <f t="shared" si="16"/>
        <v>0</v>
      </c>
      <c r="M22" s="29">
        <f t="shared" si="17"/>
        <v>0</v>
      </c>
      <c r="N22" s="29">
        <f t="shared" si="18"/>
        <v>0</v>
      </c>
      <c r="O22" s="29">
        <f t="shared" si="19"/>
        <v>0</v>
      </c>
      <c r="P22" s="29">
        <f t="shared" si="20"/>
        <v>0</v>
      </c>
    </row>
    <row r="23" spans="1:16" x14ac:dyDescent="0.2">
      <c r="A23" s="26"/>
      <c r="B23" s="27"/>
      <c r="C23" s="31"/>
      <c r="D23" s="28"/>
      <c r="E23" s="29"/>
      <c r="F23" s="29"/>
      <c r="G23" s="29"/>
      <c r="H23" s="29"/>
      <c r="I23" s="29"/>
      <c r="J23" s="29"/>
      <c r="K23" s="29"/>
      <c r="L23" s="29"/>
      <c r="M23" s="29"/>
      <c r="N23" s="29"/>
      <c r="O23" s="29"/>
      <c r="P23" s="29"/>
    </row>
    <row r="24" spans="1:16" ht="15.75" x14ac:dyDescent="0.2">
      <c r="A24" s="26"/>
      <c r="B24" s="27"/>
      <c r="C24" s="33" t="s">
        <v>36</v>
      </c>
      <c r="D24" s="28"/>
      <c r="E24" s="29"/>
      <c r="F24" s="29"/>
      <c r="G24" s="29"/>
      <c r="H24" s="29"/>
      <c r="I24" s="29"/>
      <c r="J24" s="29"/>
      <c r="K24" s="29"/>
      <c r="L24" s="29"/>
      <c r="M24" s="29"/>
      <c r="N24" s="29"/>
      <c r="O24" s="29"/>
      <c r="P24" s="29"/>
    </row>
    <row r="25" spans="1:16" x14ac:dyDescent="0.2">
      <c r="A25" s="26" t="s">
        <v>33</v>
      </c>
      <c r="B25" s="27" t="s">
        <v>33</v>
      </c>
      <c r="C25" s="31" t="s">
        <v>33</v>
      </c>
      <c r="D25" s="28" t="s">
        <v>33</v>
      </c>
      <c r="E25" s="27" t="s">
        <v>33</v>
      </c>
      <c r="F25" s="29" t="s">
        <v>33</v>
      </c>
      <c r="G25" s="29" t="s">
        <v>33</v>
      </c>
      <c r="H25" s="29" t="s">
        <v>33</v>
      </c>
      <c r="I25" s="29" t="s">
        <v>33</v>
      </c>
      <c r="J25" s="29" t="s">
        <v>33</v>
      </c>
      <c r="K25" s="29" t="s">
        <v>33</v>
      </c>
      <c r="L25" s="29" t="s">
        <v>33</v>
      </c>
      <c r="M25" s="29" t="s">
        <v>33</v>
      </c>
      <c r="N25" s="29" t="s">
        <v>33</v>
      </c>
      <c r="O25" s="29" t="s">
        <v>33</v>
      </c>
      <c r="P25" s="29" t="s">
        <v>33</v>
      </c>
    </row>
    <row r="26" spans="1:16" ht="25.5" x14ac:dyDescent="0.2">
      <c r="A26" s="26">
        <v>5</v>
      </c>
      <c r="B26" s="27" t="s">
        <v>16</v>
      </c>
      <c r="C26" s="31" t="s">
        <v>144</v>
      </c>
      <c r="D26" s="28" t="s">
        <v>20</v>
      </c>
      <c r="E26" s="29">
        <v>20.5</v>
      </c>
      <c r="F26" s="29">
        <v>0</v>
      </c>
      <c r="G26" s="29">
        <v>0</v>
      </c>
      <c r="H26" s="29">
        <f t="shared" ref="H26:H27" si="21">ROUND(F26*G26,2)</f>
        <v>0</v>
      </c>
      <c r="I26" s="29">
        <v>0</v>
      </c>
      <c r="J26" s="29">
        <v>0</v>
      </c>
      <c r="K26" s="29">
        <f t="shared" ref="K26:K27" si="22">ROUND(SUM(H26:J26),2)</f>
        <v>0</v>
      </c>
      <c r="L26" s="29">
        <f t="shared" ref="L26:L27" si="23">ROUND(E26*F26,2)</f>
        <v>0</v>
      </c>
      <c r="M26" s="29">
        <f t="shared" ref="M26:M27" si="24">ROUND(E26*H26,2)</f>
        <v>0</v>
      </c>
      <c r="N26" s="29">
        <f t="shared" ref="N26:N27" si="25">ROUND(E26*I26,2)</f>
        <v>0</v>
      </c>
      <c r="O26" s="29">
        <f t="shared" ref="O26:O27" si="26">ROUND(E26*J26,2)</f>
        <v>0</v>
      </c>
      <c r="P26" s="29">
        <f t="shared" ref="P26:P27" si="27">ROUND(SUM(M26:O26),2)</f>
        <v>0</v>
      </c>
    </row>
    <row r="27" spans="1:16" ht="25.5" x14ac:dyDescent="0.2">
      <c r="A27" s="26">
        <v>6</v>
      </c>
      <c r="B27" s="27" t="s">
        <v>16</v>
      </c>
      <c r="C27" s="31" t="s">
        <v>145</v>
      </c>
      <c r="D27" s="28" t="s">
        <v>20</v>
      </c>
      <c r="E27" s="29">
        <v>20.5</v>
      </c>
      <c r="F27" s="29">
        <v>0</v>
      </c>
      <c r="G27" s="29">
        <v>0</v>
      </c>
      <c r="H27" s="29">
        <f t="shared" si="21"/>
        <v>0</v>
      </c>
      <c r="I27" s="29">
        <v>0</v>
      </c>
      <c r="J27" s="29">
        <v>0</v>
      </c>
      <c r="K27" s="29">
        <f t="shared" si="22"/>
        <v>0</v>
      </c>
      <c r="L27" s="29">
        <f t="shared" si="23"/>
        <v>0</v>
      </c>
      <c r="M27" s="29">
        <f t="shared" si="24"/>
        <v>0</v>
      </c>
      <c r="N27" s="29">
        <f t="shared" si="25"/>
        <v>0</v>
      </c>
      <c r="O27" s="29">
        <f t="shared" si="26"/>
        <v>0</v>
      </c>
      <c r="P27" s="29">
        <f t="shared" si="27"/>
        <v>0</v>
      </c>
    </row>
    <row r="28" spans="1:16" x14ac:dyDescent="0.2">
      <c r="A28" s="26" t="s">
        <v>33</v>
      </c>
      <c r="B28" s="27" t="s">
        <v>33</v>
      </c>
      <c r="C28" s="31" t="s">
        <v>33</v>
      </c>
      <c r="D28" s="28" t="s">
        <v>33</v>
      </c>
      <c r="E28" s="27" t="s">
        <v>33</v>
      </c>
      <c r="F28" s="29" t="s">
        <v>33</v>
      </c>
      <c r="G28" s="29" t="s">
        <v>33</v>
      </c>
      <c r="H28" s="29" t="s">
        <v>33</v>
      </c>
      <c r="I28" s="29" t="s">
        <v>33</v>
      </c>
      <c r="J28" s="29" t="s">
        <v>33</v>
      </c>
      <c r="K28" s="29" t="s">
        <v>33</v>
      </c>
      <c r="L28" s="29" t="s">
        <v>33</v>
      </c>
      <c r="M28" s="29" t="s">
        <v>33</v>
      </c>
      <c r="N28" s="29" t="s">
        <v>33</v>
      </c>
      <c r="O28" s="29" t="s">
        <v>33</v>
      </c>
      <c r="P28" s="29" t="s">
        <v>33</v>
      </c>
    </row>
    <row r="29" spans="1:16" ht="15.75" x14ac:dyDescent="0.2">
      <c r="A29" s="26" t="s">
        <v>33</v>
      </c>
      <c r="B29" s="27" t="s">
        <v>33</v>
      </c>
      <c r="C29" s="33" t="s">
        <v>37</v>
      </c>
      <c r="D29" s="28" t="s">
        <v>33</v>
      </c>
      <c r="E29" s="27" t="s">
        <v>33</v>
      </c>
      <c r="F29" s="29" t="s">
        <v>33</v>
      </c>
      <c r="G29" s="29" t="s">
        <v>33</v>
      </c>
      <c r="H29" s="29" t="s">
        <v>33</v>
      </c>
      <c r="I29" s="29" t="s">
        <v>33</v>
      </c>
      <c r="J29" s="29" t="s">
        <v>33</v>
      </c>
      <c r="K29" s="29" t="s">
        <v>33</v>
      </c>
      <c r="L29" s="29" t="s">
        <v>33</v>
      </c>
      <c r="M29" s="29" t="s">
        <v>33</v>
      </c>
      <c r="N29" s="29" t="s">
        <v>33</v>
      </c>
      <c r="O29" s="29" t="s">
        <v>33</v>
      </c>
      <c r="P29" s="29" t="s">
        <v>33</v>
      </c>
    </row>
    <row r="30" spans="1:16" x14ac:dyDescent="0.2">
      <c r="A30" s="26" t="s">
        <v>33</v>
      </c>
      <c r="B30" s="27" t="s">
        <v>33</v>
      </c>
      <c r="C30" s="31" t="s">
        <v>33</v>
      </c>
      <c r="D30" s="28" t="s">
        <v>33</v>
      </c>
      <c r="E30" s="27" t="s">
        <v>33</v>
      </c>
      <c r="F30" s="29" t="s">
        <v>33</v>
      </c>
      <c r="G30" s="29" t="s">
        <v>33</v>
      </c>
      <c r="H30" s="29" t="s">
        <v>33</v>
      </c>
      <c r="I30" s="29" t="s">
        <v>33</v>
      </c>
      <c r="J30" s="29" t="s">
        <v>33</v>
      </c>
      <c r="K30" s="29" t="s">
        <v>33</v>
      </c>
      <c r="L30" s="29" t="s">
        <v>33</v>
      </c>
      <c r="M30" s="29" t="s">
        <v>33</v>
      </c>
      <c r="N30" s="29" t="s">
        <v>33</v>
      </c>
      <c r="O30" s="29" t="s">
        <v>33</v>
      </c>
      <c r="P30" s="29" t="s">
        <v>33</v>
      </c>
    </row>
    <row r="31" spans="1:16" ht="15.75" x14ac:dyDescent="0.2">
      <c r="A31" s="26">
        <v>7</v>
      </c>
      <c r="B31" s="27" t="s">
        <v>16</v>
      </c>
      <c r="C31" s="31" t="s">
        <v>64</v>
      </c>
      <c r="D31" s="28" t="s">
        <v>20</v>
      </c>
      <c r="E31" s="29">
        <v>75.099999999999994</v>
      </c>
      <c r="F31" s="29">
        <v>0</v>
      </c>
      <c r="G31" s="29">
        <v>0</v>
      </c>
      <c r="H31" s="29">
        <f t="shared" ref="H31:H32" si="28">ROUND(F31*G31,2)</f>
        <v>0</v>
      </c>
      <c r="I31" s="29">
        <v>0</v>
      </c>
      <c r="J31" s="29">
        <v>0</v>
      </c>
      <c r="K31" s="29">
        <f t="shared" ref="K31:K32" si="29">ROUND(SUM(H31:J31),2)</f>
        <v>0</v>
      </c>
      <c r="L31" s="29">
        <f t="shared" ref="L31:L32" si="30">ROUND(E31*F31,2)</f>
        <v>0</v>
      </c>
      <c r="M31" s="29">
        <f t="shared" ref="M31:M32" si="31">ROUND(E31*H31,2)</f>
        <v>0</v>
      </c>
      <c r="N31" s="29">
        <f t="shared" ref="N31:N32" si="32">ROUND(E31*I31,2)</f>
        <v>0</v>
      </c>
      <c r="O31" s="29">
        <f t="shared" ref="O31:O32" si="33">ROUND(E31*J31,2)</f>
        <v>0</v>
      </c>
      <c r="P31" s="29">
        <f t="shared" ref="P31:P32" si="34">ROUND(SUM(M31:O31),2)</f>
        <v>0</v>
      </c>
    </row>
    <row r="32" spans="1:16" ht="15.75" x14ac:dyDescent="0.2">
      <c r="A32" s="26">
        <v>8</v>
      </c>
      <c r="B32" s="27" t="s">
        <v>16</v>
      </c>
      <c r="C32" s="31" t="s">
        <v>65</v>
      </c>
      <c r="D32" s="28" t="s">
        <v>20</v>
      </c>
      <c r="E32" s="29">
        <v>75.099999999999994</v>
      </c>
      <c r="F32" s="29">
        <v>0</v>
      </c>
      <c r="G32" s="29">
        <v>0</v>
      </c>
      <c r="H32" s="29">
        <f t="shared" si="28"/>
        <v>0</v>
      </c>
      <c r="I32" s="29">
        <v>0</v>
      </c>
      <c r="J32" s="29">
        <v>0</v>
      </c>
      <c r="K32" s="29">
        <f t="shared" si="29"/>
        <v>0</v>
      </c>
      <c r="L32" s="29">
        <f t="shared" si="30"/>
        <v>0</v>
      </c>
      <c r="M32" s="29">
        <f t="shared" si="31"/>
        <v>0</v>
      </c>
      <c r="N32" s="29">
        <f t="shared" si="32"/>
        <v>0</v>
      </c>
      <c r="O32" s="29">
        <f t="shared" si="33"/>
        <v>0</v>
      </c>
      <c r="P32" s="29">
        <f t="shared" si="34"/>
        <v>0</v>
      </c>
    </row>
    <row r="33" spans="1:18" ht="15.75" x14ac:dyDescent="0.2">
      <c r="A33" s="26">
        <v>9</v>
      </c>
      <c r="B33" s="27" t="s">
        <v>16</v>
      </c>
      <c r="C33" s="31" t="s">
        <v>83</v>
      </c>
      <c r="D33" s="28" t="s">
        <v>20</v>
      </c>
      <c r="E33" s="29">
        <v>8.6</v>
      </c>
      <c r="F33" s="29">
        <v>0</v>
      </c>
      <c r="G33" s="29">
        <v>0</v>
      </c>
      <c r="H33" s="29">
        <f t="shared" ref="H33" si="35">ROUND(F33*G33,2)</f>
        <v>0</v>
      </c>
      <c r="I33" s="29">
        <v>0</v>
      </c>
      <c r="J33" s="29">
        <v>0</v>
      </c>
      <c r="K33" s="29">
        <f t="shared" ref="K33" si="36">ROUND(SUM(H33:J33),2)</f>
        <v>0</v>
      </c>
      <c r="L33" s="29">
        <f t="shared" ref="L33" si="37">ROUND(E33*F33,2)</f>
        <v>0</v>
      </c>
      <c r="M33" s="29">
        <f t="shared" ref="M33" si="38">ROUND(E33*H33,2)</f>
        <v>0</v>
      </c>
      <c r="N33" s="29">
        <f t="shared" ref="N33" si="39">ROUND(E33*I33,2)</f>
        <v>0</v>
      </c>
      <c r="O33" s="29">
        <f t="shared" ref="O33" si="40">ROUND(E33*J33,2)</f>
        <v>0</v>
      </c>
      <c r="P33" s="29">
        <f t="shared" ref="P33" si="41">ROUND(SUM(M33:O33),2)</f>
        <v>0</v>
      </c>
    </row>
    <row r="34" spans="1:18" x14ac:dyDescent="0.2">
      <c r="A34" s="26"/>
      <c r="B34" s="27"/>
      <c r="C34" s="15"/>
      <c r="D34" s="28"/>
      <c r="E34" s="27"/>
      <c r="F34" s="29"/>
      <c r="G34" s="29"/>
      <c r="H34" s="29"/>
      <c r="I34" s="29"/>
      <c r="J34" s="29"/>
      <c r="K34" s="29"/>
      <c r="L34" s="29"/>
      <c r="M34" s="29"/>
      <c r="N34" s="29"/>
      <c r="O34" s="29"/>
      <c r="P34" s="29"/>
    </row>
    <row r="35" spans="1:18" ht="15.75" x14ac:dyDescent="0.2">
      <c r="A35" s="26"/>
      <c r="B35" s="27"/>
      <c r="C35" s="33" t="s">
        <v>59</v>
      </c>
      <c r="D35" s="28"/>
      <c r="E35" s="27"/>
      <c r="F35" s="29"/>
      <c r="G35" s="29"/>
      <c r="H35" s="29"/>
      <c r="I35" s="29"/>
      <c r="J35" s="29"/>
      <c r="K35" s="29"/>
      <c r="L35" s="29"/>
      <c r="M35" s="29"/>
      <c r="N35" s="29"/>
      <c r="O35" s="29"/>
      <c r="P35" s="29"/>
    </row>
    <row r="36" spans="1:18" x14ac:dyDescent="0.2">
      <c r="A36" s="26"/>
      <c r="B36" s="27"/>
      <c r="C36" s="15"/>
      <c r="D36" s="28"/>
      <c r="E36" s="27"/>
      <c r="F36" s="29"/>
      <c r="G36" s="29"/>
      <c r="H36" s="29"/>
      <c r="I36" s="29"/>
      <c r="J36" s="29"/>
      <c r="K36" s="29"/>
      <c r="L36" s="29"/>
      <c r="M36" s="29"/>
      <c r="N36" s="29"/>
      <c r="O36" s="29"/>
      <c r="P36" s="29"/>
    </row>
    <row r="37" spans="1:18" ht="30" customHeight="1" x14ac:dyDescent="0.2">
      <c r="A37" s="26">
        <v>10</v>
      </c>
      <c r="B37" s="27"/>
      <c r="C37" s="15" t="s">
        <v>69</v>
      </c>
      <c r="D37" s="28" t="s">
        <v>42</v>
      </c>
      <c r="E37" s="27">
        <v>1</v>
      </c>
      <c r="F37" s="29">
        <v>0</v>
      </c>
      <c r="G37" s="29">
        <v>0</v>
      </c>
      <c r="H37" s="29">
        <f t="shared" ref="H37:H38" si="42">ROUND(F37*G37,2)</f>
        <v>0</v>
      </c>
      <c r="I37" s="29">
        <v>0</v>
      </c>
      <c r="J37" s="29">
        <v>0</v>
      </c>
      <c r="K37" s="29">
        <f t="shared" ref="K37:K38" si="43">ROUND(SUM(H37:J37),2)</f>
        <v>0</v>
      </c>
      <c r="L37" s="29">
        <f t="shared" ref="L37:L38" si="44">ROUND(E37*F37,2)</f>
        <v>0</v>
      </c>
      <c r="M37" s="29">
        <f t="shared" ref="M37:M38" si="45">ROUND(E37*H37,2)</f>
        <v>0</v>
      </c>
      <c r="N37" s="29">
        <f t="shared" ref="N37:N38" si="46">ROUND(E37*I37,2)</f>
        <v>0</v>
      </c>
      <c r="O37" s="29">
        <f t="shared" ref="O37:O38" si="47">ROUND(E37*J37,2)</f>
        <v>0</v>
      </c>
      <c r="P37" s="29">
        <f t="shared" ref="P37:P38" si="48">ROUND(SUM(M37:O37),2)</f>
        <v>0</v>
      </c>
    </row>
    <row r="38" spans="1:18" ht="25.5" x14ac:dyDescent="0.2">
      <c r="A38" s="26">
        <v>11</v>
      </c>
      <c r="B38" s="27"/>
      <c r="C38" s="15" t="s">
        <v>68</v>
      </c>
      <c r="D38" s="28" t="s">
        <v>32</v>
      </c>
      <c r="E38" s="27">
        <v>1</v>
      </c>
      <c r="F38" s="29">
        <v>0</v>
      </c>
      <c r="G38" s="29">
        <v>0</v>
      </c>
      <c r="H38" s="29">
        <f t="shared" si="42"/>
        <v>0</v>
      </c>
      <c r="I38" s="29">
        <v>0</v>
      </c>
      <c r="J38" s="29">
        <v>0</v>
      </c>
      <c r="K38" s="29">
        <f t="shared" si="43"/>
        <v>0</v>
      </c>
      <c r="L38" s="29">
        <f t="shared" si="44"/>
        <v>0</v>
      </c>
      <c r="M38" s="29">
        <f t="shared" si="45"/>
        <v>0</v>
      </c>
      <c r="N38" s="29">
        <f t="shared" si="46"/>
        <v>0</v>
      </c>
      <c r="O38" s="29">
        <f t="shared" si="47"/>
        <v>0</v>
      </c>
      <c r="P38" s="29">
        <f t="shared" si="48"/>
        <v>0</v>
      </c>
    </row>
    <row r="39" spans="1:18" x14ac:dyDescent="0.2">
      <c r="A39" s="26"/>
      <c r="B39" s="27"/>
      <c r="C39" s="31"/>
      <c r="D39" s="28"/>
      <c r="E39" s="27"/>
      <c r="F39" s="29"/>
      <c r="G39" s="29"/>
      <c r="H39" s="29"/>
      <c r="I39" s="29"/>
      <c r="J39" s="29"/>
      <c r="K39" s="29"/>
      <c r="L39" s="29"/>
      <c r="M39" s="29"/>
      <c r="N39" s="29"/>
      <c r="O39" s="29"/>
      <c r="P39" s="29"/>
    </row>
    <row r="40" spans="1:18" ht="15.75" x14ac:dyDescent="0.2">
      <c r="A40" s="26"/>
      <c r="B40" s="27"/>
      <c r="C40" s="33" t="s">
        <v>41</v>
      </c>
      <c r="D40" s="28"/>
      <c r="E40" s="27"/>
      <c r="F40" s="29"/>
      <c r="G40" s="29"/>
      <c r="H40" s="29"/>
      <c r="I40" s="29"/>
      <c r="J40" s="29"/>
      <c r="K40" s="29"/>
      <c r="L40" s="29"/>
      <c r="M40" s="29"/>
      <c r="N40" s="29"/>
      <c r="O40" s="29"/>
      <c r="P40" s="29"/>
    </row>
    <row r="41" spans="1:18" x14ac:dyDescent="0.2">
      <c r="A41" s="26">
        <v>12</v>
      </c>
      <c r="B41" s="27" t="s">
        <v>16</v>
      </c>
      <c r="C41" s="31" t="s">
        <v>71</v>
      </c>
      <c r="D41" s="28" t="s">
        <v>25</v>
      </c>
      <c r="E41" s="27">
        <v>1</v>
      </c>
      <c r="F41" s="29">
        <v>0</v>
      </c>
      <c r="G41" s="29">
        <v>0</v>
      </c>
      <c r="H41" s="29">
        <f t="shared" ref="H41" si="49">ROUND(F41*G41,2)</f>
        <v>0</v>
      </c>
      <c r="I41" s="29">
        <v>0</v>
      </c>
      <c r="J41" s="29">
        <v>0</v>
      </c>
      <c r="K41" s="29">
        <f>ROUND(SUM(H41:J41),2)</f>
        <v>0</v>
      </c>
      <c r="L41" s="29">
        <v>0.3</v>
      </c>
      <c r="M41" s="29">
        <f>ROUND(E41*H41,2)</f>
        <v>0</v>
      </c>
      <c r="N41" s="29">
        <f>ROUND(E41*I41,2)</f>
        <v>0</v>
      </c>
      <c r="O41" s="29">
        <f>ROUND(E41*J41,2)</f>
        <v>0</v>
      </c>
      <c r="P41" s="29">
        <f>ROUND(SUM(M41:O41),2)</f>
        <v>0</v>
      </c>
    </row>
    <row r="42" spans="1:18" x14ac:dyDescent="0.2">
      <c r="A42" s="26">
        <v>13</v>
      </c>
      <c r="B42" s="27" t="s">
        <v>16</v>
      </c>
      <c r="C42" s="31" t="s">
        <v>27</v>
      </c>
      <c r="D42" s="28" t="s">
        <v>38</v>
      </c>
      <c r="E42" s="27">
        <v>0.5</v>
      </c>
      <c r="F42" s="29">
        <v>0</v>
      </c>
      <c r="G42" s="29">
        <v>0</v>
      </c>
      <c r="H42" s="29">
        <f t="shared" ref="H42:H43" si="50">ROUND(F42*G42,2)</f>
        <v>0</v>
      </c>
      <c r="I42" s="29">
        <v>0</v>
      </c>
      <c r="J42" s="29">
        <v>0</v>
      </c>
      <c r="K42" s="29">
        <f>ROUND(SUM(H42:J42),2)</f>
        <v>0</v>
      </c>
      <c r="L42" s="29">
        <v>0.3</v>
      </c>
      <c r="M42" s="29">
        <f>ROUND(E42*H42,2)</f>
        <v>0</v>
      </c>
      <c r="N42" s="29">
        <f>ROUND(E42*I42,2)</f>
        <v>0</v>
      </c>
      <c r="O42" s="29">
        <f>ROUND(E42*J42,2)</f>
        <v>0</v>
      </c>
      <c r="P42" s="29">
        <f>ROUND(SUM(M42:O42),2)</f>
        <v>0</v>
      </c>
    </row>
    <row r="43" spans="1:18" ht="25.5" x14ac:dyDescent="0.2">
      <c r="A43" s="26">
        <v>14</v>
      </c>
      <c r="B43" s="27" t="s">
        <v>16</v>
      </c>
      <c r="C43" s="31" t="s">
        <v>26</v>
      </c>
      <c r="D43" s="28" t="s">
        <v>17</v>
      </c>
      <c r="E43" s="27">
        <v>1</v>
      </c>
      <c r="F43" s="29">
        <v>0</v>
      </c>
      <c r="G43" s="29">
        <v>0</v>
      </c>
      <c r="H43" s="29">
        <f t="shared" si="50"/>
        <v>0</v>
      </c>
      <c r="I43" s="29">
        <v>0</v>
      </c>
      <c r="J43" s="29">
        <v>0</v>
      </c>
      <c r="K43" s="29">
        <f t="shared" ref="K43" si="51">ROUND(SUM(H43:J43),2)</f>
        <v>0</v>
      </c>
      <c r="L43" s="29">
        <f t="shared" ref="L43" si="52">ROUND(E43*F43,2)</f>
        <v>0</v>
      </c>
      <c r="M43" s="29">
        <f t="shared" ref="M43" si="53">ROUND(E43*H43,2)</f>
        <v>0</v>
      </c>
      <c r="N43" s="29">
        <f t="shared" ref="N43" si="54">ROUND(E43*I43,2)</f>
        <v>0</v>
      </c>
      <c r="O43" s="29">
        <f t="shared" ref="O43" si="55">ROUND(E43*J43,2)</f>
        <v>0</v>
      </c>
      <c r="P43" s="29">
        <f t="shared" ref="P43" si="56">ROUND(SUM(M43:O43),2)</f>
        <v>0</v>
      </c>
    </row>
    <row r="44" spans="1:18" x14ac:dyDescent="0.2">
      <c r="A44" s="26">
        <v>15</v>
      </c>
      <c r="B44" s="27" t="s">
        <v>16</v>
      </c>
      <c r="C44" s="31" t="s">
        <v>40</v>
      </c>
      <c r="D44" s="28" t="s">
        <v>25</v>
      </c>
      <c r="E44" s="27">
        <v>1</v>
      </c>
      <c r="F44" s="29">
        <v>0</v>
      </c>
      <c r="G44" s="29">
        <v>0</v>
      </c>
      <c r="H44" s="29">
        <f>ROUND(F44*G44,2)</f>
        <v>0</v>
      </c>
      <c r="I44" s="29">
        <v>0</v>
      </c>
      <c r="J44" s="29">
        <v>0</v>
      </c>
      <c r="K44" s="29">
        <f>ROUND(SUM(H44:J44),2)</f>
        <v>0</v>
      </c>
      <c r="L44" s="29">
        <f>ROUND(E44*F44,2)</f>
        <v>0</v>
      </c>
      <c r="M44" s="29">
        <f>ROUND(E44*H44,2)</f>
        <v>0</v>
      </c>
      <c r="N44" s="29">
        <f>ROUND(E44*I44,2)</f>
        <v>0</v>
      </c>
      <c r="O44" s="29">
        <f>ROUND(E44*J44,2)</f>
        <v>0</v>
      </c>
      <c r="P44" s="29">
        <f>ROUND(SUM(M44:O44),2)</f>
        <v>0</v>
      </c>
    </row>
    <row r="45" spans="1:18" ht="15.75" customHeight="1" x14ac:dyDescent="0.2">
      <c r="A45" s="4"/>
      <c r="B45" s="5"/>
      <c r="C45" s="6"/>
      <c r="D45" s="7"/>
      <c r="E45" s="8"/>
      <c r="F45" s="9"/>
      <c r="G45" s="9"/>
      <c r="H45" s="9"/>
      <c r="I45" s="9"/>
      <c r="J45" s="9"/>
      <c r="K45" s="10" t="s">
        <v>18</v>
      </c>
      <c r="L45" s="11">
        <f>SUM(L13:L44)</f>
        <v>0.6</v>
      </c>
      <c r="M45" s="11">
        <f>SUM(M13:M44)</f>
        <v>0</v>
      </c>
      <c r="N45" s="11">
        <f>SUM(N13:N44)</f>
        <v>0</v>
      </c>
      <c r="O45" s="11">
        <f>SUM(O13:O44)</f>
        <v>0</v>
      </c>
      <c r="P45" s="11">
        <f>SUM(P13:P44)</f>
        <v>0</v>
      </c>
      <c r="R45" s="34"/>
    </row>
    <row r="46" spans="1:18" s="16" customFormat="1" ht="15.75" x14ac:dyDescent="0.25">
      <c r="C46" s="17"/>
      <c r="D46" s="17"/>
      <c r="E46" s="17"/>
      <c r="F46" s="17"/>
      <c r="G46" s="17"/>
      <c r="K46" s="18"/>
      <c r="L46" s="19"/>
      <c r="M46" s="20"/>
      <c r="N46" s="12"/>
      <c r="O46" s="13" t="s">
        <v>146</v>
      </c>
      <c r="P46" s="14">
        <f>ROUND(P45*0.08,2)</f>
        <v>0</v>
      </c>
      <c r="R46" s="16" t="s">
        <v>33</v>
      </c>
    </row>
    <row r="47" spans="1:18" s="16" customFormat="1" ht="15.75" x14ac:dyDescent="0.25">
      <c r="C47" s="17"/>
      <c r="D47" s="17"/>
      <c r="E47" s="17"/>
      <c r="F47" s="17"/>
      <c r="G47" s="17"/>
      <c r="K47" s="18"/>
      <c r="L47" s="19"/>
      <c r="M47" s="20"/>
      <c r="N47" s="12"/>
      <c r="O47" s="13" t="s">
        <v>21</v>
      </c>
      <c r="P47" s="14">
        <f>ROUND(P46*0.1,2)</f>
        <v>0</v>
      </c>
    </row>
    <row r="48" spans="1:18" s="16" customFormat="1" ht="15.75" x14ac:dyDescent="0.25">
      <c r="C48" s="17"/>
      <c r="D48" s="17"/>
      <c r="E48" s="21"/>
      <c r="F48" s="17"/>
      <c r="G48" s="22"/>
      <c r="K48" s="18"/>
      <c r="L48" s="19"/>
      <c r="M48" s="20"/>
      <c r="N48" s="12"/>
      <c r="O48" s="13" t="s">
        <v>147</v>
      </c>
      <c r="P48" s="14">
        <f>ROUND(P45*0.05,2)</f>
        <v>0</v>
      </c>
    </row>
    <row r="49" spans="3:16" s="16" customFormat="1" ht="15.75" x14ac:dyDescent="0.25">
      <c r="C49" s="17"/>
      <c r="D49" s="17"/>
      <c r="E49" s="17"/>
      <c r="F49" s="17"/>
      <c r="G49" s="17"/>
      <c r="K49" s="18"/>
      <c r="L49" s="19"/>
      <c r="M49" s="20"/>
      <c r="N49" s="23"/>
      <c r="O49" s="24" t="s">
        <v>22</v>
      </c>
      <c r="P49" s="25">
        <f>P48+P46+P45</f>
        <v>0</v>
      </c>
    </row>
    <row r="50" spans="3:16" s="16" customFormat="1" ht="15.75" x14ac:dyDescent="0.25">
      <c r="C50" s="17"/>
      <c r="D50" s="17"/>
      <c r="E50" s="17"/>
      <c r="F50" s="17"/>
      <c r="G50" s="17"/>
      <c r="K50" s="18"/>
      <c r="L50" s="19"/>
      <c r="M50" s="20"/>
      <c r="N50" s="23"/>
      <c r="O50" s="13" t="s">
        <v>23</v>
      </c>
      <c r="P50" s="14">
        <f>ROUND(P49*0.21,2)</f>
        <v>0</v>
      </c>
    </row>
    <row r="51" spans="3:16" s="16" customFormat="1" ht="15.75" x14ac:dyDescent="0.25">
      <c r="C51" s="17"/>
      <c r="D51" s="17"/>
      <c r="E51" s="17"/>
      <c r="F51" s="17"/>
      <c r="G51" s="17"/>
      <c r="K51" s="18"/>
      <c r="L51" s="19"/>
      <c r="M51" s="20"/>
      <c r="N51" s="23"/>
      <c r="O51" s="24" t="s">
        <v>24</v>
      </c>
      <c r="P51" s="25">
        <f>P49+P50</f>
        <v>0</v>
      </c>
    </row>
    <row r="52" spans="3:16" s="16" customFormat="1" ht="15.75" x14ac:dyDescent="0.25">
      <c r="C52" s="17"/>
      <c r="D52" s="17"/>
      <c r="E52" s="17"/>
      <c r="F52" s="17"/>
      <c r="G52" s="17"/>
      <c r="K52" s="18"/>
      <c r="L52" s="19"/>
      <c r="M52" s="19"/>
      <c r="N52" s="19"/>
      <c r="O52" s="19"/>
      <c r="P52" s="19"/>
    </row>
    <row r="53" spans="3:16" s="16" customFormat="1" ht="15.75" x14ac:dyDescent="0.25"/>
    <row r="54" spans="3:16" ht="15.75" x14ac:dyDescent="0.25">
      <c r="D54" s="16"/>
    </row>
    <row r="55" spans="3:16" ht="15.75" x14ac:dyDescent="0.25">
      <c r="D55" s="16"/>
    </row>
    <row r="56" spans="3:16"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C91D3-6069-43A7-A70A-0A8546B45A42}">
  <sheetPr codeName="Lapa3">
    <tabColor rgb="FFFFC000"/>
    <pageSetUpPr fitToPage="1"/>
  </sheetPr>
  <dimension ref="A1:R68"/>
  <sheetViews>
    <sheetView zoomScale="110" zoomScaleNormal="110" workbookViewId="0">
      <selection activeCell="O61" sqref="O61"/>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82</v>
      </c>
      <c r="B2" s="52"/>
      <c r="C2" s="52"/>
      <c r="D2" s="52"/>
      <c r="E2" s="52"/>
      <c r="F2" s="52"/>
      <c r="G2" s="52"/>
      <c r="H2" s="52"/>
      <c r="I2" s="52"/>
      <c r="J2" s="52"/>
      <c r="K2" s="52"/>
      <c r="L2" s="52"/>
      <c r="M2" s="52"/>
      <c r="N2" s="52"/>
      <c r="O2" s="52"/>
      <c r="P2" s="52"/>
    </row>
    <row r="4" spans="1:16" x14ac:dyDescent="0.2">
      <c r="A4" s="2" t="s">
        <v>81</v>
      </c>
    </row>
    <row r="5" spans="1:16" x14ac:dyDescent="0.2">
      <c r="A5" s="2" t="s">
        <v>44</v>
      </c>
    </row>
    <row r="6" spans="1:16" x14ac:dyDescent="0.2">
      <c r="A6" s="2" t="s">
        <v>45</v>
      </c>
      <c r="M6" s="2" t="s">
        <v>4</v>
      </c>
      <c r="O6" s="32">
        <f>P63</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51</v>
      </c>
      <c r="D16" s="28" t="s">
        <v>32</v>
      </c>
      <c r="E16" s="27">
        <v>4</v>
      </c>
      <c r="F16" s="29">
        <v>0</v>
      </c>
      <c r="G16" s="29">
        <v>0</v>
      </c>
      <c r="H16" s="29">
        <f t="shared" ref="H16:H20" si="0">ROUND(F16*G16,2)</f>
        <v>0</v>
      </c>
      <c r="I16" s="29">
        <v>0</v>
      </c>
      <c r="J16" s="29">
        <v>0</v>
      </c>
      <c r="K16" s="29">
        <f t="shared" ref="K16" si="1">ROUND(SUM(H16:J16),2)</f>
        <v>0</v>
      </c>
      <c r="L16" s="29">
        <f t="shared" ref="L16:L20" si="2">ROUND(E16*F16,2)</f>
        <v>0</v>
      </c>
      <c r="M16" s="29">
        <f t="shared" ref="M16:M20" si="3">ROUND(E16*H16,2)</f>
        <v>0</v>
      </c>
      <c r="N16" s="29">
        <f t="shared" ref="N16:N20" si="4">ROUND(E16*I16,2)</f>
        <v>0</v>
      </c>
      <c r="O16" s="29">
        <f t="shared" ref="O16:O20" si="5">ROUND(E16*J16,2)</f>
        <v>0</v>
      </c>
      <c r="P16" s="29">
        <f t="shared" ref="P16:P20" si="6">ROUND(SUM(M16:O16),2)</f>
        <v>0</v>
      </c>
    </row>
    <row r="17" spans="1:16" x14ac:dyDescent="0.2">
      <c r="A17" s="26">
        <f t="shared" ref="A17:A18" si="7">A16+1</f>
        <v>2</v>
      </c>
      <c r="B17" s="27" t="s">
        <v>16</v>
      </c>
      <c r="C17" s="30" t="s">
        <v>53</v>
      </c>
      <c r="D17" s="28" t="s">
        <v>25</v>
      </c>
      <c r="E17" s="27">
        <v>1</v>
      </c>
      <c r="F17" s="29">
        <v>0</v>
      </c>
      <c r="G17" s="29">
        <v>0</v>
      </c>
      <c r="H17" s="29">
        <f t="shared" si="0"/>
        <v>0</v>
      </c>
      <c r="I17" s="29">
        <v>0</v>
      </c>
      <c r="J17" s="29">
        <v>0</v>
      </c>
      <c r="K17" s="29">
        <f t="shared" ref="K17:K20" si="8">ROUND(SUM(H17:J17),2)</f>
        <v>0</v>
      </c>
      <c r="L17" s="29">
        <f t="shared" si="2"/>
        <v>0</v>
      </c>
      <c r="M17" s="29">
        <f t="shared" si="3"/>
        <v>0</v>
      </c>
      <c r="N17" s="29">
        <f t="shared" si="4"/>
        <v>0</v>
      </c>
      <c r="O17" s="29">
        <f t="shared" si="5"/>
        <v>0</v>
      </c>
      <c r="P17" s="29">
        <f t="shared" si="6"/>
        <v>0</v>
      </c>
    </row>
    <row r="18" spans="1:16" x14ac:dyDescent="0.2">
      <c r="A18" s="26">
        <f t="shared" si="7"/>
        <v>3</v>
      </c>
      <c r="B18" s="27" t="s">
        <v>16</v>
      </c>
      <c r="C18" s="30" t="s">
        <v>74</v>
      </c>
      <c r="D18" s="28" t="s">
        <v>31</v>
      </c>
      <c r="E18" s="27">
        <v>15</v>
      </c>
      <c r="F18" s="29">
        <v>0</v>
      </c>
      <c r="G18" s="29">
        <v>0</v>
      </c>
      <c r="H18" s="29">
        <f t="shared" si="0"/>
        <v>0</v>
      </c>
      <c r="I18" s="29">
        <v>0</v>
      </c>
      <c r="J18" s="29">
        <v>0</v>
      </c>
      <c r="K18" s="29">
        <f t="shared" si="8"/>
        <v>0</v>
      </c>
      <c r="L18" s="29">
        <f t="shared" si="2"/>
        <v>0</v>
      </c>
      <c r="M18" s="29">
        <f t="shared" si="3"/>
        <v>0</v>
      </c>
      <c r="N18" s="29">
        <f t="shared" si="4"/>
        <v>0</v>
      </c>
      <c r="O18" s="29">
        <f t="shared" si="5"/>
        <v>0</v>
      </c>
      <c r="P18" s="29">
        <f t="shared" si="6"/>
        <v>0</v>
      </c>
    </row>
    <row r="19" spans="1:16" x14ac:dyDescent="0.2">
      <c r="A19" s="26">
        <v>4</v>
      </c>
      <c r="B19" s="27" t="s">
        <v>16</v>
      </c>
      <c r="C19" s="31" t="s">
        <v>73</v>
      </c>
      <c r="D19" s="28" t="s">
        <v>31</v>
      </c>
      <c r="E19" s="27">
        <v>48</v>
      </c>
      <c r="F19" s="29">
        <v>0</v>
      </c>
      <c r="G19" s="29">
        <v>0</v>
      </c>
      <c r="H19" s="29">
        <f t="shared" si="0"/>
        <v>0</v>
      </c>
      <c r="I19" s="29">
        <v>0</v>
      </c>
      <c r="J19" s="29">
        <v>0</v>
      </c>
      <c r="K19" s="29">
        <f t="shared" si="8"/>
        <v>0</v>
      </c>
      <c r="L19" s="29">
        <f t="shared" si="2"/>
        <v>0</v>
      </c>
      <c r="M19" s="29">
        <f t="shared" si="3"/>
        <v>0</v>
      </c>
      <c r="N19" s="29">
        <f t="shared" si="4"/>
        <v>0</v>
      </c>
      <c r="O19" s="29">
        <f t="shared" si="5"/>
        <v>0</v>
      </c>
      <c r="P19" s="29">
        <f t="shared" si="6"/>
        <v>0</v>
      </c>
    </row>
    <row r="20" spans="1:16" x14ac:dyDescent="0.2">
      <c r="A20" s="26">
        <v>5</v>
      </c>
      <c r="B20" s="27" t="s">
        <v>16</v>
      </c>
      <c r="C20" s="31" t="s">
        <v>61</v>
      </c>
      <c r="D20" s="28" t="s">
        <v>43</v>
      </c>
      <c r="E20" s="27">
        <v>20.100000000000001</v>
      </c>
      <c r="F20" s="29">
        <v>0</v>
      </c>
      <c r="G20" s="29">
        <v>0</v>
      </c>
      <c r="H20" s="29">
        <f t="shared" si="0"/>
        <v>0</v>
      </c>
      <c r="I20" s="29">
        <v>0</v>
      </c>
      <c r="J20" s="29">
        <v>0</v>
      </c>
      <c r="K20" s="29">
        <f t="shared" si="8"/>
        <v>0</v>
      </c>
      <c r="L20" s="29">
        <f t="shared" si="2"/>
        <v>0</v>
      </c>
      <c r="M20" s="29">
        <f t="shared" si="3"/>
        <v>0</v>
      </c>
      <c r="N20" s="29">
        <f t="shared" si="4"/>
        <v>0</v>
      </c>
      <c r="O20" s="29">
        <f t="shared" si="5"/>
        <v>0</v>
      </c>
      <c r="P20" s="29">
        <f t="shared" si="6"/>
        <v>0</v>
      </c>
    </row>
    <row r="21" spans="1:16" x14ac:dyDescent="0.2">
      <c r="A21" s="26">
        <f t="shared" ref="A21" si="9">A20+1</f>
        <v>6</v>
      </c>
      <c r="B21" s="27" t="s">
        <v>16</v>
      </c>
      <c r="C21" s="30" t="s">
        <v>72</v>
      </c>
      <c r="D21" s="28" t="s">
        <v>25</v>
      </c>
      <c r="E21" s="27">
        <v>1</v>
      </c>
      <c r="F21" s="29">
        <v>0</v>
      </c>
      <c r="G21" s="29">
        <v>0</v>
      </c>
      <c r="H21" s="29">
        <f t="shared" ref="H21" si="10">ROUND(F21*G21,2)</f>
        <v>0</v>
      </c>
      <c r="I21" s="29">
        <v>0</v>
      </c>
      <c r="J21" s="29">
        <v>0</v>
      </c>
      <c r="K21" s="29">
        <f t="shared" ref="K21" si="11">ROUND(SUM(H21:J21),2)</f>
        <v>0</v>
      </c>
      <c r="L21" s="29">
        <f t="shared" ref="L21" si="12">ROUND(E21*F21,2)</f>
        <v>0</v>
      </c>
      <c r="M21" s="29">
        <f t="shared" ref="M21" si="13">ROUND(E21*H21,2)</f>
        <v>0</v>
      </c>
      <c r="N21" s="29">
        <f t="shared" ref="N21" si="14">ROUND(E21*I21,2)</f>
        <v>0</v>
      </c>
      <c r="O21" s="29">
        <f t="shared" ref="O21" si="15">ROUND(E21*J21,2)</f>
        <v>0</v>
      </c>
      <c r="P21" s="29">
        <f t="shared" ref="P21" si="16">ROUND(SUM(M21:O21),2)</f>
        <v>0</v>
      </c>
    </row>
    <row r="22" spans="1:16" ht="14.25" customHeight="1" x14ac:dyDescent="0.2">
      <c r="A22" s="26"/>
      <c r="B22" s="27"/>
      <c r="C22" s="31"/>
      <c r="D22" s="28"/>
      <c r="E22" s="27"/>
      <c r="F22" s="29"/>
      <c r="G22" s="29"/>
      <c r="H22" s="29"/>
      <c r="I22" s="29"/>
      <c r="J22" s="29"/>
      <c r="K22" s="29"/>
      <c r="L22" s="29"/>
      <c r="M22" s="29"/>
      <c r="N22" s="29"/>
      <c r="O22" s="29"/>
      <c r="P22" s="29"/>
    </row>
    <row r="23" spans="1:16" ht="28.5" customHeight="1" x14ac:dyDescent="0.2">
      <c r="A23" s="26"/>
      <c r="B23" s="27"/>
      <c r="C23" s="33" t="s">
        <v>34</v>
      </c>
      <c r="D23" s="28"/>
      <c r="E23" s="27"/>
      <c r="F23" s="29"/>
      <c r="G23" s="29"/>
      <c r="H23" s="29"/>
      <c r="I23" s="29"/>
      <c r="J23" s="29"/>
      <c r="K23" s="29"/>
      <c r="L23" s="29" t="s">
        <v>33</v>
      </c>
      <c r="M23" s="29"/>
      <c r="N23" s="29"/>
      <c r="O23" s="29"/>
      <c r="P23" s="29"/>
    </row>
    <row r="24" spans="1:16" x14ac:dyDescent="0.2">
      <c r="A24" s="26"/>
      <c r="B24" s="27"/>
      <c r="C24" s="31"/>
      <c r="D24" s="28"/>
      <c r="E24" s="29"/>
      <c r="F24" s="29"/>
      <c r="G24" s="29"/>
      <c r="H24" s="29"/>
      <c r="I24" s="29"/>
      <c r="J24" s="29"/>
      <c r="K24" s="29"/>
      <c r="L24" s="29"/>
      <c r="M24" s="29"/>
      <c r="N24" s="29"/>
      <c r="O24" s="29"/>
      <c r="P24" s="29"/>
    </row>
    <row r="25" spans="1:16" ht="15.75" x14ac:dyDescent="0.2">
      <c r="A25" s="26">
        <v>7</v>
      </c>
      <c r="B25" s="27" t="s">
        <v>16</v>
      </c>
      <c r="C25" s="31" t="s">
        <v>75</v>
      </c>
      <c r="D25" s="28" t="s">
        <v>20</v>
      </c>
      <c r="E25" s="29">
        <v>15</v>
      </c>
      <c r="F25" s="29">
        <v>0</v>
      </c>
      <c r="G25" s="29">
        <v>0</v>
      </c>
      <c r="H25" s="29">
        <f t="shared" ref="H25:H28" si="17">ROUND(F25*G25,2)</f>
        <v>0</v>
      </c>
      <c r="I25" s="29">
        <v>0</v>
      </c>
      <c r="J25" s="29">
        <v>0</v>
      </c>
      <c r="K25" s="29">
        <f t="shared" ref="K25:K28" si="18">ROUND(SUM(H25:J25),2)</f>
        <v>0</v>
      </c>
      <c r="L25" s="29">
        <f t="shared" ref="L25:L28" si="19">ROUND(E25*F25,2)</f>
        <v>0</v>
      </c>
      <c r="M25" s="29">
        <f t="shared" ref="M25:M28" si="20">ROUND(E25*H25,2)</f>
        <v>0</v>
      </c>
      <c r="N25" s="29">
        <f t="shared" ref="N25:N28" si="21">ROUND(E25*I25,2)</f>
        <v>0</v>
      </c>
      <c r="O25" s="29">
        <f t="shared" ref="O25:O28" si="22">ROUND(E25*J25,2)</f>
        <v>0</v>
      </c>
      <c r="P25" s="29">
        <f t="shared" ref="P25:P28" si="23">ROUND(SUM(M25:O25),2)</f>
        <v>0</v>
      </c>
    </row>
    <row r="26" spans="1:16" ht="25.5" x14ac:dyDescent="0.2">
      <c r="A26" s="26">
        <v>8</v>
      </c>
      <c r="B26" s="27" t="s">
        <v>16</v>
      </c>
      <c r="C26" s="31" t="s">
        <v>56</v>
      </c>
      <c r="D26" s="28" t="s">
        <v>20</v>
      </c>
      <c r="E26" s="29">
        <v>2.2000000000000002</v>
      </c>
      <c r="F26" s="29">
        <v>0</v>
      </c>
      <c r="G26" s="29">
        <v>0</v>
      </c>
      <c r="H26" s="29">
        <f t="shared" si="17"/>
        <v>0</v>
      </c>
      <c r="I26" s="29">
        <v>0</v>
      </c>
      <c r="J26" s="29">
        <v>0</v>
      </c>
      <c r="K26" s="29">
        <f t="shared" si="18"/>
        <v>0</v>
      </c>
      <c r="L26" s="29">
        <f t="shared" si="19"/>
        <v>0</v>
      </c>
      <c r="M26" s="29">
        <f t="shared" si="20"/>
        <v>0</v>
      </c>
      <c r="N26" s="29">
        <f t="shared" si="21"/>
        <v>0</v>
      </c>
      <c r="O26" s="29">
        <f t="shared" si="22"/>
        <v>0</v>
      </c>
      <c r="P26" s="29">
        <f t="shared" si="23"/>
        <v>0</v>
      </c>
    </row>
    <row r="27" spans="1:16" ht="15.75" x14ac:dyDescent="0.2">
      <c r="A27" s="26">
        <v>9</v>
      </c>
      <c r="B27" s="27" t="s">
        <v>16</v>
      </c>
      <c r="C27" s="31" t="s">
        <v>76</v>
      </c>
      <c r="D27" s="28" t="s">
        <v>20</v>
      </c>
      <c r="E27" s="29">
        <v>15</v>
      </c>
      <c r="F27" s="29">
        <v>0</v>
      </c>
      <c r="G27" s="29">
        <v>0</v>
      </c>
      <c r="H27" s="29">
        <f t="shared" ref="H27" si="24">ROUND(F27*G27,2)</f>
        <v>0</v>
      </c>
      <c r="I27" s="29">
        <v>0</v>
      </c>
      <c r="J27" s="29">
        <v>0</v>
      </c>
      <c r="K27" s="29">
        <f t="shared" ref="K27" si="25">ROUND(SUM(H27:J27),2)</f>
        <v>0</v>
      </c>
      <c r="L27" s="29">
        <f t="shared" ref="L27" si="26">ROUND(E27*F27,2)</f>
        <v>0</v>
      </c>
      <c r="M27" s="29">
        <f t="shared" ref="M27" si="27">ROUND(E27*H27,2)</f>
        <v>0</v>
      </c>
      <c r="N27" s="29">
        <f t="shared" ref="N27" si="28">ROUND(E27*I27,2)</f>
        <v>0</v>
      </c>
      <c r="O27" s="29">
        <f t="shared" ref="O27" si="29">ROUND(E27*J27,2)</f>
        <v>0</v>
      </c>
      <c r="P27" s="29">
        <f t="shared" ref="P27" si="30">ROUND(SUM(M27:O27),2)</f>
        <v>0</v>
      </c>
    </row>
    <row r="28" spans="1:16" x14ac:dyDescent="0.2">
      <c r="A28" s="26">
        <v>10</v>
      </c>
      <c r="B28" s="27" t="s">
        <v>16</v>
      </c>
      <c r="C28" s="31" t="s">
        <v>78</v>
      </c>
      <c r="D28" s="28" t="s">
        <v>39</v>
      </c>
      <c r="E28" s="29">
        <v>20.100000000000001</v>
      </c>
      <c r="F28" s="29">
        <v>0</v>
      </c>
      <c r="G28" s="29">
        <v>0</v>
      </c>
      <c r="H28" s="29">
        <f t="shared" si="17"/>
        <v>0</v>
      </c>
      <c r="I28" s="29">
        <v>0</v>
      </c>
      <c r="J28" s="29">
        <v>0</v>
      </c>
      <c r="K28" s="29">
        <f t="shared" si="18"/>
        <v>0</v>
      </c>
      <c r="L28" s="29">
        <f t="shared" si="19"/>
        <v>0</v>
      </c>
      <c r="M28" s="29">
        <f t="shared" si="20"/>
        <v>0</v>
      </c>
      <c r="N28" s="29">
        <f t="shared" si="21"/>
        <v>0</v>
      </c>
      <c r="O28" s="29">
        <f t="shared" si="22"/>
        <v>0</v>
      </c>
      <c r="P28" s="29">
        <f t="shared" si="23"/>
        <v>0</v>
      </c>
    </row>
    <row r="29" spans="1:16" x14ac:dyDescent="0.2">
      <c r="A29" s="26"/>
      <c r="B29" s="27"/>
      <c r="C29" s="31"/>
      <c r="D29" s="28"/>
      <c r="E29" s="29"/>
      <c r="F29" s="29"/>
      <c r="G29" s="29"/>
      <c r="H29" s="29"/>
      <c r="I29" s="29"/>
      <c r="J29" s="29"/>
      <c r="K29" s="29"/>
      <c r="L29" s="29"/>
      <c r="M29" s="29"/>
      <c r="N29" s="29"/>
      <c r="O29" s="29"/>
      <c r="P29" s="29"/>
    </row>
    <row r="30" spans="1:16" ht="15.75" x14ac:dyDescent="0.2">
      <c r="A30" s="26"/>
      <c r="B30" s="27"/>
      <c r="C30" s="33" t="s">
        <v>36</v>
      </c>
      <c r="D30" s="28"/>
      <c r="E30" s="29"/>
      <c r="F30" s="29"/>
      <c r="G30" s="29"/>
      <c r="H30" s="29"/>
      <c r="I30" s="29"/>
      <c r="J30" s="29"/>
      <c r="K30" s="29"/>
      <c r="L30" s="29"/>
      <c r="M30" s="29"/>
      <c r="N30" s="29"/>
      <c r="O30" s="29"/>
      <c r="P30" s="29"/>
    </row>
    <row r="31" spans="1:16" x14ac:dyDescent="0.2">
      <c r="A31" s="26" t="s">
        <v>33</v>
      </c>
      <c r="B31" s="27" t="s">
        <v>33</v>
      </c>
      <c r="C31" s="31" t="s">
        <v>33</v>
      </c>
      <c r="D31" s="28" t="s">
        <v>33</v>
      </c>
      <c r="E31" s="27" t="s">
        <v>33</v>
      </c>
      <c r="F31" s="29" t="s">
        <v>33</v>
      </c>
      <c r="G31" s="29" t="s">
        <v>33</v>
      </c>
      <c r="H31" s="29" t="s">
        <v>33</v>
      </c>
      <c r="I31" s="29" t="s">
        <v>33</v>
      </c>
      <c r="J31" s="29" t="s">
        <v>33</v>
      </c>
      <c r="K31" s="29" t="s">
        <v>33</v>
      </c>
      <c r="L31" s="29" t="s">
        <v>33</v>
      </c>
      <c r="M31" s="29" t="s">
        <v>33</v>
      </c>
      <c r="N31" s="29" t="s">
        <v>33</v>
      </c>
      <c r="O31" s="29" t="s">
        <v>33</v>
      </c>
      <c r="P31" s="29" t="s">
        <v>33</v>
      </c>
    </row>
    <row r="32" spans="1:16" ht="15.75" x14ac:dyDescent="0.2">
      <c r="A32" s="26">
        <v>11</v>
      </c>
      <c r="B32" s="27" t="s">
        <v>16</v>
      </c>
      <c r="C32" s="31" t="s">
        <v>62</v>
      </c>
      <c r="D32" s="28" t="s">
        <v>20</v>
      </c>
      <c r="E32" s="29">
        <v>17.2</v>
      </c>
      <c r="F32" s="29">
        <v>0</v>
      </c>
      <c r="G32" s="29">
        <v>0</v>
      </c>
      <c r="H32" s="29">
        <f t="shared" ref="H32:H33" si="31">ROUND(F32*G32,2)</f>
        <v>0</v>
      </c>
      <c r="I32" s="29">
        <v>0</v>
      </c>
      <c r="J32" s="29">
        <v>0</v>
      </c>
      <c r="K32" s="29">
        <f t="shared" ref="K32:K33" si="32">ROUND(SUM(H32:J32),2)</f>
        <v>0</v>
      </c>
      <c r="L32" s="29">
        <f t="shared" ref="L32:L33" si="33">ROUND(E32*F32,2)</f>
        <v>0</v>
      </c>
      <c r="M32" s="29">
        <f t="shared" ref="M32:M33" si="34">ROUND(E32*H32,2)</f>
        <v>0</v>
      </c>
      <c r="N32" s="29">
        <f t="shared" ref="N32:N33" si="35">ROUND(E32*I32,2)</f>
        <v>0</v>
      </c>
      <c r="O32" s="29">
        <f t="shared" ref="O32:O33" si="36">ROUND(E32*J32,2)</f>
        <v>0</v>
      </c>
      <c r="P32" s="29">
        <f t="shared" ref="P32:P33" si="37">ROUND(SUM(M32:O32),2)</f>
        <v>0</v>
      </c>
    </row>
    <row r="33" spans="1:16" ht="15.75" x14ac:dyDescent="0.2">
      <c r="A33" s="26">
        <v>12</v>
      </c>
      <c r="B33" s="27" t="s">
        <v>16</v>
      </c>
      <c r="C33" s="31" t="s">
        <v>66</v>
      </c>
      <c r="D33" s="28" t="s">
        <v>20</v>
      </c>
      <c r="E33" s="29">
        <v>17.2</v>
      </c>
      <c r="F33" s="29">
        <v>0</v>
      </c>
      <c r="G33" s="29">
        <v>0</v>
      </c>
      <c r="H33" s="29">
        <f t="shared" si="31"/>
        <v>0</v>
      </c>
      <c r="I33" s="29">
        <v>0</v>
      </c>
      <c r="J33" s="29">
        <v>0</v>
      </c>
      <c r="K33" s="29">
        <f t="shared" si="32"/>
        <v>0</v>
      </c>
      <c r="L33" s="29">
        <f t="shared" si="33"/>
        <v>0</v>
      </c>
      <c r="M33" s="29">
        <f t="shared" si="34"/>
        <v>0</v>
      </c>
      <c r="N33" s="29">
        <f t="shared" si="35"/>
        <v>0</v>
      </c>
      <c r="O33" s="29">
        <f t="shared" si="36"/>
        <v>0</v>
      </c>
      <c r="P33" s="29">
        <f t="shared" si="37"/>
        <v>0</v>
      </c>
    </row>
    <row r="34" spans="1:16" x14ac:dyDescent="0.2">
      <c r="A34" s="26" t="s">
        <v>33</v>
      </c>
      <c r="B34" s="27" t="s">
        <v>33</v>
      </c>
      <c r="C34" s="31" t="s">
        <v>33</v>
      </c>
      <c r="D34" s="28" t="s">
        <v>33</v>
      </c>
      <c r="E34" s="27" t="s">
        <v>33</v>
      </c>
      <c r="F34" s="29" t="s">
        <v>33</v>
      </c>
      <c r="G34" s="29" t="s">
        <v>33</v>
      </c>
      <c r="H34" s="29" t="s">
        <v>33</v>
      </c>
      <c r="I34" s="29" t="s">
        <v>33</v>
      </c>
      <c r="J34" s="29" t="s">
        <v>33</v>
      </c>
      <c r="K34" s="29" t="s">
        <v>33</v>
      </c>
      <c r="L34" s="29" t="s">
        <v>33</v>
      </c>
      <c r="M34" s="29" t="s">
        <v>33</v>
      </c>
      <c r="N34" s="29" t="s">
        <v>33</v>
      </c>
      <c r="O34" s="29" t="s">
        <v>33</v>
      </c>
      <c r="P34" s="29" t="s">
        <v>33</v>
      </c>
    </row>
    <row r="35" spans="1:16" ht="15.75" x14ac:dyDescent="0.2">
      <c r="A35" s="26" t="s">
        <v>33</v>
      </c>
      <c r="B35" s="27" t="s">
        <v>33</v>
      </c>
      <c r="C35" s="33" t="s">
        <v>37</v>
      </c>
      <c r="D35" s="28" t="s">
        <v>33</v>
      </c>
      <c r="E35" s="27" t="s">
        <v>33</v>
      </c>
      <c r="F35" s="29" t="s">
        <v>33</v>
      </c>
      <c r="G35" s="29" t="s">
        <v>33</v>
      </c>
      <c r="H35" s="29" t="s">
        <v>33</v>
      </c>
      <c r="I35" s="29" t="s">
        <v>33</v>
      </c>
      <c r="J35" s="29" t="s">
        <v>33</v>
      </c>
      <c r="K35" s="29" t="s">
        <v>33</v>
      </c>
      <c r="L35" s="29" t="s">
        <v>33</v>
      </c>
      <c r="M35" s="29" t="s">
        <v>33</v>
      </c>
      <c r="N35" s="29" t="s">
        <v>33</v>
      </c>
      <c r="O35" s="29" t="s">
        <v>33</v>
      </c>
      <c r="P35" s="29" t="s">
        <v>33</v>
      </c>
    </row>
    <row r="36" spans="1:16" x14ac:dyDescent="0.2">
      <c r="A36" s="26" t="s">
        <v>33</v>
      </c>
      <c r="B36" s="27" t="s">
        <v>33</v>
      </c>
      <c r="C36" s="31" t="s">
        <v>33</v>
      </c>
      <c r="D36" s="28" t="s">
        <v>33</v>
      </c>
      <c r="E36" s="27" t="s">
        <v>33</v>
      </c>
      <c r="F36" s="29" t="s">
        <v>33</v>
      </c>
      <c r="G36" s="29" t="s">
        <v>33</v>
      </c>
      <c r="H36" s="29" t="s">
        <v>33</v>
      </c>
      <c r="I36" s="29" t="s">
        <v>33</v>
      </c>
      <c r="J36" s="29" t="s">
        <v>33</v>
      </c>
      <c r="K36" s="29" t="s">
        <v>33</v>
      </c>
      <c r="L36" s="29" t="s">
        <v>33</v>
      </c>
      <c r="M36" s="29" t="s">
        <v>33</v>
      </c>
      <c r="N36" s="29" t="s">
        <v>33</v>
      </c>
      <c r="O36" s="29" t="s">
        <v>33</v>
      </c>
      <c r="P36" s="29" t="s">
        <v>33</v>
      </c>
    </row>
    <row r="37" spans="1:16" x14ac:dyDescent="0.2">
      <c r="A37" s="26">
        <v>13</v>
      </c>
      <c r="B37" s="27" t="s">
        <v>16</v>
      </c>
      <c r="C37" s="15" t="s">
        <v>77</v>
      </c>
      <c r="D37" s="28" t="s">
        <v>32</v>
      </c>
      <c r="E37" s="27">
        <v>1</v>
      </c>
      <c r="F37" s="29">
        <v>0</v>
      </c>
      <c r="G37" s="29">
        <v>0</v>
      </c>
      <c r="H37" s="29">
        <f t="shared" ref="H37" si="38">ROUND(F37*G37,2)</f>
        <v>0</v>
      </c>
      <c r="I37" s="29">
        <v>0</v>
      </c>
      <c r="J37" s="29">
        <v>0</v>
      </c>
      <c r="K37" s="29">
        <f t="shared" ref="K37" si="39">ROUND(SUM(H37:J37),2)</f>
        <v>0</v>
      </c>
      <c r="L37" s="29">
        <f t="shared" ref="L37" si="40">ROUND(E37*F37,2)</f>
        <v>0</v>
      </c>
      <c r="M37" s="29">
        <f t="shared" ref="M37" si="41">ROUND(E37*H37,2)</f>
        <v>0</v>
      </c>
      <c r="N37" s="29">
        <f t="shared" ref="N37" si="42">ROUND(E37*I37,2)</f>
        <v>0</v>
      </c>
      <c r="O37" s="29">
        <f t="shared" ref="O37" si="43">ROUND(E37*J37,2)</f>
        <v>0</v>
      </c>
      <c r="P37" s="29">
        <f t="shared" ref="P37" si="44">ROUND(SUM(M37:O37),2)</f>
        <v>0</v>
      </c>
    </row>
    <row r="38" spans="1:16" ht="25.5" x14ac:dyDescent="0.2">
      <c r="A38" s="26">
        <v>14</v>
      </c>
      <c r="B38" s="27" t="s">
        <v>16</v>
      </c>
      <c r="C38" s="31" t="s">
        <v>57</v>
      </c>
      <c r="D38" s="28" t="s">
        <v>20</v>
      </c>
      <c r="E38" s="27">
        <v>12.4</v>
      </c>
      <c r="F38" s="29">
        <v>0</v>
      </c>
      <c r="G38" s="29">
        <v>0</v>
      </c>
      <c r="H38" s="29">
        <f t="shared" ref="H38:H43" si="45">ROUND(F38*G38,2)</f>
        <v>0</v>
      </c>
      <c r="I38" s="29">
        <v>0</v>
      </c>
      <c r="J38" s="29">
        <v>0</v>
      </c>
      <c r="K38" s="29">
        <f t="shared" ref="K38:K43" si="46">ROUND(SUM(H38:J38),2)</f>
        <v>0</v>
      </c>
      <c r="L38" s="29">
        <f t="shared" ref="L38:L43" si="47">ROUND(E38*F38,2)</f>
        <v>0</v>
      </c>
      <c r="M38" s="29">
        <f t="shared" ref="M38:M43" si="48">ROUND(E38*H38,2)</f>
        <v>0</v>
      </c>
      <c r="N38" s="29">
        <f t="shared" ref="N38:N43" si="49">ROUND(E38*I38,2)</f>
        <v>0</v>
      </c>
      <c r="O38" s="29">
        <f t="shared" ref="O38:O43" si="50">ROUND(E38*J38,2)</f>
        <v>0</v>
      </c>
      <c r="P38" s="29">
        <f t="shared" ref="P38:P43" si="51">ROUND(SUM(M38:O38),2)</f>
        <v>0</v>
      </c>
    </row>
    <row r="39" spans="1:16" ht="25.5" x14ac:dyDescent="0.2">
      <c r="A39" s="26">
        <v>15</v>
      </c>
      <c r="B39" s="27" t="s">
        <v>16</v>
      </c>
      <c r="C39" s="15" t="s">
        <v>67</v>
      </c>
      <c r="D39" s="28" t="s">
        <v>32</v>
      </c>
      <c r="E39" s="27">
        <v>1</v>
      </c>
      <c r="F39" s="29">
        <v>0</v>
      </c>
      <c r="G39" s="29">
        <v>0</v>
      </c>
      <c r="H39" s="29">
        <f t="shared" si="45"/>
        <v>0</v>
      </c>
      <c r="I39" s="29">
        <v>0</v>
      </c>
      <c r="J39" s="29">
        <v>0</v>
      </c>
      <c r="K39" s="29">
        <f t="shared" si="46"/>
        <v>0</v>
      </c>
      <c r="L39" s="29">
        <f t="shared" si="47"/>
        <v>0</v>
      </c>
      <c r="M39" s="29">
        <f t="shared" si="48"/>
        <v>0</v>
      </c>
      <c r="N39" s="29">
        <f t="shared" si="49"/>
        <v>0</v>
      </c>
      <c r="O39" s="29">
        <f t="shared" si="50"/>
        <v>0</v>
      </c>
      <c r="P39" s="29">
        <f t="shared" si="51"/>
        <v>0</v>
      </c>
    </row>
    <row r="40" spans="1:16" ht="38.25" x14ac:dyDescent="0.2">
      <c r="A40" s="26">
        <v>16</v>
      </c>
      <c r="B40" s="27" t="s">
        <v>16</v>
      </c>
      <c r="C40" s="15" t="s">
        <v>58</v>
      </c>
      <c r="D40" s="28" t="s">
        <v>32</v>
      </c>
      <c r="E40" s="27">
        <v>1</v>
      </c>
      <c r="F40" s="29">
        <v>0</v>
      </c>
      <c r="G40" s="29">
        <v>0</v>
      </c>
      <c r="H40" s="29">
        <f t="shared" si="45"/>
        <v>0</v>
      </c>
      <c r="I40" s="29">
        <v>0</v>
      </c>
      <c r="J40" s="29">
        <v>0</v>
      </c>
      <c r="K40" s="29">
        <f t="shared" si="46"/>
        <v>0</v>
      </c>
      <c r="L40" s="29">
        <f t="shared" si="47"/>
        <v>0</v>
      </c>
      <c r="M40" s="29">
        <f t="shared" si="48"/>
        <v>0</v>
      </c>
      <c r="N40" s="29">
        <f t="shared" si="49"/>
        <v>0</v>
      </c>
      <c r="O40" s="29">
        <f t="shared" si="50"/>
        <v>0</v>
      </c>
      <c r="P40" s="29">
        <f t="shared" si="51"/>
        <v>0</v>
      </c>
    </row>
    <row r="41" spans="1:16" ht="25.5" x14ac:dyDescent="0.2">
      <c r="A41" s="26">
        <v>17</v>
      </c>
      <c r="B41" s="27" t="s">
        <v>16</v>
      </c>
      <c r="C41" s="15" t="s">
        <v>63</v>
      </c>
      <c r="D41" s="28" t="s">
        <v>32</v>
      </c>
      <c r="E41" s="27">
        <v>3</v>
      </c>
      <c r="F41" s="29">
        <v>0</v>
      </c>
      <c r="G41" s="29">
        <v>0</v>
      </c>
      <c r="H41" s="29">
        <f t="shared" si="45"/>
        <v>0</v>
      </c>
      <c r="I41" s="29">
        <v>0</v>
      </c>
      <c r="J41" s="29">
        <v>0</v>
      </c>
      <c r="K41" s="29">
        <f t="shared" si="46"/>
        <v>0</v>
      </c>
      <c r="L41" s="29">
        <f t="shared" si="47"/>
        <v>0</v>
      </c>
      <c r="M41" s="29">
        <f t="shared" si="48"/>
        <v>0</v>
      </c>
      <c r="N41" s="29">
        <f t="shared" si="49"/>
        <v>0</v>
      </c>
      <c r="O41" s="29">
        <f t="shared" si="50"/>
        <v>0</v>
      </c>
      <c r="P41" s="29">
        <f t="shared" si="51"/>
        <v>0</v>
      </c>
    </row>
    <row r="42" spans="1:16" ht="15.75" x14ac:dyDescent="0.2">
      <c r="A42" s="26">
        <v>18</v>
      </c>
      <c r="B42" s="27" t="s">
        <v>16</v>
      </c>
      <c r="C42" s="31" t="s">
        <v>64</v>
      </c>
      <c r="D42" s="28" t="s">
        <v>20</v>
      </c>
      <c r="E42" s="29">
        <v>48</v>
      </c>
      <c r="F42" s="29">
        <v>0</v>
      </c>
      <c r="G42" s="29">
        <v>0</v>
      </c>
      <c r="H42" s="29">
        <f t="shared" si="45"/>
        <v>0</v>
      </c>
      <c r="I42" s="29">
        <v>0</v>
      </c>
      <c r="J42" s="29">
        <v>0</v>
      </c>
      <c r="K42" s="29">
        <f t="shared" si="46"/>
        <v>0</v>
      </c>
      <c r="L42" s="29">
        <f t="shared" si="47"/>
        <v>0</v>
      </c>
      <c r="M42" s="29">
        <f t="shared" si="48"/>
        <v>0</v>
      </c>
      <c r="N42" s="29">
        <f t="shared" si="49"/>
        <v>0</v>
      </c>
      <c r="O42" s="29">
        <f t="shared" si="50"/>
        <v>0</v>
      </c>
      <c r="P42" s="29">
        <f t="shared" si="51"/>
        <v>0</v>
      </c>
    </row>
    <row r="43" spans="1:16" ht="15.75" x14ac:dyDescent="0.2">
      <c r="A43" s="26">
        <v>19</v>
      </c>
      <c r="B43" s="27" t="s">
        <v>16</v>
      </c>
      <c r="C43" s="31" t="s">
        <v>65</v>
      </c>
      <c r="D43" s="28" t="s">
        <v>20</v>
      </c>
      <c r="E43" s="29">
        <v>48</v>
      </c>
      <c r="F43" s="29">
        <v>0</v>
      </c>
      <c r="G43" s="29">
        <v>0</v>
      </c>
      <c r="H43" s="29">
        <f t="shared" si="45"/>
        <v>0</v>
      </c>
      <c r="I43" s="29">
        <v>0</v>
      </c>
      <c r="J43" s="29">
        <v>0</v>
      </c>
      <c r="K43" s="29">
        <f t="shared" si="46"/>
        <v>0</v>
      </c>
      <c r="L43" s="29">
        <f t="shared" si="47"/>
        <v>0</v>
      </c>
      <c r="M43" s="29">
        <f t="shared" si="48"/>
        <v>0</v>
      </c>
      <c r="N43" s="29">
        <f t="shared" si="49"/>
        <v>0</v>
      </c>
      <c r="O43" s="29">
        <f t="shared" si="50"/>
        <v>0</v>
      </c>
      <c r="P43" s="29">
        <f t="shared" si="51"/>
        <v>0</v>
      </c>
    </row>
    <row r="44" spans="1:16" ht="15.75" x14ac:dyDescent="0.2">
      <c r="A44" s="26">
        <v>20</v>
      </c>
      <c r="B44" s="27" t="s">
        <v>16</v>
      </c>
      <c r="C44" s="31" t="s">
        <v>84</v>
      </c>
      <c r="D44" s="28" t="s">
        <v>20</v>
      </c>
      <c r="E44" s="29">
        <v>8.6</v>
      </c>
      <c r="F44" s="29">
        <v>0</v>
      </c>
      <c r="G44" s="29">
        <v>0</v>
      </c>
      <c r="H44" s="29">
        <f t="shared" ref="H44" si="52">ROUND(F44*G44,2)</f>
        <v>0</v>
      </c>
      <c r="I44" s="29">
        <v>0</v>
      </c>
      <c r="J44" s="29">
        <v>0</v>
      </c>
      <c r="K44" s="29">
        <f t="shared" ref="K44" si="53">ROUND(SUM(H44:J44),2)</f>
        <v>0</v>
      </c>
      <c r="L44" s="29">
        <f t="shared" ref="L44" si="54">ROUND(E44*F44,2)</f>
        <v>0</v>
      </c>
      <c r="M44" s="29">
        <f t="shared" ref="M44" si="55">ROUND(E44*H44,2)</f>
        <v>0</v>
      </c>
      <c r="N44" s="29">
        <f t="shared" ref="N44" si="56">ROUND(E44*I44,2)</f>
        <v>0</v>
      </c>
      <c r="O44" s="29">
        <f t="shared" ref="O44" si="57">ROUND(E44*J44,2)</f>
        <v>0</v>
      </c>
      <c r="P44" s="29">
        <f t="shared" ref="P44" si="58">ROUND(SUM(M44:O44),2)</f>
        <v>0</v>
      </c>
    </row>
    <row r="45" spans="1:16" x14ac:dyDescent="0.2">
      <c r="A45" s="26"/>
      <c r="B45" s="27"/>
      <c r="C45" s="15"/>
      <c r="D45" s="28"/>
      <c r="E45" s="27"/>
      <c r="F45" s="29"/>
      <c r="G45" s="29"/>
      <c r="H45" s="29"/>
      <c r="I45" s="29"/>
      <c r="J45" s="29"/>
      <c r="K45" s="29"/>
      <c r="L45" s="29"/>
      <c r="M45" s="29"/>
      <c r="N45" s="29"/>
      <c r="O45" s="29"/>
      <c r="P45" s="29"/>
    </row>
    <row r="46" spans="1:16" ht="15.75" x14ac:dyDescent="0.2">
      <c r="A46" s="26"/>
      <c r="B46" s="27"/>
      <c r="C46" s="33" t="s">
        <v>59</v>
      </c>
      <c r="D46" s="28"/>
      <c r="E46" s="27"/>
      <c r="F46" s="29"/>
      <c r="G46" s="29"/>
      <c r="H46" s="29"/>
      <c r="I46" s="29"/>
      <c r="J46" s="29"/>
      <c r="K46" s="29"/>
      <c r="L46" s="29"/>
      <c r="M46" s="29"/>
      <c r="N46" s="29"/>
      <c r="O46" s="29"/>
      <c r="P46" s="29"/>
    </row>
    <row r="47" spans="1:16" x14ac:dyDescent="0.2">
      <c r="A47" s="26"/>
      <c r="B47" s="27"/>
      <c r="C47" s="15"/>
      <c r="D47" s="28"/>
      <c r="E47" s="27"/>
      <c r="F47" s="29"/>
      <c r="G47" s="29"/>
      <c r="H47" s="29"/>
      <c r="I47" s="29"/>
      <c r="J47" s="29"/>
      <c r="K47" s="29"/>
      <c r="L47" s="29"/>
      <c r="M47" s="29"/>
      <c r="N47" s="29"/>
      <c r="O47" s="29"/>
      <c r="P47" s="29"/>
    </row>
    <row r="48" spans="1:16" ht="30" customHeight="1" x14ac:dyDescent="0.2">
      <c r="A48" s="26">
        <v>21</v>
      </c>
      <c r="B48" s="27"/>
      <c r="C48" s="15" t="s">
        <v>69</v>
      </c>
      <c r="D48" s="28" t="s">
        <v>42</v>
      </c>
      <c r="E48" s="27">
        <v>1</v>
      </c>
      <c r="F48" s="29">
        <v>0</v>
      </c>
      <c r="G48" s="29">
        <v>0</v>
      </c>
      <c r="H48" s="29">
        <f t="shared" ref="H48:H49" si="59">ROUND(F48*G48,2)</f>
        <v>0</v>
      </c>
      <c r="I48" s="29">
        <v>0</v>
      </c>
      <c r="J48" s="29">
        <v>0</v>
      </c>
      <c r="K48" s="29">
        <f t="shared" ref="K48:K49" si="60">ROUND(SUM(H48:J48),2)</f>
        <v>0</v>
      </c>
      <c r="L48" s="29">
        <f t="shared" ref="L48:L49" si="61">ROUND(E48*F48,2)</f>
        <v>0</v>
      </c>
      <c r="M48" s="29">
        <f t="shared" ref="M48:M49" si="62">ROUND(E48*H48,2)</f>
        <v>0</v>
      </c>
      <c r="N48" s="29">
        <f t="shared" ref="N48:N49" si="63">ROUND(E48*I48,2)</f>
        <v>0</v>
      </c>
      <c r="O48" s="29">
        <f t="shared" ref="O48:O49" si="64">ROUND(E48*J48,2)</f>
        <v>0</v>
      </c>
      <c r="P48" s="29">
        <f t="shared" ref="P48:P49" si="65">ROUND(SUM(M48:O48),2)</f>
        <v>0</v>
      </c>
    </row>
    <row r="49" spans="1:18" ht="25.5" x14ac:dyDescent="0.2">
      <c r="A49" s="26">
        <v>22</v>
      </c>
      <c r="B49" s="27"/>
      <c r="C49" s="15" t="s">
        <v>68</v>
      </c>
      <c r="D49" s="28" t="s">
        <v>32</v>
      </c>
      <c r="E49" s="27">
        <v>1</v>
      </c>
      <c r="F49" s="29">
        <v>0</v>
      </c>
      <c r="G49" s="29">
        <v>0</v>
      </c>
      <c r="H49" s="29">
        <f t="shared" si="59"/>
        <v>0</v>
      </c>
      <c r="I49" s="29">
        <v>0</v>
      </c>
      <c r="J49" s="29">
        <v>0</v>
      </c>
      <c r="K49" s="29">
        <f t="shared" si="60"/>
        <v>0</v>
      </c>
      <c r="L49" s="29">
        <f t="shared" si="61"/>
        <v>0</v>
      </c>
      <c r="M49" s="29">
        <f t="shared" si="62"/>
        <v>0</v>
      </c>
      <c r="N49" s="29">
        <f t="shared" si="63"/>
        <v>0</v>
      </c>
      <c r="O49" s="29">
        <f t="shared" si="64"/>
        <v>0</v>
      </c>
      <c r="P49" s="29">
        <f t="shared" si="65"/>
        <v>0</v>
      </c>
    </row>
    <row r="50" spans="1:18" x14ac:dyDescent="0.2">
      <c r="A50" s="26"/>
      <c r="B50" s="27"/>
      <c r="C50" s="31"/>
      <c r="D50" s="28"/>
      <c r="E50" s="27"/>
      <c r="F50" s="29"/>
      <c r="G50" s="29"/>
      <c r="H50" s="29"/>
      <c r="I50" s="29"/>
      <c r="J50" s="29"/>
      <c r="K50" s="29"/>
      <c r="L50" s="29"/>
      <c r="M50" s="29"/>
      <c r="N50" s="29"/>
      <c r="O50" s="29"/>
      <c r="P50" s="29"/>
    </row>
    <row r="51" spans="1:18" ht="15.75" x14ac:dyDescent="0.2">
      <c r="A51" s="26"/>
      <c r="B51" s="27"/>
      <c r="C51" s="33" t="s">
        <v>41</v>
      </c>
      <c r="D51" s="28"/>
      <c r="E51" s="27"/>
      <c r="F51" s="29"/>
      <c r="G51" s="29"/>
      <c r="H51" s="29"/>
      <c r="I51" s="29"/>
      <c r="J51" s="29"/>
      <c r="K51" s="29"/>
      <c r="L51" s="29"/>
      <c r="M51" s="29"/>
      <c r="N51" s="29"/>
      <c r="O51" s="29"/>
      <c r="P51" s="29"/>
    </row>
    <row r="52" spans="1:18" x14ac:dyDescent="0.2">
      <c r="A52" s="26" t="s">
        <v>33</v>
      </c>
      <c r="B52" s="27" t="s">
        <v>33</v>
      </c>
      <c r="C52" s="31" t="s">
        <v>33</v>
      </c>
      <c r="D52" s="28" t="s">
        <v>33</v>
      </c>
      <c r="E52" s="27" t="s">
        <v>33</v>
      </c>
      <c r="F52" s="29" t="s">
        <v>33</v>
      </c>
      <c r="G52" s="29" t="s">
        <v>33</v>
      </c>
      <c r="H52" s="29" t="s">
        <v>33</v>
      </c>
      <c r="I52" s="29" t="s">
        <v>33</v>
      </c>
      <c r="J52" s="29" t="s">
        <v>33</v>
      </c>
      <c r="K52" s="29" t="s">
        <v>33</v>
      </c>
      <c r="L52" s="29" t="s">
        <v>33</v>
      </c>
      <c r="M52" s="29" t="s">
        <v>33</v>
      </c>
      <c r="N52" s="29" t="s">
        <v>33</v>
      </c>
      <c r="O52" s="29" t="s">
        <v>33</v>
      </c>
      <c r="P52" s="29" t="s">
        <v>33</v>
      </c>
    </row>
    <row r="53" spans="1:18" x14ac:dyDescent="0.2">
      <c r="A53" s="26">
        <v>23</v>
      </c>
      <c r="B53" s="27" t="s">
        <v>16</v>
      </c>
      <c r="C53" s="31" t="s">
        <v>70</v>
      </c>
      <c r="D53" s="28" t="s">
        <v>25</v>
      </c>
      <c r="E53" s="27">
        <v>1</v>
      </c>
      <c r="F53" s="29">
        <v>0</v>
      </c>
      <c r="G53" s="29">
        <v>0</v>
      </c>
      <c r="H53" s="29">
        <f t="shared" ref="H53" si="66">ROUND(F53*G53,2)</f>
        <v>0</v>
      </c>
      <c r="I53" s="29">
        <v>0</v>
      </c>
      <c r="J53" s="29">
        <v>0</v>
      </c>
      <c r="K53" s="29">
        <f>ROUND(SUM(H53:J53),2)</f>
        <v>0</v>
      </c>
      <c r="L53" s="29">
        <v>0.3</v>
      </c>
      <c r="M53" s="29">
        <f>ROUND(E53*H53,2)</f>
        <v>0</v>
      </c>
      <c r="N53" s="29">
        <f>ROUND(E53*I53,2)</f>
        <v>0</v>
      </c>
      <c r="O53" s="29">
        <f>ROUND(E53*J53,2)</f>
        <v>0</v>
      </c>
      <c r="P53" s="29">
        <f>ROUND(SUM(M53:O53),2)</f>
        <v>0</v>
      </c>
    </row>
    <row r="54" spans="1:18" x14ac:dyDescent="0.2">
      <c r="A54" s="26">
        <v>25</v>
      </c>
      <c r="B54" s="27" t="s">
        <v>16</v>
      </c>
      <c r="C54" s="31" t="s">
        <v>27</v>
      </c>
      <c r="D54" s="28" t="s">
        <v>38</v>
      </c>
      <c r="E54" s="27">
        <v>1</v>
      </c>
      <c r="F54" s="29">
        <v>0</v>
      </c>
      <c r="G54" s="29">
        <v>0</v>
      </c>
      <c r="H54" s="29">
        <f t="shared" ref="H54:H55" si="67">ROUND(F54*G54,2)</f>
        <v>0</v>
      </c>
      <c r="I54" s="29">
        <v>0</v>
      </c>
      <c r="J54" s="29">
        <v>0</v>
      </c>
      <c r="K54" s="29">
        <f>ROUND(SUM(H54:J54),2)</f>
        <v>0</v>
      </c>
      <c r="L54" s="29">
        <v>0.3</v>
      </c>
      <c r="M54" s="29">
        <f>ROUND(E54*H54,2)</f>
        <v>0</v>
      </c>
      <c r="N54" s="29">
        <f>ROUND(E54*I54,2)</f>
        <v>0</v>
      </c>
      <c r="O54" s="29">
        <f>ROUND(E54*J54,2)</f>
        <v>0</v>
      </c>
      <c r="P54" s="29">
        <f>ROUND(SUM(M54:O54),2)</f>
        <v>0</v>
      </c>
    </row>
    <row r="55" spans="1:18" ht="25.5" x14ac:dyDescent="0.2">
      <c r="A55" s="26">
        <v>26</v>
      </c>
      <c r="B55" s="27" t="s">
        <v>16</v>
      </c>
      <c r="C55" s="31" t="s">
        <v>26</v>
      </c>
      <c r="D55" s="28" t="s">
        <v>17</v>
      </c>
      <c r="E55" s="27">
        <v>1</v>
      </c>
      <c r="F55" s="29">
        <v>0</v>
      </c>
      <c r="G55" s="29">
        <v>0</v>
      </c>
      <c r="H55" s="29">
        <f t="shared" si="67"/>
        <v>0</v>
      </c>
      <c r="I55" s="29">
        <v>0</v>
      </c>
      <c r="J55" s="29">
        <v>0</v>
      </c>
      <c r="K55" s="29">
        <f t="shared" ref="K55" si="68">ROUND(SUM(H55:J55),2)</f>
        <v>0</v>
      </c>
      <c r="L55" s="29">
        <f t="shared" ref="L55" si="69">ROUND(E55*F55,2)</f>
        <v>0</v>
      </c>
      <c r="M55" s="29">
        <f t="shared" ref="M55" si="70">ROUND(E55*H55,2)</f>
        <v>0</v>
      </c>
      <c r="N55" s="29">
        <f t="shared" ref="N55" si="71">ROUND(E55*I55,2)</f>
        <v>0</v>
      </c>
      <c r="O55" s="29">
        <f t="shared" ref="O55" si="72">ROUND(E55*J55,2)</f>
        <v>0</v>
      </c>
      <c r="P55" s="29">
        <f t="shared" ref="P55" si="73">ROUND(SUM(M55:O55),2)</f>
        <v>0</v>
      </c>
    </row>
    <row r="56" spans="1:18" x14ac:dyDescent="0.2">
      <c r="A56" s="26">
        <v>27</v>
      </c>
      <c r="B56" s="27" t="s">
        <v>16</v>
      </c>
      <c r="C56" s="31" t="s">
        <v>40</v>
      </c>
      <c r="D56" s="28" t="s">
        <v>25</v>
      </c>
      <c r="E56" s="27">
        <v>1</v>
      </c>
      <c r="F56" s="29">
        <v>0</v>
      </c>
      <c r="G56" s="29">
        <v>0</v>
      </c>
      <c r="H56" s="29">
        <f>ROUND(F56*G56,2)</f>
        <v>0</v>
      </c>
      <c r="I56" s="29">
        <v>0</v>
      </c>
      <c r="J56" s="29">
        <v>0</v>
      </c>
      <c r="K56" s="29">
        <f>ROUND(SUM(H56:J56),2)</f>
        <v>0</v>
      </c>
      <c r="L56" s="29">
        <f>ROUND(E56*F56,2)</f>
        <v>0</v>
      </c>
      <c r="M56" s="29">
        <f>ROUND(E56*H56,2)</f>
        <v>0</v>
      </c>
      <c r="N56" s="29">
        <f>ROUND(E56*I56,2)</f>
        <v>0</v>
      </c>
      <c r="O56" s="29">
        <f>ROUND(E56*J56,2)</f>
        <v>0</v>
      </c>
      <c r="P56" s="29">
        <f>ROUND(SUM(M56:O56),2)</f>
        <v>0</v>
      </c>
    </row>
    <row r="57" spans="1:18" ht="15.75" customHeight="1" x14ac:dyDescent="0.2">
      <c r="A57" s="4"/>
      <c r="B57" s="5"/>
      <c r="C57" s="6"/>
      <c r="D57" s="7"/>
      <c r="E57" s="8"/>
      <c r="F57" s="9"/>
      <c r="G57" s="9"/>
      <c r="H57" s="9"/>
      <c r="I57" s="9"/>
      <c r="J57" s="9"/>
      <c r="K57" s="10" t="s">
        <v>18</v>
      </c>
      <c r="L57" s="11">
        <f>SUM(L13:L56)</f>
        <v>0.6</v>
      </c>
      <c r="M57" s="11">
        <f>SUM(M13:M56)</f>
        <v>0</v>
      </c>
      <c r="N57" s="11">
        <f>SUM(N13:N56)</f>
        <v>0</v>
      </c>
      <c r="O57" s="11">
        <f>SUM(O13:O56)</f>
        <v>0</v>
      </c>
      <c r="P57" s="11">
        <f>SUM(P13:P56)</f>
        <v>0</v>
      </c>
      <c r="R57" s="34"/>
    </row>
    <row r="58" spans="1:18" s="16" customFormat="1" ht="15.75" x14ac:dyDescent="0.25">
      <c r="C58" s="17"/>
      <c r="D58" s="17"/>
      <c r="E58" s="17"/>
      <c r="F58" s="17"/>
      <c r="G58" s="17"/>
      <c r="K58" s="18"/>
      <c r="L58" s="19"/>
      <c r="M58" s="20"/>
      <c r="N58" s="12"/>
      <c r="O58" s="13" t="s">
        <v>146</v>
      </c>
      <c r="P58" s="14">
        <f>ROUND(P57*0.08,2)</f>
        <v>0</v>
      </c>
      <c r="R58" s="16" t="s">
        <v>33</v>
      </c>
    </row>
    <row r="59" spans="1:18" s="16" customFormat="1" ht="15.75" x14ac:dyDescent="0.25">
      <c r="C59" s="17"/>
      <c r="D59" s="17"/>
      <c r="E59" s="17"/>
      <c r="F59" s="17"/>
      <c r="G59" s="17"/>
      <c r="K59" s="18"/>
      <c r="L59" s="19"/>
      <c r="M59" s="20"/>
      <c r="N59" s="12"/>
      <c r="O59" s="13" t="s">
        <v>21</v>
      </c>
      <c r="P59" s="14">
        <f>ROUND(P58*0.1,2)</f>
        <v>0</v>
      </c>
    </row>
    <row r="60" spans="1:18" s="16" customFormat="1" ht="15.75" x14ac:dyDescent="0.25">
      <c r="C60" s="17"/>
      <c r="D60" s="17"/>
      <c r="E60" s="21"/>
      <c r="F60" s="17"/>
      <c r="G60" s="22"/>
      <c r="K60" s="18"/>
      <c r="L60" s="19"/>
      <c r="M60" s="20"/>
      <c r="N60" s="12"/>
      <c r="O60" s="13" t="s">
        <v>147</v>
      </c>
      <c r="P60" s="14">
        <f>ROUND(P57*0.05,2)</f>
        <v>0</v>
      </c>
    </row>
    <row r="61" spans="1:18" s="16" customFormat="1" ht="15.75" x14ac:dyDescent="0.25">
      <c r="C61" s="17"/>
      <c r="D61" s="17"/>
      <c r="E61" s="17"/>
      <c r="F61" s="17"/>
      <c r="G61" s="17"/>
      <c r="K61" s="18"/>
      <c r="L61" s="19"/>
      <c r="M61" s="20"/>
      <c r="N61" s="23"/>
      <c r="O61" s="24" t="s">
        <v>22</v>
      </c>
      <c r="P61" s="25">
        <f>P60+P58+P57</f>
        <v>0</v>
      </c>
    </row>
    <row r="62" spans="1:18" s="16" customFormat="1" ht="15.75" x14ac:dyDescent="0.25">
      <c r="C62" s="17"/>
      <c r="D62" s="17"/>
      <c r="E62" s="17"/>
      <c r="F62" s="17"/>
      <c r="G62" s="17"/>
      <c r="K62" s="18"/>
      <c r="L62" s="19"/>
      <c r="M62" s="20"/>
      <c r="N62" s="23"/>
      <c r="O62" s="13" t="s">
        <v>23</v>
      </c>
      <c r="P62" s="14">
        <f>ROUND(P61*0.21,2)</f>
        <v>0</v>
      </c>
    </row>
    <row r="63" spans="1:18" s="16" customFormat="1" ht="15.75" x14ac:dyDescent="0.25">
      <c r="C63" s="17"/>
      <c r="D63" s="17"/>
      <c r="E63" s="17"/>
      <c r="F63" s="17"/>
      <c r="G63" s="17"/>
      <c r="K63" s="18"/>
      <c r="L63" s="19"/>
      <c r="M63" s="20"/>
      <c r="N63" s="23"/>
      <c r="O63" s="24" t="s">
        <v>24</v>
      </c>
      <c r="P63" s="25">
        <f>P61+P62</f>
        <v>0</v>
      </c>
    </row>
    <row r="64" spans="1:18" s="16" customFormat="1" ht="15.75" x14ac:dyDescent="0.25">
      <c r="C64" s="17"/>
      <c r="D64" s="17"/>
      <c r="E64" s="17"/>
      <c r="F64" s="17"/>
      <c r="G64" s="17"/>
      <c r="K64" s="18"/>
      <c r="L64" s="19"/>
      <c r="M64" s="19"/>
      <c r="N64" s="19"/>
      <c r="O64" s="19"/>
      <c r="P64" s="19"/>
    </row>
    <row r="65" spans="4:4" s="16" customFormat="1" ht="15.75" x14ac:dyDescent="0.25"/>
    <row r="66" spans="4:4" ht="15.75" x14ac:dyDescent="0.25">
      <c r="D66" s="16"/>
    </row>
    <row r="67" spans="4:4" ht="15.75" x14ac:dyDescent="0.25">
      <c r="D67" s="16"/>
    </row>
    <row r="68"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46B65-20F2-4902-ACF1-2405ED51256C}">
  <sheetPr codeName="Lapa4">
    <tabColor rgb="FF92D050"/>
    <pageSetUpPr fitToPage="1"/>
  </sheetPr>
  <dimension ref="A1:R52"/>
  <sheetViews>
    <sheetView zoomScale="110" zoomScaleNormal="110" workbookViewId="0">
      <selection activeCell="O45" sqref="O45"/>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79</v>
      </c>
      <c r="B2" s="52"/>
      <c r="C2" s="52"/>
      <c r="D2" s="52"/>
      <c r="E2" s="52"/>
      <c r="F2" s="52"/>
      <c r="G2" s="52"/>
      <c r="H2" s="52"/>
      <c r="I2" s="52"/>
      <c r="J2" s="52"/>
      <c r="K2" s="52"/>
      <c r="L2" s="52"/>
      <c r="M2" s="52"/>
      <c r="N2" s="52"/>
      <c r="O2" s="52"/>
      <c r="P2" s="52"/>
    </row>
    <row r="4" spans="1:16" x14ac:dyDescent="0.2">
      <c r="A4" s="2" t="s">
        <v>80</v>
      </c>
    </row>
    <row r="5" spans="1:16" x14ac:dyDescent="0.2">
      <c r="A5" s="2" t="s">
        <v>44</v>
      </c>
    </row>
    <row r="6" spans="1:16" x14ac:dyDescent="0.2">
      <c r="A6" s="2" t="s">
        <v>45</v>
      </c>
      <c r="M6" s="2" t="s">
        <v>4</v>
      </c>
      <c r="O6" s="32">
        <f>P47</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1" t="s">
        <v>141</v>
      </c>
      <c r="D16" s="28" t="s">
        <v>32</v>
      </c>
      <c r="E16" s="27">
        <v>1</v>
      </c>
      <c r="F16" s="29">
        <v>0</v>
      </c>
      <c r="G16" s="29">
        <v>0</v>
      </c>
      <c r="H16" s="29">
        <f t="shared" ref="H16" si="0">ROUND(F16*G16,2)</f>
        <v>0</v>
      </c>
      <c r="I16" s="29">
        <v>0</v>
      </c>
      <c r="J16" s="29">
        <v>0</v>
      </c>
      <c r="K16" s="29">
        <f t="shared" ref="K16" si="1">ROUND(SUM(H16:J16),2)</f>
        <v>0</v>
      </c>
      <c r="L16" s="29">
        <f t="shared" ref="L16" si="2">ROUND(E16*F16,2)</f>
        <v>0</v>
      </c>
      <c r="M16" s="29">
        <f t="shared" ref="M16" si="3">ROUND(E16*H16,2)</f>
        <v>0</v>
      </c>
      <c r="N16" s="29">
        <f t="shared" ref="N16" si="4">ROUND(E16*I16,2)</f>
        <v>0</v>
      </c>
      <c r="O16" s="29">
        <f t="shared" ref="O16" si="5">ROUND(E16*J16,2)</f>
        <v>0</v>
      </c>
      <c r="P16" s="29">
        <f t="shared" ref="P16" si="6">ROUND(SUM(M16:O16),2)</f>
        <v>0</v>
      </c>
    </row>
    <row r="17" spans="1:16" x14ac:dyDescent="0.2">
      <c r="A17" s="26">
        <v>2</v>
      </c>
      <c r="B17" s="27" t="s">
        <v>16</v>
      </c>
      <c r="C17" s="30" t="s">
        <v>74</v>
      </c>
      <c r="D17" s="28" t="s">
        <v>31</v>
      </c>
      <c r="E17" s="27">
        <v>23</v>
      </c>
      <c r="F17" s="29">
        <v>0</v>
      </c>
      <c r="G17" s="29">
        <v>0</v>
      </c>
      <c r="H17" s="29">
        <f t="shared" ref="H17:H19" si="7">ROUND(F17*G17,2)</f>
        <v>0</v>
      </c>
      <c r="I17" s="29">
        <v>0</v>
      </c>
      <c r="J17" s="29">
        <v>0</v>
      </c>
      <c r="K17" s="29">
        <f t="shared" ref="K17:K19" si="8">ROUND(SUM(H17:J17),2)</f>
        <v>0</v>
      </c>
      <c r="L17" s="29">
        <f t="shared" ref="L17:L19" si="9">ROUND(E17*F17,2)</f>
        <v>0</v>
      </c>
      <c r="M17" s="29">
        <f t="shared" ref="M17:M19" si="10">ROUND(E17*H17,2)</f>
        <v>0</v>
      </c>
      <c r="N17" s="29">
        <f t="shared" ref="N17:N19" si="11">ROUND(E17*I17,2)</f>
        <v>0</v>
      </c>
      <c r="O17" s="29">
        <f t="shared" ref="O17:O19" si="12">ROUND(E17*J17,2)</f>
        <v>0</v>
      </c>
      <c r="P17" s="29">
        <f t="shared" ref="P17:P19" si="13">ROUND(SUM(M17:O17),2)</f>
        <v>0</v>
      </c>
    </row>
    <row r="18" spans="1:16" x14ac:dyDescent="0.2">
      <c r="A18" s="26">
        <v>3</v>
      </c>
      <c r="B18" s="27" t="s">
        <v>16</v>
      </c>
      <c r="C18" s="31" t="s">
        <v>133</v>
      </c>
      <c r="D18" s="28" t="s">
        <v>31</v>
      </c>
      <c r="E18" s="27">
        <v>13.8</v>
      </c>
      <c r="F18" s="29">
        <v>0</v>
      </c>
      <c r="G18" s="29">
        <v>0</v>
      </c>
      <c r="H18" s="29">
        <f t="shared" si="7"/>
        <v>0</v>
      </c>
      <c r="I18" s="29">
        <v>0</v>
      </c>
      <c r="J18" s="29">
        <v>0</v>
      </c>
      <c r="K18" s="29">
        <f t="shared" si="8"/>
        <v>0</v>
      </c>
      <c r="L18" s="29">
        <f t="shared" si="9"/>
        <v>0</v>
      </c>
      <c r="M18" s="29">
        <f t="shared" si="10"/>
        <v>0</v>
      </c>
      <c r="N18" s="29">
        <f t="shared" si="11"/>
        <v>0</v>
      </c>
      <c r="O18" s="29">
        <f t="shared" si="12"/>
        <v>0</v>
      </c>
      <c r="P18" s="29">
        <f t="shared" si="13"/>
        <v>0</v>
      </c>
    </row>
    <row r="19" spans="1:16" x14ac:dyDescent="0.2">
      <c r="A19" s="26">
        <v>4</v>
      </c>
      <c r="B19" s="27" t="s">
        <v>16</v>
      </c>
      <c r="C19" s="31" t="s">
        <v>61</v>
      </c>
      <c r="D19" s="28" t="s">
        <v>43</v>
      </c>
      <c r="E19" s="27">
        <v>26.6</v>
      </c>
      <c r="F19" s="29">
        <v>0</v>
      </c>
      <c r="G19" s="29">
        <v>0</v>
      </c>
      <c r="H19" s="29">
        <f t="shared" si="7"/>
        <v>0</v>
      </c>
      <c r="I19" s="29">
        <v>0</v>
      </c>
      <c r="J19" s="29">
        <v>0</v>
      </c>
      <c r="K19" s="29">
        <f t="shared" si="8"/>
        <v>0</v>
      </c>
      <c r="L19" s="29">
        <f t="shared" si="9"/>
        <v>0</v>
      </c>
      <c r="M19" s="29">
        <f t="shared" si="10"/>
        <v>0</v>
      </c>
      <c r="N19" s="29">
        <f t="shared" si="11"/>
        <v>0</v>
      </c>
      <c r="O19" s="29">
        <f t="shared" si="12"/>
        <v>0</v>
      </c>
      <c r="P19" s="29">
        <f t="shared" si="13"/>
        <v>0</v>
      </c>
    </row>
    <row r="20" spans="1:16" ht="14.25" customHeight="1" x14ac:dyDescent="0.2">
      <c r="A20" s="26"/>
      <c r="B20" s="27"/>
      <c r="C20" s="31"/>
      <c r="D20" s="28"/>
      <c r="E20" s="27"/>
      <c r="F20" s="29"/>
      <c r="G20" s="29"/>
      <c r="H20" s="29"/>
      <c r="I20" s="29"/>
      <c r="J20" s="29"/>
      <c r="K20" s="29"/>
      <c r="L20" s="29"/>
      <c r="M20" s="29"/>
      <c r="N20" s="29"/>
      <c r="O20" s="29"/>
      <c r="P20" s="29"/>
    </row>
    <row r="21" spans="1:16" ht="28.5" customHeight="1" x14ac:dyDescent="0.2">
      <c r="A21" s="26"/>
      <c r="B21" s="27"/>
      <c r="C21" s="33" t="s">
        <v>34</v>
      </c>
      <c r="D21" s="28"/>
      <c r="E21" s="27"/>
      <c r="F21" s="29"/>
      <c r="G21" s="29"/>
      <c r="H21" s="29"/>
      <c r="I21" s="29"/>
      <c r="J21" s="29"/>
      <c r="K21" s="29"/>
      <c r="L21" s="29" t="s">
        <v>33</v>
      </c>
      <c r="M21" s="29"/>
      <c r="N21" s="29"/>
      <c r="O21" s="29"/>
      <c r="P21" s="29"/>
    </row>
    <row r="22" spans="1:16" x14ac:dyDescent="0.2">
      <c r="A22" s="26"/>
      <c r="B22" s="27"/>
      <c r="C22" s="31"/>
      <c r="D22" s="28"/>
      <c r="E22" s="29"/>
      <c r="F22" s="29"/>
      <c r="G22" s="29"/>
      <c r="H22" s="29"/>
      <c r="I22" s="29"/>
      <c r="J22" s="29"/>
      <c r="K22" s="29"/>
      <c r="L22" s="29"/>
      <c r="M22" s="29"/>
      <c r="N22" s="29"/>
      <c r="O22" s="29"/>
      <c r="P22" s="29"/>
    </row>
    <row r="23" spans="1:16" ht="25.5" x14ac:dyDescent="0.2">
      <c r="A23" s="26">
        <v>4</v>
      </c>
      <c r="B23" s="27" t="s">
        <v>16</v>
      </c>
      <c r="C23" s="31" t="s">
        <v>56</v>
      </c>
      <c r="D23" s="28" t="s">
        <v>20</v>
      </c>
      <c r="E23" s="29">
        <v>1.7</v>
      </c>
      <c r="F23" s="29">
        <v>0</v>
      </c>
      <c r="G23" s="29">
        <v>0</v>
      </c>
      <c r="H23" s="29">
        <f t="shared" ref="H23:H25" si="14">ROUND(F23*G23,2)</f>
        <v>0</v>
      </c>
      <c r="I23" s="29">
        <v>0</v>
      </c>
      <c r="J23" s="29">
        <v>0</v>
      </c>
      <c r="K23" s="29">
        <f t="shared" ref="K23:K25" si="15">ROUND(SUM(H23:J23),2)</f>
        <v>0</v>
      </c>
      <c r="L23" s="29">
        <f t="shared" ref="L23:L25" si="16">ROUND(E23*F23,2)</f>
        <v>0</v>
      </c>
      <c r="M23" s="29">
        <f t="shared" ref="M23:M25" si="17">ROUND(E23*H23,2)</f>
        <v>0</v>
      </c>
      <c r="N23" s="29">
        <f t="shared" ref="N23:N25" si="18">ROUND(E23*I23,2)</f>
        <v>0</v>
      </c>
      <c r="O23" s="29">
        <f t="shared" ref="O23:O25" si="19">ROUND(E23*J23,2)</f>
        <v>0</v>
      </c>
      <c r="P23" s="29">
        <f t="shared" ref="P23:P25" si="20">ROUND(SUM(M23:O23),2)</f>
        <v>0</v>
      </c>
    </row>
    <row r="24" spans="1:16" ht="15.75" x14ac:dyDescent="0.2">
      <c r="A24" s="26">
        <v>5</v>
      </c>
      <c r="B24" s="27" t="s">
        <v>16</v>
      </c>
      <c r="C24" s="31" t="s">
        <v>76</v>
      </c>
      <c r="D24" s="28" t="s">
        <v>20</v>
      </c>
      <c r="E24" s="29">
        <v>23</v>
      </c>
      <c r="F24" s="29">
        <v>0</v>
      </c>
      <c r="G24" s="29">
        <v>0</v>
      </c>
      <c r="H24" s="29">
        <f t="shared" si="14"/>
        <v>0</v>
      </c>
      <c r="I24" s="29">
        <v>0</v>
      </c>
      <c r="J24" s="29">
        <v>0</v>
      </c>
      <c r="K24" s="29">
        <f t="shared" si="15"/>
        <v>0</v>
      </c>
      <c r="L24" s="29">
        <f t="shared" si="16"/>
        <v>0</v>
      </c>
      <c r="M24" s="29">
        <f t="shared" si="17"/>
        <v>0</v>
      </c>
      <c r="N24" s="29">
        <f t="shared" si="18"/>
        <v>0</v>
      </c>
      <c r="O24" s="29">
        <f t="shared" si="19"/>
        <v>0</v>
      </c>
      <c r="P24" s="29">
        <f t="shared" si="20"/>
        <v>0</v>
      </c>
    </row>
    <row r="25" spans="1:16" x14ac:dyDescent="0.2">
      <c r="A25" s="26">
        <v>6</v>
      </c>
      <c r="B25" s="27" t="s">
        <v>16</v>
      </c>
      <c r="C25" s="31" t="s">
        <v>78</v>
      </c>
      <c r="D25" s="28" t="s">
        <v>39</v>
      </c>
      <c r="E25" s="29">
        <v>26.6</v>
      </c>
      <c r="F25" s="29">
        <v>0</v>
      </c>
      <c r="G25" s="29">
        <v>0</v>
      </c>
      <c r="H25" s="29">
        <f t="shared" si="14"/>
        <v>0</v>
      </c>
      <c r="I25" s="29">
        <v>0</v>
      </c>
      <c r="J25" s="29">
        <v>0</v>
      </c>
      <c r="K25" s="29">
        <f t="shared" si="15"/>
        <v>0</v>
      </c>
      <c r="L25" s="29">
        <f t="shared" si="16"/>
        <v>0</v>
      </c>
      <c r="M25" s="29">
        <f t="shared" si="17"/>
        <v>0</v>
      </c>
      <c r="N25" s="29">
        <f t="shared" si="18"/>
        <v>0</v>
      </c>
      <c r="O25" s="29">
        <f t="shared" si="19"/>
        <v>0</v>
      </c>
      <c r="P25" s="29">
        <f t="shared" si="20"/>
        <v>0</v>
      </c>
    </row>
    <row r="26" spans="1:16" x14ac:dyDescent="0.2">
      <c r="A26" s="26"/>
      <c r="B26" s="27"/>
      <c r="C26" s="31"/>
      <c r="D26" s="28"/>
      <c r="E26" s="29"/>
      <c r="F26" s="29"/>
      <c r="G26" s="29"/>
      <c r="H26" s="29"/>
      <c r="I26" s="29"/>
      <c r="J26" s="29"/>
      <c r="K26" s="29"/>
      <c r="L26" s="29"/>
      <c r="M26" s="29"/>
      <c r="N26" s="29"/>
      <c r="O26" s="29"/>
      <c r="P26" s="29"/>
    </row>
    <row r="27" spans="1:16" ht="15.75" x14ac:dyDescent="0.2">
      <c r="A27" s="26" t="s">
        <v>33</v>
      </c>
      <c r="B27" s="27" t="s">
        <v>33</v>
      </c>
      <c r="C27" s="33" t="s">
        <v>37</v>
      </c>
      <c r="D27" s="28" t="s">
        <v>33</v>
      </c>
      <c r="E27" s="27" t="s">
        <v>33</v>
      </c>
      <c r="F27" s="29" t="s">
        <v>33</v>
      </c>
      <c r="G27" s="29" t="s">
        <v>33</v>
      </c>
      <c r="H27" s="29" t="s">
        <v>33</v>
      </c>
      <c r="I27" s="29" t="s">
        <v>33</v>
      </c>
      <c r="J27" s="29" t="s">
        <v>33</v>
      </c>
      <c r="K27" s="29" t="s">
        <v>33</v>
      </c>
      <c r="L27" s="29" t="s">
        <v>33</v>
      </c>
      <c r="M27" s="29" t="s">
        <v>33</v>
      </c>
      <c r="N27" s="29" t="s">
        <v>33</v>
      </c>
      <c r="O27" s="29" t="s">
        <v>33</v>
      </c>
      <c r="P27" s="29" t="s">
        <v>33</v>
      </c>
    </row>
    <row r="28" spans="1:16" x14ac:dyDescent="0.2">
      <c r="A28" s="26" t="s">
        <v>33</v>
      </c>
      <c r="B28" s="27" t="s">
        <v>33</v>
      </c>
      <c r="C28" s="31" t="s">
        <v>33</v>
      </c>
      <c r="D28" s="28" t="s">
        <v>33</v>
      </c>
      <c r="E28" s="27" t="s">
        <v>33</v>
      </c>
      <c r="F28" s="29" t="s">
        <v>33</v>
      </c>
      <c r="G28" s="29" t="s">
        <v>33</v>
      </c>
      <c r="H28" s="29" t="s">
        <v>33</v>
      </c>
      <c r="I28" s="29" t="s">
        <v>33</v>
      </c>
      <c r="J28" s="29" t="s">
        <v>33</v>
      </c>
      <c r="K28" s="29" t="s">
        <v>33</v>
      </c>
      <c r="L28" s="29" t="s">
        <v>33</v>
      </c>
      <c r="M28" s="29" t="s">
        <v>33</v>
      </c>
      <c r="N28" s="29" t="s">
        <v>33</v>
      </c>
      <c r="O28" s="29" t="s">
        <v>33</v>
      </c>
      <c r="P28" s="29" t="s">
        <v>33</v>
      </c>
    </row>
    <row r="29" spans="1:16" ht="25.5" x14ac:dyDescent="0.2">
      <c r="A29" s="26">
        <v>7</v>
      </c>
      <c r="B29" s="27" t="s">
        <v>16</v>
      </c>
      <c r="C29" s="31" t="s">
        <v>57</v>
      </c>
      <c r="D29" s="28" t="s">
        <v>20</v>
      </c>
      <c r="E29" s="27">
        <v>6.3</v>
      </c>
      <c r="F29" s="29">
        <v>0</v>
      </c>
      <c r="G29" s="29">
        <v>0</v>
      </c>
      <c r="H29" s="29">
        <f t="shared" ref="H29:H32" si="21">ROUND(F29*G29,2)</f>
        <v>0</v>
      </c>
      <c r="I29" s="29">
        <v>0</v>
      </c>
      <c r="J29" s="29">
        <v>0</v>
      </c>
      <c r="K29" s="29">
        <f t="shared" ref="K29:K32" si="22">ROUND(SUM(H29:J29),2)</f>
        <v>0</v>
      </c>
      <c r="L29" s="29">
        <f t="shared" ref="L29:L32" si="23">ROUND(E29*F29,2)</f>
        <v>0</v>
      </c>
      <c r="M29" s="29">
        <f t="shared" ref="M29:M32" si="24">ROUND(E29*H29,2)</f>
        <v>0</v>
      </c>
      <c r="N29" s="29">
        <f t="shared" ref="N29:N32" si="25">ROUND(E29*I29,2)</f>
        <v>0</v>
      </c>
      <c r="O29" s="29">
        <f t="shared" ref="O29:O32" si="26">ROUND(E29*J29,2)</f>
        <v>0</v>
      </c>
      <c r="P29" s="29">
        <f t="shared" ref="P29:P32" si="27">ROUND(SUM(M29:O29),2)</f>
        <v>0</v>
      </c>
    </row>
    <row r="30" spans="1:16" ht="25.5" x14ac:dyDescent="0.2">
      <c r="A30" s="26">
        <v>8</v>
      </c>
      <c r="B30" s="27" t="s">
        <v>16</v>
      </c>
      <c r="C30" s="15" t="s">
        <v>67</v>
      </c>
      <c r="D30" s="28" t="s">
        <v>32</v>
      </c>
      <c r="E30" s="27">
        <v>1</v>
      </c>
      <c r="F30" s="29">
        <v>0</v>
      </c>
      <c r="G30" s="29">
        <v>0</v>
      </c>
      <c r="H30" s="29">
        <f t="shared" si="21"/>
        <v>0</v>
      </c>
      <c r="I30" s="29">
        <v>0</v>
      </c>
      <c r="J30" s="29">
        <v>0</v>
      </c>
      <c r="K30" s="29">
        <f t="shared" si="22"/>
        <v>0</v>
      </c>
      <c r="L30" s="29">
        <f t="shared" si="23"/>
        <v>0</v>
      </c>
      <c r="M30" s="29">
        <f t="shared" si="24"/>
        <v>0</v>
      </c>
      <c r="N30" s="29">
        <f t="shared" si="25"/>
        <v>0</v>
      </c>
      <c r="O30" s="29">
        <f t="shared" si="26"/>
        <v>0</v>
      </c>
      <c r="P30" s="29">
        <f t="shared" si="27"/>
        <v>0</v>
      </c>
    </row>
    <row r="31" spans="1:16" ht="38.25" x14ac:dyDescent="0.2">
      <c r="A31" s="26">
        <v>9</v>
      </c>
      <c r="B31" s="27" t="s">
        <v>16</v>
      </c>
      <c r="C31" s="15" t="s">
        <v>58</v>
      </c>
      <c r="D31" s="28" t="s">
        <v>32</v>
      </c>
      <c r="E31" s="27">
        <v>1</v>
      </c>
      <c r="F31" s="29">
        <v>0</v>
      </c>
      <c r="G31" s="29">
        <v>0</v>
      </c>
      <c r="H31" s="29">
        <f t="shared" si="21"/>
        <v>0</v>
      </c>
      <c r="I31" s="29">
        <v>0</v>
      </c>
      <c r="J31" s="29">
        <v>0</v>
      </c>
      <c r="K31" s="29">
        <f t="shared" si="22"/>
        <v>0</v>
      </c>
      <c r="L31" s="29">
        <f t="shared" si="23"/>
        <v>0</v>
      </c>
      <c r="M31" s="29">
        <f t="shared" si="24"/>
        <v>0</v>
      </c>
      <c r="N31" s="29">
        <f t="shared" si="25"/>
        <v>0</v>
      </c>
      <c r="O31" s="29">
        <f t="shared" si="26"/>
        <v>0</v>
      </c>
      <c r="P31" s="29">
        <f t="shared" si="27"/>
        <v>0</v>
      </c>
    </row>
    <row r="32" spans="1:16" ht="15.75" x14ac:dyDescent="0.2">
      <c r="A32" s="26">
        <v>10</v>
      </c>
      <c r="B32" s="27" t="s">
        <v>16</v>
      </c>
      <c r="C32" s="31" t="s">
        <v>125</v>
      </c>
      <c r="D32" s="28" t="s">
        <v>20</v>
      </c>
      <c r="E32" s="29">
        <v>13.8</v>
      </c>
      <c r="F32" s="29">
        <v>0</v>
      </c>
      <c r="G32" s="29">
        <v>0</v>
      </c>
      <c r="H32" s="29">
        <f t="shared" si="21"/>
        <v>0</v>
      </c>
      <c r="I32" s="29">
        <v>0</v>
      </c>
      <c r="J32" s="29">
        <v>0</v>
      </c>
      <c r="K32" s="29">
        <f t="shared" si="22"/>
        <v>0</v>
      </c>
      <c r="L32" s="29">
        <f t="shared" si="23"/>
        <v>0</v>
      </c>
      <c r="M32" s="29">
        <f t="shared" si="24"/>
        <v>0</v>
      </c>
      <c r="N32" s="29">
        <f t="shared" si="25"/>
        <v>0</v>
      </c>
      <c r="O32" s="29">
        <f t="shared" si="26"/>
        <v>0</v>
      </c>
      <c r="P32" s="29">
        <f t="shared" si="27"/>
        <v>0</v>
      </c>
    </row>
    <row r="33" spans="1:18" ht="15.75" x14ac:dyDescent="0.2">
      <c r="A33" s="26">
        <v>11</v>
      </c>
      <c r="B33" s="27" t="s">
        <v>16</v>
      </c>
      <c r="C33" s="31" t="s">
        <v>83</v>
      </c>
      <c r="D33" s="28" t="s">
        <v>20</v>
      </c>
      <c r="E33" s="29">
        <v>5.7</v>
      </c>
      <c r="F33" s="29">
        <v>0</v>
      </c>
      <c r="G33" s="29">
        <v>0</v>
      </c>
      <c r="H33" s="29">
        <f t="shared" ref="H33" si="28">ROUND(F33*G33,2)</f>
        <v>0</v>
      </c>
      <c r="I33" s="29">
        <v>0</v>
      </c>
      <c r="J33" s="29">
        <v>0</v>
      </c>
      <c r="K33" s="29">
        <f t="shared" ref="K33" si="29">ROUND(SUM(H33:J33),2)</f>
        <v>0</v>
      </c>
      <c r="L33" s="29">
        <f t="shared" ref="L33" si="30">ROUND(E33*F33,2)</f>
        <v>0</v>
      </c>
      <c r="M33" s="29">
        <f t="shared" ref="M33" si="31">ROUND(E33*H33,2)</f>
        <v>0</v>
      </c>
      <c r="N33" s="29">
        <f t="shared" ref="N33" si="32">ROUND(E33*I33,2)</f>
        <v>0</v>
      </c>
      <c r="O33" s="29">
        <f t="shared" ref="O33" si="33">ROUND(E33*J33,2)</f>
        <v>0</v>
      </c>
      <c r="P33" s="29">
        <f t="shared" ref="P33" si="34">ROUND(SUM(M33:O33),2)</f>
        <v>0</v>
      </c>
    </row>
    <row r="34" spans="1:18" x14ac:dyDescent="0.2">
      <c r="A34" s="26"/>
      <c r="B34" s="27"/>
      <c r="C34" s="15"/>
      <c r="D34" s="28"/>
      <c r="E34" s="27"/>
      <c r="F34" s="29"/>
      <c r="G34" s="29"/>
      <c r="H34" s="29"/>
      <c r="I34" s="29"/>
      <c r="J34" s="29"/>
      <c r="K34" s="29"/>
      <c r="L34" s="29"/>
      <c r="M34" s="29"/>
      <c r="N34" s="29"/>
      <c r="O34" s="29"/>
      <c r="P34" s="29"/>
    </row>
    <row r="35" spans="1:18" x14ac:dyDescent="0.2">
      <c r="A35" s="26"/>
      <c r="B35" s="27"/>
      <c r="C35" s="31"/>
      <c r="D35" s="28"/>
      <c r="E35" s="27"/>
      <c r="F35" s="29"/>
      <c r="G35" s="29"/>
      <c r="H35" s="29"/>
      <c r="I35" s="29"/>
      <c r="J35" s="29"/>
      <c r="K35" s="29"/>
      <c r="L35" s="29"/>
      <c r="M35" s="29"/>
      <c r="N35" s="29"/>
      <c r="O35" s="29"/>
      <c r="P35" s="29"/>
    </row>
    <row r="36" spans="1:18" ht="15.75" x14ac:dyDescent="0.2">
      <c r="A36" s="26"/>
      <c r="B36" s="27"/>
      <c r="C36" s="33" t="s">
        <v>41</v>
      </c>
      <c r="D36" s="28"/>
      <c r="E36" s="27"/>
      <c r="F36" s="29"/>
      <c r="G36" s="29"/>
      <c r="H36" s="29"/>
      <c r="I36" s="29"/>
      <c r="J36" s="29"/>
      <c r="K36" s="29"/>
      <c r="L36" s="29"/>
      <c r="M36" s="29"/>
      <c r="N36" s="29"/>
      <c r="O36" s="29"/>
      <c r="P36" s="29"/>
    </row>
    <row r="37" spans="1:18" x14ac:dyDescent="0.2">
      <c r="A37" s="26" t="s">
        <v>33</v>
      </c>
      <c r="B37" s="27" t="s">
        <v>33</v>
      </c>
      <c r="C37" s="31" t="s">
        <v>33</v>
      </c>
      <c r="D37" s="28" t="s">
        <v>33</v>
      </c>
      <c r="E37" s="27" t="s">
        <v>33</v>
      </c>
      <c r="F37" s="29" t="s">
        <v>33</v>
      </c>
      <c r="G37" s="29" t="s">
        <v>33</v>
      </c>
      <c r="H37" s="29" t="s">
        <v>33</v>
      </c>
      <c r="I37" s="29" t="s">
        <v>33</v>
      </c>
      <c r="J37" s="29" t="s">
        <v>33</v>
      </c>
      <c r="K37" s="29" t="s">
        <v>33</v>
      </c>
      <c r="L37" s="29" t="s">
        <v>33</v>
      </c>
      <c r="M37" s="29" t="s">
        <v>33</v>
      </c>
      <c r="N37" s="29" t="s">
        <v>33</v>
      </c>
      <c r="O37" s="29" t="s">
        <v>33</v>
      </c>
      <c r="P37" s="29" t="s">
        <v>33</v>
      </c>
    </row>
    <row r="38" spans="1:18" x14ac:dyDescent="0.2">
      <c r="A38" s="26">
        <v>12</v>
      </c>
      <c r="B38" s="27" t="s">
        <v>16</v>
      </c>
      <c r="C38" s="31" t="s">
        <v>27</v>
      </c>
      <c r="D38" s="28" t="s">
        <v>38</v>
      </c>
      <c r="E38" s="27">
        <v>0.5</v>
      </c>
      <c r="F38" s="29">
        <v>0</v>
      </c>
      <c r="G38" s="29">
        <v>0</v>
      </c>
      <c r="H38" s="29">
        <f t="shared" ref="H38:H39" si="35">ROUND(F38*G38,2)</f>
        <v>0</v>
      </c>
      <c r="I38" s="29">
        <v>0</v>
      </c>
      <c r="J38" s="29">
        <v>0</v>
      </c>
      <c r="K38" s="29">
        <f>ROUND(SUM(H38:J38),2)</f>
        <v>0</v>
      </c>
      <c r="L38" s="29">
        <v>0.3</v>
      </c>
      <c r="M38" s="29">
        <f>ROUND(E38*H38,2)</f>
        <v>0</v>
      </c>
      <c r="N38" s="29">
        <f>ROUND(E38*I38,2)</f>
        <v>0</v>
      </c>
      <c r="O38" s="29">
        <f>ROUND(E38*J38,2)</f>
        <v>0</v>
      </c>
      <c r="P38" s="29">
        <f>ROUND(SUM(M38:O38),2)</f>
        <v>0</v>
      </c>
    </row>
    <row r="39" spans="1:18" ht="25.5" x14ac:dyDescent="0.2">
      <c r="A39" s="26">
        <v>13</v>
      </c>
      <c r="B39" s="27" t="s">
        <v>16</v>
      </c>
      <c r="C39" s="31" t="s">
        <v>26</v>
      </c>
      <c r="D39" s="28" t="s">
        <v>17</v>
      </c>
      <c r="E39" s="27">
        <v>1</v>
      </c>
      <c r="F39" s="29">
        <v>0</v>
      </c>
      <c r="G39" s="29">
        <v>0</v>
      </c>
      <c r="H39" s="29">
        <f t="shared" si="35"/>
        <v>0</v>
      </c>
      <c r="I39" s="29">
        <v>0</v>
      </c>
      <c r="J39" s="29">
        <v>0</v>
      </c>
      <c r="K39" s="29">
        <f t="shared" ref="K39" si="36">ROUND(SUM(H39:J39),2)</f>
        <v>0</v>
      </c>
      <c r="L39" s="29">
        <f t="shared" ref="L39" si="37">ROUND(E39*F39,2)</f>
        <v>0</v>
      </c>
      <c r="M39" s="29">
        <f t="shared" ref="M39" si="38">ROUND(E39*H39,2)</f>
        <v>0</v>
      </c>
      <c r="N39" s="29">
        <f t="shared" ref="N39" si="39">ROUND(E39*I39,2)</f>
        <v>0</v>
      </c>
      <c r="O39" s="29">
        <f t="shared" ref="O39" si="40">ROUND(E39*J39,2)</f>
        <v>0</v>
      </c>
      <c r="P39" s="29">
        <f t="shared" ref="P39" si="41">ROUND(SUM(M39:O39),2)</f>
        <v>0</v>
      </c>
    </row>
    <row r="40" spans="1:18" x14ac:dyDescent="0.2">
      <c r="A40" s="26">
        <v>14</v>
      </c>
      <c r="B40" s="27" t="s">
        <v>16</v>
      </c>
      <c r="C40" s="31" t="s">
        <v>40</v>
      </c>
      <c r="D40" s="28" t="s">
        <v>25</v>
      </c>
      <c r="E40" s="27">
        <v>1</v>
      </c>
      <c r="F40" s="29">
        <v>0</v>
      </c>
      <c r="G40" s="29">
        <v>0</v>
      </c>
      <c r="H40" s="29">
        <f>ROUND(F40*G40,2)</f>
        <v>0</v>
      </c>
      <c r="I40" s="29">
        <v>0</v>
      </c>
      <c r="J40" s="29">
        <v>0</v>
      </c>
      <c r="K40" s="29">
        <f>ROUND(SUM(H40:J40),2)</f>
        <v>0</v>
      </c>
      <c r="L40" s="29">
        <f>ROUND(E40*F40,2)</f>
        <v>0</v>
      </c>
      <c r="M40" s="29">
        <f>ROUND(E40*H40,2)</f>
        <v>0</v>
      </c>
      <c r="N40" s="29">
        <f>ROUND(E40*I40,2)</f>
        <v>0</v>
      </c>
      <c r="O40" s="29">
        <f>ROUND(E40*J40,2)</f>
        <v>0</v>
      </c>
      <c r="P40" s="29">
        <f>ROUND(SUM(M40:O40),2)</f>
        <v>0</v>
      </c>
    </row>
    <row r="41" spans="1:18" ht="15.75" customHeight="1" x14ac:dyDescent="0.2">
      <c r="A41" s="4"/>
      <c r="B41" s="5"/>
      <c r="C41" s="6"/>
      <c r="D41" s="7"/>
      <c r="E41" s="8"/>
      <c r="F41" s="9"/>
      <c r="G41" s="9"/>
      <c r="H41" s="9"/>
      <c r="I41" s="9"/>
      <c r="J41" s="9"/>
      <c r="K41" s="10" t="s">
        <v>18</v>
      </c>
      <c r="L41" s="11">
        <f>SUM(L13:L40)</f>
        <v>0.3</v>
      </c>
      <c r="M41" s="11">
        <f>SUM(M13:M40)</f>
        <v>0</v>
      </c>
      <c r="N41" s="11">
        <f>SUM(N13:N40)</f>
        <v>0</v>
      </c>
      <c r="O41" s="11">
        <f>SUM(O13:O40)</f>
        <v>0</v>
      </c>
      <c r="P41" s="11">
        <f>SUM(P13:P40)</f>
        <v>0</v>
      </c>
      <c r="R41" s="34"/>
    </row>
    <row r="42" spans="1:18" s="16" customFormat="1" ht="15.75" x14ac:dyDescent="0.25">
      <c r="C42" s="17"/>
      <c r="D42" s="17"/>
      <c r="E42" s="17"/>
      <c r="F42" s="17"/>
      <c r="G42" s="17"/>
      <c r="K42" s="18"/>
      <c r="L42" s="19"/>
      <c r="M42" s="20"/>
      <c r="N42" s="12"/>
      <c r="O42" s="13" t="s">
        <v>146</v>
      </c>
      <c r="P42" s="14">
        <f>ROUND(P41*0.08,2)</f>
        <v>0</v>
      </c>
      <c r="R42" s="16" t="s">
        <v>33</v>
      </c>
    </row>
    <row r="43" spans="1:18" s="16" customFormat="1" ht="15.75" x14ac:dyDescent="0.25">
      <c r="C43" s="17"/>
      <c r="D43" s="17"/>
      <c r="E43" s="17"/>
      <c r="F43" s="17"/>
      <c r="G43" s="17"/>
      <c r="K43" s="18"/>
      <c r="L43" s="19"/>
      <c r="M43" s="20"/>
      <c r="N43" s="12"/>
      <c r="O43" s="13" t="s">
        <v>21</v>
      </c>
      <c r="P43" s="14">
        <f>ROUND(P42*0.1,2)</f>
        <v>0</v>
      </c>
    </row>
    <row r="44" spans="1:18" s="16" customFormat="1" ht="15.75" x14ac:dyDescent="0.25">
      <c r="C44" s="17"/>
      <c r="D44" s="17"/>
      <c r="E44" s="21"/>
      <c r="F44" s="17"/>
      <c r="G44" s="22"/>
      <c r="K44" s="18"/>
      <c r="L44" s="19"/>
      <c r="M44" s="20"/>
      <c r="N44" s="12"/>
      <c r="O44" s="13" t="s">
        <v>147</v>
      </c>
      <c r="P44" s="14">
        <f>ROUND(P41*0.05,2)</f>
        <v>0</v>
      </c>
    </row>
    <row r="45" spans="1:18" s="16" customFormat="1" ht="15.75" x14ac:dyDescent="0.25">
      <c r="C45" s="17"/>
      <c r="D45" s="17"/>
      <c r="E45" s="17"/>
      <c r="F45" s="17"/>
      <c r="G45" s="17"/>
      <c r="K45" s="18"/>
      <c r="L45" s="19"/>
      <c r="M45" s="20"/>
      <c r="N45" s="23"/>
      <c r="O45" s="24" t="s">
        <v>22</v>
      </c>
      <c r="P45" s="25">
        <f>P44+P42+P41</f>
        <v>0</v>
      </c>
    </row>
    <row r="46" spans="1:18" s="16" customFormat="1" ht="15.75" x14ac:dyDescent="0.25">
      <c r="C46" s="17"/>
      <c r="D46" s="17"/>
      <c r="E46" s="17"/>
      <c r="F46" s="17"/>
      <c r="G46" s="17"/>
      <c r="K46" s="18"/>
      <c r="L46" s="19"/>
      <c r="M46" s="20"/>
      <c r="N46" s="23"/>
      <c r="O46" s="13" t="s">
        <v>23</v>
      </c>
      <c r="P46" s="14">
        <f>ROUND(P45*0.21,2)</f>
        <v>0</v>
      </c>
    </row>
    <row r="47" spans="1:18" s="16" customFormat="1" ht="15.75" x14ac:dyDescent="0.25">
      <c r="C47" s="17"/>
      <c r="D47" s="17"/>
      <c r="E47" s="17"/>
      <c r="F47" s="17"/>
      <c r="G47" s="17"/>
      <c r="K47" s="18"/>
      <c r="L47" s="19"/>
      <c r="M47" s="20"/>
      <c r="N47" s="23"/>
      <c r="O47" s="24" t="s">
        <v>24</v>
      </c>
      <c r="P47" s="25">
        <f>P45+P46</f>
        <v>0</v>
      </c>
    </row>
    <row r="48" spans="1:18" s="16" customFormat="1" ht="15.75" x14ac:dyDescent="0.25">
      <c r="C48" s="17"/>
      <c r="D48" s="17"/>
      <c r="E48" s="17"/>
      <c r="F48" s="17"/>
      <c r="G48" s="17"/>
      <c r="K48" s="18"/>
      <c r="L48" s="19"/>
      <c r="M48" s="19"/>
      <c r="N48" s="19"/>
      <c r="O48" s="19"/>
      <c r="P48" s="19"/>
    </row>
    <row r="49" spans="4:4" s="16" customFormat="1" ht="15.75" x14ac:dyDescent="0.25"/>
    <row r="50" spans="4:4" ht="15.75" x14ac:dyDescent="0.25">
      <c r="D50" s="16"/>
    </row>
    <row r="51" spans="4:4" ht="15.75" x14ac:dyDescent="0.25">
      <c r="D51" s="16"/>
    </row>
    <row r="52"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54CEF-60BA-4BED-8BC9-7B9B52CFACCF}">
  <sheetPr codeName="Lapa5">
    <tabColor rgb="FFC00000"/>
    <pageSetUpPr fitToPage="1"/>
  </sheetPr>
  <dimension ref="A1:R52"/>
  <sheetViews>
    <sheetView zoomScale="110" zoomScaleNormal="110" workbookViewId="0">
      <selection activeCell="E39" sqref="E39"/>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87</v>
      </c>
      <c r="B2" s="52"/>
      <c r="C2" s="52"/>
      <c r="D2" s="52"/>
      <c r="E2" s="52"/>
      <c r="F2" s="52"/>
      <c r="G2" s="52"/>
      <c r="H2" s="52"/>
      <c r="I2" s="52"/>
      <c r="J2" s="52"/>
      <c r="K2" s="52"/>
      <c r="L2" s="52"/>
      <c r="M2" s="52"/>
      <c r="N2" s="52"/>
      <c r="O2" s="52"/>
      <c r="P2" s="52"/>
    </row>
    <row r="4" spans="1:16" x14ac:dyDescent="0.2">
      <c r="A4" s="2" t="s">
        <v>88</v>
      </c>
    </row>
    <row r="5" spans="1:16" x14ac:dyDescent="0.2">
      <c r="A5" s="2" t="s">
        <v>44</v>
      </c>
    </row>
    <row r="6" spans="1:16" x14ac:dyDescent="0.2">
      <c r="A6" s="2" t="s">
        <v>45</v>
      </c>
      <c r="M6" s="2" t="s">
        <v>4</v>
      </c>
      <c r="O6" s="32">
        <f>P47</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53</v>
      </c>
      <c r="D16" s="28" t="s">
        <v>25</v>
      </c>
      <c r="E16" s="27">
        <v>1</v>
      </c>
      <c r="F16" s="29">
        <v>0</v>
      </c>
      <c r="G16" s="29">
        <v>0</v>
      </c>
      <c r="H16" s="29">
        <f t="shared" ref="H16:H17" si="0">ROUND(F16*G16,2)</f>
        <v>0</v>
      </c>
      <c r="I16" s="29">
        <v>0</v>
      </c>
      <c r="J16" s="29">
        <v>0</v>
      </c>
      <c r="K16" s="29">
        <f t="shared" ref="K16:K17" si="1">ROUND(SUM(H16:J16),2)</f>
        <v>0</v>
      </c>
      <c r="L16" s="29">
        <f t="shared" ref="L16:L17" si="2">ROUND(E16*F16,2)</f>
        <v>0</v>
      </c>
      <c r="M16" s="29">
        <f t="shared" ref="M16:M17" si="3">ROUND(E16*H16,2)</f>
        <v>0</v>
      </c>
      <c r="N16" s="29">
        <f t="shared" ref="N16:N17" si="4">ROUND(E16*I16,2)</f>
        <v>0</v>
      </c>
      <c r="O16" s="29">
        <f t="shared" ref="O16:O17" si="5">ROUND(E16*J16,2)</f>
        <v>0</v>
      </c>
      <c r="P16" s="29">
        <f t="shared" ref="P16:P17" si="6">ROUND(SUM(M16:O16),2)</f>
        <v>0</v>
      </c>
    </row>
    <row r="17" spans="1:16" x14ac:dyDescent="0.2">
      <c r="A17" s="26">
        <v>2</v>
      </c>
      <c r="B17" s="27" t="s">
        <v>16</v>
      </c>
      <c r="C17" s="31" t="s">
        <v>134</v>
      </c>
      <c r="D17" s="28" t="s">
        <v>31</v>
      </c>
      <c r="E17" s="27">
        <v>13.8</v>
      </c>
      <c r="F17" s="29">
        <v>0</v>
      </c>
      <c r="G17" s="29">
        <v>0</v>
      </c>
      <c r="H17" s="29">
        <f t="shared" si="0"/>
        <v>0</v>
      </c>
      <c r="I17" s="29">
        <v>0</v>
      </c>
      <c r="J17" s="29">
        <v>0</v>
      </c>
      <c r="K17" s="29">
        <f t="shared" si="1"/>
        <v>0</v>
      </c>
      <c r="L17" s="29">
        <f t="shared" si="2"/>
        <v>0</v>
      </c>
      <c r="M17" s="29">
        <f t="shared" si="3"/>
        <v>0</v>
      </c>
      <c r="N17" s="29">
        <f t="shared" si="4"/>
        <v>0</v>
      </c>
      <c r="O17" s="29">
        <f t="shared" si="5"/>
        <v>0</v>
      </c>
      <c r="P17" s="29">
        <f t="shared" si="6"/>
        <v>0</v>
      </c>
    </row>
    <row r="18" spans="1:16" ht="14.25" customHeight="1" x14ac:dyDescent="0.2">
      <c r="A18" s="26"/>
      <c r="B18" s="27"/>
      <c r="C18" s="31"/>
      <c r="D18" s="28"/>
      <c r="E18" s="27"/>
      <c r="F18" s="29"/>
      <c r="G18" s="29"/>
      <c r="H18" s="29"/>
      <c r="I18" s="29"/>
      <c r="J18" s="29"/>
      <c r="K18" s="29"/>
      <c r="L18" s="29"/>
      <c r="M18" s="29"/>
      <c r="N18" s="29"/>
      <c r="O18" s="29"/>
      <c r="P18" s="29"/>
    </row>
    <row r="19" spans="1:16" x14ac:dyDescent="0.2">
      <c r="A19" s="26"/>
      <c r="B19" s="27"/>
      <c r="C19" s="31"/>
      <c r="D19" s="28"/>
      <c r="E19" s="29"/>
      <c r="F19" s="29"/>
      <c r="G19" s="29"/>
      <c r="H19" s="29"/>
      <c r="I19" s="29"/>
      <c r="J19" s="29"/>
      <c r="K19" s="29"/>
      <c r="L19" s="29"/>
      <c r="M19" s="29"/>
      <c r="N19" s="29"/>
      <c r="O19" s="29"/>
      <c r="P19" s="29"/>
    </row>
    <row r="20" spans="1:16" ht="15.75" x14ac:dyDescent="0.2">
      <c r="A20" s="26"/>
      <c r="B20" s="27"/>
      <c r="C20" s="33" t="s">
        <v>36</v>
      </c>
      <c r="D20" s="28"/>
      <c r="E20" s="29"/>
      <c r="F20" s="29"/>
      <c r="G20" s="29"/>
      <c r="H20" s="29"/>
      <c r="I20" s="29"/>
      <c r="J20" s="29"/>
      <c r="K20" s="29"/>
      <c r="L20" s="29"/>
      <c r="M20" s="29"/>
      <c r="N20" s="29"/>
      <c r="O20" s="29"/>
      <c r="P20" s="29"/>
    </row>
    <row r="21" spans="1:16" x14ac:dyDescent="0.2">
      <c r="A21" s="26" t="s">
        <v>33</v>
      </c>
      <c r="B21" s="27" t="s">
        <v>33</v>
      </c>
      <c r="C21" s="31" t="s">
        <v>33</v>
      </c>
      <c r="D21" s="28" t="s">
        <v>33</v>
      </c>
      <c r="E21" s="27" t="s">
        <v>33</v>
      </c>
      <c r="F21" s="29" t="s">
        <v>33</v>
      </c>
      <c r="G21" s="29" t="s">
        <v>33</v>
      </c>
      <c r="H21" s="29" t="s">
        <v>33</v>
      </c>
      <c r="I21" s="29" t="s">
        <v>33</v>
      </c>
      <c r="J21" s="29" t="s">
        <v>33</v>
      </c>
      <c r="K21" s="29" t="s">
        <v>33</v>
      </c>
      <c r="L21" s="29" t="s">
        <v>33</v>
      </c>
      <c r="M21" s="29" t="s">
        <v>33</v>
      </c>
      <c r="N21" s="29" t="s">
        <v>33</v>
      </c>
      <c r="O21" s="29" t="s">
        <v>33</v>
      </c>
      <c r="P21" s="29" t="s">
        <v>33</v>
      </c>
    </row>
    <row r="22" spans="1:16" ht="25.5" x14ac:dyDescent="0.2">
      <c r="A22" s="26">
        <v>3</v>
      </c>
      <c r="B22" s="27" t="s">
        <v>16</v>
      </c>
      <c r="C22" s="31" t="s">
        <v>135</v>
      </c>
      <c r="D22" s="28" t="s">
        <v>20</v>
      </c>
      <c r="E22" s="29">
        <v>4.0999999999999996</v>
      </c>
      <c r="F22" s="29">
        <v>0</v>
      </c>
      <c r="G22" s="29">
        <v>0</v>
      </c>
      <c r="H22" s="29">
        <f t="shared" ref="H22:H23" si="7">ROUND(F22*G22,2)</f>
        <v>0</v>
      </c>
      <c r="I22" s="29">
        <v>0</v>
      </c>
      <c r="J22" s="29">
        <v>0</v>
      </c>
      <c r="K22" s="29">
        <f t="shared" ref="K22:K23" si="8">ROUND(SUM(H22:J22),2)</f>
        <v>0</v>
      </c>
      <c r="L22" s="29">
        <f t="shared" ref="L22:L23" si="9">ROUND(E22*F22,2)</f>
        <v>0</v>
      </c>
      <c r="M22" s="29">
        <f t="shared" ref="M22:M23" si="10">ROUND(E22*H22,2)</f>
        <v>0</v>
      </c>
      <c r="N22" s="29">
        <f t="shared" ref="N22:N23" si="11">ROUND(E22*I22,2)</f>
        <v>0</v>
      </c>
      <c r="O22" s="29">
        <f t="shared" ref="O22:O23" si="12">ROUND(E22*J22,2)</f>
        <v>0</v>
      </c>
      <c r="P22" s="29">
        <f t="shared" ref="P22:P23" si="13">ROUND(SUM(M22:O22),2)</f>
        <v>0</v>
      </c>
    </row>
    <row r="23" spans="1:16" ht="15.75" x14ac:dyDescent="0.2">
      <c r="A23" s="26">
        <v>4</v>
      </c>
      <c r="B23" s="27" t="s">
        <v>16</v>
      </c>
      <c r="C23" s="31" t="s">
        <v>136</v>
      </c>
      <c r="D23" s="28" t="s">
        <v>20</v>
      </c>
      <c r="E23" s="29">
        <v>4.0999999999999996</v>
      </c>
      <c r="F23" s="29">
        <v>0</v>
      </c>
      <c r="G23" s="29">
        <v>0</v>
      </c>
      <c r="H23" s="29">
        <f t="shared" si="7"/>
        <v>0</v>
      </c>
      <c r="I23" s="29">
        <v>0</v>
      </c>
      <c r="J23" s="29">
        <v>0</v>
      </c>
      <c r="K23" s="29">
        <f t="shared" si="8"/>
        <v>0</v>
      </c>
      <c r="L23" s="29">
        <f t="shared" si="9"/>
        <v>0</v>
      </c>
      <c r="M23" s="29">
        <f t="shared" si="10"/>
        <v>0</v>
      </c>
      <c r="N23" s="29">
        <f t="shared" si="11"/>
        <v>0</v>
      </c>
      <c r="O23" s="29">
        <f t="shared" si="12"/>
        <v>0</v>
      </c>
      <c r="P23" s="29">
        <f t="shared" si="13"/>
        <v>0</v>
      </c>
    </row>
    <row r="24" spans="1:16" x14ac:dyDescent="0.2">
      <c r="A24" s="26" t="s">
        <v>33</v>
      </c>
      <c r="B24" s="27" t="s">
        <v>33</v>
      </c>
      <c r="C24" s="31" t="s">
        <v>33</v>
      </c>
      <c r="D24" s="28" t="s">
        <v>33</v>
      </c>
      <c r="E24" s="27" t="s">
        <v>33</v>
      </c>
      <c r="F24" s="29" t="s">
        <v>33</v>
      </c>
      <c r="G24" s="29" t="s">
        <v>33</v>
      </c>
      <c r="H24" s="29" t="s">
        <v>33</v>
      </c>
      <c r="I24" s="29"/>
      <c r="J24" s="29" t="s">
        <v>33</v>
      </c>
      <c r="K24" s="29" t="s">
        <v>33</v>
      </c>
      <c r="L24" s="29" t="s">
        <v>33</v>
      </c>
      <c r="M24" s="29" t="s">
        <v>33</v>
      </c>
      <c r="N24" s="29" t="s">
        <v>33</v>
      </c>
      <c r="O24" s="29" t="s">
        <v>33</v>
      </c>
      <c r="P24" s="29" t="s">
        <v>33</v>
      </c>
    </row>
    <row r="25" spans="1:16" ht="15.75" x14ac:dyDescent="0.2">
      <c r="A25" s="26" t="s">
        <v>33</v>
      </c>
      <c r="B25" s="27" t="s">
        <v>33</v>
      </c>
      <c r="C25" s="33" t="s">
        <v>37</v>
      </c>
      <c r="D25" s="28" t="s">
        <v>33</v>
      </c>
      <c r="E25" s="27" t="s">
        <v>33</v>
      </c>
      <c r="F25" s="29" t="s">
        <v>33</v>
      </c>
      <c r="G25" s="29" t="s">
        <v>33</v>
      </c>
      <c r="H25" s="29" t="s">
        <v>33</v>
      </c>
      <c r="I25" s="29" t="s">
        <v>33</v>
      </c>
      <c r="J25" s="29" t="s">
        <v>33</v>
      </c>
      <c r="K25" s="29" t="s">
        <v>33</v>
      </c>
      <c r="L25" s="29" t="s">
        <v>33</v>
      </c>
      <c r="M25" s="29" t="s">
        <v>33</v>
      </c>
      <c r="N25" s="29" t="s">
        <v>33</v>
      </c>
      <c r="O25" s="29" t="s">
        <v>33</v>
      </c>
      <c r="P25" s="29" t="s">
        <v>33</v>
      </c>
    </row>
    <row r="26" spans="1:16" x14ac:dyDescent="0.2">
      <c r="A26" s="26" t="s">
        <v>33</v>
      </c>
      <c r="B26" s="27" t="s">
        <v>33</v>
      </c>
      <c r="C26" s="31" t="s">
        <v>33</v>
      </c>
      <c r="D26" s="28" t="s">
        <v>33</v>
      </c>
      <c r="E26" s="27" t="s">
        <v>33</v>
      </c>
      <c r="F26" s="29" t="s">
        <v>33</v>
      </c>
      <c r="G26" s="29" t="s">
        <v>33</v>
      </c>
      <c r="H26" s="29" t="s">
        <v>33</v>
      </c>
      <c r="I26" s="29" t="s">
        <v>33</v>
      </c>
      <c r="J26" s="29" t="s">
        <v>33</v>
      </c>
      <c r="K26" s="29" t="s">
        <v>33</v>
      </c>
      <c r="L26" s="29" t="s">
        <v>33</v>
      </c>
      <c r="M26" s="29" t="s">
        <v>33</v>
      </c>
      <c r="N26" s="29" t="s">
        <v>33</v>
      </c>
      <c r="O26" s="29" t="s">
        <v>33</v>
      </c>
      <c r="P26" s="29" t="s">
        <v>33</v>
      </c>
    </row>
    <row r="27" spans="1:16" ht="15.75" x14ac:dyDescent="0.2">
      <c r="A27" s="26">
        <v>5</v>
      </c>
      <c r="B27" s="27" t="s">
        <v>16</v>
      </c>
      <c r="C27" s="31" t="s">
        <v>125</v>
      </c>
      <c r="D27" s="28" t="s">
        <v>20</v>
      </c>
      <c r="E27" s="29">
        <v>13.8</v>
      </c>
      <c r="F27" s="29">
        <v>0</v>
      </c>
      <c r="G27" s="29">
        <v>0</v>
      </c>
      <c r="H27" s="29">
        <f t="shared" ref="H27:H29" si="14">ROUND(F27*G27,2)</f>
        <v>0</v>
      </c>
      <c r="I27" s="29">
        <v>0</v>
      </c>
      <c r="J27" s="29">
        <v>0</v>
      </c>
      <c r="K27" s="29">
        <f t="shared" ref="K27:K29" si="15">ROUND(SUM(H27:J27),2)</f>
        <v>0</v>
      </c>
      <c r="L27" s="29">
        <f t="shared" ref="L27:L29" si="16">ROUND(E27*F27,2)</f>
        <v>0</v>
      </c>
      <c r="M27" s="29">
        <f t="shared" ref="M27:M29" si="17">ROUND(E27*H27,2)</f>
        <v>0</v>
      </c>
      <c r="N27" s="29">
        <f t="shared" ref="N27:N29" si="18">ROUND(E27*I27,2)</f>
        <v>0</v>
      </c>
      <c r="O27" s="29">
        <f t="shared" ref="O27:O29" si="19">ROUND(E27*J27,2)</f>
        <v>0</v>
      </c>
      <c r="P27" s="29">
        <f t="shared" ref="P27:P29" si="20">ROUND(SUM(M27:O27),2)</f>
        <v>0</v>
      </c>
    </row>
    <row r="28" spans="1:16" ht="15.75" x14ac:dyDescent="0.2">
      <c r="A28" s="26">
        <v>6</v>
      </c>
      <c r="B28" s="27" t="s">
        <v>16</v>
      </c>
      <c r="C28" s="31" t="s">
        <v>126</v>
      </c>
      <c r="D28" s="28" t="s">
        <v>20</v>
      </c>
      <c r="E28" s="29">
        <v>13.8</v>
      </c>
      <c r="F28" s="29">
        <v>0</v>
      </c>
      <c r="G28" s="29">
        <v>0</v>
      </c>
      <c r="H28" s="29">
        <f t="shared" si="14"/>
        <v>0</v>
      </c>
      <c r="I28" s="29">
        <v>0</v>
      </c>
      <c r="J28" s="29">
        <v>0</v>
      </c>
      <c r="K28" s="29">
        <f t="shared" si="15"/>
        <v>0</v>
      </c>
      <c r="L28" s="29">
        <f t="shared" si="16"/>
        <v>0</v>
      </c>
      <c r="M28" s="29">
        <f t="shared" si="17"/>
        <v>0</v>
      </c>
      <c r="N28" s="29">
        <f t="shared" si="18"/>
        <v>0</v>
      </c>
      <c r="O28" s="29">
        <f t="shared" si="19"/>
        <v>0</v>
      </c>
      <c r="P28" s="29">
        <f t="shared" si="20"/>
        <v>0</v>
      </c>
    </row>
    <row r="29" spans="1:16" ht="15.75" x14ac:dyDescent="0.2">
      <c r="A29" s="26">
        <v>7</v>
      </c>
      <c r="B29" s="27" t="s">
        <v>16</v>
      </c>
      <c r="C29" s="31" t="s">
        <v>83</v>
      </c>
      <c r="D29" s="28" t="s">
        <v>20</v>
      </c>
      <c r="E29" s="29">
        <v>5.7</v>
      </c>
      <c r="F29" s="29">
        <v>0</v>
      </c>
      <c r="G29" s="29">
        <v>0</v>
      </c>
      <c r="H29" s="29">
        <f t="shared" si="14"/>
        <v>0</v>
      </c>
      <c r="I29" s="29">
        <v>0</v>
      </c>
      <c r="J29" s="29">
        <v>0</v>
      </c>
      <c r="K29" s="29">
        <f t="shared" si="15"/>
        <v>0</v>
      </c>
      <c r="L29" s="29">
        <f t="shared" si="16"/>
        <v>0</v>
      </c>
      <c r="M29" s="29">
        <f t="shared" si="17"/>
        <v>0</v>
      </c>
      <c r="N29" s="29">
        <f t="shared" si="18"/>
        <v>0</v>
      </c>
      <c r="O29" s="29">
        <f t="shared" si="19"/>
        <v>0</v>
      </c>
      <c r="P29" s="29">
        <f t="shared" si="20"/>
        <v>0</v>
      </c>
    </row>
    <row r="30" spans="1:16" x14ac:dyDescent="0.2">
      <c r="A30" s="26"/>
      <c r="B30" s="27"/>
      <c r="C30" s="15"/>
      <c r="D30" s="28"/>
      <c r="E30" s="27"/>
      <c r="F30" s="29"/>
      <c r="G30" s="29"/>
      <c r="H30" s="29"/>
      <c r="I30" s="29"/>
      <c r="J30" s="29"/>
      <c r="K30" s="29"/>
      <c r="L30" s="29"/>
      <c r="M30" s="29"/>
      <c r="N30" s="29"/>
      <c r="O30" s="29"/>
      <c r="P30" s="29"/>
    </row>
    <row r="31" spans="1:16" ht="15.75" x14ac:dyDescent="0.2">
      <c r="A31" s="26"/>
      <c r="B31" s="27"/>
      <c r="C31" s="33" t="s">
        <v>59</v>
      </c>
      <c r="D31" s="28"/>
      <c r="E31" s="27"/>
      <c r="F31" s="29"/>
      <c r="G31" s="29"/>
      <c r="H31" s="29"/>
      <c r="I31" s="29"/>
      <c r="J31" s="29"/>
      <c r="K31" s="29"/>
      <c r="L31" s="29"/>
      <c r="M31" s="29"/>
      <c r="N31" s="29"/>
      <c r="O31" s="29"/>
      <c r="P31" s="29"/>
    </row>
    <row r="32" spans="1:16" x14ac:dyDescent="0.2">
      <c r="A32" s="26"/>
      <c r="B32" s="27"/>
      <c r="C32" s="15"/>
      <c r="D32" s="28"/>
      <c r="E32" s="27"/>
      <c r="F32" s="29"/>
      <c r="G32" s="29"/>
      <c r="H32" s="29"/>
      <c r="I32" s="29"/>
      <c r="J32" s="29"/>
      <c r="K32" s="29"/>
      <c r="L32" s="29"/>
      <c r="M32" s="29"/>
      <c r="N32" s="29"/>
      <c r="O32" s="29"/>
      <c r="P32" s="29"/>
    </row>
    <row r="33" spans="1:18" ht="30" customHeight="1" x14ac:dyDescent="0.2">
      <c r="A33" s="26">
        <v>8</v>
      </c>
      <c r="B33" s="27"/>
      <c r="C33" s="15" t="s">
        <v>69</v>
      </c>
      <c r="D33" s="28" t="s">
        <v>42</v>
      </c>
      <c r="E33" s="27">
        <v>1</v>
      </c>
      <c r="F33" s="29">
        <v>0</v>
      </c>
      <c r="G33" s="29">
        <v>0</v>
      </c>
      <c r="H33" s="29">
        <f t="shared" ref="H33:H34" si="21">ROUND(F33*G33,2)</f>
        <v>0</v>
      </c>
      <c r="I33" s="29">
        <v>0</v>
      </c>
      <c r="J33" s="29">
        <v>0</v>
      </c>
      <c r="K33" s="29">
        <f t="shared" ref="K33:K34" si="22">ROUND(SUM(H33:J33),2)</f>
        <v>0</v>
      </c>
      <c r="L33" s="29">
        <f t="shared" ref="L33:L34" si="23">ROUND(E33*F33,2)</f>
        <v>0</v>
      </c>
      <c r="M33" s="29">
        <f t="shared" ref="M33:M34" si="24">ROUND(E33*H33,2)</f>
        <v>0</v>
      </c>
      <c r="N33" s="29">
        <f t="shared" ref="N33:N34" si="25">ROUND(E33*I33,2)</f>
        <v>0</v>
      </c>
      <c r="O33" s="29">
        <f t="shared" ref="O33:O34" si="26">ROUND(E33*J33,2)</f>
        <v>0</v>
      </c>
      <c r="P33" s="29">
        <f t="shared" ref="P33:P34" si="27">ROUND(SUM(M33:O33),2)</f>
        <v>0</v>
      </c>
    </row>
    <row r="34" spans="1:18" ht="25.5" x14ac:dyDescent="0.2">
      <c r="A34" s="26">
        <v>9</v>
      </c>
      <c r="B34" s="27"/>
      <c r="C34" s="15" t="s">
        <v>68</v>
      </c>
      <c r="D34" s="28" t="s">
        <v>32</v>
      </c>
      <c r="E34" s="27">
        <v>1</v>
      </c>
      <c r="F34" s="29">
        <v>0</v>
      </c>
      <c r="G34" s="29">
        <v>0</v>
      </c>
      <c r="H34" s="29">
        <f t="shared" si="21"/>
        <v>0</v>
      </c>
      <c r="I34" s="29">
        <v>0</v>
      </c>
      <c r="J34" s="29">
        <v>0</v>
      </c>
      <c r="K34" s="29">
        <f t="shared" si="22"/>
        <v>0</v>
      </c>
      <c r="L34" s="29">
        <f t="shared" si="23"/>
        <v>0</v>
      </c>
      <c r="M34" s="29">
        <f t="shared" si="24"/>
        <v>0</v>
      </c>
      <c r="N34" s="29">
        <f t="shared" si="25"/>
        <v>0</v>
      </c>
      <c r="O34" s="29">
        <f t="shared" si="26"/>
        <v>0</v>
      </c>
      <c r="P34" s="29">
        <f t="shared" si="27"/>
        <v>0</v>
      </c>
    </row>
    <row r="35" spans="1:18" x14ac:dyDescent="0.2">
      <c r="A35" s="26"/>
      <c r="B35" s="27"/>
      <c r="C35" s="31"/>
      <c r="D35" s="28"/>
      <c r="E35" s="27"/>
      <c r="F35" s="29"/>
      <c r="G35" s="29"/>
      <c r="H35" s="29"/>
      <c r="I35" s="29"/>
      <c r="J35" s="29"/>
      <c r="K35" s="29"/>
      <c r="L35" s="29"/>
      <c r="M35" s="29"/>
      <c r="N35" s="29"/>
      <c r="O35" s="29"/>
      <c r="P35" s="29"/>
    </row>
    <row r="36" spans="1:18" ht="15.75" x14ac:dyDescent="0.2">
      <c r="A36" s="26"/>
      <c r="B36" s="27"/>
      <c r="C36" s="33" t="s">
        <v>41</v>
      </c>
      <c r="D36" s="28"/>
      <c r="E36" s="27"/>
      <c r="F36" s="29"/>
      <c r="G36" s="29"/>
      <c r="H36" s="29"/>
      <c r="I36" s="29"/>
      <c r="J36" s="29"/>
      <c r="K36" s="29"/>
      <c r="L36" s="29"/>
      <c r="M36" s="29"/>
      <c r="N36" s="29"/>
      <c r="O36" s="29"/>
      <c r="P36" s="29"/>
    </row>
    <row r="37" spans="1:18" x14ac:dyDescent="0.2">
      <c r="A37" s="26" t="s">
        <v>33</v>
      </c>
      <c r="B37" s="27" t="s">
        <v>33</v>
      </c>
      <c r="C37" s="31" t="s">
        <v>33</v>
      </c>
      <c r="D37" s="28" t="s">
        <v>33</v>
      </c>
      <c r="E37" s="27" t="s">
        <v>33</v>
      </c>
      <c r="F37" s="29" t="s">
        <v>33</v>
      </c>
      <c r="G37" s="29" t="s">
        <v>33</v>
      </c>
      <c r="H37" s="29" t="s">
        <v>33</v>
      </c>
      <c r="I37" s="29" t="s">
        <v>33</v>
      </c>
      <c r="J37" s="29" t="s">
        <v>33</v>
      </c>
      <c r="K37" s="29" t="s">
        <v>33</v>
      </c>
      <c r="L37" s="29" t="s">
        <v>33</v>
      </c>
      <c r="M37" s="29" t="s">
        <v>33</v>
      </c>
      <c r="N37" s="29" t="s">
        <v>33</v>
      </c>
      <c r="O37" s="29" t="s">
        <v>33</v>
      </c>
      <c r="P37" s="29" t="s">
        <v>33</v>
      </c>
    </row>
    <row r="38" spans="1:18" x14ac:dyDescent="0.2">
      <c r="A38" s="26">
        <v>10</v>
      </c>
      <c r="B38" s="27" t="s">
        <v>16</v>
      </c>
      <c r="C38" s="31" t="s">
        <v>27</v>
      </c>
      <c r="D38" s="28" t="s">
        <v>38</v>
      </c>
      <c r="E38" s="27">
        <v>0.5</v>
      </c>
      <c r="F38" s="29">
        <v>0</v>
      </c>
      <c r="G38" s="29">
        <v>0</v>
      </c>
      <c r="H38" s="29">
        <f t="shared" ref="H38:H39" si="28">ROUND(F38*G38,2)</f>
        <v>0</v>
      </c>
      <c r="I38" s="29">
        <v>0</v>
      </c>
      <c r="J38" s="29">
        <v>0</v>
      </c>
      <c r="K38" s="29">
        <f>ROUND(SUM(H38:J38),2)</f>
        <v>0</v>
      </c>
      <c r="L38" s="29">
        <v>0.3</v>
      </c>
      <c r="M38" s="29">
        <f>ROUND(E38*H38,2)</f>
        <v>0</v>
      </c>
      <c r="N38" s="29">
        <f>ROUND(E38*I38,2)</f>
        <v>0</v>
      </c>
      <c r="O38" s="29">
        <f>ROUND(E38*J38,2)</f>
        <v>0</v>
      </c>
      <c r="P38" s="29">
        <f>ROUND(SUM(M38:O38),2)</f>
        <v>0</v>
      </c>
    </row>
    <row r="39" spans="1:18" ht="25.5" x14ac:dyDescent="0.2">
      <c r="A39" s="26">
        <v>11</v>
      </c>
      <c r="B39" s="27" t="s">
        <v>16</v>
      </c>
      <c r="C39" s="31" t="s">
        <v>26</v>
      </c>
      <c r="D39" s="28" t="s">
        <v>17</v>
      </c>
      <c r="E39" s="27">
        <v>1</v>
      </c>
      <c r="F39" s="29">
        <v>0</v>
      </c>
      <c r="G39" s="29">
        <v>0</v>
      </c>
      <c r="H39" s="29">
        <f t="shared" si="28"/>
        <v>0</v>
      </c>
      <c r="I39" s="29">
        <v>0</v>
      </c>
      <c r="J39" s="29">
        <v>0</v>
      </c>
      <c r="K39" s="29">
        <f t="shared" ref="K39" si="29">ROUND(SUM(H39:J39),2)</f>
        <v>0</v>
      </c>
      <c r="L39" s="29">
        <f t="shared" ref="L39" si="30">ROUND(E39*F39,2)</f>
        <v>0</v>
      </c>
      <c r="M39" s="29">
        <f t="shared" ref="M39" si="31">ROUND(E39*H39,2)</f>
        <v>0</v>
      </c>
      <c r="N39" s="29">
        <f t="shared" ref="N39" si="32">ROUND(E39*I39,2)</f>
        <v>0</v>
      </c>
      <c r="O39" s="29">
        <f t="shared" ref="O39" si="33">ROUND(E39*J39,2)</f>
        <v>0</v>
      </c>
      <c r="P39" s="29">
        <f t="shared" ref="P39" si="34">ROUND(SUM(M39:O39),2)</f>
        <v>0</v>
      </c>
    </row>
    <row r="40" spans="1:18" x14ac:dyDescent="0.2">
      <c r="A40" s="26">
        <v>13</v>
      </c>
      <c r="B40" s="27" t="s">
        <v>16</v>
      </c>
      <c r="C40" s="31" t="s">
        <v>40</v>
      </c>
      <c r="D40" s="28" t="s">
        <v>25</v>
      </c>
      <c r="E40" s="27">
        <v>1</v>
      </c>
      <c r="F40" s="29">
        <v>0</v>
      </c>
      <c r="G40" s="29">
        <v>0</v>
      </c>
      <c r="H40" s="29">
        <f>ROUND(F40*G40,2)</f>
        <v>0</v>
      </c>
      <c r="I40" s="29">
        <v>0</v>
      </c>
      <c r="J40" s="29">
        <v>0</v>
      </c>
      <c r="K40" s="29">
        <f>ROUND(SUM(H40:J40),2)</f>
        <v>0</v>
      </c>
      <c r="L40" s="29">
        <f>ROUND(E40*F40,2)</f>
        <v>0</v>
      </c>
      <c r="M40" s="29">
        <f>ROUND(E40*H40,2)</f>
        <v>0</v>
      </c>
      <c r="N40" s="29">
        <f>ROUND(E40*I40,2)</f>
        <v>0</v>
      </c>
      <c r="O40" s="29">
        <f>ROUND(E40*J40,2)</f>
        <v>0</v>
      </c>
      <c r="P40" s="29">
        <f>ROUND(SUM(M40:O40),2)</f>
        <v>0</v>
      </c>
    </row>
    <row r="41" spans="1:18" ht="15.75" customHeight="1" x14ac:dyDescent="0.2">
      <c r="A41" s="4"/>
      <c r="B41" s="5"/>
      <c r="C41" s="6"/>
      <c r="D41" s="7"/>
      <c r="E41" s="8"/>
      <c r="F41" s="9"/>
      <c r="G41" s="9"/>
      <c r="H41" s="9"/>
      <c r="I41" s="9"/>
      <c r="J41" s="9"/>
      <c r="K41" s="10" t="s">
        <v>18</v>
      </c>
      <c r="L41" s="11">
        <f>SUM(L13:L40)</f>
        <v>0.3</v>
      </c>
      <c r="M41" s="11">
        <f>SUM(M13:M40)</f>
        <v>0</v>
      </c>
      <c r="N41" s="11">
        <f>SUM(N13:N40)</f>
        <v>0</v>
      </c>
      <c r="O41" s="11">
        <f>SUM(O13:O40)</f>
        <v>0</v>
      </c>
      <c r="P41" s="11">
        <f>SUM(P13:P40)</f>
        <v>0</v>
      </c>
      <c r="R41" s="34"/>
    </row>
    <row r="42" spans="1:18" s="16" customFormat="1" ht="15.75" x14ac:dyDescent="0.25">
      <c r="C42" s="17"/>
      <c r="D42" s="17"/>
      <c r="E42" s="17"/>
      <c r="F42" s="17"/>
      <c r="G42" s="17"/>
      <c r="K42" s="18"/>
      <c r="L42" s="19"/>
      <c r="M42" s="20"/>
      <c r="N42" s="12"/>
      <c r="O42" s="13" t="s">
        <v>146</v>
      </c>
      <c r="P42" s="14">
        <f>ROUND(P41*0.08,2)</f>
        <v>0</v>
      </c>
      <c r="R42" s="16" t="s">
        <v>33</v>
      </c>
    </row>
    <row r="43" spans="1:18" s="16" customFormat="1" ht="15.75" x14ac:dyDescent="0.25">
      <c r="C43" s="17"/>
      <c r="D43" s="17"/>
      <c r="E43" s="17"/>
      <c r="F43" s="17"/>
      <c r="G43" s="17"/>
      <c r="K43" s="18"/>
      <c r="L43" s="19"/>
      <c r="M43" s="20"/>
      <c r="N43" s="12"/>
      <c r="O43" s="13" t="s">
        <v>21</v>
      </c>
      <c r="P43" s="14">
        <f>ROUND(P42*0.1,2)</f>
        <v>0</v>
      </c>
    </row>
    <row r="44" spans="1:18" s="16" customFormat="1" ht="15.75" x14ac:dyDescent="0.25">
      <c r="C44" s="17"/>
      <c r="D44" s="17"/>
      <c r="E44" s="21"/>
      <c r="F44" s="17"/>
      <c r="G44" s="22"/>
      <c r="K44" s="18"/>
      <c r="L44" s="19"/>
      <c r="M44" s="20"/>
      <c r="N44" s="12"/>
      <c r="O44" s="13" t="s">
        <v>147</v>
      </c>
      <c r="P44" s="14">
        <f>ROUND(P41*0.05,2)</f>
        <v>0</v>
      </c>
    </row>
    <row r="45" spans="1:18" s="16" customFormat="1" ht="15.75" x14ac:dyDescent="0.25">
      <c r="C45" s="17"/>
      <c r="D45" s="17"/>
      <c r="E45" s="17"/>
      <c r="F45" s="17"/>
      <c r="G45" s="17"/>
      <c r="K45" s="18"/>
      <c r="L45" s="19"/>
      <c r="M45" s="20"/>
      <c r="N45" s="23"/>
      <c r="O45" s="24" t="s">
        <v>22</v>
      </c>
      <c r="P45" s="25">
        <f>P44+P42+P41</f>
        <v>0</v>
      </c>
    </row>
    <row r="46" spans="1:18" s="16" customFormat="1" ht="15.75" x14ac:dyDescent="0.25">
      <c r="C46" s="17"/>
      <c r="D46" s="17"/>
      <c r="E46" s="17"/>
      <c r="F46" s="17"/>
      <c r="G46" s="17"/>
      <c r="K46" s="18"/>
      <c r="L46" s="19"/>
      <c r="M46" s="20"/>
      <c r="N46" s="23"/>
      <c r="O46" s="13" t="s">
        <v>23</v>
      </c>
      <c r="P46" s="14">
        <f>ROUND(P45*0.21,2)</f>
        <v>0</v>
      </c>
    </row>
    <row r="47" spans="1:18" s="16" customFormat="1" ht="15.75" x14ac:dyDescent="0.25">
      <c r="C47" s="17"/>
      <c r="D47" s="17"/>
      <c r="E47" s="17"/>
      <c r="F47" s="17"/>
      <c r="G47" s="17"/>
      <c r="K47" s="18"/>
      <c r="L47" s="19"/>
      <c r="M47" s="20"/>
      <c r="N47" s="23"/>
      <c r="O47" s="24" t="s">
        <v>24</v>
      </c>
      <c r="P47" s="25">
        <f>P45+P46</f>
        <v>0</v>
      </c>
    </row>
    <row r="48" spans="1:18" s="16" customFormat="1" ht="15.75" x14ac:dyDescent="0.25">
      <c r="C48" s="17"/>
      <c r="D48" s="17"/>
      <c r="E48" s="17"/>
      <c r="F48" s="17"/>
      <c r="G48" s="17"/>
      <c r="K48" s="18"/>
      <c r="L48" s="19"/>
      <c r="M48" s="19"/>
      <c r="N48" s="19"/>
      <c r="O48" s="19"/>
      <c r="P48" s="19"/>
    </row>
    <row r="49" spans="4:4" s="16" customFormat="1" ht="15.75" x14ac:dyDescent="0.25"/>
    <row r="50" spans="4:4" ht="15.75" x14ac:dyDescent="0.25">
      <c r="D50" s="16"/>
    </row>
    <row r="51" spans="4:4" ht="15.75" x14ac:dyDescent="0.25">
      <c r="D51" s="16"/>
    </row>
    <row r="52"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C0B67-2FDA-4016-B5B7-F0BBDDF2360D}">
  <sheetPr codeName="Lapa6">
    <tabColor rgb="FF00B0F0"/>
    <pageSetUpPr fitToPage="1"/>
  </sheetPr>
  <dimension ref="A1:R50"/>
  <sheetViews>
    <sheetView zoomScale="110" zoomScaleNormal="110" workbookViewId="0">
      <selection activeCell="J17" sqref="J17"/>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85</v>
      </c>
      <c r="B2" s="52"/>
      <c r="C2" s="52"/>
      <c r="D2" s="52"/>
      <c r="E2" s="52"/>
      <c r="F2" s="52"/>
      <c r="G2" s="52"/>
      <c r="H2" s="52"/>
      <c r="I2" s="52"/>
      <c r="J2" s="52"/>
      <c r="K2" s="52"/>
      <c r="L2" s="52"/>
      <c r="M2" s="52"/>
      <c r="N2" s="52"/>
      <c r="O2" s="52"/>
      <c r="P2" s="52"/>
    </row>
    <row r="4" spans="1:16" x14ac:dyDescent="0.2">
      <c r="A4" s="2" t="s">
        <v>86</v>
      </c>
    </row>
    <row r="5" spans="1:16" x14ac:dyDescent="0.2">
      <c r="A5" s="2" t="s">
        <v>44</v>
      </c>
    </row>
    <row r="6" spans="1:16" x14ac:dyDescent="0.2">
      <c r="A6" s="2" t="s">
        <v>45</v>
      </c>
      <c r="M6" s="2" t="s">
        <v>4</v>
      </c>
      <c r="O6" s="32">
        <f>P45</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142</v>
      </c>
      <c r="D16" s="28" t="s">
        <v>25</v>
      </c>
      <c r="E16" s="27">
        <v>1</v>
      </c>
      <c r="F16" s="29">
        <v>0</v>
      </c>
      <c r="G16" s="29">
        <v>0</v>
      </c>
      <c r="H16" s="29">
        <f t="shared" ref="H16" si="0">ROUND(F16*G16,2)</f>
        <v>0</v>
      </c>
      <c r="I16" s="29">
        <v>0</v>
      </c>
      <c r="J16" s="29">
        <v>0</v>
      </c>
      <c r="K16" s="29">
        <f t="shared" ref="K16" si="1">ROUND(SUM(H16:J16),2)</f>
        <v>0</v>
      </c>
      <c r="L16" s="29">
        <f t="shared" ref="L16" si="2">ROUND(E16*F16,2)</f>
        <v>0</v>
      </c>
      <c r="M16" s="29">
        <f t="shared" ref="M16" si="3">ROUND(E16*H16,2)</f>
        <v>0</v>
      </c>
      <c r="N16" s="29">
        <f t="shared" ref="N16" si="4">ROUND(E16*I16,2)</f>
        <v>0</v>
      </c>
      <c r="O16" s="29">
        <f t="shared" ref="O16" si="5">ROUND(E16*J16,2)</f>
        <v>0</v>
      </c>
      <c r="P16" s="29">
        <f t="shared" ref="P16" si="6">ROUND(SUM(M16:O16),2)</f>
        <v>0</v>
      </c>
    </row>
    <row r="17" spans="1:16" x14ac:dyDescent="0.2">
      <c r="A17" s="26"/>
      <c r="B17" s="27"/>
      <c r="C17" s="30"/>
      <c r="D17" s="28"/>
      <c r="E17" s="27"/>
      <c r="F17" s="29"/>
      <c r="G17" s="29"/>
      <c r="H17" s="29"/>
      <c r="I17" s="29"/>
      <c r="J17" s="29"/>
      <c r="K17" s="29"/>
      <c r="L17" s="29"/>
      <c r="M17" s="29"/>
      <c r="N17" s="29"/>
      <c r="O17" s="29"/>
      <c r="P17" s="29"/>
    </row>
    <row r="18" spans="1:16" ht="15.75" x14ac:dyDescent="0.2">
      <c r="A18" s="26"/>
      <c r="B18" s="27"/>
      <c r="C18" s="33" t="s">
        <v>34</v>
      </c>
      <c r="D18" s="28"/>
      <c r="E18" s="27"/>
      <c r="F18" s="29"/>
      <c r="G18" s="29"/>
      <c r="H18" s="29"/>
      <c r="I18" s="29"/>
      <c r="J18" s="29"/>
      <c r="K18" s="29"/>
      <c r="L18" s="29"/>
      <c r="M18" s="29"/>
      <c r="N18" s="29"/>
      <c r="O18" s="29"/>
      <c r="P18" s="29"/>
    </row>
    <row r="19" spans="1:16" x14ac:dyDescent="0.2">
      <c r="A19" s="26"/>
      <c r="B19" s="27"/>
      <c r="C19" s="30"/>
      <c r="D19" s="28"/>
      <c r="E19" s="27"/>
      <c r="F19" s="29"/>
      <c r="G19" s="29"/>
      <c r="H19" s="29"/>
      <c r="I19" s="29"/>
      <c r="J19" s="29"/>
      <c r="K19" s="29"/>
      <c r="L19" s="29"/>
      <c r="M19" s="29"/>
      <c r="N19" s="29"/>
      <c r="O19" s="29"/>
      <c r="P19" s="29"/>
    </row>
    <row r="20" spans="1:16" ht="30" customHeight="1" x14ac:dyDescent="0.2">
      <c r="A20" s="26">
        <v>2</v>
      </c>
      <c r="B20" s="27" t="s">
        <v>16</v>
      </c>
      <c r="C20" s="31" t="s">
        <v>56</v>
      </c>
      <c r="D20" s="28" t="s">
        <v>20</v>
      </c>
      <c r="E20" s="29">
        <v>2.4</v>
      </c>
      <c r="F20" s="29">
        <v>0</v>
      </c>
      <c r="G20" s="29">
        <v>0</v>
      </c>
      <c r="H20" s="29">
        <f t="shared" ref="H20" si="7">ROUND(F20*G20,2)</f>
        <v>0</v>
      </c>
      <c r="I20" s="29">
        <v>0</v>
      </c>
      <c r="J20" s="29">
        <v>0</v>
      </c>
      <c r="K20" s="29">
        <f t="shared" ref="K20" si="8">ROUND(SUM(H20:J20),2)</f>
        <v>0</v>
      </c>
      <c r="L20" s="29">
        <f t="shared" ref="L20" si="9">ROUND(E20*F20,2)</f>
        <v>0</v>
      </c>
      <c r="M20" s="29">
        <f t="shared" ref="M20" si="10">ROUND(E20*H20,2)</f>
        <v>0</v>
      </c>
      <c r="N20" s="29">
        <f t="shared" ref="N20" si="11">ROUND(E20*I20,2)</f>
        <v>0</v>
      </c>
      <c r="O20" s="29">
        <f t="shared" ref="O20" si="12">ROUND(E20*J20,2)</f>
        <v>0</v>
      </c>
      <c r="P20" s="29">
        <f t="shared" ref="P20" si="13">ROUND(SUM(M20:O20),2)</f>
        <v>0</v>
      </c>
    </row>
    <row r="21" spans="1:16" x14ac:dyDescent="0.2">
      <c r="A21" s="26" t="s">
        <v>33</v>
      </c>
      <c r="B21" s="27" t="s">
        <v>33</v>
      </c>
      <c r="C21" s="31" t="s">
        <v>33</v>
      </c>
      <c r="D21" s="28" t="s">
        <v>33</v>
      </c>
      <c r="E21" s="27" t="s">
        <v>33</v>
      </c>
      <c r="F21" s="29" t="s">
        <v>33</v>
      </c>
      <c r="G21" s="29"/>
      <c r="H21" s="29" t="s">
        <v>33</v>
      </c>
      <c r="I21" s="29" t="s">
        <v>33</v>
      </c>
      <c r="J21" s="29" t="s">
        <v>33</v>
      </c>
      <c r="K21" s="29" t="s">
        <v>33</v>
      </c>
      <c r="L21" s="29" t="s">
        <v>33</v>
      </c>
      <c r="M21" s="29" t="s">
        <v>33</v>
      </c>
      <c r="N21" s="29" t="s">
        <v>33</v>
      </c>
      <c r="O21" s="29" t="s">
        <v>33</v>
      </c>
      <c r="P21" s="29" t="s">
        <v>33</v>
      </c>
    </row>
    <row r="22" spans="1:16" ht="15.75" x14ac:dyDescent="0.2">
      <c r="A22" s="26" t="s">
        <v>33</v>
      </c>
      <c r="B22" s="27" t="s">
        <v>33</v>
      </c>
      <c r="C22" s="33" t="s">
        <v>37</v>
      </c>
      <c r="D22" s="28" t="s">
        <v>33</v>
      </c>
      <c r="E22" s="27" t="s">
        <v>33</v>
      </c>
      <c r="F22" s="29" t="s">
        <v>33</v>
      </c>
      <c r="G22" s="29" t="s">
        <v>33</v>
      </c>
      <c r="H22" s="29" t="s">
        <v>33</v>
      </c>
      <c r="I22" s="29" t="s">
        <v>33</v>
      </c>
      <c r="J22" s="29" t="s">
        <v>33</v>
      </c>
      <c r="K22" s="29" t="s">
        <v>33</v>
      </c>
      <c r="L22" s="29" t="s">
        <v>33</v>
      </c>
      <c r="M22" s="29" t="s">
        <v>33</v>
      </c>
      <c r="N22" s="29" t="s">
        <v>33</v>
      </c>
      <c r="O22" s="29" t="s">
        <v>33</v>
      </c>
      <c r="P22" s="29" t="s">
        <v>33</v>
      </c>
    </row>
    <row r="23" spans="1:16" x14ac:dyDescent="0.2">
      <c r="A23" s="26" t="s">
        <v>33</v>
      </c>
      <c r="B23" s="27" t="s">
        <v>33</v>
      </c>
      <c r="C23" s="31" t="s">
        <v>33</v>
      </c>
      <c r="D23" s="28" t="s">
        <v>33</v>
      </c>
      <c r="E23" s="27" t="s">
        <v>33</v>
      </c>
      <c r="F23" s="29" t="s">
        <v>33</v>
      </c>
      <c r="G23" s="29" t="s">
        <v>33</v>
      </c>
      <c r="H23" s="29" t="s">
        <v>33</v>
      </c>
      <c r="I23" s="29" t="s">
        <v>33</v>
      </c>
      <c r="J23" s="29" t="s">
        <v>33</v>
      </c>
      <c r="K23" s="29" t="s">
        <v>33</v>
      </c>
      <c r="L23" s="29" t="s">
        <v>33</v>
      </c>
      <c r="M23" s="29" t="s">
        <v>33</v>
      </c>
      <c r="N23" s="29" t="s">
        <v>33</v>
      </c>
      <c r="O23" s="29" t="s">
        <v>33</v>
      </c>
      <c r="P23" s="29" t="s">
        <v>33</v>
      </c>
    </row>
    <row r="24" spans="1:16" ht="15.75" x14ac:dyDescent="0.2">
      <c r="A24" s="26">
        <v>3</v>
      </c>
      <c r="B24" s="27" t="s">
        <v>16</v>
      </c>
      <c r="C24" s="31" t="s">
        <v>137</v>
      </c>
      <c r="D24" s="28" t="s">
        <v>20</v>
      </c>
      <c r="E24" s="29">
        <v>74</v>
      </c>
      <c r="F24" s="29">
        <v>0</v>
      </c>
      <c r="G24" s="29">
        <v>0</v>
      </c>
      <c r="H24" s="29">
        <f t="shared" ref="H24:H27" si="14">ROUND(F24*G24,2)</f>
        <v>0</v>
      </c>
      <c r="I24" s="29">
        <v>0</v>
      </c>
      <c r="J24" s="29">
        <v>0</v>
      </c>
      <c r="K24" s="29">
        <f t="shared" ref="K24:K27" si="15">ROUND(SUM(H24:J24),2)</f>
        <v>0</v>
      </c>
      <c r="L24" s="29">
        <f t="shared" ref="L24:L27" si="16">ROUND(E24*F24,2)</f>
        <v>0</v>
      </c>
      <c r="M24" s="29">
        <f t="shared" ref="M24:M27" si="17">ROUND(E24*H24,2)</f>
        <v>0</v>
      </c>
      <c r="N24" s="29">
        <f t="shared" ref="N24:N27" si="18">ROUND(E24*I24,2)</f>
        <v>0</v>
      </c>
      <c r="O24" s="29">
        <f t="shared" ref="O24:O27" si="19">ROUND(E24*J24,2)</f>
        <v>0</v>
      </c>
      <c r="P24" s="29">
        <f t="shared" ref="P24:P27" si="20">ROUND(SUM(M24:O24),2)</f>
        <v>0</v>
      </c>
    </row>
    <row r="25" spans="1:16" ht="15.75" x14ac:dyDescent="0.2">
      <c r="A25" s="26">
        <v>4</v>
      </c>
      <c r="B25" s="27" t="s">
        <v>16</v>
      </c>
      <c r="C25" s="31" t="s">
        <v>138</v>
      </c>
      <c r="D25" s="28" t="s">
        <v>20</v>
      </c>
      <c r="E25" s="29">
        <v>74</v>
      </c>
      <c r="F25" s="29">
        <v>0</v>
      </c>
      <c r="G25" s="29">
        <v>0</v>
      </c>
      <c r="H25" s="29">
        <f t="shared" si="14"/>
        <v>0</v>
      </c>
      <c r="I25" s="29">
        <v>0</v>
      </c>
      <c r="J25" s="29">
        <v>0</v>
      </c>
      <c r="K25" s="29">
        <f t="shared" si="15"/>
        <v>0</v>
      </c>
      <c r="L25" s="29">
        <f t="shared" si="16"/>
        <v>0</v>
      </c>
      <c r="M25" s="29">
        <f t="shared" si="17"/>
        <v>0</v>
      </c>
      <c r="N25" s="29">
        <f t="shared" si="18"/>
        <v>0</v>
      </c>
      <c r="O25" s="29">
        <f t="shared" si="19"/>
        <v>0</v>
      </c>
      <c r="P25" s="29">
        <f t="shared" si="20"/>
        <v>0</v>
      </c>
    </row>
    <row r="26" spans="1:16" ht="25.5" x14ac:dyDescent="0.2">
      <c r="A26" s="26">
        <v>5</v>
      </c>
      <c r="B26" s="27" t="s">
        <v>16</v>
      </c>
      <c r="C26" s="31" t="s">
        <v>57</v>
      </c>
      <c r="D26" s="28" t="s">
        <v>20</v>
      </c>
      <c r="E26" s="27">
        <v>13.05</v>
      </c>
      <c r="F26" s="29">
        <v>0</v>
      </c>
      <c r="G26" s="29">
        <v>0</v>
      </c>
      <c r="H26" s="29">
        <f t="shared" si="14"/>
        <v>0</v>
      </c>
      <c r="I26" s="29">
        <v>0</v>
      </c>
      <c r="J26" s="29">
        <v>0</v>
      </c>
      <c r="K26" s="29">
        <f t="shared" si="15"/>
        <v>0</v>
      </c>
      <c r="L26" s="29">
        <f t="shared" si="16"/>
        <v>0</v>
      </c>
      <c r="M26" s="29">
        <f t="shared" si="17"/>
        <v>0</v>
      </c>
      <c r="N26" s="29">
        <f t="shared" si="18"/>
        <v>0</v>
      </c>
      <c r="O26" s="29">
        <f t="shared" si="19"/>
        <v>0</v>
      </c>
      <c r="P26" s="29">
        <f t="shared" si="20"/>
        <v>0</v>
      </c>
    </row>
    <row r="27" spans="1:16" ht="15.75" x14ac:dyDescent="0.2">
      <c r="A27" s="26">
        <v>6</v>
      </c>
      <c r="B27" s="27" t="s">
        <v>16</v>
      </c>
      <c r="C27" s="31" t="s">
        <v>83</v>
      </c>
      <c r="D27" s="28" t="s">
        <v>20</v>
      </c>
      <c r="E27" s="29">
        <v>5.7</v>
      </c>
      <c r="F27" s="29">
        <v>0</v>
      </c>
      <c r="G27" s="29">
        <v>0</v>
      </c>
      <c r="H27" s="29">
        <f t="shared" si="14"/>
        <v>0</v>
      </c>
      <c r="I27" s="29">
        <v>0</v>
      </c>
      <c r="J27" s="29">
        <v>0</v>
      </c>
      <c r="K27" s="29">
        <f t="shared" si="15"/>
        <v>0</v>
      </c>
      <c r="L27" s="29">
        <f t="shared" si="16"/>
        <v>0</v>
      </c>
      <c r="M27" s="29">
        <f t="shared" si="17"/>
        <v>0</v>
      </c>
      <c r="N27" s="29">
        <f t="shared" si="18"/>
        <v>0</v>
      </c>
      <c r="O27" s="29">
        <f t="shared" si="19"/>
        <v>0</v>
      </c>
      <c r="P27" s="29">
        <f t="shared" si="20"/>
        <v>0</v>
      </c>
    </row>
    <row r="28" spans="1:16" x14ac:dyDescent="0.2">
      <c r="A28" s="26"/>
      <c r="B28" s="27"/>
      <c r="C28" s="15"/>
      <c r="D28" s="28"/>
      <c r="E28" s="27"/>
      <c r="F28" s="29"/>
      <c r="G28" s="29"/>
      <c r="H28" s="29"/>
      <c r="I28" s="29"/>
      <c r="J28" s="29"/>
      <c r="K28" s="29"/>
      <c r="L28" s="29"/>
      <c r="M28" s="29"/>
      <c r="N28" s="29"/>
      <c r="O28" s="29"/>
      <c r="P28" s="29"/>
    </row>
    <row r="29" spans="1:16" ht="15.75" x14ac:dyDescent="0.2">
      <c r="A29" s="26"/>
      <c r="B29" s="27"/>
      <c r="C29" s="33" t="s">
        <v>59</v>
      </c>
      <c r="D29" s="28"/>
      <c r="E29" s="27"/>
      <c r="F29" s="29"/>
      <c r="G29" s="29"/>
      <c r="H29" s="29"/>
      <c r="I29" s="29"/>
      <c r="J29" s="29"/>
      <c r="K29" s="29"/>
      <c r="L29" s="29"/>
      <c r="M29" s="29"/>
      <c r="N29" s="29"/>
      <c r="O29" s="29"/>
      <c r="P29" s="29"/>
    </row>
    <row r="30" spans="1:16" x14ac:dyDescent="0.2">
      <c r="A30" s="26"/>
      <c r="B30" s="27"/>
      <c r="C30" s="15"/>
      <c r="D30" s="28"/>
      <c r="E30" s="27"/>
      <c r="F30" s="29"/>
      <c r="G30" s="29"/>
      <c r="H30" s="29"/>
      <c r="I30" s="29"/>
      <c r="J30" s="29"/>
      <c r="K30" s="29"/>
      <c r="L30" s="29"/>
      <c r="M30" s="29"/>
      <c r="N30" s="29"/>
      <c r="O30" s="29"/>
      <c r="P30" s="29"/>
    </row>
    <row r="31" spans="1:16" ht="25.5" x14ac:dyDescent="0.2">
      <c r="A31" s="26">
        <v>7</v>
      </c>
      <c r="B31" s="27" t="s">
        <v>16</v>
      </c>
      <c r="C31" s="15" t="s">
        <v>68</v>
      </c>
      <c r="D31" s="28" t="s">
        <v>32</v>
      </c>
      <c r="E31" s="27">
        <v>1</v>
      </c>
      <c r="F31" s="29">
        <v>0</v>
      </c>
      <c r="G31" s="29">
        <v>0</v>
      </c>
      <c r="H31" s="29">
        <f t="shared" ref="H31:H32" si="21">ROUND(F31*G31,2)</f>
        <v>0</v>
      </c>
      <c r="I31" s="29">
        <v>0</v>
      </c>
      <c r="J31" s="29">
        <v>0</v>
      </c>
      <c r="K31" s="29">
        <f t="shared" ref="K31:K32" si="22">ROUND(SUM(H31:J31),2)</f>
        <v>0</v>
      </c>
      <c r="L31" s="29">
        <f t="shared" ref="L31:L32" si="23">ROUND(E31*F31,2)</f>
        <v>0</v>
      </c>
      <c r="M31" s="29">
        <f t="shared" ref="M31:M32" si="24">ROUND(E31*H31,2)</f>
        <v>0</v>
      </c>
      <c r="N31" s="29">
        <f t="shared" ref="N31:N32" si="25">ROUND(E31*I31,2)</f>
        <v>0</v>
      </c>
      <c r="O31" s="29">
        <f t="shared" ref="O31:O32" si="26">ROUND(E31*J31,2)</f>
        <v>0</v>
      </c>
      <c r="P31" s="29">
        <f t="shared" ref="P31:P32" si="27">ROUND(SUM(M31:O31),2)</f>
        <v>0</v>
      </c>
    </row>
    <row r="32" spans="1:16" ht="38.25" x14ac:dyDescent="0.2">
      <c r="A32" s="26">
        <v>8</v>
      </c>
      <c r="B32" s="27" t="s">
        <v>16</v>
      </c>
      <c r="C32" s="15" t="s">
        <v>69</v>
      </c>
      <c r="D32" s="28" t="s">
        <v>42</v>
      </c>
      <c r="E32" s="27">
        <v>1</v>
      </c>
      <c r="F32" s="29">
        <v>0</v>
      </c>
      <c r="G32" s="29">
        <v>0</v>
      </c>
      <c r="H32" s="29">
        <f t="shared" si="21"/>
        <v>0</v>
      </c>
      <c r="I32" s="29">
        <v>0</v>
      </c>
      <c r="J32" s="29">
        <v>0</v>
      </c>
      <c r="K32" s="29">
        <f t="shared" si="22"/>
        <v>0</v>
      </c>
      <c r="L32" s="29">
        <f t="shared" si="23"/>
        <v>0</v>
      </c>
      <c r="M32" s="29">
        <f t="shared" si="24"/>
        <v>0</v>
      </c>
      <c r="N32" s="29">
        <f t="shared" si="25"/>
        <v>0</v>
      </c>
      <c r="O32" s="29">
        <f t="shared" si="26"/>
        <v>0</v>
      </c>
      <c r="P32" s="29">
        <f t="shared" si="27"/>
        <v>0</v>
      </c>
    </row>
    <row r="33" spans="1:18" x14ac:dyDescent="0.2">
      <c r="A33" s="26"/>
      <c r="B33" s="27"/>
      <c r="C33" s="15"/>
      <c r="D33" s="28"/>
      <c r="E33" s="27"/>
      <c r="F33" s="29"/>
      <c r="G33" s="29"/>
      <c r="H33" s="29"/>
      <c r="I33" s="29"/>
      <c r="J33" s="29"/>
      <c r="K33" s="29"/>
      <c r="L33" s="29"/>
      <c r="M33" s="29"/>
      <c r="N33" s="29"/>
      <c r="O33" s="29"/>
      <c r="P33" s="29"/>
    </row>
    <row r="34" spans="1:18" ht="15.75" x14ac:dyDescent="0.2">
      <c r="A34" s="26"/>
      <c r="B34" s="27"/>
      <c r="C34" s="33" t="s">
        <v>41</v>
      </c>
      <c r="D34" s="28"/>
      <c r="E34" s="27"/>
      <c r="F34" s="29"/>
      <c r="G34" s="29"/>
      <c r="H34" s="29"/>
      <c r="I34" s="29"/>
      <c r="J34" s="29"/>
      <c r="K34" s="29"/>
      <c r="L34" s="29"/>
      <c r="M34" s="29"/>
      <c r="N34" s="29"/>
      <c r="O34" s="29"/>
      <c r="P34" s="29"/>
    </row>
    <row r="35" spans="1:18" x14ac:dyDescent="0.2">
      <c r="A35" s="26" t="s">
        <v>33</v>
      </c>
      <c r="B35" s="27" t="s">
        <v>33</v>
      </c>
      <c r="C35" s="31" t="s">
        <v>33</v>
      </c>
      <c r="D35" s="28" t="s">
        <v>33</v>
      </c>
      <c r="E35" s="27" t="s">
        <v>33</v>
      </c>
      <c r="F35" s="29" t="s">
        <v>33</v>
      </c>
      <c r="G35" s="29" t="s">
        <v>33</v>
      </c>
      <c r="H35" s="29" t="s">
        <v>33</v>
      </c>
      <c r="I35" s="29" t="s">
        <v>33</v>
      </c>
      <c r="J35" s="29" t="s">
        <v>33</v>
      </c>
      <c r="K35" s="29" t="s">
        <v>33</v>
      </c>
      <c r="L35" s="29" t="s">
        <v>33</v>
      </c>
      <c r="M35" s="29" t="s">
        <v>33</v>
      </c>
      <c r="N35" s="29" t="s">
        <v>33</v>
      </c>
      <c r="O35" s="29" t="s">
        <v>33</v>
      </c>
      <c r="P35" s="29" t="s">
        <v>33</v>
      </c>
    </row>
    <row r="36" spans="1:18" x14ac:dyDescent="0.2">
      <c r="A36" s="26">
        <v>9</v>
      </c>
      <c r="B36" s="27" t="s">
        <v>16</v>
      </c>
      <c r="C36" s="31" t="s">
        <v>27</v>
      </c>
      <c r="D36" s="28" t="s">
        <v>38</v>
      </c>
      <c r="E36" s="27">
        <v>0.5</v>
      </c>
      <c r="F36" s="29">
        <v>0</v>
      </c>
      <c r="G36" s="29">
        <v>0</v>
      </c>
      <c r="H36" s="29">
        <f t="shared" ref="H36:H37" si="28">ROUND(F36*G36,2)</f>
        <v>0</v>
      </c>
      <c r="I36" s="29">
        <v>0</v>
      </c>
      <c r="J36" s="29">
        <v>0</v>
      </c>
      <c r="K36" s="29">
        <f>ROUND(SUM(H36:J36),2)</f>
        <v>0</v>
      </c>
      <c r="L36" s="29">
        <v>0.3</v>
      </c>
      <c r="M36" s="29">
        <f>ROUND(E36*H36,2)</f>
        <v>0</v>
      </c>
      <c r="N36" s="29">
        <f>ROUND(E36*I36,2)</f>
        <v>0</v>
      </c>
      <c r="O36" s="29">
        <f>ROUND(E36*J36,2)</f>
        <v>0</v>
      </c>
      <c r="P36" s="29">
        <f>ROUND(SUM(M36:O36),2)</f>
        <v>0</v>
      </c>
    </row>
    <row r="37" spans="1:18" ht="25.5" x14ac:dyDescent="0.2">
      <c r="A37" s="26">
        <v>10</v>
      </c>
      <c r="B37" s="27" t="s">
        <v>16</v>
      </c>
      <c r="C37" s="31" t="s">
        <v>26</v>
      </c>
      <c r="D37" s="28" t="s">
        <v>17</v>
      </c>
      <c r="E37" s="27">
        <v>1</v>
      </c>
      <c r="F37" s="29">
        <v>0</v>
      </c>
      <c r="G37" s="29">
        <v>0</v>
      </c>
      <c r="H37" s="29">
        <f t="shared" si="28"/>
        <v>0</v>
      </c>
      <c r="I37" s="29">
        <v>0</v>
      </c>
      <c r="J37" s="29">
        <v>0</v>
      </c>
      <c r="K37" s="29">
        <f t="shared" ref="K37" si="29">ROUND(SUM(H37:J37),2)</f>
        <v>0</v>
      </c>
      <c r="L37" s="29">
        <f t="shared" ref="L37" si="30">ROUND(E37*F37,2)</f>
        <v>0</v>
      </c>
      <c r="M37" s="29">
        <f t="shared" ref="M37" si="31">ROUND(E37*H37,2)</f>
        <v>0</v>
      </c>
      <c r="N37" s="29">
        <f t="shared" ref="N37" si="32">ROUND(E37*I37,2)</f>
        <v>0</v>
      </c>
      <c r="O37" s="29">
        <f t="shared" ref="O37" si="33">ROUND(E37*J37,2)</f>
        <v>0</v>
      </c>
      <c r="P37" s="29">
        <f t="shared" ref="P37" si="34">ROUND(SUM(M37:O37),2)</f>
        <v>0</v>
      </c>
    </row>
    <row r="38" spans="1:18" x14ac:dyDescent="0.2">
      <c r="A38" s="26">
        <v>11</v>
      </c>
      <c r="B38" s="27" t="s">
        <v>16</v>
      </c>
      <c r="C38" s="31" t="s">
        <v>40</v>
      </c>
      <c r="D38" s="28" t="s">
        <v>25</v>
      </c>
      <c r="E38" s="27">
        <v>1</v>
      </c>
      <c r="F38" s="29">
        <v>0</v>
      </c>
      <c r="G38" s="29">
        <v>0</v>
      </c>
      <c r="H38" s="29">
        <f>ROUND(F38*G38,2)</f>
        <v>0</v>
      </c>
      <c r="I38" s="29">
        <v>0</v>
      </c>
      <c r="J38" s="29">
        <v>0</v>
      </c>
      <c r="K38" s="29">
        <f>ROUND(SUM(H38:J38),2)</f>
        <v>0</v>
      </c>
      <c r="L38" s="29">
        <f>ROUND(E38*F38,2)</f>
        <v>0</v>
      </c>
      <c r="M38" s="29">
        <f>ROUND(E38*H38,2)</f>
        <v>0</v>
      </c>
      <c r="N38" s="29">
        <f>ROUND(E38*I38,2)</f>
        <v>0</v>
      </c>
      <c r="O38" s="29">
        <f>ROUND(E38*J38,2)</f>
        <v>0</v>
      </c>
      <c r="P38" s="29">
        <f>ROUND(SUM(M38:O38),2)</f>
        <v>0</v>
      </c>
    </row>
    <row r="39" spans="1:18" ht="15.75" customHeight="1" x14ac:dyDescent="0.2">
      <c r="A39" s="4"/>
      <c r="B39" s="5"/>
      <c r="C39" s="6"/>
      <c r="D39" s="7"/>
      <c r="E39" s="8"/>
      <c r="F39" s="9"/>
      <c r="G39" s="9"/>
      <c r="H39" s="9"/>
      <c r="I39" s="9"/>
      <c r="J39" s="9"/>
      <c r="K39" s="10" t="s">
        <v>18</v>
      </c>
      <c r="L39" s="11">
        <f>SUM(L13:L38)</f>
        <v>0.3</v>
      </c>
      <c r="M39" s="11">
        <f>SUM(M13:M38)</f>
        <v>0</v>
      </c>
      <c r="N39" s="11">
        <f>SUM(N13:N38)</f>
        <v>0</v>
      </c>
      <c r="O39" s="11">
        <f>SUM(O13:O38)</f>
        <v>0</v>
      </c>
      <c r="P39" s="11">
        <f>SUM(P13:P38)</f>
        <v>0</v>
      </c>
      <c r="R39" s="34"/>
    </row>
    <row r="40" spans="1:18" s="16" customFormat="1" ht="15.75" x14ac:dyDescent="0.25">
      <c r="C40" s="17"/>
      <c r="D40" s="17"/>
      <c r="E40" s="17"/>
      <c r="F40" s="17"/>
      <c r="G40" s="17"/>
      <c r="K40" s="18"/>
      <c r="L40" s="19"/>
      <c r="M40" s="20"/>
      <c r="N40" s="12"/>
      <c r="O40" s="13" t="s">
        <v>146</v>
      </c>
      <c r="P40" s="14">
        <f>ROUND(P39*0.08,2)</f>
        <v>0</v>
      </c>
      <c r="R40" s="16" t="s">
        <v>33</v>
      </c>
    </row>
    <row r="41" spans="1:18" s="16" customFormat="1" ht="15.75" x14ac:dyDescent="0.25">
      <c r="C41" s="17"/>
      <c r="D41" s="17"/>
      <c r="E41" s="17"/>
      <c r="F41" s="17"/>
      <c r="G41" s="17"/>
      <c r="K41" s="18"/>
      <c r="L41" s="19"/>
      <c r="M41" s="20"/>
      <c r="N41" s="12"/>
      <c r="O41" s="13" t="s">
        <v>21</v>
      </c>
      <c r="P41" s="14">
        <f>ROUND(P40*0.1,2)</f>
        <v>0</v>
      </c>
    </row>
    <row r="42" spans="1:18" s="16" customFormat="1" ht="15.75" x14ac:dyDescent="0.25">
      <c r="C42" s="17"/>
      <c r="D42" s="17"/>
      <c r="E42" s="21"/>
      <c r="F42" s="17"/>
      <c r="G42" s="22"/>
      <c r="K42" s="18"/>
      <c r="L42" s="19"/>
      <c r="M42" s="20"/>
      <c r="N42" s="12"/>
      <c r="O42" s="13" t="s">
        <v>147</v>
      </c>
      <c r="P42" s="14">
        <f>ROUND(P39*0.05,2)</f>
        <v>0</v>
      </c>
    </row>
    <row r="43" spans="1:18" s="16" customFormat="1" ht="15.75" x14ac:dyDescent="0.25">
      <c r="C43" s="17"/>
      <c r="D43" s="17"/>
      <c r="E43" s="17"/>
      <c r="F43" s="17"/>
      <c r="G43" s="17"/>
      <c r="K43" s="18"/>
      <c r="L43" s="19"/>
      <c r="M43" s="20"/>
      <c r="N43" s="23"/>
      <c r="O43" s="24" t="s">
        <v>22</v>
      </c>
      <c r="P43" s="25">
        <f>P42+P40+P39</f>
        <v>0</v>
      </c>
    </row>
    <row r="44" spans="1:18" s="16" customFormat="1" ht="15.75" x14ac:dyDescent="0.25">
      <c r="C44" s="17"/>
      <c r="D44" s="17"/>
      <c r="E44" s="17"/>
      <c r="F44" s="17"/>
      <c r="G44" s="17"/>
      <c r="K44" s="18"/>
      <c r="L44" s="19"/>
      <c r="M44" s="20"/>
      <c r="N44" s="23"/>
      <c r="O44" s="13" t="s">
        <v>23</v>
      </c>
      <c r="P44" s="14">
        <f>ROUND(P43*0.21,2)</f>
        <v>0</v>
      </c>
    </row>
    <row r="45" spans="1:18" s="16" customFormat="1" ht="15.75" x14ac:dyDescent="0.25">
      <c r="C45" s="17"/>
      <c r="D45" s="17"/>
      <c r="E45" s="17"/>
      <c r="F45" s="17"/>
      <c r="G45" s="17"/>
      <c r="K45" s="18"/>
      <c r="L45" s="19"/>
      <c r="M45" s="20"/>
      <c r="N45" s="23"/>
      <c r="O45" s="24" t="s">
        <v>24</v>
      </c>
      <c r="P45" s="25">
        <f>P43+P44</f>
        <v>0</v>
      </c>
    </row>
    <row r="46" spans="1:18" s="16" customFormat="1" ht="15.75" x14ac:dyDescent="0.25">
      <c r="C46" s="17"/>
      <c r="D46" s="17"/>
      <c r="E46" s="17"/>
      <c r="F46" s="17"/>
      <c r="G46" s="17"/>
      <c r="K46" s="18"/>
      <c r="L46" s="19"/>
      <c r="M46" s="19"/>
      <c r="N46" s="19"/>
      <c r="O46" s="19"/>
      <c r="P46" s="19"/>
    </row>
    <row r="47" spans="1:18" s="16" customFormat="1" ht="15.75" x14ac:dyDescent="0.25"/>
    <row r="48" spans="1:18" ht="15.75" x14ac:dyDescent="0.25">
      <c r="D48" s="16"/>
    </row>
    <row r="49" spans="4:4" ht="15.75" x14ac:dyDescent="0.25">
      <c r="D49" s="16"/>
    </row>
    <row r="50"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0EE3B-2BBB-4E98-950C-7E27D887AF4A}">
  <sheetPr codeName="Lapa7">
    <tabColor rgb="FFFFFF00"/>
    <pageSetUpPr fitToPage="1"/>
  </sheetPr>
  <dimension ref="A1:R48"/>
  <sheetViews>
    <sheetView zoomScale="110" zoomScaleNormal="110" workbookViewId="0">
      <selection activeCell="F35" sqref="F35"/>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89</v>
      </c>
      <c r="B2" s="52"/>
      <c r="C2" s="52"/>
      <c r="D2" s="52"/>
      <c r="E2" s="52"/>
      <c r="F2" s="52"/>
      <c r="G2" s="52"/>
      <c r="H2" s="52"/>
      <c r="I2" s="52"/>
      <c r="J2" s="52"/>
      <c r="K2" s="52"/>
      <c r="L2" s="52"/>
      <c r="M2" s="52"/>
      <c r="N2" s="52"/>
      <c r="O2" s="52"/>
      <c r="P2" s="52"/>
    </row>
    <row r="4" spans="1:16" x14ac:dyDescent="0.2">
      <c r="A4" s="2" t="s">
        <v>90</v>
      </c>
    </row>
    <row r="5" spans="1:16" x14ac:dyDescent="0.2">
      <c r="A5" s="2" t="s">
        <v>44</v>
      </c>
    </row>
    <row r="6" spans="1:16" x14ac:dyDescent="0.2">
      <c r="A6" s="2" t="s">
        <v>45</v>
      </c>
      <c r="M6" s="2" t="s">
        <v>4</v>
      </c>
      <c r="O6" s="32">
        <f>P43</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139</v>
      </c>
      <c r="D16" s="28" t="s">
        <v>32</v>
      </c>
      <c r="E16" s="27">
        <v>1</v>
      </c>
      <c r="F16" s="29">
        <v>0</v>
      </c>
      <c r="G16" s="29">
        <v>0</v>
      </c>
      <c r="H16" s="29">
        <f t="shared" ref="H16:H18" si="0">ROUND(F16*G16,2)</f>
        <v>0</v>
      </c>
      <c r="I16" s="29">
        <v>0</v>
      </c>
      <c r="J16" s="29">
        <v>0</v>
      </c>
      <c r="K16" s="29">
        <f t="shared" ref="K16" si="1">ROUND(SUM(H16:J16),2)</f>
        <v>0</v>
      </c>
      <c r="L16" s="29">
        <f t="shared" ref="L16:L18" si="2">ROUND(E16*F16,2)</f>
        <v>0</v>
      </c>
      <c r="M16" s="29">
        <f t="shared" ref="M16:M18" si="3">ROUND(E16*H16,2)</f>
        <v>0</v>
      </c>
      <c r="N16" s="29">
        <f t="shared" ref="N16:N18" si="4">ROUND(E16*I16,2)</f>
        <v>0</v>
      </c>
      <c r="O16" s="29">
        <f t="shared" ref="O16:O18" si="5">ROUND(E16*J16,2)</f>
        <v>0</v>
      </c>
      <c r="P16" s="29">
        <f t="shared" ref="P16:P18" si="6">ROUND(SUM(M16:O16),2)</f>
        <v>0</v>
      </c>
    </row>
    <row r="17" spans="1:16" x14ac:dyDescent="0.2">
      <c r="A17" s="26">
        <v>2</v>
      </c>
      <c r="B17" s="27" t="s">
        <v>16</v>
      </c>
      <c r="C17" s="30" t="s">
        <v>74</v>
      </c>
      <c r="D17" s="28" t="s">
        <v>31</v>
      </c>
      <c r="E17" s="27">
        <v>24.2</v>
      </c>
      <c r="F17" s="29">
        <v>0</v>
      </c>
      <c r="G17" s="29">
        <v>0</v>
      </c>
      <c r="H17" s="29">
        <f t="shared" si="0"/>
        <v>0</v>
      </c>
      <c r="I17" s="29">
        <v>0</v>
      </c>
      <c r="J17" s="29">
        <v>0</v>
      </c>
      <c r="K17" s="29">
        <f t="shared" ref="K17:K18" si="7">ROUND(SUM(H17:J17),2)</f>
        <v>0</v>
      </c>
      <c r="L17" s="29">
        <f t="shared" si="2"/>
        <v>0</v>
      </c>
      <c r="M17" s="29">
        <f t="shared" si="3"/>
        <v>0</v>
      </c>
      <c r="N17" s="29">
        <f t="shared" si="4"/>
        <v>0</v>
      </c>
      <c r="O17" s="29">
        <f t="shared" si="5"/>
        <v>0</v>
      </c>
      <c r="P17" s="29">
        <f t="shared" si="6"/>
        <v>0</v>
      </c>
    </row>
    <row r="18" spans="1:16" x14ac:dyDescent="0.2">
      <c r="A18" s="26">
        <v>3</v>
      </c>
      <c r="B18" s="27" t="s">
        <v>16</v>
      </c>
      <c r="C18" s="31" t="s">
        <v>61</v>
      </c>
      <c r="D18" s="28" t="s">
        <v>43</v>
      </c>
      <c r="E18" s="27">
        <v>27.06</v>
      </c>
      <c r="F18" s="29">
        <v>0</v>
      </c>
      <c r="G18" s="29">
        <v>0</v>
      </c>
      <c r="H18" s="29">
        <f t="shared" si="0"/>
        <v>0</v>
      </c>
      <c r="I18" s="29">
        <v>0</v>
      </c>
      <c r="J18" s="29">
        <v>0</v>
      </c>
      <c r="K18" s="29">
        <f t="shared" si="7"/>
        <v>0</v>
      </c>
      <c r="L18" s="29">
        <f t="shared" si="2"/>
        <v>0</v>
      </c>
      <c r="M18" s="29">
        <f t="shared" si="3"/>
        <v>0</v>
      </c>
      <c r="N18" s="29">
        <f t="shared" si="4"/>
        <v>0</v>
      </c>
      <c r="O18" s="29">
        <f t="shared" si="5"/>
        <v>0</v>
      </c>
      <c r="P18" s="29">
        <f t="shared" si="6"/>
        <v>0</v>
      </c>
    </row>
    <row r="19" spans="1:16" ht="14.25" customHeight="1" x14ac:dyDescent="0.2">
      <c r="A19" s="26"/>
      <c r="B19" s="27"/>
      <c r="C19" s="31"/>
      <c r="D19" s="28"/>
      <c r="E19" s="27"/>
      <c r="F19" s="29"/>
      <c r="G19" s="29"/>
      <c r="H19" s="29"/>
      <c r="I19" s="29"/>
      <c r="J19" s="29"/>
      <c r="K19" s="29"/>
      <c r="L19" s="29"/>
      <c r="M19" s="29"/>
      <c r="N19" s="29"/>
      <c r="O19" s="29"/>
      <c r="P19" s="29"/>
    </row>
    <row r="20" spans="1:16" ht="28.5" customHeight="1" x14ac:dyDescent="0.2">
      <c r="A20" s="26"/>
      <c r="B20" s="27"/>
      <c r="C20" s="33" t="s">
        <v>34</v>
      </c>
      <c r="D20" s="28"/>
      <c r="E20" s="27"/>
      <c r="F20" s="29"/>
      <c r="G20" s="29"/>
      <c r="H20" s="29"/>
      <c r="I20" s="29"/>
      <c r="J20" s="29"/>
      <c r="K20" s="29"/>
      <c r="L20" s="29" t="s">
        <v>33</v>
      </c>
      <c r="M20" s="29"/>
      <c r="N20" s="29"/>
      <c r="O20" s="29"/>
      <c r="P20" s="29"/>
    </row>
    <row r="21" spans="1:16" x14ac:dyDescent="0.2">
      <c r="A21" s="26"/>
      <c r="B21" s="27"/>
      <c r="C21" s="31"/>
      <c r="D21" s="28"/>
      <c r="E21" s="29"/>
      <c r="F21" s="29"/>
      <c r="G21" s="29"/>
      <c r="H21" s="29"/>
      <c r="I21" s="29"/>
      <c r="J21" s="29"/>
      <c r="K21" s="29"/>
      <c r="L21" s="29"/>
      <c r="M21" s="29"/>
      <c r="N21" s="29"/>
      <c r="O21" s="29"/>
      <c r="P21" s="29"/>
    </row>
    <row r="22" spans="1:16" ht="15.75" x14ac:dyDescent="0.2">
      <c r="A22" s="26">
        <v>4</v>
      </c>
      <c r="B22" s="27" t="s">
        <v>16</v>
      </c>
      <c r="C22" s="31" t="s">
        <v>76</v>
      </c>
      <c r="D22" s="28" t="s">
        <v>20</v>
      </c>
      <c r="E22" s="29">
        <v>24.2</v>
      </c>
      <c r="F22" s="29">
        <v>0</v>
      </c>
      <c r="G22" s="29">
        <v>0</v>
      </c>
      <c r="H22" s="29">
        <f t="shared" ref="H22:H24" si="8">ROUND(F22*G22,2)</f>
        <v>0</v>
      </c>
      <c r="I22" s="29">
        <v>0</v>
      </c>
      <c r="J22" s="29">
        <v>0</v>
      </c>
      <c r="K22" s="29">
        <f t="shared" ref="K22:K24" si="9">ROUND(SUM(H22:J22),2)</f>
        <v>0</v>
      </c>
      <c r="L22" s="29">
        <f t="shared" ref="L22:L24" si="10">ROUND(E22*F22,2)</f>
        <v>0</v>
      </c>
      <c r="M22" s="29">
        <f t="shared" ref="M22:M24" si="11">ROUND(E22*H22,2)</f>
        <v>0</v>
      </c>
      <c r="N22" s="29">
        <f t="shared" ref="N22:N24" si="12">ROUND(E22*I22,2)</f>
        <v>0</v>
      </c>
      <c r="O22" s="29">
        <f t="shared" ref="O22:O24" si="13">ROUND(E22*J22,2)</f>
        <v>0</v>
      </c>
      <c r="P22" s="29">
        <f t="shared" ref="P22:P24" si="14">ROUND(SUM(M22:O22),2)</f>
        <v>0</v>
      </c>
    </row>
    <row r="23" spans="1:16" x14ac:dyDescent="0.2">
      <c r="A23" s="26">
        <v>5</v>
      </c>
      <c r="B23" s="27" t="s">
        <v>16</v>
      </c>
      <c r="C23" s="31" t="s">
        <v>78</v>
      </c>
      <c r="D23" s="28" t="s">
        <v>39</v>
      </c>
      <c r="E23" s="29">
        <v>27.06</v>
      </c>
      <c r="F23" s="29">
        <v>0</v>
      </c>
      <c r="G23" s="29">
        <v>0</v>
      </c>
      <c r="H23" s="29">
        <f t="shared" si="8"/>
        <v>0</v>
      </c>
      <c r="I23" s="29">
        <v>0</v>
      </c>
      <c r="J23" s="29">
        <v>0</v>
      </c>
      <c r="K23" s="29">
        <f t="shared" si="9"/>
        <v>0</v>
      </c>
      <c r="L23" s="29">
        <f t="shared" si="10"/>
        <v>0</v>
      </c>
      <c r="M23" s="29">
        <f t="shared" si="11"/>
        <v>0</v>
      </c>
      <c r="N23" s="29">
        <f t="shared" si="12"/>
        <v>0</v>
      </c>
      <c r="O23" s="29">
        <f t="shared" si="13"/>
        <v>0</v>
      </c>
      <c r="P23" s="29">
        <f t="shared" si="14"/>
        <v>0</v>
      </c>
    </row>
    <row r="24" spans="1:16" ht="25.5" x14ac:dyDescent="0.2">
      <c r="A24" s="26">
        <v>6</v>
      </c>
      <c r="B24" s="27" t="s">
        <v>16</v>
      </c>
      <c r="C24" s="31" t="s">
        <v>56</v>
      </c>
      <c r="D24" s="28" t="s">
        <v>20</v>
      </c>
      <c r="E24" s="29">
        <v>2.4</v>
      </c>
      <c r="F24" s="29">
        <v>0</v>
      </c>
      <c r="G24" s="29">
        <v>0</v>
      </c>
      <c r="H24" s="29">
        <f t="shared" si="8"/>
        <v>0</v>
      </c>
      <c r="I24" s="29">
        <v>0</v>
      </c>
      <c r="J24" s="29">
        <v>0</v>
      </c>
      <c r="K24" s="29">
        <f t="shared" si="9"/>
        <v>0</v>
      </c>
      <c r="L24" s="29">
        <f t="shared" si="10"/>
        <v>0</v>
      </c>
      <c r="M24" s="29">
        <f t="shared" si="11"/>
        <v>0</v>
      </c>
      <c r="N24" s="29">
        <f t="shared" si="12"/>
        <v>0</v>
      </c>
      <c r="O24" s="29">
        <f t="shared" si="13"/>
        <v>0</v>
      </c>
      <c r="P24" s="29">
        <f t="shared" si="14"/>
        <v>0</v>
      </c>
    </row>
    <row r="25" spans="1:16" x14ac:dyDescent="0.2">
      <c r="A25" s="26" t="s">
        <v>33</v>
      </c>
      <c r="B25" s="27" t="s">
        <v>33</v>
      </c>
      <c r="C25" s="31" t="s">
        <v>33</v>
      </c>
      <c r="D25" s="28" t="s">
        <v>33</v>
      </c>
      <c r="E25" s="27" t="s">
        <v>33</v>
      </c>
      <c r="F25" s="29" t="s">
        <v>33</v>
      </c>
      <c r="G25" s="29" t="s">
        <v>33</v>
      </c>
      <c r="H25" s="29" t="s">
        <v>33</v>
      </c>
      <c r="I25" s="29" t="s">
        <v>33</v>
      </c>
      <c r="J25" s="29" t="s">
        <v>33</v>
      </c>
      <c r="K25" s="29" t="s">
        <v>33</v>
      </c>
      <c r="L25" s="29" t="s">
        <v>33</v>
      </c>
      <c r="M25" s="29" t="s">
        <v>33</v>
      </c>
      <c r="N25" s="29" t="s">
        <v>33</v>
      </c>
      <c r="O25" s="29" t="s">
        <v>33</v>
      </c>
      <c r="P25" s="29" t="s">
        <v>33</v>
      </c>
    </row>
    <row r="26" spans="1:16" ht="15.75" x14ac:dyDescent="0.2">
      <c r="A26" s="26" t="s">
        <v>33</v>
      </c>
      <c r="B26" s="27" t="s">
        <v>33</v>
      </c>
      <c r="C26" s="33" t="s">
        <v>37</v>
      </c>
      <c r="D26" s="28" t="s">
        <v>33</v>
      </c>
      <c r="E26" s="27" t="s">
        <v>33</v>
      </c>
      <c r="F26" s="29" t="s">
        <v>33</v>
      </c>
      <c r="G26" s="29" t="s">
        <v>33</v>
      </c>
      <c r="H26" s="29" t="s">
        <v>33</v>
      </c>
      <c r="I26" s="29" t="s">
        <v>33</v>
      </c>
      <c r="J26" s="29" t="s">
        <v>33</v>
      </c>
      <c r="K26" s="29" t="s">
        <v>33</v>
      </c>
      <c r="L26" s="29" t="s">
        <v>33</v>
      </c>
      <c r="M26" s="29" t="s">
        <v>33</v>
      </c>
      <c r="N26" s="29" t="s">
        <v>33</v>
      </c>
      <c r="O26" s="29" t="s">
        <v>33</v>
      </c>
      <c r="P26" s="29" t="s">
        <v>33</v>
      </c>
    </row>
    <row r="27" spans="1:16" x14ac:dyDescent="0.2">
      <c r="A27" s="26" t="s">
        <v>33</v>
      </c>
      <c r="B27" s="27" t="s">
        <v>33</v>
      </c>
      <c r="C27" s="31" t="s">
        <v>33</v>
      </c>
      <c r="D27" s="28" t="s">
        <v>33</v>
      </c>
      <c r="E27" s="27" t="s">
        <v>33</v>
      </c>
      <c r="F27" s="29" t="s">
        <v>33</v>
      </c>
      <c r="G27" s="29" t="s">
        <v>33</v>
      </c>
      <c r="H27" s="29" t="s">
        <v>33</v>
      </c>
      <c r="I27" s="29" t="s">
        <v>33</v>
      </c>
      <c r="J27" s="29" t="s">
        <v>33</v>
      </c>
      <c r="K27" s="29" t="s">
        <v>33</v>
      </c>
      <c r="L27" s="29" t="s">
        <v>33</v>
      </c>
      <c r="M27" s="29" t="s">
        <v>33</v>
      </c>
      <c r="N27" s="29" t="s">
        <v>33</v>
      </c>
      <c r="O27" s="29" t="s">
        <v>33</v>
      </c>
      <c r="P27" s="29" t="s">
        <v>33</v>
      </c>
    </row>
    <row r="28" spans="1:16" ht="25.5" x14ac:dyDescent="0.2">
      <c r="A28" s="26">
        <v>7</v>
      </c>
      <c r="B28" s="27" t="s">
        <v>16</v>
      </c>
      <c r="C28" s="15" t="s">
        <v>67</v>
      </c>
      <c r="D28" s="28" t="s">
        <v>32</v>
      </c>
      <c r="E28" s="27">
        <v>1</v>
      </c>
      <c r="F28" s="29">
        <v>0</v>
      </c>
      <c r="G28" s="29">
        <v>0</v>
      </c>
      <c r="H28" s="29">
        <f t="shared" ref="H28:H30" si="15">ROUND(F28*G28,2)</f>
        <v>0</v>
      </c>
      <c r="I28" s="29">
        <v>0</v>
      </c>
      <c r="J28" s="29">
        <v>0</v>
      </c>
      <c r="K28" s="29">
        <f t="shared" ref="K28:K30" si="16">ROUND(SUM(H28:J28),2)</f>
        <v>0</v>
      </c>
      <c r="L28" s="29">
        <f t="shared" ref="L28:L30" si="17">ROUND(E28*F28,2)</f>
        <v>0</v>
      </c>
      <c r="M28" s="29">
        <f t="shared" ref="M28:M30" si="18">ROUND(E28*H28,2)</f>
        <v>0</v>
      </c>
      <c r="N28" s="29">
        <f t="shared" ref="N28:N30" si="19">ROUND(E28*I28,2)</f>
        <v>0</v>
      </c>
      <c r="O28" s="29">
        <f t="shared" ref="O28:O30" si="20">ROUND(E28*J28,2)</f>
        <v>0</v>
      </c>
      <c r="P28" s="29">
        <f t="shared" ref="P28:P30" si="21">ROUND(SUM(M28:O28),2)</f>
        <v>0</v>
      </c>
    </row>
    <row r="29" spans="1:16" ht="38.25" x14ac:dyDescent="0.2">
      <c r="A29" s="26">
        <v>8</v>
      </c>
      <c r="B29" s="27" t="s">
        <v>16</v>
      </c>
      <c r="C29" s="15" t="s">
        <v>58</v>
      </c>
      <c r="D29" s="28" t="s">
        <v>32</v>
      </c>
      <c r="E29" s="27">
        <v>1</v>
      </c>
      <c r="F29" s="29">
        <v>0</v>
      </c>
      <c r="G29" s="29">
        <v>0</v>
      </c>
      <c r="H29" s="29">
        <f t="shared" si="15"/>
        <v>0</v>
      </c>
      <c r="I29" s="29">
        <v>0</v>
      </c>
      <c r="J29" s="29">
        <v>0</v>
      </c>
      <c r="K29" s="29">
        <f t="shared" si="16"/>
        <v>0</v>
      </c>
      <c r="L29" s="29">
        <f t="shared" si="17"/>
        <v>0</v>
      </c>
      <c r="M29" s="29">
        <f t="shared" si="18"/>
        <v>0</v>
      </c>
      <c r="N29" s="29">
        <f t="shared" si="19"/>
        <v>0</v>
      </c>
      <c r="O29" s="29">
        <f t="shared" si="20"/>
        <v>0</v>
      </c>
      <c r="P29" s="29">
        <f t="shared" si="21"/>
        <v>0</v>
      </c>
    </row>
    <row r="30" spans="1:16" ht="25.5" x14ac:dyDescent="0.2">
      <c r="A30" s="26">
        <v>9</v>
      </c>
      <c r="B30" s="27" t="s">
        <v>16</v>
      </c>
      <c r="C30" s="31" t="s">
        <v>57</v>
      </c>
      <c r="D30" s="28" t="s">
        <v>20</v>
      </c>
      <c r="E30" s="27">
        <v>13.05</v>
      </c>
      <c r="F30" s="29">
        <v>0</v>
      </c>
      <c r="G30" s="29">
        <v>0</v>
      </c>
      <c r="H30" s="29">
        <f t="shared" si="15"/>
        <v>0</v>
      </c>
      <c r="I30" s="29">
        <v>0</v>
      </c>
      <c r="J30" s="29">
        <v>0</v>
      </c>
      <c r="K30" s="29">
        <f t="shared" si="16"/>
        <v>0</v>
      </c>
      <c r="L30" s="29">
        <f t="shared" si="17"/>
        <v>0</v>
      </c>
      <c r="M30" s="29">
        <f t="shared" si="18"/>
        <v>0</v>
      </c>
      <c r="N30" s="29">
        <f t="shared" si="19"/>
        <v>0</v>
      </c>
      <c r="O30" s="29">
        <f t="shared" si="20"/>
        <v>0</v>
      </c>
      <c r="P30" s="29">
        <f t="shared" si="21"/>
        <v>0</v>
      </c>
    </row>
    <row r="31" spans="1:16" x14ac:dyDescent="0.2">
      <c r="A31" s="26"/>
      <c r="B31" s="27"/>
      <c r="C31" s="31"/>
      <c r="D31" s="28"/>
      <c r="E31" s="27"/>
      <c r="F31" s="29"/>
      <c r="G31" s="29"/>
      <c r="H31" s="29"/>
      <c r="I31" s="29"/>
      <c r="J31" s="29"/>
      <c r="K31" s="29"/>
      <c r="L31" s="29"/>
      <c r="M31" s="29"/>
      <c r="N31" s="29"/>
      <c r="O31" s="29"/>
      <c r="P31" s="29"/>
    </row>
    <row r="32" spans="1:16" ht="15.75" x14ac:dyDescent="0.2">
      <c r="A32" s="26"/>
      <c r="B32" s="27"/>
      <c r="C32" s="33" t="s">
        <v>41</v>
      </c>
      <c r="D32" s="28"/>
      <c r="E32" s="27"/>
      <c r="F32" s="29"/>
      <c r="G32" s="29"/>
      <c r="H32" s="29"/>
      <c r="I32" s="29"/>
      <c r="J32" s="29"/>
      <c r="K32" s="29"/>
      <c r="L32" s="29"/>
      <c r="M32" s="29"/>
      <c r="N32" s="29"/>
      <c r="O32" s="29"/>
      <c r="P32" s="29"/>
    </row>
    <row r="33" spans="1:18" x14ac:dyDescent="0.2">
      <c r="A33" s="26" t="s">
        <v>33</v>
      </c>
      <c r="B33" s="27" t="s">
        <v>33</v>
      </c>
      <c r="C33" s="31" t="s">
        <v>33</v>
      </c>
      <c r="D33" s="28" t="s">
        <v>33</v>
      </c>
      <c r="E33" s="27" t="s">
        <v>33</v>
      </c>
      <c r="F33" s="29" t="s">
        <v>33</v>
      </c>
      <c r="G33" s="29" t="s">
        <v>33</v>
      </c>
      <c r="H33" s="29" t="s">
        <v>33</v>
      </c>
      <c r="I33" s="29" t="s">
        <v>33</v>
      </c>
      <c r="J33" s="29" t="s">
        <v>33</v>
      </c>
      <c r="K33" s="29" t="s">
        <v>33</v>
      </c>
      <c r="L33" s="29" t="s">
        <v>33</v>
      </c>
      <c r="M33" s="29" t="s">
        <v>33</v>
      </c>
      <c r="N33" s="29" t="s">
        <v>33</v>
      </c>
      <c r="O33" s="29" t="s">
        <v>33</v>
      </c>
      <c r="P33" s="29" t="s">
        <v>33</v>
      </c>
    </row>
    <row r="34" spans="1:18" x14ac:dyDescent="0.2">
      <c r="A34" s="26">
        <v>10</v>
      </c>
      <c r="B34" s="27" t="s">
        <v>16</v>
      </c>
      <c r="C34" s="31" t="s">
        <v>27</v>
      </c>
      <c r="D34" s="28" t="s">
        <v>38</v>
      </c>
      <c r="E34" s="27">
        <v>0.5</v>
      </c>
      <c r="F34" s="29">
        <v>0</v>
      </c>
      <c r="G34" s="29">
        <v>0</v>
      </c>
      <c r="H34" s="29">
        <f t="shared" ref="H34:H35" si="22">ROUND(F34*G34,2)</f>
        <v>0</v>
      </c>
      <c r="I34" s="29">
        <v>0</v>
      </c>
      <c r="J34" s="29">
        <v>0</v>
      </c>
      <c r="K34" s="29">
        <f>ROUND(SUM(H34:J34),2)</f>
        <v>0</v>
      </c>
      <c r="L34" s="29">
        <v>0.3</v>
      </c>
      <c r="M34" s="29">
        <f>ROUND(E34*H34,2)</f>
        <v>0</v>
      </c>
      <c r="N34" s="29">
        <f>ROUND(E34*I34,2)</f>
        <v>0</v>
      </c>
      <c r="O34" s="29">
        <f>ROUND(E34*J34,2)</f>
        <v>0</v>
      </c>
      <c r="P34" s="29">
        <f>ROUND(SUM(M34:O34),2)</f>
        <v>0</v>
      </c>
    </row>
    <row r="35" spans="1:18" ht="25.5" x14ac:dyDescent="0.2">
      <c r="A35" s="26">
        <v>11</v>
      </c>
      <c r="B35" s="27" t="s">
        <v>16</v>
      </c>
      <c r="C35" s="31" t="s">
        <v>26</v>
      </c>
      <c r="D35" s="28" t="s">
        <v>17</v>
      </c>
      <c r="E35" s="27">
        <v>1</v>
      </c>
      <c r="F35" s="29">
        <v>0</v>
      </c>
      <c r="G35" s="29">
        <v>0</v>
      </c>
      <c r="H35" s="29">
        <f t="shared" si="22"/>
        <v>0</v>
      </c>
      <c r="I35" s="29">
        <v>0</v>
      </c>
      <c r="J35" s="29">
        <v>0</v>
      </c>
      <c r="K35" s="29">
        <f t="shared" ref="K35" si="23">ROUND(SUM(H35:J35),2)</f>
        <v>0</v>
      </c>
      <c r="L35" s="29">
        <f t="shared" ref="L35" si="24">ROUND(E35*F35,2)</f>
        <v>0</v>
      </c>
      <c r="M35" s="29">
        <f t="shared" ref="M35" si="25">ROUND(E35*H35,2)</f>
        <v>0</v>
      </c>
      <c r="N35" s="29">
        <f t="shared" ref="N35" si="26">ROUND(E35*I35,2)</f>
        <v>0</v>
      </c>
      <c r="O35" s="29">
        <f t="shared" ref="O35" si="27">ROUND(E35*J35,2)</f>
        <v>0</v>
      </c>
      <c r="P35" s="29">
        <f t="shared" ref="P35" si="28">ROUND(SUM(M35:O35),2)</f>
        <v>0</v>
      </c>
    </row>
    <row r="36" spans="1:18" x14ac:dyDescent="0.2">
      <c r="A36" s="26">
        <v>12</v>
      </c>
      <c r="B36" s="27" t="s">
        <v>16</v>
      </c>
      <c r="C36" s="31" t="s">
        <v>40</v>
      </c>
      <c r="D36" s="28" t="s">
        <v>25</v>
      </c>
      <c r="E36" s="27">
        <v>1</v>
      </c>
      <c r="F36" s="29">
        <v>0</v>
      </c>
      <c r="G36" s="29">
        <v>0</v>
      </c>
      <c r="H36" s="29">
        <f>ROUND(F36*G36,2)</f>
        <v>0</v>
      </c>
      <c r="I36" s="29">
        <v>0</v>
      </c>
      <c r="J36" s="29">
        <v>0</v>
      </c>
      <c r="K36" s="29">
        <f>ROUND(SUM(H36:J36),2)</f>
        <v>0</v>
      </c>
      <c r="L36" s="29">
        <f>ROUND(E36*F36,2)</f>
        <v>0</v>
      </c>
      <c r="M36" s="29">
        <f>ROUND(E36*H36,2)</f>
        <v>0</v>
      </c>
      <c r="N36" s="29">
        <f>ROUND(E36*I36,2)</f>
        <v>0</v>
      </c>
      <c r="O36" s="29">
        <f>ROUND(E36*J36,2)</f>
        <v>0</v>
      </c>
      <c r="P36" s="29">
        <f>ROUND(SUM(M36:O36),2)</f>
        <v>0</v>
      </c>
    </row>
    <row r="37" spans="1:18" ht="15.75" customHeight="1" x14ac:dyDescent="0.2">
      <c r="A37" s="4"/>
      <c r="B37" s="5"/>
      <c r="C37" s="6"/>
      <c r="D37" s="7"/>
      <c r="E37" s="8"/>
      <c r="F37" s="9"/>
      <c r="G37" s="9"/>
      <c r="H37" s="9"/>
      <c r="I37" s="9"/>
      <c r="J37" s="9"/>
      <c r="K37" s="10" t="s">
        <v>18</v>
      </c>
      <c r="L37" s="11">
        <f>SUM(L13:L36)</f>
        <v>0.3</v>
      </c>
      <c r="M37" s="11">
        <f>SUM(M13:M36)</f>
        <v>0</v>
      </c>
      <c r="N37" s="11">
        <f>SUM(N13:N36)</f>
        <v>0</v>
      </c>
      <c r="O37" s="11">
        <f>SUM(O13:O36)</f>
        <v>0</v>
      </c>
      <c r="P37" s="11">
        <f>SUM(P13:P36)</f>
        <v>0</v>
      </c>
      <c r="R37" s="34"/>
    </row>
    <row r="38" spans="1:18" s="16" customFormat="1" ht="15.75" x14ac:dyDescent="0.25">
      <c r="C38" s="17"/>
      <c r="D38" s="17"/>
      <c r="E38" s="17"/>
      <c r="F38" s="17"/>
      <c r="G38" s="17"/>
      <c r="K38" s="18"/>
      <c r="L38" s="19"/>
      <c r="M38" s="20"/>
      <c r="N38" s="12"/>
      <c r="O38" s="13" t="s">
        <v>146</v>
      </c>
      <c r="P38" s="14">
        <f>ROUND(P37*0.08,2)</f>
        <v>0</v>
      </c>
      <c r="R38" s="16" t="s">
        <v>33</v>
      </c>
    </row>
    <row r="39" spans="1:18" s="16" customFormat="1" ht="15.75" x14ac:dyDescent="0.25">
      <c r="C39" s="17"/>
      <c r="D39" s="17"/>
      <c r="E39" s="17"/>
      <c r="F39" s="17"/>
      <c r="G39" s="17"/>
      <c r="K39" s="18"/>
      <c r="L39" s="19"/>
      <c r="M39" s="20"/>
      <c r="N39" s="12"/>
      <c r="O39" s="13" t="s">
        <v>21</v>
      </c>
      <c r="P39" s="14">
        <f>ROUND(P38*0.1,2)</f>
        <v>0</v>
      </c>
    </row>
    <row r="40" spans="1:18" s="16" customFormat="1" ht="15.75" x14ac:dyDescent="0.25">
      <c r="C40" s="17"/>
      <c r="D40" s="17"/>
      <c r="E40" s="21"/>
      <c r="F40" s="17"/>
      <c r="G40" s="22"/>
      <c r="K40" s="18"/>
      <c r="L40" s="19"/>
      <c r="M40" s="20"/>
      <c r="N40" s="12"/>
      <c r="O40" s="13" t="s">
        <v>147</v>
      </c>
      <c r="P40" s="14">
        <f>ROUND(P37*0.05,2)</f>
        <v>0</v>
      </c>
    </row>
    <row r="41" spans="1:18" s="16" customFormat="1" ht="15.75" x14ac:dyDescent="0.25">
      <c r="C41" s="17"/>
      <c r="D41" s="17"/>
      <c r="E41" s="17"/>
      <c r="F41" s="17"/>
      <c r="G41" s="17"/>
      <c r="K41" s="18"/>
      <c r="L41" s="19"/>
      <c r="M41" s="20"/>
      <c r="N41" s="23"/>
      <c r="O41" s="24" t="s">
        <v>22</v>
      </c>
      <c r="P41" s="25">
        <f>P40+P38+P37</f>
        <v>0</v>
      </c>
    </row>
    <row r="42" spans="1:18" s="16" customFormat="1" ht="15.75" x14ac:dyDescent="0.25">
      <c r="C42" s="17"/>
      <c r="D42" s="17"/>
      <c r="E42" s="17"/>
      <c r="F42" s="17"/>
      <c r="G42" s="17"/>
      <c r="K42" s="18"/>
      <c r="L42" s="19"/>
      <c r="M42" s="20"/>
      <c r="N42" s="23"/>
      <c r="O42" s="13" t="s">
        <v>23</v>
      </c>
      <c r="P42" s="14">
        <f>ROUND(P41*0.21,2)</f>
        <v>0</v>
      </c>
    </row>
    <row r="43" spans="1:18" s="16" customFormat="1" ht="15.75" x14ac:dyDescent="0.25">
      <c r="C43" s="17"/>
      <c r="D43" s="17"/>
      <c r="E43" s="17"/>
      <c r="F43" s="17"/>
      <c r="G43" s="17"/>
      <c r="K43" s="18"/>
      <c r="L43" s="19"/>
      <c r="M43" s="20"/>
      <c r="N43" s="23"/>
      <c r="O43" s="24" t="s">
        <v>24</v>
      </c>
      <c r="P43" s="25">
        <f>P41+P42</f>
        <v>0</v>
      </c>
    </row>
    <row r="44" spans="1:18" s="16" customFormat="1" ht="15.75" x14ac:dyDescent="0.25">
      <c r="C44" s="17"/>
      <c r="D44" s="17"/>
      <c r="E44" s="17"/>
      <c r="F44" s="17"/>
      <c r="G44" s="17"/>
      <c r="K44" s="18"/>
      <c r="L44" s="19"/>
      <c r="M44" s="19"/>
      <c r="N44" s="19"/>
      <c r="O44" s="19"/>
      <c r="P44" s="19"/>
    </row>
    <row r="45" spans="1:18" s="16" customFormat="1" ht="15.75" x14ac:dyDescent="0.25"/>
    <row r="46" spans="1:18" ht="15.75" x14ac:dyDescent="0.25">
      <c r="D46" s="16"/>
    </row>
    <row r="47" spans="1:18" ht="15.75" x14ac:dyDescent="0.25">
      <c r="D47" s="16"/>
    </row>
    <row r="48" spans="1:18"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37489-16C9-45ED-A712-E4962D8DEC88}">
  <sheetPr codeName="Lapa8">
    <tabColor rgb="FF00B050"/>
    <pageSetUpPr fitToPage="1"/>
  </sheetPr>
  <dimension ref="A1:R67"/>
  <sheetViews>
    <sheetView zoomScale="110" zoomScaleNormal="110" workbookViewId="0">
      <selection activeCell="J34" sqref="J34"/>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122</v>
      </c>
      <c r="B2" s="52"/>
      <c r="C2" s="52"/>
      <c r="D2" s="52"/>
      <c r="E2" s="52"/>
      <c r="F2" s="52"/>
      <c r="G2" s="52"/>
      <c r="H2" s="52"/>
      <c r="I2" s="52"/>
      <c r="J2" s="52"/>
      <c r="K2" s="52"/>
      <c r="L2" s="52"/>
      <c r="M2" s="52"/>
      <c r="N2" s="52"/>
      <c r="O2" s="52"/>
      <c r="P2" s="52"/>
    </row>
    <row r="4" spans="1:16" x14ac:dyDescent="0.2">
      <c r="A4" s="2" t="s">
        <v>121</v>
      </c>
    </row>
    <row r="5" spans="1:16" x14ac:dyDescent="0.2">
      <c r="A5" s="2" t="s">
        <v>44</v>
      </c>
    </row>
    <row r="6" spans="1:16" x14ac:dyDescent="0.2">
      <c r="A6" s="2" t="s">
        <v>45</v>
      </c>
      <c r="M6" s="2" t="s">
        <v>4</v>
      </c>
      <c r="O6" s="32">
        <f>P62</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51</v>
      </c>
      <c r="D16" s="28" t="s">
        <v>32</v>
      </c>
      <c r="E16" s="27">
        <v>5</v>
      </c>
      <c r="F16" s="29">
        <v>0</v>
      </c>
      <c r="G16" s="29">
        <v>0</v>
      </c>
      <c r="H16" s="29">
        <f t="shared" ref="H16:H21" si="0">ROUND(F16*G16,2)</f>
        <v>0</v>
      </c>
      <c r="I16" s="29">
        <v>0</v>
      </c>
      <c r="J16" s="29">
        <v>0</v>
      </c>
      <c r="K16" s="29">
        <f t="shared" ref="K16" si="1">ROUND(SUM(H16:J16),2)</f>
        <v>0</v>
      </c>
      <c r="L16" s="29">
        <f t="shared" ref="L16:L21" si="2">ROUND(E16*F16,2)</f>
        <v>0</v>
      </c>
      <c r="M16" s="29">
        <f t="shared" ref="M16:M21" si="3">ROUND(E16*H16,2)</f>
        <v>0</v>
      </c>
      <c r="N16" s="29">
        <f t="shared" ref="N16:N21" si="4">ROUND(E16*I16,2)</f>
        <v>0</v>
      </c>
      <c r="O16" s="29">
        <f t="shared" ref="O16:O21" si="5">ROUND(E16*J16,2)</f>
        <v>0</v>
      </c>
      <c r="P16" s="29">
        <f t="shared" ref="P16:P21" si="6">ROUND(SUM(M16:O16),2)</f>
        <v>0</v>
      </c>
    </row>
    <row r="17" spans="1:16" x14ac:dyDescent="0.2">
      <c r="A17" s="26">
        <f t="shared" ref="A17:A18" si="7">A16+1</f>
        <v>2</v>
      </c>
      <c r="B17" s="27" t="s">
        <v>16</v>
      </c>
      <c r="C17" s="30" t="s">
        <v>53</v>
      </c>
      <c r="D17" s="28" t="s">
        <v>25</v>
      </c>
      <c r="E17" s="27">
        <v>1</v>
      </c>
      <c r="F17" s="29">
        <v>0</v>
      </c>
      <c r="G17" s="29">
        <v>0</v>
      </c>
      <c r="H17" s="29">
        <f t="shared" si="0"/>
        <v>0</v>
      </c>
      <c r="I17" s="29">
        <v>0</v>
      </c>
      <c r="J17" s="29">
        <v>0</v>
      </c>
      <c r="K17" s="29">
        <f t="shared" ref="K17:K21" si="8">ROUND(SUM(H17:J17),2)</f>
        <v>0</v>
      </c>
      <c r="L17" s="29">
        <f t="shared" si="2"/>
        <v>0</v>
      </c>
      <c r="M17" s="29">
        <f t="shared" si="3"/>
        <v>0</v>
      </c>
      <c r="N17" s="29">
        <f t="shared" si="4"/>
        <v>0</v>
      </c>
      <c r="O17" s="29">
        <f t="shared" si="5"/>
        <v>0</v>
      </c>
      <c r="P17" s="29">
        <f t="shared" si="6"/>
        <v>0</v>
      </c>
    </row>
    <row r="18" spans="1:16" x14ac:dyDescent="0.2">
      <c r="A18" s="26">
        <f t="shared" si="7"/>
        <v>3</v>
      </c>
      <c r="B18" s="27" t="s">
        <v>16</v>
      </c>
      <c r="C18" s="30" t="s">
        <v>74</v>
      </c>
      <c r="D18" s="28" t="s">
        <v>31</v>
      </c>
      <c r="E18" s="27">
        <v>25.6</v>
      </c>
      <c r="F18" s="29">
        <v>0</v>
      </c>
      <c r="G18" s="29">
        <v>0</v>
      </c>
      <c r="H18" s="29">
        <f t="shared" si="0"/>
        <v>0</v>
      </c>
      <c r="I18" s="29">
        <v>0</v>
      </c>
      <c r="J18" s="29">
        <v>0</v>
      </c>
      <c r="K18" s="29">
        <f t="shared" si="8"/>
        <v>0</v>
      </c>
      <c r="L18" s="29">
        <f t="shared" si="2"/>
        <v>0</v>
      </c>
      <c r="M18" s="29">
        <f t="shared" si="3"/>
        <v>0</v>
      </c>
      <c r="N18" s="29">
        <f t="shared" si="4"/>
        <v>0</v>
      </c>
      <c r="O18" s="29">
        <f t="shared" si="5"/>
        <v>0</v>
      </c>
      <c r="P18" s="29">
        <f t="shared" si="6"/>
        <v>0</v>
      </c>
    </row>
    <row r="19" spans="1:16" x14ac:dyDescent="0.2">
      <c r="A19" s="26">
        <v>4</v>
      </c>
      <c r="B19" s="27" t="s">
        <v>16</v>
      </c>
      <c r="C19" s="31" t="s">
        <v>73</v>
      </c>
      <c r="D19" s="28" t="s">
        <v>31</v>
      </c>
      <c r="E19" s="27">
        <v>75.099999999999994</v>
      </c>
      <c r="F19" s="29">
        <v>0</v>
      </c>
      <c r="G19" s="29">
        <v>0</v>
      </c>
      <c r="H19" s="29">
        <f t="shared" si="0"/>
        <v>0</v>
      </c>
      <c r="I19" s="29">
        <v>0</v>
      </c>
      <c r="J19" s="29">
        <v>0</v>
      </c>
      <c r="K19" s="29">
        <f t="shared" si="8"/>
        <v>0</v>
      </c>
      <c r="L19" s="29">
        <f t="shared" si="2"/>
        <v>0</v>
      </c>
      <c r="M19" s="29">
        <f t="shared" si="3"/>
        <v>0</v>
      </c>
      <c r="N19" s="29">
        <f t="shared" si="4"/>
        <v>0</v>
      </c>
      <c r="O19" s="29">
        <f t="shared" si="5"/>
        <v>0</v>
      </c>
      <c r="P19" s="29">
        <f t="shared" si="6"/>
        <v>0</v>
      </c>
    </row>
    <row r="20" spans="1:16" x14ac:dyDescent="0.2">
      <c r="A20" s="26">
        <v>5</v>
      </c>
      <c r="B20" s="27" t="s">
        <v>16</v>
      </c>
      <c r="C20" s="30" t="s">
        <v>118</v>
      </c>
      <c r="D20" s="28" t="s">
        <v>32</v>
      </c>
      <c r="E20" s="27">
        <v>1</v>
      </c>
      <c r="F20" s="29">
        <v>0</v>
      </c>
      <c r="G20" s="29">
        <v>0</v>
      </c>
      <c r="H20" s="29">
        <f t="shared" ref="H20" si="9">ROUND(F20*G20,2)</f>
        <v>0</v>
      </c>
      <c r="I20" s="29">
        <v>0</v>
      </c>
      <c r="J20" s="29">
        <v>0</v>
      </c>
      <c r="K20" s="29">
        <f t="shared" ref="K20" si="10">ROUND(SUM(H20:J20),2)</f>
        <v>0</v>
      </c>
      <c r="L20" s="29">
        <f t="shared" ref="L20" si="11">ROUND(E20*F20,2)</f>
        <v>0</v>
      </c>
      <c r="M20" s="29">
        <f t="shared" ref="M20" si="12">ROUND(E20*H20,2)</f>
        <v>0</v>
      </c>
      <c r="N20" s="29">
        <f t="shared" ref="N20" si="13">ROUND(E20*I20,2)</f>
        <v>0</v>
      </c>
      <c r="O20" s="29">
        <f t="shared" ref="O20" si="14">ROUND(E20*J20,2)</f>
        <v>0</v>
      </c>
      <c r="P20" s="29">
        <f t="shared" ref="P20" si="15">ROUND(SUM(M20:O20),2)</f>
        <v>0</v>
      </c>
    </row>
    <row r="21" spans="1:16" x14ac:dyDescent="0.2">
      <c r="A21" s="26">
        <v>6</v>
      </c>
      <c r="B21" s="27" t="s">
        <v>16</v>
      </c>
      <c r="C21" s="31" t="s">
        <v>61</v>
      </c>
      <c r="D21" s="28" t="s">
        <v>43</v>
      </c>
      <c r="E21" s="27">
        <v>21</v>
      </c>
      <c r="F21" s="29">
        <v>0</v>
      </c>
      <c r="G21" s="29">
        <v>0</v>
      </c>
      <c r="H21" s="29">
        <f t="shared" si="0"/>
        <v>0</v>
      </c>
      <c r="I21" s="29">
        <v>0</v>
      </c>
      <c r="J21" s="29">
        <v>0</v>
      </c>
      <c r="K21" s="29">
        <f t="shared" si="8"/>
        <v>0</v>
      </c>
      <c r="L21" s="29">
        <f t="shared" si="2"/>
        <v>0</v>
      </c>
      <c r="M21" s="29">
        <f t="shared" si="3"/>
        <v>0</v>
      </c>
      <c r="N21" s="29">
        <f t="shared" si="4"/>
        <v>0</v>
      </c>
      <c r="O21" s="29">
        <f t="shared" si="5"/>
        <v>0</v>
      </c>
      <c r="P21" s="29">
        <f t="shared" si="6"/>
        <v>0</v>
      </c>
    </row>
    <row r="22" spans="1:16" ht="14.25" customHeight="1" x14ac:dyDescent="0.2">
      <c r="A22" s="26"/>
      <c r="B22" s="27"/>
      <c r="C22" s="31"/>
      <c r="D22" s="28"/>
      <c r="E22" s="27"/>
      <c r="F22" s="29"/>
      <c r="G22" s="29"/>
      <c r="H22" s="29"/>
      <c r="I22" s="29"/>
      <c r="J22" s="29"/>
      <c r="K22" s="29"/>
      <c r="L22" s="29"/>
      <c r="M22" s="29"/>
      <c r="N22" s="29"/>
      <c r="O22" s="29"/>
      <c r="P22" s="29"/>
    </row>
    <row r="23" spans="1:16" ht="28.5" customHeight="1" x14ac:dyDescent="0.2">
      <c r="A23" s="26"/>
      <c r="B23" s="27"/>
      <c r="C23" s="33" t="s">
        <v>34</v>
      </c>
      <c r="D23" s="28"/>
      <c r="E23" s="27"/>
      <c r="F23" s="29"/>
      <c r="G23" s="29"/>
      <c r="H23" s="29"/>
      <c r="I23" s="29"/>
      <c r="J23" s="29"/>
      <c r="K23" s="29"/>
      <c r="L23" s="29" t="s">
        <v>33</v>
      </c>
      <c r="M23" s="29"/>
      <c r="N23" s="29"/>
      <c r="O23" s="29"/>
      <c r="P23" s="29"/>
    </row>
    <row r="24" spans="1:16" x14ac:dyDescent="0.2">
      <c r="A24" s="26"/>
      <c r="B24" s="27"/>
      <c r="C24" s="31"/>
      <c r="D24" s="28"/>
      <c r="E24" s="29"/>
      <c r="F24" s="29"/>
      <c r="G24" s="29"/>
      <c r="H24" s="29"/>
      <c r="I24" s="29"/>
      <c r="J24" s="29"/>
      <c r="K24" s="29"/>
      <c r="L24" s="29"/>
      <c r="M24" s="29"/>
      <c r="N24" s="29"/>
      <c r="O24" s="29"/>
      <c r="P24" s="29"/>
    </row>
    <row r="25" spans="1:16" ht="15.75" x14ac:dyDescent="0.2">
      <c r="A25" s="26">
        <v>7</v>
      </c>
      <c r="B25" s="27" t="s">
        <v>16</v>
      </c>
      <c r="C25" s="31" t="s">
        <v>75</v>
      </c>
      <c r="D25" s="28" t="s">
        <v>20</v>
      </c>
      <c r="E25" s="29">
        <v>25.6</v>
      </c>
      <c r="F25" s="29">
        <v>0</v>
      </c>
      <c r="G25" s="29">
        <v>0</v>
      </c>
      <c r="H25" s="29">
        <f t="shared" ref="H25:H28" si="16">ROUND(F25*G25,2)</f>
        <v>0</v>
      </c>
      <c r="I25" s="29">
        <v>0</v>
      </c>
      <c r="J25" s="29">
        <v>0</v>
      </c>
      <c r="K25" s="29">
        <f t="shared" ref="K25:K28" si="17">ROUND(SUM(H25:J25),2)</f>
        <v>0</v>
      </c>
      <c r="L25" s="29">
        <f t="shared" ref="L25:L28" si="18">ROUND(E25*F25,2)</f>
        <v>0</v>
      </c>
      <c r="M25" s="29">
        <f t="shared" ref="M25:M28" si="19">ROUND(E25*H25,2)</f>
        <v>0</v>
      </c>
      <c r="N25" s="29">
        <f t="shared" ref="N25:N28" si="20">ROUND(E25*I25,2)</f>
        <v>0</v>
      </c>
      <c r="O25" s="29">
        <f t="shared" ref="O25:O28" si="21">ROUND(E25*J25,2)</f>
        <v>0</v>
      </c>
      <c r="P25" s="29">
        <f t="shared" ref="P25:P28" si="22">ROUND(SUM(M25:O25),2)</f>
        <v>0</v>
      </c>
    </row>
    <row r="26" spans="1:16" ht="25.5" x14ac:dyDescent="0.2">
      <c r="A26" s="26">
        <v>8</v>
      </c>
      <c r="B26" s="27" t="s">
        <v>16</v>
      </c>
      <c r="C26" s="31" t="s">
        <v>56</v>
      </c>
      <c r="D26" s="28" t="s">
        <v>20</v>
      </c>
      <c r="E26" s="29">
        <v>2.4</v>
      </c>
      <c r="F26" s="29">
        <v>0</v>
      </c>
      <c r="G26" s="29">
        <v>0</v>
      </c>
      <c r="H26" s="29">
        <f t="shared" si="16"/>
        <v>0</v>
      </c>
      <c r="I26" s="29">
        <v>0</v>
      </c>
      <c r="J26" s="29">
        <v>0</v>
      </c>
      <c r="K26" s="29">
        <f t="shared" si="17"/>
        <v>0</v>
      </c>
      <c r="L26" s="29">
        <f t="shared" si="18"/>
        <v>0</v>
      </c>
      <c r="M26" s="29">
        <f t="shared" si="19"/>
        <v>0</v>
      </c>
      <c r="N26" s="29">
        <f t="shared" si="20"/>
        <v>0</v>
      </c>
      <c r="O26" s="29">
        <f t="shared" si="21"/>
        <v>0</v>
      </c>
      <c r="P26" s="29">
        <f t="shared" si="22"/>
        <v>0</v>
      </c>
    </row>
    <row r="27" spans="1:16" ht="15.75" x14ac:dyDescent="0.2">
      <c r="A27" s="26">
        <v>9</v>
      </c>
      <c r="B27" s="27" t="s">
        <v>16</v>
      </c>
      <c r="C27" s="31" t="s">
        <v>76</v>
      </c>
      <c r="D27" s="28" t="s">
        <v>20</v>
      </c>
      <c r="E27" s="29">
        <v>25.6</v>
      </c>
      <c r="F27" s="29">
        <v>0</v>
      </c>
      <c r="G27" s="29">
        <v>0</v>
      </c>
      <c r="H27" s="29">
        <f t="shared" si="16"/>
        <v>0</v>
      </c>
      <c r="I27" s="29">
        <v>0</v>
      </c>
      <c r="J27" s="29">
        <v>0</v>
      </c>
      <c r="K27" s="29">
        <f t="shared" si="17"/>
        <v>0</v>
      </c>
      <c r="L27" s="29">
        <f t="shared" si="18"/>
        <v>0</v>
      </c>
      <c r="M27" s="29">
        <f t="shared" si="19"/>
        <v>0</v>
      </c>
      <c r="N27" s="29">
        <f t="shared" si="20"/>
        <v>0</v>
      </c>
      <c r="O27" s="29">
        <f t="shared" si="21"/>
        <v>0</v>
      </c>
      <c r="P27" s="29">
        <f t="shared" si="22"/>
        <v>0</v>
      </c>
    </row>
    <row r="28" spans="1:16" x14ac:dyDescent="0.2">
      <c r="A28" s="26">
        <v>10</v>
      </c>
      <c r="B28" s="27" t="s">
        <v>16</v>
      </c>
      <c r="C28" s="31" t="s">
        <v>78</v>
      </c>
      <c r="D28" s="28" t="s">
        <v>39</v>
      </c>
      <c r="E28" s="29">
        <v>21</v>
      </c>
      <c r="F28" s="29">
        <v>0</v>
      </c>
      <c r="G28" s="29">
        <v>0</v>
      </c>
      <c r="H28" s="29">
        <f t="shared" si="16"/>
        <v>0</v>
      </c>
      <c r="I28" s="29">
        <v>0</v>
      </c>
      <c r="J28" s="29">
        <v>0</v>
      </c>
      <c r="K28" s="29">
        <f t="shared" si="17"/>
        <v>0</v>
      </c>
      <c r="L28" s="29">
        <f t="shared" si="18"/>
        <v>0</v>
      </c>
      <c r="M28" s="29">
        <f t="shared" si="19"/>
        <v>0</v>
      </c>
      <c r="N28" s="29">
        <f t="shared" si="20"/>
        <v>0</v>
      </c>
      <c r="O28" s="29">
        <f t="shared" si="21"/>
        <v>0</v>
      </c>
      <c r="P28" s="29">
        <f t="shared" si="22"/>
        <v>0</v>
      </c>
    </row>
    <row r="29" spans="1:16" x14ac:dyDescent="0.2">
      <c r="A29" s="26"/>
      <c r="B29" s="27"/>
      <c r="C29" s="31"/>
      <c r="D29" s="28"/>
      <c r="E29" s="29"/>
      <c r="F29" s="29"/>
      <c r="G29" s="29"/>
      <c r="H29" s="29"/>
      <c r="I29" s="29"/>
      <c r="J29" s="29"/>
      <c r="K29" s="29"/>
      <c r="L29" s="29"/>
      <c r="M29" s="29"/>
      <c r="N29" s="29"/>
      <c r="O29" s="29"/>
      <c r="P29" s="29"/>
    </row>
    <row r="30" spans="1:16" ht="15.75" x14ac:dyDescent="0.2">
      <c r="A30" s="26"/>
      <c r="B30" s="27"/>
      <c r="C30" s="33" t="s">
        <v>36</v>
      </c>
      <c r="D30" s="28"/>
      <c r="E30" s="29"/>
      <c r="F30" s="29"/>
      <c r="G30" s="29"/>
      <c r="H30" s="29"/>
      <c r="I30" s="29"/>
      <c r="J30" s="29"/>
      <c r="K30" s="29"/>
      <c r="L30" s="29"/>
      <c r="M30" s="29"/>
      <c r="N30" s="29"/>
      <c r="O30" s="29"/>
      <c r="P30" s="29"/>
    </row>
    <row r="31" spans="1:16" x14ac:dyDescent="0.2">
      <c r="A31" s="26" t="s">
        <v>33</v>
      </c>
      <c r="B31" s="27" t="s">
        <v>33</v>
      </c>
      <c r="C31" s="31" t="s">
        <v>33</v>
      </c>
      <c r="D31" s="28" t="s">
        <v>33</v>
      </c>
      <c r="E31" s="27" t="s">
        <v>33</v>
      </c>
      <c r="F31" s="29" t="s">
        <v>33</v>
      </c>
      <c r="G31" s="29" t="s">
        <v>33</v>
      </c>
      <c r="H31" s="29" t="s">
        <v>33</v>
      </c>
      <c r="I31" s="29" t="s">
        <v>33</v>
      </c>
      <c r="J31" s="29" t="s">
        <v>33</v>
      </c>
      <c r="K31" s="29" t="s">
        <v>33</v>
      </c>
      <c r="L31" s="29" t="s">
        <v>33</v>
      </c>
      <c r="M31" s="29" t="s">
        <v>33</v>
      </c>
      <c r="N31" s="29" t="s">
        <v>33</v>
      </c>
      <c r="O31" s="29" t="s">
        <v>33</v>
      </c>
      <c r="P31" s="29" t="s">
        <v>33</v>
      </c>
    </row>
    <row r="32" spans="1:16" ht="15.75" x14ac:dyDescent="0.2">
      <c r="A32" s="26">
        <v>11</v>
      </c>
      <c r="B32" s="27" t="s">
        <v>16</v>
      </c>
      <c r="C32" s="31" t="s">
        <v>62</v>
      </c>
      <c r="D32" s="28" t="s">
        <v>20</v>
      </c>
      <c r="E32" s="29">
        <v>28.1</v>
      </c>
      <c r="F32" s="29">
        <v>0</v>
      </c>
      <c r="G32" s="29">
        <v>0</v>
      </c>
      <c r="H32" s="29">
        <f t="shared" ref="H32:H33" si="23">ROUND(F32*G32,2)</f>
        <v>0</v>
      </c>
      <c r="I32" s="29">
        <v>0</v>
      </c>
      <c r="J32" s="29">
        <v>0</v>
      </c>
      <c r="K32" s="29">
        <f t="shared" ref="K32:K33" si="24">ROUND(SUM(H32:J32),2)</f>
        <v>0</v>
      </c>
      <c r="L32" s="29">
        <f t="shared" ref="L32:L33" si="25">ROUND(E32*F32,2)</f>
        <v>0</v>
      </c>
      <c r="M32" s="29">
        <f t="shared" ref="M32:M33" si="26">ROUND(E32*H32,2)</f>
        <v>0</v>
      </c>
      <c r="N32" s="29">
        <f t="shared" ref="N32:N33" si="27">ROUND(E32*I32,2)</f>
        <v>0</v>
      </c>
      <c r="O32" s="29">
        <f t="shared" ref="O32:O33" si="28">ROUND(E32*J32,2)</f>
        <v>0</v>
      </c>
      <c r="P32" s="29">
        <f t="shared" ref="P32:P33" si="29">ROUND(SUM(M32:O32),2)</f>
        <v>0</v>
      </c>
    </row>
    <row r="33" spans="1:16" ht="15.75" x14ac:dyDescent="0.2">
      <c r="A33" s="26">
        <v>12</v>
      </c>
      <c r="B33" s="27" t="s">
        <v>16</v>
      </c>
      <c r="C33" s="31" t="s">
        <v>66</v>
      </c>
      <c r="D33" s="28" t="s">
        <v>20</v>
      </c>
      <c r="E33" s="29">
        <v>28.1</v>
      </c>
      <c r="F33" s="29">
        <v>0</v>
      </c>
      <c r="G33" s="29">
        <v>0</v>
      </c>
      <c r="H33" s="29">
        <f t="shared" si="23"/>
        <v>0</v>
      </c>
      <c r="I33" s="29">
        <v>0</v>
      </c>
      <c r="J33" s="29">
        <v>0</v>
      </c>
      <c r="K33" s="29">
        <f t="shared" si="24"/>
        <v>0</v>
      </c>
      <c r="L33" s="29">
        <f t="shared" si="25"/>
        <v>0</v>
      </c>
      <c r="M33" s="29">
        <f t="shared" si="26"/>
        <v>0</v>
      </c>
      <c r="N33" s="29">
        <f t="shared" si="27"/>
        <v>0</v>
      </c>
      <c r="O33" s="29">
        <f t="shared" si="28"/>
        <v>0</v>
      </c>
      <c r="P33" s="29">
        <f t="shared" si="29"/>
        <v>0</v>
      </c>
    </row>
    <row r="34" spans="1:16" x14ac:dyDescent="0.2">
      <c r="A34" s="26" t="s">
        <v>33</v>
      </c>
      <c r="B34" s="27" t="s">
        <v>33</v>
      </c>
      <c r="C34" s="31" t="s">
        <v>33</v>
      </c>
      <c r="D34" s="28" t="s">
        <v>33</v>
      </c>
      <c r="E34" s="27" t="s">
        <v>33</v>
      </c>
      <c r="F34" s="29"/>
      <c r="G34" s="29" t="s">
        <v>33</v>
      </c>
      <c r="H34" s="29" t="s">
        <v>33</v>
      </c>
      <c r="I34" s="29" t="s">
        <v>33</v>
      </c>
      <c r="J34" s="29" t="s">
        <v>33</v>
      </c>
      <c r="K34" s="29" t="s">
        <v>33</v>
      </c>
      <c r="L34" s="29" t="s">
        <v>33</v>
      </c>
      <c r="M34" s="29" t="s">
        <v>33</v>
      </c>
      <c r="N34" s="29" t="s">
        <v>33</v>
      </c>
      <c r="O34" s="29" t="s">
        <v>33</v>
      </c>
      <c r="P34" s="29" t="s">
        <v>33</v>
      </c>
    </row>
    <row r="35" spans="1:16" ht="15.75" x14ac:dyDescent="0.2">
      <c r="A35" s="26" t="s">
        <v>33</v>
      </c>
      <c r="B35" s="27" t="s">
        <v>33</v>
      </c>
      <c r="C35" s="33" t="s">
        <v>37</v>
      </c>
      <c r="D35" s="28" t="s">
        <v>33</v>
      </c>
      <c r="E35" s="27" t="s">
        <v>33</v>
      </c>
      <c r="F35" s="29" t="s">
        <v>33</v>
      </c>
      <c r="G35" s="29" t="s">
        <v>33</v>
      </c>
      <c r="H35" s="29" t="s">
        <v>33</v>
      </c>
      <c r="I35" s="29" t="s">
        <v>33</v>
      </c>
      <c r="J35" s="29" t="s">
        <v>33</v>
      </c>
      <c r="K35" s="29" t="s">
        <v>33</v>
      </c>
      <c r="L35" s="29" t="s">
        <v>33</v>
      </c>
      <c r="M35" s="29" t="s">
        <v>33</v>
      </c>
      <c r="N35" s="29" t="s">
        <v>33</v>
      </c>
      <c r="O35" s="29" t="s">
        <v>33</v>
      </c>
      <c r="P35" s="29" t="s">
        <v>33</v>
      </c>
    </row>
    <row r="36" spans="1:16" x14ac:dyDescent="0.2">
      <c r="A36" s="26" t="s">
        <v>33</v>
      </c>
      <c r="B36" s="27" t="s">
        <v>33</v>
      </c>
      <c r="C36" s="31" t="s">
        <v>33</v>
      </c>
      <c r="D36" s="28" t="s">
        <v>33</v>
      </c>
      <c r="E36" s="27" t="s">
        <v>33</v>
      </c>
      <c r="F36" s="29" t="s">
        <v>33</v>
      </c>
      <c r="G36" s="29" t="s">
        <v>33</v>
      </c>
      <c r="H36" s="29" t="s">
        <v>33</v>
      </c>
      <c r="I36" s="29" t="s">
        <v>33</v>
      </c>
      <c r="J36" s="29" t="s">
        <v>33</v>
      </c>
      <c r="K36" s="29" t="s">
        <v>33</v>
      </c>
      <c r="L36" s="29" t="s">
        <v>33</v>
      </c>
      <c r="M36" s="29" t="s">
        <v>33</v>
      </c>
      <c r="N36" s="29" t="s">
        <v>33</v>
      </c>
      <c r="O36" s="29" t="s">
        <v>33</v>
      </c>
      <c r="P36" s="29" t="s">
        <v>33</v>
      </c>
    </row>
    <row r="37" spans="1:16" ht="25.5" x14ac:dyDescent="0.2">
      <c r="A37" s="26">
        <v>13</v>
      </c>
      <c r="B37" s="27" t="s">
        <v>16</v>
      </c>
      <c r="C37" s="31" t="s">
        <v>57</v>
      </c>
      <c r="D37" s="28" t="s">
        <v>20</v>
      </c>
      <c r="E37" s="27">
        <v>13.05</v>
      </c>
      <c r="F37" s="29">
        <v>0</v>
      </c>
      <c r="G37" s="29">
        <v>0</v>
      </c>
      <c r="H37" s="29">
        <f t="shared" ref="H37:H43" si="30">ROUND(F37*G37,2)</f>
        <v>0</v>
      </c>
      <c r="I37" s="29">
        <v>0</v>
      </c>
      <c r="J37" s="29">
        <v>0</v>
      </c>
      <c r="K37" s="29">
        <f t="shared" ref="K37:K43" si="31">ROUND(SUM(H37:J37),2)</f>
        <v>0</v>
      </c>
      <c r="L37" s="29">
        <f t="shared" ref="L37:L43" si="32">ROUND(E37*F37,2)</f>
        <v>0</v>
      </c>
      <c r="M37" s="29">
        <f t="shared" ref="M37:M43" si="33">ROUND(E37*H37,2)</f>
        <v>0</v>
      </c>
      <c r="N37" s="29">
        <f t="shared" ref="N37:N43" si="34">ROUND(E37*I37,2)</f>
        <v>0</v>
      </c>
      <c r="O37" s="29">
        <f t="shared" ref="O37:O43" si="35">ROUND(E37*J37,2)</f>
        <v>0</v>
      </c>
      <c r="P37" s="29">
        <f t="shared" ref="P37:P43" si="36">ROUND(SUM(M37:O37),2)</f>
        <v>0</v>
      </c>
    </row>
    <row r="38" spans="1:16" ht="25.5" x14ac:dyDescent="0.2">
      <c r="A38" s="26">
        <v>14</v>
      </c>
      <c r="B38" s="27" t="s">
        <v>16</v>
      </c>
      <c r="C38" s="15" t="s">
        <v>67</v>
      </c>
      <c r="D38" s="28" t="s">
        <v>32</v>
      </c>
      <c r="E38" s="27">
        <v>1</v>
      </c>
      <c r="F38" s="29">
        <v>0</v>
      </c>
      <c r="G38" s="29">
        <v>0</v>
      </c>
      <c r="H38" s="29">
        <f t="shared" si="30"/>
        <v>0</v>
      </c>
      <c r="I38" s="29">
        <v>0</v>
      </c>
      <c r="J38" s="29">
        <v>0</v>
      </c>
      <c r="K38" s="29">
        <f t="shared" si="31"/>
        <v>0</v>
      </c>
      <c r="L38" s="29">
        <f t="shared" si="32"/>
        <v>0</v>
      </c>
      <c r="M38" s="29">
        <f t="shared" si="33"/>
        <v>0</v>
      </c>
      <c r="N38" s="29">
        <f t="shared" si="34"/>
        <v>0</v>
      </c>
      <c r="O38" s="29">
        <f t="shared" si="35"/>
        <v>0</v>
      </c>
      <c r="P38" s="29">
        <f t="shared" si="36"/>
        <v>0</v>
      </c>
    </row>
    <row r="39" spans="1:16" ht="38.25" x14ac:dyDescent="0.2">
      <c r="A39" s="26">
        <v>15</v>
      </c>
      <c r="B39" s="27" t="s">
        <v>16</v>
      </c>
      <c r="C39" s="15" t="s">
        <v>58</v>
      </c>
      <c r="D39" s="28" t="s">
        <v>32</v>
      </c>
      <c r="E39" s="27">
        <v>1</v>
      </c>
      <c r="F39" s="29">
        <v>0</v>
      </c>
      <c r="G39" s="29">
        <v>0</v>
      </c>
      <c r="H39" s="29">
        <f t="shared" si="30"/>
        <v>0</v>
      </c>
      <c r="I39" s="29">
        <v>0</v>
      </c>
      <c r="J39" s="29">
        <v>0</v>
      </c>
      <c r="K39" s="29">
        <f t="shared" si="31"/>
        <v>0</v>
      </c>
      <c r="L39" s="29">
        <f t="shared" si="32"/>
        <v>0</v>
      </c>
      <c r="M39" s="29">
        <f t="shared" si="33"/>
        <v>0</v>
      </c>
      <c r="N39" s="29">
        <f t="shared" si="34"/>
        <v>0</v>
      </c>
      <c r="O39" s="29">
        <f t="shared" si="35"/>
        <v>0</v>
      </c>
      <c r="P39" s="29">
        <f t="shared" si="36"/>
        <v>0</v>
      </c>
    </row>
    <row r="40" spans="1:16" ht="25.5" x14ac:dyDescent="0.2">
      <c r="A40" s="26">
        <v>16</v>
      </c>
      <c r="B40" s="27" t="s">
        <v>16</v>
      </c>
      <c r="C40" s="15" t="s">
        <v>63</v>
      </c>
      <c r="D40" s="28" t="s">
        <v>32</v>
      </c>
      <c r="E40" s="27">
        <v>3</v>
      </c>
      <c r="F40" s="29">
        <v>0</v>
      </c>
      <c r="G40" s="29">
        <v>0</v>
      </c>
      <c r="H40" s="29">
        <f t="shared" si="30"/>
        <v>0</v>
      </c>
      <c r="I40" s="29">
        <v>0</v>
      </c>
      <c r="J40" s="29">
        <v>0</v>
      </c>
      <c r="K40" s="29">
        <f t="shared" si="31"/>
        <v>0</v>
      </c>
      <c r="L40" s="29">
        <f t="shared" si="32"/>
        <v>0</v>
      </c>
      <c r="M40" s="29">
        <f t="shared" si="33"/>
        <v>0</v>
      </c>
      <c r="N40" s="29">
        <f t="shared" si="34"/>
        <v>0</v>
      </c>
      <c r="O40" s="29">
        <f t="shared" si="35"/>
        <v>0</v>
      </c>
      <c r="P40" s="29">
        <f t="shared" si="36"/>
        <v>0</v>
      </c>
    </row>
    <row r="41" spans="1:16" ht="15.75" x14ac:dyDescent="0.2">
      <c r="A41" s="26">
        <v>17</v>
      </c>
      <c r="B41" s="27" t="s">
        <v>16</v>
      </c>
      <c r="C41" s="31" t="s">
        <v>64</v>
      </c>
      <c r="D41" s="28" t="s">
        <v>20</v>
      </c>
      <c r="E41" s="29">
        <v>75.099999999999994</v>
      </c>
      <c r="F41" s="29">
        <v>0</v>
      </c>
      <c r="G41" s="29">
        <v>0</v>
      </c>
      <c r="H41" s="29">
        <f t="shared" si="30"/>
        <v>0</v>
      </c>
      <c r="I41" s="29">
        <v>0</v>
      </c>
      <c r="J41" s="29">
        <v>0</v>
      </c>
      <c r="K41" s="29">
        <f t="shared" si="31"/>
        <v>0</v>
      </c>
      <c r="L41" s="29">
        <f t="shared" si="32"/>
        <v>0</v>
      </c>
      <c r="M41" s="29">
        <f t="shared" si="33"/>
        <v>0</v>
      </c>
      <c r="N41" s="29">
        <f t="shared" si="34"/>
        <v>0</v>
      </c>
      <c r="O41" s="29">
        <f t="shared" si="35"/>
        <v>0</v>
      </c>
      <c r="P41" s="29">
        <f t="shared" si="36"/>
        <v>0</v>
      </c>
    </row>
    <row r="42" spans="1:16" ht="15.75" x14ac:dyDescent="0.2">
      <c r="A42" s="26">
        <v>18</v>
      </c>
      <c r="B42" s="27" t="s">
        <v>16</v>
      </c>
      <c r="C42" s="31" t="s">
        <v>65</v>
      </c>
      <c r="D42" s="28" t="s">
        <v>20</v>
      </c>
      <c r="E42" s="29">
        <v>75.13</v>
      </c>
      <c r="F42" s="29">
        <v>0</v>
      </c>
      <c r="G42" s="29">
        <v>0</v>
      </c>
      <c r="H42" s="29">
        <f t="shared" si="30"/>
        <v>0</v>
      </c>
      <c r="I42" s="29">
        <v>0</v>
      </c>
      <c r="J42" s="29">
        <v>0</v>
      </c>
      <c r="K42" s="29">
        <f t="shared" si="31"/>
        <v>0</v>
      </c>
      <c r="L42" s="29">
        <f t="shared" si="32"/>
        <v>0</v>
      </c>
      <c r="M42" s="29">
        <f t="shared" si="33"/>
        <v>0</v>
      </c>
      <c r="N42" s="29">
        <f t="shared" si="34"/>
        <v>0</v>
      </c>
      <c r="O42" s="29">
        <f t="shared" si="35"/>
        <v>0</v>
      </c>
      <c r="P42" s="29">
        <f t="shared" si="36"/>
        <v>0</v>
      </c>
    </row>
    <row r="43" spans="1:16" ht="15.75" x14ac:dyDescent="0.2">
      <c r="A43" s="26">
        <v>19</v>
      </c>
      <c r="B43" s="27" t="s">
        <v>16</v>
      </c>
      <c r="C43" s="31" t="s">
        <v>83</v>
      </c>
      <c r="D43" s="28" t="s">
        <v>20</v>
      </c>
      <c r="E43" s="29">
        <v>9</v>
      </c>
      <c r="F43" s="29">
        <v>0</v>
      </c>
      <c r="G43" s="29">
        <v>0</v>
      </c>
      <c r="H43" s="29">
        <f t="shared" si="30"/>
        <v>0</v>
      </c>
      <c r="I43" s="29">
        <v>0</v>
      </c>
      <c r="J43" s="29">
        <v>0</v>
      </c>
      <c r="K43" s="29">
        <f t="shared" si="31"/>
        <v>0</v>
      </c>
      <c r="L43" s="29">
        <f t="shared" si="32"/>
        <v>0</v>
      </c>
      <c r="M43" s="29">
        <f t="shared" si="33"/>
        <v>0</v>
      </c>
      <c r="N43" s="29">
        <f t="shared" si="34"/>
        <v>0</v>
      </c>
      <c r="O43" s="29">
        <f t="shared" si="35"/>
        <v>0</v>
      </c>
      <c r="P43" s="29">
        <f t="shared" si="36"/>
        <v>0</v>
      </c>
    </row>
    <row r="44" spans="1:16" x14ac:dyDescent="0.2">
      <c r="A44" s="26"/>
      <c r="B44" s="27"/>
      <c r="C44" s="15"/>
      <c r="D44" s="28"/>
      <c r="E44" s="27"/>
      <c r="F44" s="29"/>
      <c r="G44" s="29"/>
      <c r="H44" s="29"/>
      <c r="I44" s="29"/>
      <c r="J44" s="29"/>
      <c r="K44" s="29"/>
      <c r="L44" s="29"/>
      <c r="M44" s="29"/>
      <c r="N44" s="29"/>
      <c r="O44" s="29"/>
      <c r="P44" s="29"/>
    </row>
    <row r="45" spans="1:16" ht="15.75" x14ac:dyDescent="0.2">
      <c r="A45" s="26"/>
      <c r="B45" s="27"/>
      <c r="C45" s="33" t="s">
        <v>59</v>
      </c>
      <c r="D45" s="28"/>
      <c r="E45" s="27"/>
      <c r="F45" s="29"/>
      <c r="G45" s="29"/>
      <c r="H45" s="29"/>
      <c r="I45" s="29"/>
      <c r="J45" s="29"/>
      <c r="K45" s="29"/>
      <c r="L45" s="29"/>
      <c r="M45" s="29"/>
      <c r="N45" s="29"/>
      <c r="O45" s="29"/>
      <c r="P45" s="29"/>
    </row>
    <row r="46" spans="1:16" x14ac:dyDescent="0.2">
      <c r="A46" s="26"/>
      <c r="B46" s="27"/>
      <c r="C46" s="15"/>
      <c r="D46" s="28"/>
      <c r="E46" s="27"/>
      <c r="F46" s="29"/>
      <c r="G46" s="29"/>
      <c r="H46" s="29"/>
      <c r="I46" s="29"/>
      <c r="J46" s="29"/>
      <c r="K46" s="29"/>
      <c r="L46" s="29"/>
      <c r="M46" s="29"/>
      <c r="N46" s="29"/>
      <c r="O46" s="29"/>
      <c r="P46" s="29"/>
    </row>
    <row r="47" spans="1:16" ht="30" customHeight="1" x14ac:dyDescent="0.2">
      <c r="A47" s="26">
        <v>20</v>
      </c>
      <c r="B47" s="27"/>
      <c r="C47" s="15" t="s">
        <v>69</v>
      </c>
      <c r="D47" s="28" t="s">
        <v>42</v>
      </c>
      <c r="E47" s="27">
        <v>1</v>
      </c>
      <c r="F47" s="29">
        <v>0</v>
      </c>
      <c r="G47" s="29">
        <v>0</v>
      </c>
      <c r="H47" s="29">
        <f t="shared" ref="H47:H48" si="37">ROUND(F47*G47,2)</f>
        <v>0</v>
      </c>
      <c r="I47" s="29">
        <v>0</v>
      </c>
      <c r="J47" s="29">
        <v>0</v>
      </c>
      <c r="K47" s="29">
        <f t="shared" ref="K47:K48" si="38">ROUND(SUM(H47:J47),2)</f>
        <v>0</v>
      </c>
      <c r="L47" s="29">
        <f t="shared" ref="L47:L48" si="39">ROUND(E47*F47,2)</f>
        <v>0</v>
      </c>
      <c r="M47" s="29">
        <f t="shared" ref="M47:M48" si="40">ROUND(E47*H47,2)</f>
        <v>0</v>
      </c>
      <c r="N47" s="29">
        <f t="shared" ref="N47:N48" si="41">ROUND(E47*I47,2)</f>
        <v>0</v>
      </c>
      <c r="O47" s="29">
        <f t="shared" ref="O47:O48" si="42">ROUND(E47*J47,2)</f>
        <v>0</v>
      </c>
      <c r="P47" s="29">
        <f t="shared" ref="P47:P48" si="43">ROUND(SUM(M47:O47),2)</f>
        <v>0</v>
      </c>
    </row>
    <row r="48" spans="1:16" ht="25.5" x14ac:dyDescent="0.2">
      <c r="A48" s="26">
        <v>21</v>
      </c>
      <c r="B48" s="27"/>
      <c r="C48" s="15" t="s">
        <v>68</v>
      </c>
      <c r="D48" s="28" t="s">
        <v>32</v>
      </c>
      <c r="E48" s="27">
        <v>1</v>
      </c>
      <c r="F48" s="29">
        <v>0</v>
      </c>
      <c r="G48" s="29">
        <v>0</v>
      </c>
      <c r="H48" s="29">
        <f t="shared" si="37"/>
        <v>0</v>
      </c>
      <c r="I48" s="29">
        <v>0</v>
      </c>
      <c r="J48" s="29">
        <v>0</v>
      </c>
      <c r="K48" s="29">
        <f t="shared" si="38"/>
        <v>0</v>
      </c>
      <c r="L48" s="29">
        <f t="shared" si="39"/>
        <v>0</v>
      </c>
      <c r="M48" s="29">
        <f t="shared" si="40"/>
        <v>0</v>
      </c>
      <c r="N48" s="29">
        <f t="shared" si="41"/>
        <v>0</v>
      </c>
      <c r="O48" s="29">
        <f t="shared" si="42"/>
        <v>0</v>
      </c>
      <c r="P48" s="29">
        <f t="shared" si="43"/>
        <v>0</v>
      </c>
    </row>
    <row r="49" spans="1:18" x14ac:dyDescent="0.2">
      <c r="A49" s="26"/>
      <c r="B49" s="27"/>
      <c r="C49" s="31"/>
      <c r="D49" s="28"/>
      <c r="E49" s="27"/>
      <c r="F49" s="29"/>
      <c r="G49" s="29"/>
      <c r="H49" s="29"/>
      <c r="I49" s="29"/>
      <c r="J49" s="29"/>
      <c r="K49" s="29"/>
      <c r="L49" s="29"/>
      <c r="M49" s="29"/>
      <c r="N49" s="29"/>
      <c r="O49" s="29"/>
      <c r="P49" s="29"/>
    </row>
    <row r="50" spans="1:18" ht="15.75" x14ac:dyDescent="0.2">
      <c r="A50" s="26"/>
      <c r="B50" s="27"/>
      <c r="C50" s="33" t="s">
        <v>41</v>
      </c>
      <c r="D50" s="28"/>
      <c r="E50" s="27"/>
      <c r="F50" s="29"/>
      <c r="G50" s="29"/>
      <c r="H50" s="29"/>
      <c r="I50" s="29"/>
      <c r="J50" s="29"/>
      <c r="K50" s="29"/>
      <c r="L50" s="29"/>
      <c r="M50" s="29"/>
      <c r="N50" s="29"/>
      <c r="O50" s="29"/>
      <c r="P50" s="29"/>
    </row>
    <row r="51" spans="1:18" x14ac:dyDescent="0.2">
      <c r="A51" s="26" t="s">
        <v>33</v>
      </c>
      <c r="B51" s="27" t="s">
        <v>33</v>
      </c>
      <c r="C51" s="31" t="s">
        <v>33</v>
      </c>
      <c r="D51" s="28" t="s">
        <v>33</v>
      </c>
      <c r="E51" s="27" t="s">
        <v>33</v>
      </c>
      <c r="F51" s="29" t="s">
        <v>33</v>
      </c>
      <c r="G51" s="29" t="s">
        <v>33</v>
      </c>
      <c r="H51" s="29" t="s">
        <v>33</v>
      </c>
      <c r="I51" s="29" t="s">
        <v>33</v>
      </c>
      <c r="J51" s="29" t="s">
        <v>33</v>
      </c>
      <c r="K51" s="29" t="s">
        <v>33</v>
      </c>
      <c r="L51" s="29" t="s">
        <v>33</v>
      </c>
      <c r="M51" s="29" t="s">
        <v>33</v>
      </c>
      <c r="N51" s="29" t="s">
        <v>33</v>
      </c>
      <c r="O51" s="29" t="s">
        <v>33</v>
      </c>
      <c r="P51" s="29" t="s">
        <v>33</v>
      </c>
    </row>
    <row r="52" spans="1:18" x14ac:dyDescent="0.2">
      <c r="A52" s="26">
        <v>22</v>
      </c>
      <c r="B52" s="27" t="s">
        <v>16</v>
      </c>
      <c r="C52" s="31" t="s">
        <v>70</v>
      </c>
      <c r="D52" s="28" t="s">
        <v>25</v>
      </c>
      <c r="E52" s="27">
        <v>1</v>
      </c>
      <c r="F52" s="29">
        <v>0</v>
      </c>
      <c r="G52" s="29">
        <v>0</v>
      </c>
      <c r="H52" s="29">
        <f t="shared" ref="H52:H54" si="44">ROUND(F52*G52,2)</f>
        <v>0</v>
      </c>
      <c r="I52" s="29">
        <v>0</v>
      </c>
      <c r="J52" s="29">
        <v>0</v>
      </c>
      <c r="K52" s="29">
        <f>ROUND(SUM(H52:J52),2)</f>
        <v>0</v>
      </c>
      <c r="L52" s="29">
        <v>0.3</v>
      </c>
      <c r="M52" s="29">
        <f>ROUND(E52*H52,2)</f>
        <v>0</v>
      </c>
      <c r="N52" s="29">
        <f>ROUND(E52*I52,2)</f>
        <v>0</v>
      </c>
      <c r="O52" s="29">
        <f>ROUND(E52*J52,2)</f>
        <v>0</v>
      </c>
      <c r="P52" s="29">
        <f>ROUND(SUM(M52:O52),2)</f>
        <v>0</v>
      </c>
    </row>
    <row r="53" spans="1:18" x14ac:dyDescent="0.2">
      <c r="A53" s="26">
        <v>24</v>
      </c>
      <c r="B53" s="27" t="s">
        <v>16</v>
      </c>
      <c r="C53" s="31" t="s">
        <v>27</v>
      </c>
      <c r="D53" s="28" t="s">
        <v>38</v>
      </c>
      <c r="E53" s="27">
        <v>1</v>
      </c>
      <c r="F53" s="29">
        <v>0</v>
      </c>
      <c r="G53" s="29">
        <v>0</v>
      </c>
      <c r="H53" s="29">
        <f t="shared" si="44"/>
        <v>0</v>
      </c>
      <c r="I53" s="29">
        <v>0</v>
      </c>
      <c r="J53" s="29">
        <v>0</v>
      </c>
      <c r="K53" s="29">
        <f>ROUND(SUM(H53:J53),2)</f>
        <v>0</v>
      </c>
      <c r="L53" s="29">
        <v>0.3</v>
      </c>
      <c r="M53" s="29">
        <f>ROUND(E53*H53,2)</f>
        <v>0</v>
      </c>
      <c r="N53" s="29">
        <f>ROUND(E53*I53,2)</f>
        <v>0</v>
      </c>
      <c r="O53" s="29">
        <f>ROUND(E53*J53,2)</f>
        <v>0</v>
      </c>
      <c r="P53" s="29">
        <f>ROUND(SUM(M53:O53),2)</f>
        <v>0</v>
      </c>
    </row>
    <row r="54" spans="1:18" ht="25.5" x14ac:dyDescent="0.2">
      <c r="A54" s="26">
        <v>25</v>
      </c>
      <c r="B54" s="27" t="s">
        <v>16</v>
      </c>
      <c r="C54" s="31" t="s">
        <v>26</v>
      </c>
      <c r="D54" s="28" t="s">
        <v>17</v>
      </c>
      <c r="E54" s="27">
        <v>1</v>
      </c>
      <c r="F54" s="29">
        <v>0</v>
      </c>
      <c r="G54" s="29">
        <v>0</v>
      </c>
      <c r="H54" s="29">
        <f t="shared" si="44"/>
        <v>0</v>
      </c>
      <c r="I54" s="29">
        <v>0</v>
      </c>
      <c r="J54" s="29">
        <v>0</v>
      </c>
      <c r="K54" s="29">
        <f t="shared" ref="K54" si="45">ROUND(SUM(H54:J54),2)</f>
        <v>0</v>
      </c>
      <c r="L54" s="29">
        <f t="shared" ref="L54" si="46">ROUND(E54*F54,2)</f>
        <v>0</v>
      </c>
      <c r="M54" s="29">
        <f t="shared" ref="M54" si="47">ROUND(E54*H54,2)</f>
        <v>0</v>
      </c>
      <c r="N54" s="29">
        <f t="shared" ref="N54" si="48">ROUND(E54*I54,2)</f>
        <v>0</v>
      </c>
      <c r="O54" s="29">
        <f t="shared" ref="O54" si="49">ROUND(E54*J54,2)</f>
        <v>0</v>
      </c>
      <c r="P54" s="29">
        <f t="shared" ref="P54" si="50">ROUND(SUM(M54:O54),2)</f>
        <v>0</v>
      </c>
    </row>
    <row r="55" spans="1:18" x14ac:dyDescent="0.2">
      <c r="A55" s="26">
        <v>26</v>
      </c>
      <c r="B55" s="27" t="s">
        <v>16</v>
      </c>
      <c r="C55" s="31" t="s">
        <v>40</v>
      </c>
      <c r="D55" s="28" t="s">
        <v>25</v>
      </c>
      <c r="E55" s="27">
        <v>1</v>
      </c>
      <c r="F55" s="29">
        <v>0</v>
      </c>
      <c r="G55" s="29">
        <v>0</v>
      </c>
      <c r="H55" s="29">
        <f>ROUND(F55*G55,2)</f>
        <v>0</v>
      </c>
      <c r="I55" s="29">
        <v>0</v>
      </c>
      <c r="J55" s="29">
        <v>0</v>
      </c>
      <c r="K55" s="29">
        <f>ROUND(SUM(H55:J55),2)</f>
        <v>0</v>
      </c>
      <c r="L55" s="29">
        <f>ROUND(E55*F55,2)</f>
        <v>0</v>
      </c>
      <c r="M55" s="29">
        <f>ROUND(E55*H55,2)</f>
        <v>0</v>
      </c>
      <c r="N55" s="29">
        <f>ROUND(E55*I55,2)</f>
        <v>0</v>
      </c>
      <c r="O55" s="29">
        <f>ROUND(E55*J55,2)</f>
        <v>0</v>
      </c>
      <c r="P55" s="29">
        <f>ROUND(SUM(M55:O55),2)</f>
        <v>0</v>
      </c>
    </row>
    <row r="56" spans="1:18" ht="15.75" customHeight="1" x14ac:dyDescent="0.2">
      <c r="A56" s="4"/>
      <c r="B56" s="5"/>
      <c r="C56" s="6"/>
      <c r="D56" s="7"/>
      <c r="E56" s="8"/>
      <c r="F56" s="9"/>
      <c r="G56" s="9"/>
      <c r="H56" s="9"/>
      <c r="I56" s="9"/>
      <c r="J56" s="9"/>
      <c r="K56" s="10" t="s">
        <v>18</v>
      </c>
      <c r="L56" s="11">
        <f>SUM(L13:L55)</f>
        <v>0.6</v>
      </c>
      <c r="M56" s="11">
        <f>SUM(M13:M55)</f>
        <v>0</v>
      </c>
      <c r="N56" s="11">
        <f>SUM(N13:N55)</f>
        <v>0</v>
      </c>
      <c r="O56" s="11">
        <f>SUM(O13:O55)</f>
        <v>0</v>
      </c>
      <c r="P56" s="11">
        <f>SUM(P13:P55)</f>
        <v>0</v>
      </c>
      <c r="R56" s="34"/>
    </row>
    <row r="57" spans="1:18" s="16" customFormat="1" ht="15.75" x14ac:dyDescent="0.25">
      <c r="C57" s="17"/>
      <c r="D57" s="17"/>
      <c r="E57" s="17"/>
      <c r="F57" s="17"/>
      <c r="G57" s="17"/>
      <c r="K57" s="18"/>
      <c r="L57" s="19"/>
      <c r="M57" s="20"/>
      <c r="N57" s="12"/>
      <c r="O57" s="13" t="s">
        <v>146</v>
      </c>
      <c r="P57" s="14">
        <f>ROUND(P56*0.08,2)</f>
        <v>0</v>
      </c>
      <c r="R57" s="16" t="s">
        <v>33</v>
      </c>
    </row>
    <row r="58" spans="1:18" s="16" customFormat="1" ht="15.75" x14ac:dyDescent="0.25">
      <c r="C58" s="17"/>
      <c r="D58" s="17"/>
      <c r="E58" s="17"/>
      <c r="F58" s="17"/>
      <c r="G58" s="17"/>
      <c r="K58" s="18"/>
      <c r="L58" s="19"/>
      <c r="M58" s="20"/>
      <c r="N58" s="12"/>
      <c r="O58" s="13" t="s">
        <v>21</v>
      </c>
      <c r="P58" s="14">
        <f>ROUND(P57*0.1,2)</f>
        <v>0</v>
      </c>
    </row>
    <row r="59" spans="1:18" s="16" customFormat="1" ht="15.75" x14ac:dyDescent="0.25">
      <c r="C59" s="17"/>
      <c r="D59" s="17"/>
      <c r="E59" s="21"/>
      <c r="F59" s="17"/>
      <c r="G59" s="22"/>
      <c r="K59" s="18"/>
      <c r="L59" s="19"/>
      <c r="M59" s="20"/>
      <c r="N59" s="12"/>
      <c r="O59" s="13" t="s">
        <v>147</v>
      </c>
      <c r="P59" s="14">
        <f>ROUND(P56*0.05,2)</f>
        <v>0</v>
      </c>
    </row>
    <row r="60" spans="1:18" s="16" customFormat="1" ht="15.75" x14ac:dyDescent="0.25">
      <c r="C60" s="17"/>
      <c r="D60" s="17"/>
      <c r="E60" s="17"/>
      <c r="F60" s="17"/>
      <c r="G60" s="17"/>
      <c r="K60" s="18"/>
      <c r="L60" s="19"/>
      <c r="M60" s="20"/>
      <c r="N60" s="23"/>
      <c r="O60" s="24" t="s">
        <v>22</v>
      </c>
      <c r="P60" s="25">
        <f>P59+P57+P56</f>
        <v>0</v>
      </c>
    </row>
    <row r="61" spans="1:18" s="16" customFormat="1" ht="15.75" x14ac:dyDescent="0.25">
      <c r="C61" s="17"/>
      <c r="D61" s="17"/>
      <c r="E61" s="17"/>
      <c r="F61" s="17"/>
      <c r="G61" s="17"/>
      <c r="K61" s="18"/>
      <c r="L61" s="19"/>
      <c r="M61" s="20"/>
      <c r="N61" s="23"/>
      <c r="O61" s="13" t="s">
        <v>23</v>
      </c>
      <c r="P61" s="14">
        <f>ROUND(P60*0.21,2)</f>
        <v>0</v>
      </c>
    </row>
    <row r="62" spans="1:18" s="16" customFormat="1" ht="15.75" x14ac:dyDescent="0.25">
      <c r="C62" s="17"/>
      <c r="D62" s="17"/>
      <c r="E62" s="17"/>
      <c r="F62" s="17"/>
      <c r="G62" s="17"/>
      <c r="K62" s="18"/>
      <c r="L62" s="19"/>
      <c r="M62" s="20"/>
      <c r="N62" s="23"/>
      <c r="O62" s="24" t="s">
        <v>24</v>
      </c>
      <c r="P62" s="25">
        <f>P60+P61</f>
        <v>0</v>
      </c>
    </row>
    <row r="63" spans="1:18" s="16" customFormat="1" ht="15.75" x14ac:dyDescent="0.25">
      <c r="C63" s="17"/>
      <c r="D63" s="17"/>
      <c r="E63" s="17"/>
      <c r="F63" s="17"/>
      <c r="G63" s="17"/>
      <c r="K63" s="18"/>
      <c r="L63" s="19"/>
      <c r="M63" s="19"/>
      <c r="N63" s="19"/>
      <c r="O63" s="19"/>
      <c r="P63" s="19"/>
    </row>
    <row r="64" spans="1:18" s="16" customFormat="1" ht="15.75" x14ac:dyDescent="0.25"/>
    <row r="65" spans="4:4" ht="15.75" x14ac:dyDescent="0.25">
      <c r="D65" s="16"/>
    </row>
    <row r="66" spans="4:4" ht="15.75" x14ac:dyDescent="0.25">
      <c r="D66" s="16"/>
    </row>
    <row r="67" spans="4:4"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809CB-C515-4733-91E7-DD4FC23A7865}">
  <sheetPr codeName="Lapa9">
    <tabColor theme="0" tint="-0.34998626667073579"/>
    <pageSetUpPr fitToPage="1"/>
  </sheetPr>
  <dimension ref="A1:R56"/>
  <sheetViews>
    <sheetView zoomScale="110" zoomScaleNormal="110" workbookViewId="0">
      <selection activeCell="O49" sqref="O49"/>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123</v>
      </c>
      <c r="B2" s="52"/>
      <c r="C2" s="52"/>
      <c r="D2" s="52"/>
      <c r="E2" s="52"/>
      <c r="F2" s="52"/>
      <c r="G2" s="52"/>
      <c r="H2" s="52"/>
      <c r="I2" s="52"/>
      <c r="J2" s="52"/>
      <c r="K2" s="52"/>
      <c r="L2" s="52"/>
      <c r="M2" s="52"/>
      <c r="N2" s="52"/>
      <c r="O2" s="52"/>
      <c r="P2" s="52"/>
    </row>
    <row r="4" spans="1:16" x14ac:dyDescent="0.2">
      <c r="A4" s="2" t="s">
        <v>124</v>
      </c>
    </row>
    <row r="5" spans="1:16" x14ac:dyDescent="0.2">
      <c r="A5" s="2" t="s">
        <v>44</v>
      </c>
    </row>
    <row r="6" spans="1:16" x14ac:dyDescent="0.2">
      <c r="A6" s="2" t="s">
        <v>45</v>
      </c>
      <c r="M6" s="2" t="s">
        <v>4</v>
      </c>
      <c r="O6" s="32">
        <f>P51</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53</v>
      </c>
      <c r="D16" s="28" t="s">
        <v>25</v>
      </c>
      <c r="E16" s="27">
        <v>1</v>
      </c>
      <c r="F16" s="29">
        <v>0</v>
      </c>
      <c r="G16" s="29">
        <v>0</v>
      </c>
      <c r="H16" s="29">
        <f t="shared" ref="H16:H18" si="0">ROUND(F16*G16,2)</f>
        <v>0</v>
      </c>
      <c r="I16" s="29">
        <v>0</v>
      </c>
      <c r="J16" s="29">
        <v>0</v>
      </c>
      <c r="K16" s="29">
        <f t="shared" ref="K16:K18" si="1">ROUND(SUM(H16:J16),2)</f>
        <v>0</v>
      </c>
      <c r="L16" s="29">
        <f t="shared" ref="L16:L18" si="2">ROUND(E16*F16,2)</f>
        <v>0</v>
      </c>
      <c r="M16" s="29">
        <f t="shared" ref="M16:M18" si="3">ROUND(E16*H16,2)</f>
        <v>0</v>
      </c>
      <c r="N16" s="29">
        <f t="shared" ref="N16:N18" si="4">ROUND(E16*I16,2)</f>
        <v>0</v>
      </c>
      <c r="O16" s="29">
        <f t="shared" ref="O16:O18" si="5">ROUND(E16*J16,2)</f>
        <v>0</v>
      </c>
      <c r="P16" s="29">
        <f t="shared" ref="P16:P18" si="6">ROUND(SUM(M16:O16),2)</f>
        <v>0</v>
      </c>
    </row>
    <row r="17" spans="1:16" x14ac:dyDescent="0.2">
      <c r="A17" s="26">
        <v>2</v>
      </c>
      <c r="B17" s="27" t="s">
        <v>16</v>
      </c>
      <c r="C17" s="31" t="s">
        <v>73</v>
      </c>
      <c r="D17" s="28" t="s">
        <v>31</v>
      </c>
      <c r="E17" s="27">
        <v>72</v>
      </c>
      <c r="F17" s="29">
        <v>0</v>
      </c>
      <c r="G17" s="29">
        <v>0</v>
      </c>
      <c r="H17" s="29">
        <f t="shared" si="0"/>
        <v>0</v>
      </c>
      <c r="I17" s="29">
        <v>0</v>
      </c>
      <c r="J17" s="29">
        <v>0</v>
      </c>
      <c r="K17" s="29">
        <f t="shared" si="1"/>
        <v>0</v>
      </c>
      <c r="L17" s="29">
        <f t="shared" si="2"/>
        <v>0</v>
      </c>
      <c r="M17" s="29">
        <f t="shared" si="3"/>
        <v>0</v>
      </c>
      <c r="N17" s="29">
        <f t="shared" si="4"/>
        <v>0</v>
      </c>
      <c r="O17" s="29">
        <f t="shared" si="5"/>
        <v>0</v>
      </c>
      <c r="P17" s="29">
        <f t="shared" si="6"/>
        <v>0</v>
      </c>
    </row>
    <row r="18" spans="1:16" x14ac:dyDescent="0.2">
      <c r="A18" s="26">
        <v>3</v>
      </c>
      <c r="B18" s="27" t="s">
        <v>16</v>
      </c>
      <c r="C18" s="31" t="s">
        <v>61</v>
      </c>
      <c r="D18" s="28" t="s">
        <v>43</v>
      </c>
      <c r="E18" s="27">
        <v>26.5</v>
      </c>
      <c r="F18" s="29">
        <v>0</v>
      </c>
      <c r="G18" s="29">
        <v>0</v>
      </c>
      <c r="H18" s="29">
        <f t="shared" si="0"/>
        <v>0</v>
      </c>
      <c r="I18" s="29">
        <v>0</v>
      </c>
      <c r="J18" s="29">
        <v>0</v>
      </c>
      <c r="K18" s="29">
        <f t="shared" si="1"/>
        <v>0</v>
      </c>
      <c r="L18" s="29">
        <f t="shared" si="2"/>
        <v>0</v>
      </c>
      <c r="M18" s="29">
        <f t="shared" si="3"/>
        <v>0</v>
      </c>
      <c r="N18" s="29">
        <f t="shared" si="4"/>
        <v>0</v>
      </c>
      <c r="O18" s="29">
        <f t="shared" si="5"/>
        <v>0</v>
      </c>
      <c r="P18" s="29">
        <f t="shared" si="6"/>
        <v>0</v>
      </c>
    </row>
    <row r="19" spans="1:16" ht="14.25" customHeight="1" x14ac:dyDescent="0.2">
      <c r="A19" s="26"/>
      <c r="B19" s="27"/>
      <c r="C19" s="31"/>
      <c r="D19" s="28"/>
      <c r="E19" s="27"/>
      <c r="F19" s="29"/>
      <c r="G19" s="29"/>
      <c r="H19" s="29"/>
      <c r="I19" s="29"/>
      <c r="J19" s="29"/>
      <c r="K19" s="29"/>
      <c r="L19" s="29"/>
      <c r="M19" s="29"/>
      <c r="N19" s="29"/>
      <c r="O19" s="29"/>
      <c r="P19" s="29"/>
    </row>
    <row r="20" spans="1:16" ht="28.5" customHeight="1" x14ac:dyDescent="0.2">
      <c r="A20" s="26"/>
      <c r="B20" s="27"/>
      <c r="C20" s="33" t="s">
        <v>34</v>
      </c>
      <c r="D20" s="28"/>
      <c r="E20" s="27"/>
      <c r="F20" s="29"/>
      <c r="G20" s="29"/>
      <c r="H20" s="29"/>
      <c r="I20" s="29"/>
      <c r="J20" s="29"/>
      <c r="K20" s="29"/>
      <c r="L20" s="29" t="s">
        <v>33</v>
      </c>
      <c r="M20" s="29"/>
      <c r="N20" s="29"/>
      <c r="O20" s="29"/>
      <c r="P20" s="29"/>
    </row>
    <row r="21" spans="1:16" x14ac:dyDescent="0.2">
      <c r="A21" s="26"/>
      <c r="B21" s="27"/>
      <c r="C21" s="31"/>
      <c r="D21" s="28"/>
      <c r="E21" s="29"/>
      <c r="F21" s="29"/>
      <c r="G21" s="29"/>
      <c r="H21" s="29"/>
      <c r="I21" s="29"/>
      <c r="J21" s="29"/>
      <c r="K21" s="29"/>
      <c r="L21" s="29"/>
      <c r="M21" s="29"/>
      <c r="N21" s="29"/>
      <c r="O21" s="29"/>
      <c r="P21" s="29"/>
    </row>
    <row r="22" spans="1:16" ht="15.75" x14ac:dyDescent="0.2">
      <c r="A22" s="26">
        <v>4</v>
      </c>
      <c r="B22" s="27" t="s">
        <v>16</v>
      </c>
      <c r="C22" s="31" t="s">
        <v>114</v>
      </c>
      <c r="D22" s="28" t="s">
        <v>20</v>
      </c>
      <c r="E22" s="29">
        <v>23.4</v>
      </c>
      <c r="F22" s="29">
        <v>0</v>
      </c>
      <c r="G22" s="29">
        <v>0</v>
      </c>
      <c r="H22" s="29">
        <f t="shared" ref="H22:H24" si="7">ROUND(F22*G22,2)</f>
        <v>0</v>
      </c>
      <c r="I22" s="29">
        <v>0</v>
      </c>
      <c r="J22" s="29">
        <v>0</v>
      </c>
      <c r="K22" s="29">
        <f t="shared" ref="K22:K24" si="8">ROUND(SUM(H22:J22),2)</f>
        <v>0</v>
      </c>
      <c r="L22" s="29">
        <f t="shared" ref="L22:L24" si="9">ROUND(E22*F22,2)</f>
        <v>0</v>
      </c>
      <c r="M22" s="29">
        <f t="shared" ref="M22:M24" si="10">ROUND(E22*H22,2)</f>
        <v>0</v>
      </c>
      <c r="N22" s="29">
        <f t="shared" ref="N22:N24" si="11">ROUND(E22*I22,2)</f>
        <v>0</v>
      </c>
      <c r="O22" s="29">
        <f t="shared" ref="O22:O24" si="12">ROUND(E22*J22,2)</f>
        <v>0</v>
      </c>
      <c r="P22" s="29">
        <f t="shared" ref="P22:P24" si="13">ROUND(SUM(M22:O22),2)</f>
        <v>0</v>
      </c>
    </row>
    <row r="23" spans="1:16" ht="25.5" x14ac:dyDescent="0.2">
      <c r="A23" s="26">
        <v>5</v>
      </c>
      <c r="B23" s="27" t="s">
        <v>16</v>
      </c>
      <c r="C23" s="31" t="s">
        <v>56</v>
      </c>
      <c r="D23" s="28" t="s">
        <v>20</v>
      </c>
      <c r="E23" s="29">
        <v>1.6</v>
      </c>
      <c r="F23" s="29">
        <v>0</v>
      </c>
      <c r="G23" s="29">
        <v>0</v>
      </c>
      <c r="H23" s="29">
        <f t="shared" si="7"/>
        <v>0</v>
      </c>
      <c r="I23" s="29">
        <v>0</v>
      </c>
      <c r="J23" s="29">
        <v>0</v>
      </c>
      <c r="K23" s="29">
        <f t="shared" si="8"/>
        <v>0</v>
      </c>
      <c r="L23" s="29">
        <f t="shared" si="9"/>
        <v>0</v>
      </c>
      <c r="M23" s="29">
        <f t="shared" si="10"/>
        <v>0</v>
      </c>
      <c r="N23" s="29">
        <f t="shared" si="11"/>
        <v>0</v>
      </c>
      <c r="O23" s="29">
        <f t="shared" si="12"/>
        <v>0</v>
      </c>
      <c r="P23" s="29">
        <f t="shared" si="13"/>
        <v>0</v>
      </c>
    </row>
    <row r="24" spans="1:16" x14ac:dyDescent="0.2">
      <c r="A24" s="26">
        <v>6</v>
      </c>
      <c r="B24" s="27" t="s">
        <v>16</v>
      </c>
      <c r="C24" s="31" t="s">
        <v>78</v>
      </c>
      <c r="D24" s="28" t="s">
        <v>39</v>
      </c>
      <c r="E24" s="29">
        <v>26.5</v>
      </c>
      <c r="F24" s="29">
        <v>0</v>
      </c>
      <c r="G24" s="29">
        <v>0</v>
      </c>
      <c r="H24" s="29">
        <f t="shared" si="7"/>
        <v>0</v>
      </c>
      <c r="I24" s="29">
        <v>0</v>
      </c>
      <c r="J24" s="29">
        <v>0</v>
      </c>
      <c r="K24" s="29">
        <f t="shared" si="8"/>
        <v>0</v>
      </c>
      <c r="L24" s="29">
        <f t="shared" si="9"/>
        <v>0</v>
      </c>
      <c r="M24" s="29">
        <f t="shared" si="10"/>
        <v>0</v>
      </c>
      <c r="N24" s="29">
        <f t="shared" si="11"/>
        <v>0</v>
      </c>
      <c r="O24" s="29">
        <f t="shared" si="12"/>
        <v>0</v>
      </c>
      <c r="P24" s="29">
        <f t="shared" si="13"/>
        <v>0</v>
      </c>
    </row>
    <row r="25" spans="1:16" x14ac:dyDescent="0.2">
      <c r="A25" s="26"/>
      <c r="B25" s="27"/>
      <c r="C25" s="31"/>
      <c r="D25" s="28"/>
      <c r="E25" s="29"/>
      <c r="F25" s="29"/>
      <c r="G25" s="29"/>
      <c r="H25" s="29"/>
      <c r="I25" s="29"/>
      <c r="J25" s="29"/>
      <c r="K25" s="29"/>
      <c r="L25" s="29"/>
      <c r="M25" s="29"/>
      <c r="N25" s="29"/>
      <c r="O25" s="29"/>
      <c r="P25" s="29"/>
    </row>
    <row r="26" spans="1:16" x14ac:dyDescent="0.2">
      <c r="A26" s="26" t="s">
        <v>33</v>
      </c>
      <c r="B26" s="27" t="s">
        <v>33</v>
      </c>
      <c r="C26" s="31" t="s">
        <v>33</v>
      </c>
      <c r="D26" s="28" t="s">
        <v>33</v>
      </c>
      <c r="E26" s="27" t="s">
        <v>33</v>
      </c>
      <c r="F26" s="29" t="s">
        <v>33</v>
      </c>
      <c r="G26" s="29" t="s">
        <v>33</v>
      </c>
      <c r="H26" s="29" t="s">
        <v>33</v>
      </c>
      <c r="I26" s="29" t="s">
        <v>33</v>
      </c>
      <c r="J26" s="29" t="s">
        <v>33</v>
      </c>
      <c r="K26" s="29" t="s">
        <v>33</v>
      </c>
      <c r="L26" s="29" t="s">
        <v>33</v>
      </c>
      <c r="M26" s="29" t="s">
        <v>33</v>
      </c>
      <c r="N26" s="29" t="s">
        <v>33</v>
      </c>
      <c r="O26" s="29" t="s">
        <v>33</v>
      </c>
      <c r="P26" s="29" t="s">
        <v>33</v>
      </c>
    </row>
    <row r="27" spans="1:16" ht="15.75" x14ac:dyDescent="0.2">
      <c r="A27" s="26" t="s">
        <v>33</v>
      </c>
      <c r="B27" s="27" t="s">
        <v>33</v>
      </c>
      <c r="C27" s="33" t="s">
        <v>37</v>
      </c>
      <c r="D27" s="28" t="s">
        <v>33</v>
      </c>
      <c r="E27" s="27" t="s">
        <v>33</v>
      </c>
      <c r="F27" s="29" t="s">
        <v>33</v>
      </c>
      <c r="G27" s="29" t="s">
        <v>33</v>
      </c>
      <c r="H27" s="29" t="s">
        <v>33</v>
      </c>
      <c r="I27" s="29" t="s">
        <v>33</v>
      </c>
      <c r="J27" s="29" t="s">
        <v>33</v>
      </c>
      <c r="K27" s="29" t="s">
        <v>33</v>
      </c>
      <c r="L27" s="29" t="s">
        <v>33</v>
      </c>
      <c r="M27" s="29" t="s">
        <v>33</v>
      </c>
      <c r="N27" s="29" t="s">
        <v>33</v>
      </c>
      <c r="O27" s="29" t="s">
        <v>33</v>
      </c>
      <c r="P27" s="29" t="s">
        <v>33</v>
      </c>
    </row>
    <row r="28" spans="1:16" x14ac:dyDescent="0.2">
      <c r="A28" s="26" t="s">
        <v>33</v>
      </c>
      <c r="B28" s="27" t="s">
        <v>33</v>
      </c>
      <c r="C28" s="31" t="s">
        <v>33</v>
      </c>
      <c r="D28" s="28" t="s">
        <v>33</v>
      </c>
      <c r="E28" s="27" t="s">
        <v>33</v>
      </c>
      <c r="F28" s="29" t="s">
        <v>33</v>
      </c>
      <c r="G28" s="29" t="s">
        <v>33</v>
      </c>
      <c r="H28" s="29" t="s">
        <v>33</v>
      </c>
      <c r="I28" s="29" t="s">
        <v>33</v>
      </c>
      <c r="J28" s="29" t="s">
        <v>33</v>
      </c>
      <c r="K28" s="29" t="s">
        <v>33</v>
      </c>
      <c r="L28" s="29" t="s">
        <v>33</v>
      </c>
      <c r="M28" s="29" t="s">
        <v>33</v>
      </c>
      <c r="N28" s="29" t="s">
        <v>33</v>
      </c>
      <c r="O28" s="29" t="s">
        <v>33</v>
      </c>
      <c r="P28" s="29" t="s">
        <v>33</v>
      </c>
    </row>
    <row r="29" spans="1:16" ht="25.5" x14ac:dyDescent="0.2">
      <c r="A29" s="26">
        <v>7</v>
      </c>
      <c r="B29" s="27" t="s">
        <v>16</v>
      </c>
      <c r="C29" s="31" t="s">
        <v>57</v>
      </c>
      <c r="D29" s="28" t="s">
        <v>20</v>
      </c>
      <c r="E29" s="27">
        <v>6.3</v>
      </c>
      <c r="F29" s="29">
        <v>0</v>
      </c>
      <c r="G29" s="29">
        <v>0</v>
      </c>
      <c r="H29" s="29">
        <f t="shared" ref="H29:H32" si="14">ROUND(F29*G29,2)</f>
        <v>0</v>
      </c>
      <c r="I29" s="29">
        <v>0</v>
      </c>
      <c r="J29" s="29">
        <v>0</v>
      </c>
      <c r="K29" s="29">
        <f t="shared" ref="K29:K32" si="15">ROUND(SUM(H29:J29),2)</f>
        <v>0</v>
      </c>
      <c r="L29" s="29">
        <f t="shared" ref="L29:L32" si="16">ROUND(E29*F29,2)</f>
        <v>0</v>
      </c>
      <c r="M29" s="29">
        <f t="shared" ref="M29:M32" si="17">ROUND(E29*H29,2)</f>
        <v>0</v>
      </c>
      <c r="N29" s="29">
        <f t="shared" ref="N29:N32" si="18">ROUND(E29*I29,2)</f>
        <v>0</v>
      </c>
      <c r="O29" s="29">
        <f t="shared" ref="O29:O32" si="19">ROUND(E29*J29,2)</f>
        <v>0</v>
      </c>
      <c r="P29" s="29">
        <f t="shared" ref="P29:P32" si="20">ROUND(SUM(M29:O29),2)</f>
        <v>0</v>
      </c>
    </row>
    <row r="30" spans="1:16" ht="15.75" x14ac:dyDescent="0.2">
      <c r="A30" s="26">
        <v>8</v>
      </c>
      <c r="B30" s="27" t="s">
        <v>16</v>
      </c>
      <c r="C30" s="31" t="s">
        <v>64</v>
      </c>
      <c r="D30" s="28" t="s">
        <v>20</v>
      </c>
      <c r="E30" s="29">
        <v>72</v>
      </c>
      <c r="F30" s="29">
        <v>0</v>
      </c>
      <c r="G30" s="29">
        <v>0</v>
      </c>
      <c r="H30" s="29">
        <f t="shared" si="14"/>
        <v>0</v>
      </c>
      <c r="I30" s="29">
        <v>0</v>
      </c>
      <c r="J30" s="29">
        <v>0</v>
      </c>
      <c r="K30" s="29">
        <f t="shared" si="15"/>
        <v>0</v>
      </c>
      <c r="L30" s="29">
        <f t="shared" si="16"/>
        <v>0</v>
      </c>
      <c r="M30" s="29">
        <f t="shared" si="17"/>
        <v>0</v>
      </c>
      <c r="N30" s="29">
        <f t="shared" si="18"/>
        <v>0</v>
      </c>
      <c r="O30" s="29">
        <f t="shared" si="19"/>
        <v>0</v>
      </c>
      <c r="P30" s="29">
        <f t="shared" si="20"/>
        <v>0</v>
      </c>
    </row>
    <row r="31" spans="1:16" ht="15.75" x14ac:dyDescent="0.2">
      <c r="A31" s="26">
        <v>9</v>
      </c>
      <c r="B31" s="27" t="s">
        <v>16</v>
      </c>
      <c r="C31" s="31" t="s">
        <v>65</v>
      </c>
      <c r="D31" s="28" t="s">
        <v>20</v>
      </c>
      <c r="E31" s="29">
        <v>72</v>
      </c>
      <c r="F31" s="29">
        <v>0</v>
      </c>
      <c r="G31" s="29">
        <v>0</v>
      </c>
      <c r="H31" s="29">
        <f t="shared" si="14"/>
        <v>0</v>
      </c>
      <c r="I31" s="29">
        <v>0</v>
      </c>
      <c r="J31" s="29">
        <v>0</v>
      </c>
      <c r="K31" s="29">
        <f t="shared" si="15"/>
        <v>0</v>
      </c>
      <c r="L31" s="29">
        <f t="shared" si="16"/>
        <v>0</v>
      </c>
      <c r="M31" s="29">
        <f t="shared" si="17"/>
        <v>0</v>
      </c>
      <c r="N31" s="29">
        <f t="shared" si="18"/>
        <v>0</v>
      </c>
      <c r="O31" s="29">
        <f t="shared" si="19"/>
        <v>0</v>
      </c>
      <c r="P31" s="29">
        <f t="shared" si="20"/>
        <v>0</v>
      </c>
    </row>
    <row r="32" spans="1:16" ht="15.75" x14ac:dyDescent="0.2">
      <c r="A32" s="26">
        <v>10</v>
      </c>
      <c r="B32" s="27" t="s">
        <v>16</v>
      </c>
      <c r="C32" s="31" t="s">
        <v>83</v>
      </c>
      <c r="D32" s="28" t="s">
        <v>20</v>
      </c>
      <c r="E32" s="29">
        <v>5.7</v>
      </c>
      <c r="F32" s="29">
        <v>0</v>
      </c>
      <c r="G32" s="29">
        <v>0</v>
      </c>
      <c r="H32" s="29">
        <f t="shared" si="14"/>
        <v>0</v>
      </c>
      <c r="I32" s="29">
        <v>0</v>
      </c>
      <c r="J32" s="29">
        <v>0</v>
      </c>
      <c r="K32" s="29">
        <f t="shared" si="15"/>
        <v>0</v>
      </c>
      <c r="L32" s="29">
        <f t="shared" si="16"/>
        <v>0</v>
      </c>
      <c r="M32" s="29">
        <f t="shared" si="17"/>
        <v>0</v>
      </c>
      <c r="N32" s="29">
        <f t="shared" si="18"/>
        <v>0</v>
      </c>
      <c r="O32" s="29">
        <f t="shared" si="19"/>
        <v>0</v>
      </c>
      <c r="P32" s="29">
        <f t="shared" si="20"/>
        <v>0</v>
      </c>
    </row>
    <row r="33" spans="1:18" x14ac:dyDescent="0.2">
      <c r="A33" s="26"/>
      <c r="B33" s="27"/>
      <c r="C33" s="15"/>
      <c r="D33" s="28"/>
      <c r="E33" s="27"/>
      <c r="F33" s="29"/>
      <c r="G33" s="29"/>
      <c r="H33" s="29"/>
      <c r="I33" s="29"/>
      <c r="J33" s="29"/>
      <c r="K33" s="29"/>
      <c r="L33" s="29"/>
      <c r="M33" s="29"/>
      <c r="N33" s="29"/>
      <c r="O33" s="29"/>
      <c r="P33" s="29"/>
    </row>
    <row r="34" spans="1:18" ht="15.75" x14ac:dyDescent="0.2">
      <c r="A34" s="26"/>
      <c r="B34" s="27"/>
      <c r="C34" s="33" t="s">
        <v>59</v>
      </c>
      <c r="D34" s="28"/>
      <c r="E34" s="27"/>
      <c r="F34" s="29"/>
      <c r="G34" s="29"/>
      <c r="H34" s="29"/>
      <c r="I34" s="29"/>
      <c r="J34" s="29"/>
      <c r="K34" s="29"/>
      <c r="L34" s="29"/>
      <c r="M34" s="29"/>
      <c r="N34" s="29"/>
      <c r="O34" s="29"/>
      <c r="P34" s="29"/>
    </row>
    <row r="35" spans="1:18" x14ac:dyDescent="0.2">
      <c r="A35" s="26"/>
      <c r="B35" s="27"/>
      <c r="C35" s="15"/>
      <c r="D35" s="28"/>
      <c r="E35" s="27"/>
      <c r="F35" s="29"/>
      <c r="G35" s="29"/>
      <c r="H35" s="29"/>
      <c r="I35" s="29"/>
      <c r="J35" s="29"/>
      <c r="K35" s="29"/>
      <c r="L35" s="29"/>
      <c r="M35" s="29"/>
      <c r="N35" s="29"/>
      <c r="O35" s="29"/>
      <c r="P35" s="29"/>
    </row>
    <row r="36" spans="1:18" ht="30" customHeight="1" x14ac:dyDescent="0.2">
      <c r="A36" s="26">
        <v>11</v>
      </c>
      <c r="B36" s="27"/>
      <c r="C36" s="15" t="s">
        <v>69</v>
      </c>
      <c r="D36" s="28" t="s">
        <v>42</v>
      </c>
      <c r="E36" s="27">
        <v>1</v>
      </c>
      <c r="F36" s="29">
        <v>0</v>
      </c>
      <c r="G36" s="29">
        <v>0</v>
      </c>
      <c r="H36" s="29">
        <f t="shared" ref="H36:H37" si="21">ROUND(F36*G36,2)</f>
        <v>0</v>
      </c>
      <c r="I36" s="29">
        <v>0</v>
      </c>
      <c r="J36" s="29">
        <v>0</v>
      </c>
      <c r="K36" s="29">
        <f t="shared" ref="K36:K37" si="22">ROUND(SUM(H36:J36),2)</f>
        <v>0</v>
      </c>
      <c r="L36" s="29">
        <f t="shared" ref="L36:L37" si="23">ROUND(E36*F36,2)</f>
        <v>0</v>
      </c>
      <c r="M36" s="29">
        <f t="shared" ref="M36:M37" si="24">ROUND(E36*H36,2)</f>
        <v>0</v>
      </c>
      <c r="N36" s="29">
        <f t="shared" ref="N36:N37" si="25">ROUND(E36*I36,2)</f>
        <v>0</v>
      </c>
      <c r="O36" s="29">
        <f t="shared" ref="O36:O37" si="26">ROUND(E36*J36,2)</f>
        <v>0</v>
      </c>
      <c r="P36" s="29">
        <f t="shared" ref="P36:P37" si="27">ROUND(SUM(M36:O36),2)</f>
        <v>0</v>
      </c>
    </row>
    <row r="37" spans="1:18" ht="25.5" x14ac:dyDescent="0.2">
      <c r="A37" s="26">
        <v>12</v>
      </c>
      <c r="B37" s="27"/>
      <c r="C37" s="15" t="s">
        <v>68</v>
      </c>
      <c r="D37" s="28" t="s">
        <v>32</v>
      </c>
      <c r="E37" s="27">
        <v>1</v>
      </c>
      <c r="F37" s="29">
        <v>0</v>
      </c>
      <c r="G37" s="29">
        <v>0</v>
      </c>
      <c r="H37" s="29">
        <f t="shared" si="21"/>
        <v>0</v>
      </c>
      <c r="I37" s="29">
        <v>0</v>
      </c>
      <c r="J37" s="29">
        <v>0</v>
      </c>
      <c r="K37" s="29">
        <f t="shared" si="22"/>
        <v>0</v>
      </c>
      <c r="L37" s="29">
        <f t="shared" si="23"/>
        <v>0</v>
      </c>
      <c r="M37" s="29">
        <f t="shared" si="24"/>
        <v>0</v>
      </c>
      <c r="N37" s="29">
        <f t="shared" si="25"/>
        <v>0</v>
      </c>
      <c r="O37" s="29">
        <f t="shared" si="26"/>
        <v>0</v>
      </c>
      <c r="P37" s="29">
        <f t="shared" si="27"/>
        <v>0</v>
      </c>
    </row>
    <row r="38" spans="1:18" x14ac:dyDescent="0.2">
      <c r="A38" s="26"/>
      <c r="B38" s="27"/>
      <c r="C38" s="31"/>
      <c r="D38" s="28"/>
      <c r="E38" s="27"/>
      <c r="F38" s="29"/>
      <c r="G38" s="29"/>
      <c r="H38" s="29"/>
      <c r="I38" s="29"/>
      <c r="J38" s="29"/>
      <c r="K38" s="29"/>
      <c r="L38" s="29"/>
      <c r="M38" s="29"/>
      <c r="N38" s="29"/>
      <c r="O38" s="29"/>
      <c r="P38" s="29"/>
    </row>
    <row r="39" spans="1:18" ht="15.75" x14ac:dyDescent="0.2">
      <c r="A39" s="26"/>
      <c r="B39" s="27"/>
      <c r="C39" s="33" t="s">
        <v>41</v>
      </c>
      <c r="D39" s="28"/>
      <c r="E39" s="27"/>
      <c r="F39" s="29"/>
      <c r="G39" s="29"/>
      <c r="H39" s="29"/>
      <c r="I39" s="29"/>
      <c r="J39" s="29"/>
      <c r="K39" s="29"/>
      <c r="L39" s="29"/>
      <c r="M39" s="29"/>
      <c r="N39" s="29"/>
      <c r="O39" s="29"/>
      <c r="P39" s="29"/>
    </row>
    <row r="40" spans="1:18" x14ac:dyDescent="0.2">
      <c r="A40" s="26" t="s">
        <v>33</v>
      </c>
      <c r="B40" s="27" t="s">
        <v>33</v>
      </c>
      <c r="C40" s="31" t="s">
        <v>33</v>
      </c>
      <c r="D40" s="28" t="s">
        <v>33</v>
      </c>
      <c r="E40" s="27" t="s">
        <v>33</v>
      </c>
      <c r="F40" s="29" t="s">
        <v>33</v>
      </c>
      <c r="G40" s="29" t="s">
        <v>33</v>
      </c>
      <c r="H40" s="29" t="s">
        <v>33</v>
      </c>
      <c r="I40" s="29" t="s">
        <v>33</v>
      </c>
      <c r="J40" s="29" t="s">
        <v>33</v>
      </c>
      <c r="K40" s="29" t="s">
        <v>33</v>
      </c>
      <c r="L40" s="29" t="s">
        <v>33</v>
      </c>
      <c r="M40" s="29" t="s">
        <v>33</v>
      </c>
      <c r="N40" s="29" t="s">
        <v>33</v>
      </c>
      <c r="O40" s="29" t="s">
        <v>33</v>
      </c>
      <c r="P40" s="29" t="s">
        <v>33</v>
      </c>
    </row>
    <row r="41" spans="1:18" x14ac:dyDescent="0.2">
      <c r="A41" s="26">
        <v>13</v>
      </c>
      <c r="B41" s="27" t="s">
        <v>16</v>
      </c>
      <c r="C41" s="31" t="s">
        <v>70</v>
      </c>
      <c r="D41" s="28" t="s">
        <v>25</v>
      </c>
      <c r="E41" s="27">
        <v>1</v>
      </c>
      <c r="F41" s="29">
        <v>0</v>
      </c>
      <c r="G41" s="29">
        <v>0</v>
      </c>
      <c r="H41" s="29">
        <f t="shared" ref="H41:H43" si="28">ROUND(F41*G41,2)</f>
        <v>0</v>
      </c>
      <c r="I41" s="29">
        <v>0</v>
      </c>
      <c r="J41" s="29">
        <v>0</v>
      </c>
      <c r="K41" s="29">
        <f>ROUND(SUM(H41:J41),2)</f>
        <v>0</v>
      </c>
      <c r="L41" s="29">
        <v>0.3</v>
      </c>
      <c r="M41" s="29">
        <f>ROUND(E41*H41,2)</f>
        <v>0</v>
      </c>
      <c r="N41" s="29">
        <f>ROUND(E41*I41,2)</f>
        <v>0</v>
      </c>
      <c r="O41" s="29">
        <f>ROUND(E41*J41,2)</f>
        <v>0</v>
      </c>
      <c r="P41" s="29">
        <f>ROUND(SUM(M41:O41),2)</f>
        <v>0</v>
      </c>
    </row>
    <row r="42" spans="1:18" x14ac:dyDescent="0.2">
      <c r="A42" s="26">
        <v>14</v>
      </c>
      <c r="B42" s="27" t="s">
        <v>16</v>
      </c>
      <c r="C42" s="31" t="s">
        <v>27</v>
      </c>
      <c r="D42" s="28" t="s">
        <v>38</v>
      </c>
      <c r="E42" s="27">
        <v>0.5</v>
      </c>
      <c r="F42" s="29">
        <v>0</v>
      </c>
      <c r="G42" s="29">
        <v>0</v>
      </c>
      <c r="H42" s="29">
        <f t="shared" si="28"/>
        <v>0</v>
      </c>
      <c r="I42" s="29">
        <v>0</v>
      </c>
      <c r="J42" s="29">
        <v>0</v>
      </c>
      <c r="K42" s="29">
        <f>ROUND(SUM(H42:J42),2)</f>
        <v>0</v>
      </c>
      <c r="L42" s="29">
        <v>0.3</v>
      </c>
      <c r="M42" s="29">
        <f>ROUND(E42*H42,2)</f>
        <v>0</v>
      </c>
      <c r="N42" s="29">
        <f>ROUND(E42*I42,2)</f>
        <v>0</v>
      </c>
      <c r="O42" s="29">
        <f>ROUND(E42*J42,2)</f>
        <v>0</v>
      </c>
      <c r="P42" s="29">
        <f>ROUND(SUM(M42:O42),2)</f>
        <v>0</v>
      </c>
    </row>
    <row r="43" spans="1:18" ht="25.5" x14ac:dyDescent="0.2">
      <c r="A43" s="26">
        <v>15</v>
      </c>
      <c r="B43" s="27" t="s">
        <v>16</v>
      </c>
      <c r="C43" s="31" t="s">
        <v>26</v>
      </c>
      <c r="D43" s="28" t="s">
        <v>17</v>
      </c>
      <c r="E43" s="27">
        <v>1</v>
      </c>
      <c r="F43" s="29">
        <v>0</v>
      </c>
      <c r="G43" s="29">
        <v>0</v>
      </c>
      <c r="H43" s="29">
        <f t="shared" si="28"/>
        <v>0</v>
      </c>
      <c r="I43" s="29">
        <v>0</v>
      </c>
      <c r="J43" s="29">
        <v>0</v>
      </c>
      <c r="K43" s="29">
        <f t="shared" ref="K43" si="29">ROUND(SUM(H43:J43),2)</f>
        <v>0</v>
      </c>
      <c r="L43" s="29">
        <f t="shared" ref="L43" si="30">ROUND(E43*F43,2)</f>
        <v>0</v>
      </c>
      <c r="M43" s="29">
        <f t="shared" ref="M43" si="31">ROUND(E43*H43,2)</f>
        <v>0</v>
      </c>
      <c r="N43" s="29">
        <f t="shared" ref="N43" si="32">ROUND(E43*I43,2)</f>
        <v>0</v>
      </c>
      <c r="O43" s="29">
        <f t="shared" ref="O43" si="33">ROUND(E43*J43,2)</f>
        <v>0</v>
      </c>
      <c r="P43" s="29">
        <f t="shared" ref="P43" si="34">ROUND(SUM(M43:O43),2)</f>
        <v>0</v>
      </c>
    </row>
    <row r="44" spans="1:18" x14ac:dyDescent="0.2">
      <c r="A44" s="26">
        <v>16</v>
      </c>
      <c r="B44" s="27" t="s">
        <v>16</v>
      </c>
      <c r="C44" s="31" t="s">
        <v>40</v>
      </c>
      <c r="D44" s="28" t="s">
        <v>25</v>
      </c>
      <c r="E44" s="27">
        <v>1</v>
      </c>
      <c r="F44" s="29">
        <v>0</v>
      </c>
      <c r="G44" s="29">
        <v>0</v>
      </c>
      <c r="H44" s="29">
        <f>ROUND(F44*G44,2)</f>
        <v>0</v>
      </c>
      <c r="I44" s="29">
        <v>0</v>
      </c>
      <c r="J44" s="29">
        <v>0</v>
      </c>
      <c r="K44" s="29">
        <f>ROUND(SUM(H44:J44),2)</f>
        <v>0</v>
      </c>
      <c r="L44" s="29">
        <f>ROUND(E44*F44,2)</f>
        <v>0</v>
      </c>
      <c r="M44" s="29">
        <f>ROUND(E44*H44,2)</f>
        <v>0</v>
      </c>
      <c r="N44" s="29">
        <f>ROUND(E44*I44,2)</f>
        <v>0</v>
      </c>
      <c r="O44" s="29">
        <f>ROUND(E44*J44,2)</f>
        <v>0</v>
      </c>
      <c r="P44" s="29">
        <f>ROUND(SUM(M44:O44),2)</f>
        <v>0</v>
      </c>
    </row>
    <row r="45" spans="1:18" ht="15.75" customHeight="1" x14ac:dyDescent="0.2">
      <c r="A45" s="4"/>
      <c r="B45" s="5"/>
      <c r="C45" s="6"/>
      <c r="D45" s="7"/>
      <c r="E45" s="8"/>
      <c r="F45" s="9"/>
      <c r="G45" s="9"/>
      <c r="H45" s="9"/>
      <c r="I45" s="9"/>
      <c r="J45" s="9"/>
      <c r="K45" s="10" t="s">
        <v>18</v>
      </c>
      <c r="L45" s="11">
        <f>SUM(L13:L44)</f>
        <v>0.6</v>
      </c>
      <c r="M45" s="11">
        <f>SUM(M13:M44)</f>
        <v>0</v>
      </c>
      <c r="N45" s="11">
        <f>SUM(N13:N44)</f>
        <v>0</v>
      </c>
      <c r="O45" s="11">
        <f>SUM(O13:O44)</f>
        <v>0</v>
      </c>
      <c r="P45" s="11">
        <f>SUM(P13:P44)</f>
        <v>0</v>
      </c>
      <c r="R45" s="34"/>
    </row>
    <row r="46" spans="1:18" s="16" customFormat="1" ht="15.75" x14ac:dyDescent="0.25">
      <c r="C46" s="17"/>
      <c r="D46" s="17"/>
      <c r="E46" s="17"/>
      <c r="F46" s="17"/>
      <c r="G46" s="17"/>
      <c r="K46" s="18"/>
      <c r="L46" s="19"/>
      <c r="M46" s="20"/>
      <c r="N46" s="12"/>
      <c r="O46" s="13" t="s">
        <v>146</v>
      </c>
      <c r="P46" s="14">
        <f>ROUND(P45*0.08,2)</f>
        <v>0</v>
      </c>
      <c r="R46" s="16" t="s">
        <v>33</v>
      </c>
    </row>
    <row r="47" spans="1:18" s="16" customFormat="1" ht="15.75" x14ac:dyDescent="0.25">
      <c r="C47" s="17"/>
      <c r="D47" s="17"/>
      <c r="E47" s="17"/>
      <c r="F47" s="17"/>
      <c r="G47" s="17"/>
      <c r="K47" s="18"/>
      <c r="L47" s="19"/>
      <c r="M47" s="20"/>
      <c r="N47" s="12"/>
      <c r="O47" s="13" t="s">
        <v>21</v>
      </c>
      <c r="P47" s="14">
        <f>ROUND(P46*0.1,2)</f>
        <v>0</v>
      </c>
    </row>
    <row r="48" spans="1:18" s="16" customFormat="1" ht="15.75" x14ac:dyDescent="0.25">
      <c r="C48" s="17"/>
      <c r="D48" s="17"/>
      <c r="E48" s="21"/>
      <c r="F48" s="17"/>
      <c r="G48" s="22"/>
      <c r="K48" s="18"/>
      <c r="L48" s="19"/>
      <c r="M48" s="20"/>
      <c r="N48" s="12"/>
      <c r="O48" s="13" t="s">
        <v>147</v>
      </c>
      <c r="P48" s="14">
        <f>ROUND(P45*0.05,2)</f>
        <v>0</v>
      </c>
    </row>
    <row r="49" spans="3:16" s="16" customFormat="1" ht="15.75" x14ac:dyDescent="0.25">
      <c r="C49" s="17"/>
      <c r="D49" s="17"/>
      <c r="E49" s="17"/>
      <c r="F49" s="17"/>
      <c r="G49" s="17"/>
      <c r="K49" s="18"/>
      <c r="L49" s="19"/>
      <c r="M49" s="20"/>
      <c r="N49" s="23"/>
      <c r="O49" s="24" t="s">
        <v>22</v>
      </c>
      <c r="P49" s="25">
        <f>P48+P46+P45</f>
        <v>0</v>
      </c>
    </row>
    <row r="50" spans="3:16" s="16" customFormat="1" ht="15.75" x14ac:dyDescent="0.25">
      <c r="C50" s="17"/>
      <c r="D50" s="17"/>
      <c r="E50" s="17"/>
      <c r="F50" s="17"/>
      <c r="G50" s="17"/>
      <c r="K50" s="18"/>
      <c r="L50" s="19"/>
      <c r="M50" s="20"/>
      <c r="N50" s="23"/>
      <c r="O50" s="13" t="s">
        <v>23</v>
      </c>
      <c r="P50" s="14">
        <f>ROUND(P49*0.21,2)</f>
        <v>0</v>
      </c>
    </row>
    <row r="51" spans="3:16" s="16" customFormat="1" ht="15.75" x14ac:dyDescent="0.25">
      <c r="C51" s="17"/>
      <c r="D51" s="17"/>
      <c r="E51" s="17"/>
      <c r="F51" s="17"/>
      <c r="G51" s="17"/>
      <c r="K51" s="18"/>
      <c r="L51" s="19"/>
      <c r="M51" s="20"/>
      <c r="N51" s="23"/>
      <c r="O51" s="24" t="s">
        <v>24</v>
      </c>
      <c r="P51" s="25">
        <f>P49+P50</f>
        <v>0</v>
      </c>
    </row>
    <row r="52" spans="3:16" s="16" customFormat="1" ht="15.75" x14ac:dyDescent="0.25">
      <c r="C52" s="17"/>
      <c r="D52" s="17"/>
      <c r="E52" s="17"/>
      <c r="F52" s="17"/>
      <c r="G52" s="17"/>
      <c r="K52" s="18"/>
      <c r="L52" s="19"/>
      <c r="M52" s="19"/>
      <c r="N52" s="19"/>
      <c r="O52" s="19"/>
      <c r="P52" s="19"/>
    </row>
    <row r="53" spans="3:16" s="16" customFormat="1" ht="15.75" x14ac:dyDescent="0.25"/>
    <row r="54" spans="3:16" ht="15.75" x14ac:dyDescent="0.25">
      <c r="D54" s="16"/>
    </row>
    <row r="55" spans="3:16" ht="15.75" x14ac:dyDescent="0.25">
      <c r="D55" s="16"/>
    </row>
    <row r="56" spans="3:16"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8CCD2-B0EB-4E1E-A98F-74DADBCE1DB5}">
  <sheetPr codeName="Lapa10">
    <tabColor theme="5" tint="-0.249977111117893"/>
    <pageSetUpPr fitToPage="1"/>
  </sheetPr>
  <dimension ref="A1:R59"/>
  <sheetViews>
    <sheetView zoomScale="110" zoomScaleNormal="110" workbookViewId="0">
      <selection activeCell="O52" sqref="O52"/>
    </sheetView>
  </sheetViews>
  <sheetFormatPr defaultColWidth="9.140625" defaultRowHeight="12.75" x14ac:dyDescent="0.2"/>
  <cols>
    <col min="1" max="1" width="5" style="1" customWidth="1"/>
    <col min="2" max="2" width="7.5703125" style="1" customWidth="1"/>
    <col min="3" max="3" width="45.140625" style="1" customWidth="1"/>
    <col min="4" max="4" width="6.42578125" style="1" customWidth="1"/>
    <col min="5" max="5" width="6.28515625" style="1" customWidth="1"/>
    <col min="6" max="7" width="6.42578125" style="1" customWidth="1"/>
    <col min="8" max="9" width="7.7109375" style="1" customWidth="1"/>
    <col min="10" max="10" width="7" style="1" customWidth="1"/>
    <col min="11" max="11" width="7.7109375" style="1" customWidth="1"/>
    <col min="12" max="12" width="10.140625" style="1" customWidth="1"/>
    <col min="13" max="13" width="11.28515625" style="1" customWidth="1"/>
    <col min="14" max="14" width="10.7109375" style="1" customWidth="1"/>
    <col min="15" max="15" width="9" style="1" customWidth="1"/>
    <col min="16" max="16" width="11.28515625" style="1" customWidth="1"/>
    <col min="17" max="16384" width="9.140625" style="1"/>
  </cols>
  <sheetData>
    <row r="1" spans="1:16" x14ac:dyDescent="0.2">
      <c r="A1" s="52" t="s">
        <v>3</v>
      </c>
      <c r="B1" s="52"/>
      <c r="C1" s="52"/>
      <c r="D1" s="52"/>
      <c r="E1" s="52"/>
      <c r="F1" s="52"/>
      <c r="G1" s="52"/>
      <c r="H1" s="52"/>
      <c r="I1" s="52"/>
      <c r="J1" s="52"/>
      <c r="K1" s="52"/>
      <c r="L1" s="52"/>
      <c r="M1" s="52"/>
      <c r="N1" s="52"/>
      <c r="O1" s="52"/>
      <c r="P1" s="52"/>
    </row>
    <row r="2" spans="1:16" x14ac:dyDescent="0.2">
      <c r="A2" s="52" t="s">
        <v>116</v>
      </c>
      <c r="B2" s="52"/>
      <c r="C2" s="52"/>
      <c r="D2" s="52"/>
      <c r="E2" s="52"/>
      <c r="F2" s="52"/>
      <c r="G2" s="52"/>
      <c r="H2" s="52"/>
      <c r="I2" s="52"/>
      <c r="J2" s="52"/>
      <c r="K2" s="52"/>
      <c r="L2" s="52"/>
      <c r="M2" s="52"/>
      <c r="N2" s="52"/>
      <c r="O2" s="52"/>
      <c r="P2" s="52"/>
    </row>
    <row r="4" spans="1:16" x14ac:dyDescent="0.2">
      <c r="A4" s="2" t="s">
        <v>117</v>
      </c>
    </row>
    <row r="5" spans="1:16" x14ac:dyDescent="0.2">
      <c r="A5" s="2" t="s">
        <v>44</v>
      </c>
    </row>
    <row r="6" spans="1:16" x14ac:dyDescent="0.2">
      <c r="A6" s="2" t="s">
        <v>45</v>
      </c>
      <c r="M6" s="2" t="s">
        <v>4</v>
      </c>
      <c r="O6" s="32">
        <f>P54</f>
        <v>0</v>
      </c>
      <c r="P6" s="2" t="s">
        <v>5</v>
      </c>
    </row>
    <row r="7" spans="1:16" x14ac:dyDescent="0.2">
      <c r="A7" s="2" t="s">
        <v>30</v>
      </c>
    </row>
    <row r="8" spans="1:16" x14ac:dyDescent="0.2">
      <c r="A8" s="2" t="s">
        <v>46</v>
      </c>
      <c r="M8" s="2" t="s">
        <v>47</v>
      </c>
    </row>
    <row r="9" spans="1:16" x14ac:dyDescent="0.2">
      <c r="M9" s="1" t="s">
        <v>48</v>
      </c>
    </row>
    <row r="10" spans="1:16" ht="13.5" customHeight="1" x14ac:dyDescent="0.2">
      <c r="A10" s="53" t="s">
        <v>0</v>
      </c>
      <c r="B10" s="53" t="s">
        <v>6</v>
      </c>
      <c r="C10" s="54" t="s">
        <v>7</v>
      </c>
      <c r="D10" s="53" t="s">
        <v>8</v>
      </c>
      <c r="E10" s="53" t="s">
        <v>9</v>
      </c>
      <c r="F10" s="54" t="s">
        <v>10</v>
      </c>
      <c r="G10" s="54"/>
      <c r="H10" s="54"/>
      <c r="I10" s="54"/>
      <c r="J10" s="54"/>
      <c r="K10" s="54"/>
      <c r="L10" s="54" t="s">
        <v>11</v>
      </c>
      <c r="M10" s="54"/>
      <c r="N10" s="54"/>
      <c r="O10" s="54"/>
      <c r="P10" s="54"/>
    </row>
    <row r="11" spans="1:16" ht="38.25" customHeight="1" x14ac:dyDescent="0.2">
      <c r="A11" s="53"/>
      <c r="B11" s="53"/>
      <c r="C11" s="54"/>
      <c r="D11" s="53"/>
      <c r="E11" s="53"/>
      <c r="F11" s="3" t="s">
        <v>12</v>
      </c>
      <c r="G11" s="3" t="s">
        <v>13</v>
      </c>
      <c r="H11" s="3" t="s">
        <v>1</v>
      </c>
      <c r="I11" s="3" t="s">
        <v>28</v>
      </c>
      <c r="J11" s="3" t="s">
        <v>2</v>
      </c>
      <c r="K11" s="3" t="s">
        <v>14</v>
      </c>
      <c r="L11" s="3" t="s">
        <v>29</v>
      </c>
      <c r="M11" s="3" t="s">
        <v>1</v>
      </c>
      <c r="N11" s="3" t="s">
        <v>28</v>
      </c>
      <c r="O11" s="3" t="s">
        <v>2</v>
      </c>
      <c r="P11" s="3" t="s">
        <v>15</v>
      </c>
    </row>
    <row r="12" spans="1:16" ht="15.75" x14ac:dyDescent="0.2">
      <c r="A12" s="26"/>
      <c r="B12" s="27"/>
      <c r="C12" s="33"/>
      <c r="D12" s="28"/>
      <c r="E12" s="27"/>
      <c r="F12" s="29"/>
      <c r="G12" s="29"/>
      <c r="H12" s="29"/>
      <c r="I12" s="29"/>
      <c r="J12" s="29"/>
      <c r="K12" s="29"/>
      <c r="L12" s="29"/>
      <c r="M12" s="29"/>
      <c r="N12" s="29"/>
      <c r="O12" s="29"/>
      <c r="P12" s="29"/>
    </row>
    <row r="13" spans="1:16" ht="15.75" x14ac:dyDescent="0.2">
      <c r="A13" s="26"/>
      <c r="B13" s="27"/>
      <c r="C13" s="33"/>
      <c r="D13" s="28"/>
      <c r="E13" s="27"/>
      <c r="F13" s="29"/>
      <c r="G13" s="29"/>
      <c r="H13" s="29"/>
      <c r="I13" s="29"/>
      <c r="J13" s="29"/>
      <c r="K13" s="29"/>
      <c r="L13" s="29"/>
      <c r="M13" s="29"/>
      <c r="N13" s="29"/>
      <c r="O13" s="29"/>
      <c r="P13" s="29"/>
    </row>
    <row r="14" spans="1:16" ht="15.75" x14ac:dyDescent="0.2">
      <c r="A14" s="26"/>
      <c r="B14" s="27"/>
      <c r="C14" s="33" t="s">
        <v>19</v>
      </c>
      <c r="D14" s="28"/>
      <c r="E14" s="27"/>
      <c r="F14" s="29"/>
      <c r="G14" s="29"/>
      <c r="H14" s="29"/>
      <c r="I14" s="29"/>
      <c r="J14" s="29"/>
      <c r="K14" s="29"/>
      <c r="L14" s="29"/>
      <c r="M14" s="29"/>
      <c r="N14" s="29"/>
      <c r="O14" s="29"/>
      <c r="P14" s="29"/>
    </row>
    <row r="15" spans="1:16" ht="15.75" x14ac:dyDescent="0.2">
      <c r="A15" s="26"/>
      <c r="B15" s="27"/>
      <c r="C15" s="33"/>
      <c r="D15" s="28"/>
      <c r="E15" s="27"/>
      <c r="F15" s="29"/>
      <c r="G15" s="29"/>
      <c r="H15" s="29"/>
      <c r="I15" s="29"/>
      <c r="J15" s="29"/>
      <c r="K15" s="29"/>
      <c r="L15" s="29"/>
      <c r="M15" s="29"/>
      <c r="N15" s="29"/>
      <c r="O15" s="29"/>
      <c r="P15" s="29"/>
    </row>
    <row r="16" spans="1:16" x14ac:dyDescent="0.2">
      <c r="A16" s="26">
        <v>1</v>
      </c>
      <c r="B16" s="27" t="s">
        <v>16</v>
      </c>
      <c r="C16" s="30" t="s">
        <v>53</v>
      </c>
      <c r="D16" s="28" t="s">
        <v>25</v>
      </c>
      <c r="E16" s="27">
        <v>1</v>
      </c>
      <c r="F16" s="29">
        <v>0</v>
      </c>
      <c r="G16" s="29">
        <v>0</v>
      </c>
      <c r="H16" s="29">
        <f t="shared" ref="H16:H19" si="0">ROUND(F16*G16,2)</f>
        <v>0</v>
      </c>
      <c r="I16" s="29">
        <v>0</v>
      </c>
      <c r="J16" s="29">
        <v>0</v>
      </c>
      <c r="K16" s="29">
        <f t="shared" ref="K16:K19" si="1">ROUND(SUM(H16:J16),2)</f>
        <v>0</v>
      </c>
      <c r="L16" s="29">
        <f t="shared" ref="L16:L19" si="2">ROUND(E16*F16,2)</f>
        <v>0</v>
      </c>
      <c r="M16" s="29">
        <f t="shared" ref="M16:M19" si="3">ROUND(E16*H16,2)</f>
        <v>0</v>
      </c>
      <c r="N16" s="29">
        <f t="shared" ref="N16:N19" si="4">ROUND(E16*I16,2)</f>
        <v>0</v>
      </c>
      <c r="O16" s="29">
        <f t="shared" ref="O16:O19" si="5">ROUND(E16*J16,2)</f>
        <v>0</v>
      </c>
      <c r="P16" s="29">
        <f t="shared" ref="P16:P19" si="6">ROUND(SUM(M16:O16),2)</f>
        <v>0</v>
      </c>
    </row>
    <row r="17" spans="1:16" x14ac:dyDescent="0.2">
      <c r="A17" s="26">
        <v>2</v>
      </c>
      <c r="B17" s="27" t="s">
        <v>16</v>
      </c>
      <c r="C17" s="30" t="s">
        <v>74</v>
      </c>
      <c r="D17" s="28" t="s">
        <v>31</v>
      </c>
      <c r="E17" s="27">
        <v>24.1</v>
      </c>
      <c r="F17" s="29">
        <v>0</v>
      </c>
      <c r="G17" s="29">
        <v>0</v>
      </c>
      <c r="H17" s="29">
        <f t="shared" si="0"/>
        <v>0</v>
      </c>
      <c r="I17" s="29">
        <v>0</v>
      </c>
      <c r="J17" s="29">
        <v>0</v>
      </c>
      <c r="K17" s="29">
        <f t="shared" si="1"/>
        <v>0</v>
      </c>
      <c r="L17" s="29">
        <f t="shared" si="2"/>
        <v>0</v>
      </c>
      <c r="M17" s="29">
        <f t="shared" si="3"/>
        <v>0</v>
      </c>
      <c r="N17" s="29">
        <f t="shared" si="4"/>
        <v>0</v>
      </c>
      <c r="O17" s="29">
        <f t="shared" si="5"/>
        <v>0</v>
      </c>
      <c r="P17" s="29">
        <f t="shared" si="6"/>
        <v>0</v>
      </c>
    </row>
    <row r="18" spans="1:16" x14ac:dyDescent="0.2">
      <c r="A18" s="26">
        <v>3</v>
      </c>
      <c r="B18" s="27" t="s">
        <v>16</v>
      </c>
      <c r="C18" s="31" t="s">
        <v>133</v>
      </c>
      <c r="D18" s="28" t="s">
        <v>31</v>
      </c>
      <c r="E18" s="27">
        <v>13.8</v>
      </c>
      <c r="F18" s="29">
        <v>0</v>
      </c>
      <c r="G18" s="29">
        <v>0</v>
      </c>
      <c r="H18" s="29">
        <f t="shared" si="0"/>
        <v>0</v>
      </c>
      <c r="I18" s="29">
        <v>0</v>
      </c>
      <c r="J18" s="29">
        <v>0</v>
      </c>
      <c r="K18" s="29">
        <f t="shared" si="1"/>
        <v>0</v>
      </c>
      <c r="L18" s="29">
        <f t="shared" si="2"/>
        <v>0</v>
      </c>
      <c r="M18" s="29">
        <f t="shared" si="3"/>
        <v>0</v>
      </c>
      <c r="N18" s="29">
        <f t="shared" si="4"/>
        <v>0</v>
      </c>
      <c r="O18" s="29">
        <f t="shared" si="5"/>
        <v>0</v>
      </c>
      <c r="P18" s="29">
        <f t="shared" si="6"/>
        <v>0</v>
      </c>
    </row>
    <row r="19" spans="1:16" x14ac:dyDescent="0.2">
      <c r="A19" s="26">
        <v>4</v>
      </c>
      <c r="B19" s="27" t="s">
        <v>16</v>
      </c>
      <c r="C19" s="31" t="s">
        <v>61</v>
      </c>
      <c r="D19" s="28" t="s">
        <v>43</v>
      </c>
      <c r="E19" s="27">
        <v>27.1</v>
      </c>
      <c r="F19" s="29">
        <v>0</v>
      </c>
      <c r="G19" s="29">
        <v>0</v>
      </c>
      <c r="H19" s="29">
        <f t="shared" si="0"/>
        <v>0</v>
      </c>
      <c r="I19" s="29">
        <v>0</v>
      </c>
      <c r="J19" s="29">
        <v>0</v>
      </c>
      <c r="K19" s="29">
        <f t="shared" si="1"/>
        <v>0</v>
      </c>
      <c r="L19" s="29">
        <f t="shared" si="2"/>
        <v>0</v>
      </c>
      <c r="M19" s="29">
        <f t="shared" si="3"/>
        <v>0</v>
      </c>
      <c r="N19" s="29">
        <f t="shared" si="4"/>
        <v>0</v>
      </c>
      <c r="O19" s="29">
        <f t="shared" si="5"/>
        <v>0</v>
      </c>
      <c r="P19" s="29">
        <f t="shared" si="6"/>
        <v>0</v>
      </c>
    </row>
    <row r="20" spans="1:16" ht="14.25" customHeight="1" x14ac:dyDescent="0.2">
      <c r="A20" s="26"/>
      <c r="B20" s="27"/>
      <c r="C20" s="31"/>
      <c r="D20" s="28"/>
      <c r="E20" s="27"/>
      <c r="F20" s="29"/>
      <c r="G20" s="29"/>
      <c r="H20" s="29"/>
      <c r="I20" s="29"/>
      <c r="J20" s="29"/>
      <c r="K20" s="29"/>
      <c r="L20" s="29"/>
      <c r="M20" s="29"/>
      <c r="N20" s="29"/>
      <c r="O20" s="29"/>
      <c r="P20" s="29"/>
    </row>
    <row r="21" spans="1:16" ht="28.5" customHeight="1" x14ac:dyDescent="0.2">
      <c r="A21" s="26"/>
      <c r="B21" s="27"/>
      <c r="C21" s="33" t="s">
        <v>34</v>
      </c>
      <c r="D21" s="28"/>
      <c r="E21" s="27"/>
      <c r="F21" s="29"/>
      <c r="G21" s="29"/>
      <c r="H21" s="29"/>
      <c r="I21" s="29"/>
      <c r="J21" s="29"/>
      <c r="K21" s="29"/>
      <c r="L21" s="29" t="s">
        <v>33</v>
      </c>
      <c r="M21" s="29"/>
      <c r="N21" s="29"/>
      <c r="O21" s="29"/>
      <c r="P21" s="29"/>
    </row>
    <row r="22" spans="1:16" x14ac:dyDescent="0.2">
      <c r="A22" s="26"/>
      <c r="B22" s="27"/>
      <c r="C22" s="31"/>
      <c r="D22" s="28"/>
      <c r="E22" s="29"/>
      <c r="F22" s="29"/>
      <c r="G22" s="29"/>
      <c r="H22" s="29"/>
      <c r="I22" s="29"/>
      <c r="J22" s="29"/>
      <c r="K22" s="29"/>
      <c r="L22" s="29"/>
      <c r="M22" s="29"/>
      <c r="N22" s="29"/>
      <c r="O22" s="29"/>
      <c r="P22" s="29"/>
    </row>
    <row r="23" spans="1:16" ht="15.75" x14ac:dyDescent="0.2">
      <c r="A23" s="26">
        <v>5</v>
      </c>
      <c r="B23" s="27" t="s">
        <v>16</v>
      </c>
      <c r="C23" s="31" t="s">
        <v>115</v>
      </c>
      <c r="D23" s="28" t="s">
        <v>20</v>
      </c>
      <c r="E23" s="29">
        <v>1.1000000000000001</v>
      </c>
      <c r="F23" s="29">
        <v>0</v>
      </c>
      <c r="G23" s="29">
        <v>0</v>
      </c>
      <c r="H23" s="29">
        <f t="shared" ref="H23" si="7">ROUND(F23*G23,2)</f>
        <v>0</v>
      </c>
      <c r="I23" s="29">
        <v>0</v>
      </c>
      <c r="J23" s="29">
        <v>0</v>
      </c>
      <c r="K23" s="29">
        <f t="shared" ref="K23" si="8">ROUND(SUM(H23:J23),2)</f>
        <v>0</v>
      </c>
      <c r="L23" s="29">
        <f t="shared" ref="L23" si="9">ROUND(E23*F23,2)</f>
        <v>0</v>
      </c>
      <c r="M23" s="29">
        <f t="shared" ref="M23" si="10">ROUND(E23*H23,2)</f>
        <v>0</v>
      </c>
      <c r="N23" s="29">
        <f t="shared" ref="N23" si="11">ROUND(E23*I23,2)</f>
        <v>0</v>
      </c>
      <c r="O23" s="29">
        <f t="shared" ref="O23" si="12">ROUND(E23*J23,2)</f>
        <v>0</v>
      </c>
      <c r="P23" s="29">
        <f t="shared" ref="P23" si="13">ROUND(SUM(M23:O23),2)</f>
        <v>0</v>
      </c>
    </row>
    <row r="24" spans="1:16" ht="15.75" x14ac:dyDescent="0.2">
      <c r="A24" s="26">
        <v>6</v>
      </c>
      <c r="B24" s="27" t="s">
        <v>16</v>
      </c>
      <c r="C24" s="31" t="s">
        <v>75</v>
      </c>
      <c r="D24" s="28" t="s">
        <v>20</v>
      </c>
      <c r="E24" s="29">
        <v>24.1</v>
      </c>
      <c r="F24" s="29">
        <v>0</v>
      </c>
      <c r="G24" s="29">
        <v>0</v>
      </c>
      <c r="H24" s="29">
        <f t="shared" ref="H24:H27" si="14">ROUND(F24*G24,2)</f>
        <v>0</v>
      </c>
      <c r="I24" s="29">
        <v>0</v>
      </c>
      <c r="J24" s="29">
        <v>0</v>
      </c>
      <c r="K24" s="29">
        <f t="shared" ref="K24:K27" si="15">ROUND(SUM(H24:J24),2)</f>
        <v>0</v>
      </c>
      <c r="L24" s="29">
        <f t="shared" ref="L24:L27" si="16">ROUND(E24*F24,2)</f>
        <v>0</v>
      </c>
      <c r="M24" s="29">
        <f t="shared" ref="M24:M27" si="17">ROUND(E24*H24,2)</f>
        <v>0</v>
      </c>
      <c r="N24" s="29">
        <f t="shared" ref="N24:N27" si="18">ROUND(E24*I24,2)</f>
        <v>0</v>
      </c>
      <c r="O24" s="29">
        <f t="shared" ref="O24:O27" si="19">ROUND(E24*J24,2)</f>
        <v>0</v>
      </c>
      <c r="P24" s="29">
        <f t="shared" ref="P24:P27" si="20">ROUND(SUM(M24:O24),2)</f>
        <v>0</v>
      </c>
    </row>
    <row r="25" spans="1:16" ht="25.5" x14ac:dyDescent="0.2">
      <c r="A25" s="26">
        <v>7</v>
      </c>
      <c r="B25" s="27" t="s">
        <v>16</v>
      </c>
      <c r="C25" s="31" t="s">
        <v>56</v>
      </c>
      <c r="D25" s="28" t="s">
        <v>20</v>
      </c>
      <c r="E25" s="29">
        <v>1.7</v>
      </c>
      <c r="F25" s="29">
        <v>0</v>
      </c>
      <c r="G25" s="29">
        <v>0</v>
      </c>
      <c r="H25" s="29">
        <f t="shared" si="14"/>
        <v>0</v>
      </c>
      <c r="I25" s="29">
        <v>0</v>
      </c>
      <c r="J25" s="29">
        <v>0</v>
      </c>
      <c r="K25" s="29">
        <f t="shared" si="15"/>
        <v>0</v>
      </c>
      <c r="L25" s="29">
        <f t="shared" si="16"/>
        <v>0</v>
      </c>
      <c r="M25" s="29">
        <f t="shared" si="17"/>
        <v>0</v>
      </c>
      <c r="N25" s="29">
        <f t="shared" si="18"/>
        <v>0</v>
      </c>
      <c r="O25" s="29">
        <f t="shared" si="19"/>
        <v>0</v>
      </c>
      <c r="P25" s="29">
        <f t="shared" si="20"/>
        <v>0</v>
      </c>
    </row>
    <row r="26" spans="1:16" ht="15.75" x14ac:dyDescent="0.2">
      <c r="A26" s="26">
        <v>8</v>
      </c>
      <c r="B26" s="27" t="s">
        <v>16</v>
      </c>
      <c r="C26" s="31" t="s">
        <v>76</v>
      </c>
      <c r="D26" s="28" t="s">
        <v>20</v>
      </c>
      <c r="E26" s="29">
        <v>20.3</v>
      </c>
      <c r="F26" s="29">
        <v>0</v>
      </c>
      <c r="G26" s="29">
        <v>0</v>
      </c>
      <c r="H26" s="29">
        <f t="shared" si="14"/>
        <v>0</v>
      </c>
      <c r="I26" s="29">
        <v>0</v>
      </c>
      <c r="J26" s="29">
        <v>0</v>
      </c>
      <c r="K26" s="29">
        <f t="shared" si="15"/>
        <v>0</v>
      </c>
      <c r="L26" s="29">
        <f t="shared" si="16"/>
        <v>0</v>
      </c>
      <c r="M26" s="29">
        <f t="shared" si="17"/>
        <v>0</v>
      </c>
      <c r="N26" s="29">
        <f t="shared" si="18"/>
        <v>0</v>
      </c>
      <c r="O26" s="29">
        <f t="shared" si="19"/>
        <v>0</v>
      </c>
      <c r="P26" s="29">
        <f t="shared" si="20"/>
        <v>0</v>
      </c>
    </row>
    <row r="27" spans="1:16" x14ac:dyDescent="0.2">
      <c r="A27" s="26">
        <v>9</v>
      </c>
      <c r="B27" s="27" t="s">
        <v>16</v>
      </c>
      <c r="C27" s="31" t="s">
        <v>78</v>
      </c>
      <c r="D27" s="28" t="s">
        <v>39</v>
      </c>
      <c r="E27" s="29">
        <v>27.1</v>
      </c>
      <c r="F27" s="29">
        <v>0</v>
      </c>
      <c r="G27" s="29">
        <v>0</v>
      </c>
      <c r="H27" s="29">
        <f t="shared" si="14"/>
        <v>0</v>
      </c>
      <c r="I27" s="29">
        <v>0</v>
      </c>
      <c r="J27" s="29">
        <v>0</v>
      </c>
      <c r="K27" s="29">
        <f t="shared" si="15"/>
        <v>0</v>
      </c>
      <c r="L27" s="29">
        <f t="shared" si="16"/>
        <v>0</v>
      </c>
      <c r="M27" s="29">
        <f t="shared" si="17"/>
        <v>0</v>
      </c>
      <c r="N27" s="29">
        <f t="shared" si="18"/>
        <v>0</v>
      </c>
      <c r="O27" s="29">
        <f t="shared" si="19"/>
        <v>0</v>
      </c>
      <c r="P27" s="29">
        <f t="shared" si="20"/>
        <v>0</v>
      </c>
    </row>
    <row r="28" spans="1:16" x14ac:dyDescent="0.2">
      <c r="A28" s="26"/>
      <c r="B28" s="27"/>
      <c r="C28" s="31"/>
      <c r="D28" s="28"/>
      <c r="E28" s="29"/>
      <c r="F28" s="29"/>
      <c r="G28" s="29"/>
      <c r="H28" s="29"/>
      <c r="I28" s="29"/>
      <c r="J28" s="29"/>
      <c r="K28" s="29"/>
      <c r="L28" s="29"/>
      <c r="M28" s="29"/>
      <c r="N28" s="29"/>
      <c r="O28" s="29"/>
      <c r="P28" s="29"/>
    </row>
    <row r="29" spans="1:16" x14ac:dyDescent="0.2">
      <c r="A29" s="26" t="s">
        <v>33</v>
      </c>
      <c r="B29" s="27" t="s">
        <v>33</v>
      </c>
      <c r="C29" s="31" t="s">
        <v>33</v>
      </c>
      <c r="D29" s="28" t="s">
        <v>33</v>
      </c>
      <c r="E29" s="27" t="s">
        <v>33</v>
      </c>
      <c r="F29" s="29" t="s">
        <v>33</v>
      </c>
      <c r="G29" s="29" t="s">
        <v>33</v>
      </c>
      <c r="H29" s="29" t="s">
        <v>33</v>
      </c>
      <c r="I29" s="29" t="s">
        <v>33</v>
      </c>
      <c r="J29" s="29" t="s">
        <v>33</v>
      </c>
      <c r="K29" s="29" t="s">
        <v>33</v>
      </c>
      <c r="L29" s="29" t="s">
        <v>33</v>
      </c>
      <c r="M29" s="29" t="s">
        <v>33</v>
      </c>
      <c r="N29" s="29" t="s">
        <v>33</v>
      </c>
      <c r="O29" s="29" t="s">
        <v>33</v>
      </c>
      <c r="P29" s="29" t="s">
        <v>33</v>
      </c>
    </row>
    <row r="30" spans="1:16" ht="15.75" x14ac:dyDescent="0.2">
      <c r="A30" s="26" t="s">
        <v>33</v>
      </c>
      <c r="B30" s="27" t="s">
        <v>33</v>
      </c>
      <c r="C30" s="33" t="s">
        <v>37</v>
      </c>
      <c r="D30" s="28" t="s">
        <v>33</v>
      </c>
      <c r="E30" s="27" t="s">
        <v>33</v>
      </c>
      <c r="F30" s="29" t="s">
        <v>33</v>
      </c>
      <c r="G30" s="29" t="s">
        <v>33</v>
      </c>
      <c r="H30" s="29" t="s">
        <v>33</v>
      </c>
      <c r="I30" s="29" t="s">
        <v>33</v>
      </c>
      <c r="J30" s="29" t="s">
        <v>33</v>
      </c>
      <c r="K30" s="29" t="s">
        <v>33</v>
      </c>
      <c r="L30" s="29" t="s">
        <v>33</v>
      </c>
      <c r="M30" s="29" t="s">
        <v>33</v>
      </c>
      <c r="N30" s="29" t="s">
        <v>33</v>
      </c>
      <c r="O30" s="29" t="s">
        <v>33</v>
      </c>
      <c r="P30" s="29" t="s">
        <v>33</v>
      </c>
    </row>
    <row r="31" spans="1:16" x14ac:dyDescent="0.2">
      <c r="A31" s="26" t="s">
        <v>33</v>
      </c>
      <c r="B31" s="27" t="s">
        <v>33</v>
      </c>
      <c r="C31" s="31" t="s">
        <v>33</v>
      </c>
      <c r="D31" s="28" t="s">
        <v>33</v>
      </c>
      <c r="E31" s="27" t="s">
        <v>33</v>
      </c>
      <c r="F31" s="29" t="s">
        <v>33</v>
      </c>
      <c r="G31" s="29" t="s">
        <v>33</v>
      </c>
      <c r="H31" s="29" t="s">
        <v>33</v>
      </c>
      <c r="I31" s="29" t="s">
        <v>33</v>
      </c>
      <c r="J31" s="29" t="s">
        <v>33</v>
      </c>
      <c r="K31" s="29" t="s">
        <v>33</v>
      </c>
      <c r="L31" s="29" t="s">
        <v>33</v>
      </c>
      <c r="M31" s="29" t="s">
        <v>33</v>
      </c>
      <c r="N31" s="29" t="s">
        <v>33</v>
      </c>
      <c r="O31" s="29" t="s">
        <v>33</v>
      </c>
      <c r="P31" s="29" t="s">
        <v>33</v>
      </c>
    </row>
    <row r="32" spans="1:16" ht="25.5" x14ac:dyDescent="0.2">
      <c r="A32" s="26">
        <v>10</v>
      </c>
      <c r="B32" s="27" t="s">
        <v>16</v>
      </c>
      <c r="C32" s="31" t="s">
        <v>57</v>
      </c>
      <c r="D32" s="28" t="s">
        <v>20</v>
      </c>
      <c r="E32" s="27">
        <v>6.3</v>
      </c>
      <c r="F32" s="29">
        <v>0</v>
      </c>
      <c r="G32" s="29">
        <v>0</v>
      </c>
      <c r="H32" s="29">
        <f t="shared" ref="H32:H35" si="21">ROUND(F32*G32,2)</f>
        <v>0</v>
      </c>
      <c r="I32" s="29">
        <v>0</v>
      </c>
      <c r="J32" s="29">
        <v>0</v>
      </c>
      <c r="K32" s="29">
        <f t="shared" ref="K32:K35" si="22">ROUND(SUM(H32:J32),2)</f>
        <v>0</v>
      </c>
      <c r="L32" s="29">
        <f t="shared" ref="L32:L35" si="23">ROUND(E32*F32,2)</f>
        <v>0</v>
      </c>
      <c r="M32" s="29">
        <f t="shared" ref="M32:M35" si="24">ROUND(E32*H32,2)</f>
        <v>0</v>
      </c>
      <c r="N32" s="29">
        <f t="shared" ref="N32:N35" si="25">ROUND(E32*I32,2)</f>
        <v>0</v>
      </c>
      <c r="O32" s="29">
        <f t="shared" ref="O32:O35" si="26">ROUND(E32*J32,2)</f>
        <v>0</v>
      </c>
      <c r="P32" s="29">
        <f t="shared" ref="P32:P35" si="27">ROUND(SUM(M32:O32),2)</f>
        <v>0</v>
      </c>
    </row>
    <row r="33" spans="1:18" ht="15.75" x14ac:dyDescent="0.2">
      <c r="A33" s="26">
        <v>11</v>
      </c>
      <c r="B33" s="27" t="s">
        <v>16</v>
      </c>
      <c r="C33" s="31" t="s">
        <v>125</v>
      </c>
      <c r="D33" s="28" t="s">
        <v>20</v>
      </c>
      <c r="E33" s="29">
        <v>13.8</v>
      </c>
      <c r="F33" s="29">
        <v>0</v>
      </c>
      <c r="G33" s="29">
        <v>0</v>
      </c>
      <c r="H33" s="29">
        <f t="shared" si="21"/>
        <v>0</v>
      </c>
      <c r="I33" s="29">
        <v>0</v>
      </c>
      <c r="J33" s="29">
        <v>0</v>
      </c>
      <c r="K33" s="29">
        <f t="shared" si="22"/>
        <v>0</v>
      </c>
      <c r="L33" s="29">
        <f t="shared" si="23"/>
        <v>0</v>
      </c>
      <c r="M33" s="29">
        <f t="shared" si="24"/>
        <v>0</v>
      </c>
      <c r="N33" s="29">
        <f t="shared" si="25"/>
        <v>0</v>
      </c>
      <c r="O33" s="29">
        <f t="shared" si="26"/>
        <v>0</v>
      </c>
      <c r="P33" s="29">
        <f t="shared" si="27"/>
        <v>0</v>
      </c>
    </row>
    <row r="34" spans="1:18" ht="15.75" x14ac:dyDescent="0.2">
      <c r="A34" s="26">
        <v>12</v>
      </c>
      <c r="B34" s="27" t="s">
        <v>16</v>
      </c>
      <c r="C34" s="31" t="s">
        <v>126</v>
      </c>
      <c r="D34" s="28" t="s">
        <v>20</v>
      </c>
      <c r="E34" s="29">
        <v>13.8</v>
      </c>
      <c r="F34" s="29">
        <v>0</v>
      </c>
      <c r="G34" s="29">
        <v>0</v>
      </c>
      <c r="H34" s="29">
        <f t="shared" si="21"/>
        <v>0</v>
      </c>
      <c r="I34" s="29">
        <v>0</v>
      </c>
      <c r="J34" s="29">
        <v>0</v>
      </c>
      <c r="K34" s="29">
        <f t="shared" si="22"/>
        <v>0</v>
      </c>
      <c r="L34" s="29">
        <f t="shared" si="23"/>
        <v>0</v>
      </c>
      <c r="M34" s="29">
        <f t="shared" si="24"/>
        <v>0</v>
      </c>
      <c r="N34" s="29">
        <f t="shared" si="25"/>
        <v>0</v>
      </c>
      <c r="O34" s="29">
        <f t="shared" si="26"/>
        <v>0</v>
      </c>
      <c r="P34" s="29">
        <f t="shared" si="27"/>
        <v>0</v>
      </c>
    </row>
    <row r="35" spans="1:18" ht="15.75" x14ac:dyDescent="0.2">
      <c r="A35" s="26">
        <v>13</v>
      </c>
      <c r="B35" s="27" t="s">
        <v>16</v>
      </c>
      <c r="C35" s="31" t="s">
        <v>83</v>
      </c>
      <c r="D35" s="28" t="s">
        <v>20</v>
      </c>
      <c r="E35" s="29">
        <v>5.7</v>
      </c>
      <c r="F35" s="29">
        <v>0</v>
      </c>
      <c r="G35" s="29">
        <v>0</v>
      </c>
      <c r="H35" s="29">
        <f t="shared" si="21"/>
        <v>0</v>
      </c>
      <c r="I35" s="29">
        <v>0</v>
      </c>
      <c r="J35" s="29">
        <v>0</v>
      </c>
      <c r="K35" s="29">
        <f t="shared" si="22"/>
        <v>0</v>
      </c>
      <c r="L35" s="29">
        <f t="shared" si="23"/>
        <v>0</v>
      </c>
      <c r="M35" s="29">
        <f t="shared" si="24"/>
        <v>0</v>
      </c>
      <c r="N35" s="29">
        <f t="shared" si="25"/>
        <v>0</v>
      </c>
      <c r="O35" s="29">
        <f t="shared" si="26"/>
        <v>0</v>
      </c>
      <c r="P35" s="29">
        <f t="shared" si="27"/>
        <v>0</v>
      </c>
    </row>
    <row r="36" spans="1:18" x14ac:dyDescent="0.2">
      <c r="A36" s="26"/>
      <c r="B36" s="27"/>
      <c r="C36" s="15"/>
      <c r="D36" s="28"/>
      <c r="E36" s="27"/>
      <c r="F36" s="29"/>
      <c r="G36" s="29"/>
      <c r="H36" s="29"/>
      <c r="I36" s="29"/>
      <c r="J36" s="29"/>
      <c r="K36" s="29"/>
      <c r="L36" s="29"/>
      <c r="M36" s="29"/>
      <c r="N36" s="29"/>
      <c r="O36" s="29"/>
      <c r="P36" s="29"/>
    </row>
    <row r="37" spans="1:18" ht="15.75" x14ac:dyDescent="0.2">
      <c r="A37" s="26"/>
      <c r="B37" s="27"/>
      <c r="C37" s="33" t="s">
        <v>59</v>
      </c>
      <c r="D37" s="28"/>
      <c r="E37" s="27"/>
      <c r="F37" s="29"/>
      <c r="G37" s="29"/>
      <c r="H37" s="29"/>
      <c r="I37" s="29"/>
      <c r="J37" s="29"/>
      <c r="K37" s="29"/>
      <c r="L37" s="29"/>
      <c r="M37" s="29"/>
      <c r="N37" s="29"/>
      <c r="O37" s="29"/>
      <c r="P37" s="29"/>
    </row>
    <row r="38" spans="1:18" x14ac:dyDescent="0.2">
      <c r="A38" s="26"/>
      <c r="B38" s="27"/>
      <c r="C38" s="15"/>
      <c r="D38" s="28"/>
      <c r="E38" s="27"/>
      <c r="F38" s="29"/>
      <c r="G38" s="29"/>
      <c r="H38" s="29"/>
      <c r="I38" s="29"/>
      <c r="J38" s="29"/>
      <c r="K38" s="29"/>
      <c r="L38" s="29"/>
      <c r="M38" s="29"/>
      <c r="N38" s="29"/>
      <c r="O38" s="29"/>
      <c r="P38" s="29"/>
    </row>
    <row r="39" spans="1:18" ht="30" customHeight="1" x14ac:dyDescent="0.2">
      <c r="A39" s="26">
        <v>14</v>
      </c>
      <c r="B39" s="27"/>
      <c r="C39" s="15" t="s">
        <v>69</v>
      </c>
      <c r="D39" s="28" t="s">
        <v>42</v>
      </c>
      <c r="E39" s="27">
        <v>1</v>
      </c>
      <c r="F39" s="29">
        <v>0</v>
      </c>
      <c r="G39" s="29">
        <v>0</v>
      </c>
      <c r="H39" s="29">
        <f t="shared" ref="H39:H40" si="28">ROUND(F39*G39,2)</f>
        <v>0</v>
      </c>
      <c r="I39" s="29">
        <v>0</v>
      </c>
      <c r="J39" s="29">
        <v>0</v>
      </c>
      <c r="K39" s="29">
        <f t="shared" ref="K39:K40" si="29">ROUND(SUM(H39:J39),2)</f>
        <v>0</v>
      </c>
      <c r="L39" s="29">
        <f t="shared" ref="L39:L40" si="30">ROUND(E39*F39,2)</f>
        <v>0</v>
      </c>
      <c r="M39" s="29">
        <f t="shared" ref="M39:M40" si="31">ROUND(E39*H39,2)</f>
        <v>0</v>
      </c>
      <c r="N39" s="29">
        <f t="shared" ref="N39:N40" si="32">ROUND(E39*I39,2)</f>
        <v>0</v>
      </c>
      <c r="O39" s="29">
        <f t="shared" ref="O39:O40" si="33">ROUND(E39*J39,2)</f>
        <v>0</v>
      </c>
      <c r="P39" s="29">
        <f t="shared" ref="P39:P40" si="34">ROUND(SUM(M39:O39),2)</f>
        <v>0</v>
      </c>
    </row>
    <row r="40" spans="1:18" ht="25.5" x14ac:dyDescent="0.2">
      <c r="A40" s="26">
        <v>15</v>
      </c>
      <c r="B40" s="27"/>
      <c r="C40" s="15" t="s">
        <v>68</v>
      </c>
      <c r="D40" s="28" t="s">
        <v>32</v>
      </c>
      <c r="E40" s="27">
        <v>1</v>
      </c>
      <c r="F40" s="29">
        <v>0</v>
      </c>
      <c r="G40" s="29">
        <v>0</v>
      </c>
      <c r="H40" s="29">
        <f t="shared" si="28"/>
        <v>0</v>
      </c>
      <c r="I40" s="29">
        <v>0</v>
      </c>
      <c r="J40" s="29">
        <v>0</v>
      </c>
      <c r="K40" s="29">
        <f t="shared" si="29"/>
        <v>0</v>
      </c>
      <c r="L40" s="29">
        <f t="shared" si="30"/>
        <v>0</v>
      </c>
      <c r="M40" s="29">
        <f t="shared" si="31"/>
        <v>0</v>
      </c>
      <c r="N40" s="29">
        <f t="shared" si="32"/>
        <v>0</v>
      </c>
      <c r="O40" s="29">
        <f t="shared" si="33"/>
        <v>0</v>
      </c>
      <c r="P40" s="29">
        <f t="shared" si="34"/>
        <v>0</v>
      </c>
    </row>
    <row r="41" spans="1:18" x14ac:dyDescent="0.2">
      <c r="A41" s="26"/>
      <c r="B41" s="27"/>
      <c r="C41" s="31"/>
      <c r="D41" s="28"/>
      <c r="E41" s="27"/>
      <c r="F41" s="29"/>
      <c r="G41" s="29"/>
      <c r="H41" s="29"/>
      <c r="I41" s="29"/>
      <c r="J41" s="29"/>
      <c r="K41" s="29"/>
      <c r="L41" s="29"/>
      <c r="M41" s="29"/>
      <c r="N41" s="29"/>
      <c r="O41" s="29"/>
      <c r="P41" s="29"/>
    </row>
    <row r="42" spans="1:18" ht="15.75" x14ac:dyDescent="0.2">
      <c r="A42" s="26"/>
      <c r="B42" s="27"/>
      <c r="C42" s="33" t="s">
        <v>41</v>
      </c>
      <c r="D42" s="28"/>
      <c r="E42" s="27"/>
      <c r="F42" s="29"/>
      <c r="G42" s="29"/>
      <c r="H42" s="29"/>
      <c r="I42" s="29"/>
      <c r="J42" s="29"/>
      <c r="K42" s="29"/>
      <c r="L42" s="29"/>
      <c r="M42" s="29"/>
      <c r="N42" s="29"/>
      <c r="O42" s="29"/>
      <c r="P42" s="29"/>
    </row>
    <row r="43" spans="1:18" x14ac:dyDescent="0.2">
      <c r="A43" s="26" t="s">
        <v>33</v>
      </c>
      <c r="B43" s="27" t="s">
        <v>33</v>
      </c>
      <c r="C43" s="31" t="s">
        <v>33</v>
      </c>
      <c r="D43" s="28" t="s">
        <v>33</v>
      </c>
      <c r="E43" s="27" t="s">
        <v>33</v>
      </c>
      <c r="F43" s="29" t="s">
        <v>33</v>
      </c>
      <c r="G43" s="29" t="s">
        <v>33</v>
      </c>
      <c r="H43" s="29" t="s">
        <v>33</v>
      </c>
      <c r="I43" s="29" t="s">
        <v>33</v>
      </c>
      <c r="J43" s="29" t="s">
        <v>33</v>
      </c>
      <c r="K43" s="29" t="s">
        <v>33</v>
      </c>
      <c r="L43" s="29" t="s">
        <v>33</v>
      </c>
      <c r="M43" s="29" t="s">
        <v>33</v>
      </c>
      <c r="N43" s="29" t="s">
        <v>33</v>
      </c>
      <c r="O43" s="29" t="s">
        <v>33</v>
      </c>
      <c r="P43" s="29" t="s">
        <v>33</v>
      </c>
    </row>
    <row r="44" spans="1:18" x14ac:dyDescent="0.2">
      <c r="A44" s="26">
        <v>16</v>
      </c>
      <c r="B44" s="27" t="s">
        <v>16</v>
      </c>
      <c r="C44" s="31" t="s">
        <v>140</v>
      </c>
      <c r="D44" s="28" t="s">
        <v>25</v>
      </c>
      <c r="E44" s="27">
        <v>1</v>
      </c>
      <c r="F44" s="29">
        <v>0</v>
      </c>
      <c r="G44" s="29">
        <v>0</v>
      </c>
      <c r="H44" s="29">
        <f t="shared" ref="H44:H46" si="35">ROUND(F44*G44,2)</f>
        <v>0</v>
      </c>
      <c r="I44" s="29">
        <v>0</v>
      </c>
      <c r="J44" s="29">
        <v>0</v>
      </c>
      <c r="K44" s="29">
        <f>ROUND(SUM(H44:J44),2)</f>
        <v>0</v>
      </c>
      <c r="L44" s="29">
        <v>0.3</v>
      </c>
      <c r="M44" s="29">
        <f>ROUND(E44*H44,2)</f>
        <v>0</v>
      </c>
      <c r="N44" s="29">
        <f>ROUND(E44*I44,2)</f>
        <v>0</v>
      </c>
      <c r="O44" s="29">
        <f>ROUND(E44*J44,2)</f>
        <v>0</v>
      </c>
      <c r="P44" s="29">
        <f>ROUND(SUM(M44:O44),2)</f>
        <v>0</v>
      </c>
    </row>
    <row r="45" spans="1:18" x14ac:dyDescent="0.2">
      <c r="A45" s="26">
        <v>17</v>
      </c>
      <c r="B45" s="27" t="s">
        <v>16</v>
      </c>
      <c r="C45" s="31" t="s">
        <v>27</v>
      </c>
      <c r="D45" s="28" t="s">
        <v>38</v>
      </c>
      <c r="E45" s="27">
        <v>0.5</v>
      </c>
      <c r="F45" s="29">
        <v>0</v>
      </c>
      <c r="G45" s="29">
        <v>0</v>
      </c>
      <c r="H45" s="29">
        <f t="shared" si="35"/>
        <v>0</v>
      </c>
      <c r="I45" s="29">
        <v>0</v>
      </c>
      <c r="J45" s="29">
        <v>0</v>
      </c>
      <c r="K45" s="29">
        <f>ROUND(SUM(H45:J45),2)</f>
        <v>0</v>
      </c>
      <c r="L45" s="29">
        <v>0.3</v>
      </c>
      <c r="M45" s="29">
        <f>ROUND(E45*H45,2)</f>
        <v>0</v>
      </c>
      <c r="N45" s="29">
        <f>ROUND(E45*I45,2)</f>
        <v>0</v>
      </c>
      <c r="O45" s="29">
        <f>ROUND(E45*J45,2)</f>
        <v>0</v>
      </c>
      <c r="P45" s="29">
        <f>ROUND(SUM(M45:O45),2)</f>
        <v>0</v>
      </c>
    </row>
    <row r="46" spans="1:18" ht="25.5" x14ac:dyDescent="0.2">
      <c r="A46" s="26">
        <v>18</v>
      </c>
      <c r="B46" s="27" t="s">
        <v>16</v>
      </c>
      <c r="C46" s="31" t="s">
        <v>26</v>
      </c>
      <c r="D46" s="28" t="s">
        <v>17</v>
      </c>
      <c r="E46" s="27">
        <v>1</v>
      </c>
      <c r="F46" s="29">
        <v>0</v>
      </c>
      <c r="G46" s="29">
        <v>0</v>
      </c>
      <c r="H46" s="29">
        <f t="shared" si="35"/>
        <v>0</v>
      </c>
      <c r="I46" s="29">
        <v>0</v>
      </c>
      <c r="J46" s="29">
        <v>0</v>
      </c>
      <c r="K46" s="29">
        <f t="shared" ref="K46" si="36">ROUND(SUM(H46:J46),2)</f>
        <v>0</v>
      </c>
      <c r="L46" s="29">
        <f t="shared" ref="L46" si="37">ROUND(E46*F46,2)</f>
        <v>0</v>
      </c>
      <c r="M46" s="29">
        <f t="shared" ref="M46" si="38">ROUND(E46*H46,2)</f>
        <v>0</v>
      </c>
      <c r="N46" s="29">
        <f t="shared" ref="N46" si="39">ROUND(E46*I46,2)</f>
        <v>0</v>
      </c>
      <c r="O46" s="29">
        <f t="shared" ref="O46" si="40">ROUND(E46*J46,2)</f>
        <v>0</v>
      </c>
      <c r="P46" s="29">
        <f t="shared" ref="P46" si="41">ROUND(SUM(M46:O46),2)</f>
        <v>0</v>
      </c>
    </row>
    <row r="47" spans="1:18" x14ac:dyDescent="0.2">
      <c r="A47" s="26">
        <v>19</v>
      </c>
      <c r="B47" s="27" t="s">
        <v>16</v>
      </c>
      <c r="C47" s="31" t="s">
        <v>40</v>
      </c>
      <c r="D47" s="28" t="s">
        <v>25</v>
      </c>
      <c r="E47" s="27">
        <v>1</v>
      </c>
      <c r="F47" s="29">
        <v>0</v>
      </c>
      <c r="G47" s="29">
        <v>0</v>
      </c>
      <c r="H47" s="29">
        <f>ROUND(F47*G47,2)</f>
        <v>0</v>
      </c>
      <c r="I47" s="29">
        <v>0</v>
      </c>
      <c r="J47" s="29">
        <v>0</v>
      </c>
      <c r="K47" s="29">
        <f>ROUND(SUM(H47:J47),2)</f>
        <v>0</v>
      </c>
      <c r="L47" s="29">
        <f>ROUND(E47*F47,2)</f>
        <v>0</v>
      </c>
      <c r="M47" s="29">
        <f>ROUND(E47*H47,2)</f>
        <v>0</v>
      </c>
      <c r="N47" s="29">
        <f>ROUND(E47*I47,2)</f>
        <v>0</v>
      </c>
      <c r="O47" s="29">
        <f>ROUND(E47*J47,2)</f>
        <v>0</v>
      </c>
      <c r="P47" s="29">
        <f>ROUND(SUM(M47:O47),2)</f>
        <v>0</v>
      </c>
    </row>
    <row r="48" spans="1:18" ht="15.75" customHeight="1" x14ac:dyDescent="0.2">
      <c r="A48" s="4"/>
      <c r="B48" s="5"/>
      <c r="C48" s="6"/>
      <c r="D48" s="7"/>
      <c r="E48" s="8"/>
      <c r="F48" s="9"/>
      <c r="G48" s="9"/>
      <c r="H48" s="9"/>
      <c r="I48" s="9"/>
      <c r="J48" s="9"/>
      <c r="K48" s="10" t="s">
        <v>18</v>
      </c>
      <c r="L48" s="11">
        <f>SUM(L13:L47)</f>
        <v>0.6</v>
      </c>
      <c r="M48" s="11">
        <f>SUM(M13:M47)</f>
        <v>0</v>
      </c>
      <c r="N48" s="11">
        <f>SUM(N13:N47)</f>
        <v>0</v>
      </c>
      <c r="O48" s="11">
        <f>SUM(O13:O47)</f>
        <v>0</v>
      </c>
      <c r="P48" s="11">
        <f>SUM(P13:P47)</f>
        <v>0</v>
      </c>
      <c r="R48" s="34"/>
    </row>
    <row r="49" spans="3:18" s="16" customFormat="1" ht="15.75" x14ac:dyDescent="0.25">
      <c r="C49" s="17"/>
      <c r="D49" s="17"/>
      <c r="E49" s="17"/>
      <c r="F49" s="17"/>
      <c r="G49" s="17"/>
      <c r="K49" s="18"/>
      <c r="L49" s="19"/>
      <c r="M49" s="20"/>
      <c r="N49" s="12"/>
      <c r="O49" s="13" t="s">
        <v>146</v>
      </c>
      <c r="P49" s="14">
        <f>ROUND(P48*0.08,2)</f>
        <v>0</v>
      </c>
      <c r="R49" s="16" t="s">
        <v>33</v>
      </c>
    </row>
    <row r="50" spans="3:18" s="16" customFormat="1" ht="15.75" x14ac:dyDescent="0.25">
      <c r="C50" s="17"/>
      <c r="D50" s="17"/>
      <c r="E50" s="17"/>
      <c r="F50" s="17"/>
      <c r="G50" s="17"/>
      <c r="K50" s="18"/>
      <c r="L50" s="19"/>
      <c r="M50" s="20"/>
      <c r="N50" s="12"/>
      <c r="O50" s="13" t="s">
        <v>21</v>
      </c>
      <c r="P50" s="14">
        <f>ROUND(P49*0.1,2)</f>
        <v>0</v>
      </c>
    </row>
    <row r="51" spans="3:18" s="16" customFormat="1" ht="15.75" x14ac:dyDescent="0.25">
      <c r="C51" s="17"/>
      <c r="D51" s="17"/>
      <c r="E51" s="21"/>
      <c r="F51" s="17"/>
      <c r="G51" s="22"/>
      <c r="K51" s="18"/>
      <c r="L51" s="19"/>
      <c r="M51" s="20"/>
      <c r="N51" s="12"/>
      <c r="O51" s="13" t="s">
        <v>147</v>
      </c>
      <c r="P51" s="14">
        <f>ROUND(P48*0.05,2)</f>
        <v>0</v>
      </c>
    </row>
    <row r="52" spans="3:18" s="16" customFormat="1" ht="15.75" x14ac:dyDescent="0.25">
      <c r="C52" s="17"/>
      <c r="D52" s="17"/>
      <c r="E52" s="17"/>
      <c r="F52" s="17"/>
      <c r="G52" s="17"/>
      <c r="K52" s="18"/>
      <c r="L52" s="19"/>
      <c r="M52" s="20"/>
      <c r="N52" s="23"/>
      <c r="O52" s="24" t="s">
        <v>22</v>
      </c>
      <c r="P52" s="25">
        <f>P51+P49+P48</f>
        <v>0</v>
      </c>
    </row>
    <row r="53" spans="3:18" s="16" customFormat="1" ht="15.75" x14ac:dyDescent="0.25">
      <c r="C53" s="17"/>
      <c r="D53" s="17"/>
      <c r="E53" s="17"/>
      <c r="F53" s="17"/>
      <c r="G53" s="17"/>
      <c r="K53" s="18"/>
      <c r="L53" s="19"/>
      <c r="M53" s="20"/>
      <c r="N53" s="23"/>
      <c r="O53" s="13" t="s">
        <v>23</v>
      </c>
      <c r="P53" s="14">
        <f>ROUND(P52*0.21,2)</f>
        <v>0</v>
      </c>
    </row>
    <row r="54" spans="3:18" s="16" customFormat="1" ht="15.75" x14ac:dyDescent="0.25">
      <c r="C54" s="17"/>
      <c r="D54" s="17"/>
      <c r="E54" s="17"/>
      <c r="F54" s="17"/>
      <c r="G54" s="17"/>
      <c r="K54" s="18"/>
      <c r="L54" s="19"/>
      <c r="M54" s="20"/>
      <c r="N54" s="23"/>
      <c r="O54" s="24" t="s">
        <v>24</v>
      </c>
      <c r="P54" s="25">
        <f>P52+P53</f>
        <v>0</v>
      </c>
    </row>
    <row r="55" spans="3:18" s="16" customFormat="1" ht="15.75" x14ac:dyDescent="0.25">
      <c r="C55" s="17"/>
      <c r="D55" s="17"/>
      <c r="E55" s="17"/>
      <c r="F55" s="17"/>
      <c r="G55" s="17"/>
      <c r="K55" s="18"/>
      <c r="L55" s="19"/>
      <c r="M55" s="19"/>
      <c r="N55" s="19"/>
      <c r="O55" s="19"/>
      <c r="P55" s="19"/>
    </row>
    <row r="56" spans="3:18" s="16" customFormat="1" ht="15.75" x14ac:dyDescent="0.25"/>
    <row r="57" spans="3:18" ht="15.75" x14ac:dyDescent="0.25">
      <c r="D57" s="16"/>
    </row>
    <row r="58" spans="3:18" ht="15.75" x14ac:dyDescent="0.25">
      <c r="D58" s="16"/>
    </row>
    <row r="59" spans="3:18" s="16" customFormat="1" ht="15.75" x14ac:dyDescent="0.25"/>
  </sheetData>
  <mergeCells count="9">
    <mergeCell ref="A1:P1"/>
    <mergeCell ref="A2:P2"/>
    <mergeCell ref="A10:A11"/>
    <mergeCell ref="B10:B11"/>
    <mergeCell ref="C10:C11"/>
    <mergeCell ref="D10:D11"/>
    <mergeCell ref="E10:E11"/>
    <mergeCell ref="F10:K10"/>
    <mergeCell ref="L10:P10"/>
  </mergeCells>
  <printOptions horizontalCentered="1"/>
  <pageMargins left="0.19685039370078741" right="0.19685039370078741" top="0.98425196850393704" bottom="0.55118110236220474" header="0.51181102362204722" footer="0.51181102362204722"/>
  <pageSetup paperSize="9" scale="61" fitToHeight="0" orientation="portrait" r:id="rId1"/>
  <headerFooter>
    <oddHeader>&amp;A</oddHeader>
    <oddFooter>&amp;C&amp;P no lapām &amp;N</oddFooter>
  </headerFooter>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Darblapas</vt:lpstr>
      </vt:variant>
      <vt:variant>
        <vt:i4>11</vt:i4>
      </vt:variant>
      <vt:variant>
        <vt:lpstr>Diapazoni ar nosaukumiem</vt:lpstr>
      </vt:variant>
      <vt:variant>
        <vt:i4>20</vt:i4>
      </vt:variant>
    </vt:vector>
  </HeadingPairs>
  <TitlesOfParts>
    <vt:vector size="31" baseType="lpstr">
      <vt:lpstr>Kopsavilkums</vt:lpstr>
      <vt:lpstr>Istaba 11</vt:lpstr>
      <vt:lpstr>Istaba 16</vt:lpstr>
      <vt:lpstr>Istaba 20</vt:lpstr>
      <vt:lpstr>Istaba 28</vt:lpstr>
      <vt:lpstr>Istaba 30</vt:lpstr>
      <vt:lpstr>Istaba 31</vt:lpstr>
      <vt:lpstr>Istaba 32</vt:lpstr>
      <vt:lpstr>Istaba 33</vt:lpstr>
      <vt:lpstr>Istaba 45</vt:lpstr>
      <vt:lpstr>Istaba 46</vt:lpstr>
      <vt:lpstr>'Istaba 11'!Drukas_apgabals</vt:lpstr>
      <vt:lpstr>'Istaba 16'!Drukas_apgabals</vt:lpstr>
      <vt:lpstr>'Istaba 20'!Drukas_apgabals</vt:lpstr>
      <vt:lpstr>'Istaba 28'!Drukas_apgabals</vt:lpstr>
      <vt:lpstr>'Istaba 30'!Drukas_apgabals</vt:lpstr>
      <vt:lpstr>'Istaba 31'!Drukas_apgabals</vt:lpstr>
      <vt:lpstr>'Istaba 32'!Drukas_apgabals</vt:lpstr>
      <vt:lpstr>'Istaba 33'!Drukas_apgabals</vt:lpstr>
      <vt:lpstr>'Istaba 45'!Drukas_apgabals</vt:lpstr>
      <vt:lpstr>'Istaba 46'!Drukas_apgabals</vt:lpstr>
      <vt:lpstr>'Istaba 11'!Drukāt_virsrakstus</vt:lpstr>
      <vt:lpstr>'Istaba 16'!Drukāt_virsrakstus</vt:lpstr>
      <vt:lpstr>'Istaba 20'!Drukāt_virsrakstus</vt:lpstr>
      <vt:lpstr>'Istaba 28'!Drukāt_virsrakstus</vt:lpstr>
      <vt:lpstr>'Istaba 30'!Drukāt_virsrakstus</vt:lpstr>
      <vt:lpstr>'Istaba 31'!Drukāt_virsrakstus</vt:lpstr>
      <vt:lpstr>'Istaba 32'!Drukāt_virsrakstus</vt:lpstr>
      <vt:lpstr>'Istaba 33'!Drukāt_virsrakstus</vt:lpstr>
      <vt:lpstr>'Istaba 45'!Drukāt_virsrakstus</vt:lpstr>
      <vt:lpstr>'Istaba 46'!Drukāt_virsrakstus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dc:description/>
  <cp:lastModifiedBy>Guntis Puduls</cp:lastModifiedBy>
  <cp:revision>1</cp:revision>
  <cp:lastPrinted>2026-07-08T12:49:29Z</cp:lastPrinted>
  <dcterms:created xsi:type="dcterms:W3CDTF">2019-11-27T20:13:56Z</dcterms:created>
  <dcterms:modified xsi:type="dcterms:W3CDTF">2026-07-10T12:03:14Z</dcterms:modified>
  <dc:language>en-US</dc:language>
</cp:coreProperties>
</file>