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ājs\Desktop\Santehnika 261\"/>
    </mc:Choice>
  </mc:AlternateContent>
  <xr:revisionPtr revIDLastSave="0" documentId="13_ncr:1_{D7519BEE-FA8E-46EC-8BE0-1A0ED6409641}" xr6:coauthVersionLast="47" xr6:coauthVersionMax="47" xr10:uidLastSave="{00000000-0000-0000-0000-000000000000}"/>
  <bookViews>
    <workbookView xWindow="1815" yWindow="1815" windowWidth="21600" windowHeight="11325" xr2:uid="{3F33DF6D-5416-4E35-930E-EF4FBC66B01F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I78" i="1"/>
  <c r="I53" i="1"/>
  <c r="I76" i="1"/>
  <c r="I75" i="1"/>
  <c r="I74" i="1"/>
  <c r="I73" i="1"/>
  <c r="I32" i="1"/>
  <c r="I57" i="1"/>
  <c r="I58" i="1"/>
  <c r="I59" i="1"/>
  <c r="I60" i="1"/>
  <c r="I61" i="1"/>
  <c r="I62" i="1"/>
  <c r="I63" i="1"/>
  <c r="I52" i="1"/>
  <c r="I34" i="1"/>
  <c r="I31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3" i="1"/>
  <c r="I35" i="1"/>
  <c r="I36" i="1"/>
  <c r="I37" i="1"/>
  <c r="I39" i="1"/>
  <c r="I40" i="1"/>
  <c r="I41" i="1"/>
  <c r="I42" i="1"/>
  <c r="I43" i="1"/>
  <c r="I44" i="1"/>
  <c r="I45" i="1"/>
  <c r="I46" i="1"/>
  <c r="I47" i="1"/>
  <c r="I48" i="1"/>
  <c r="I49" i="1"/>
  <c r="I50" i="1"/>
  <c r="I54" i="1"/>
  <c r="I55" i="1"/>
  <c r="I56" i="1"/>
  <c r="I64" i="1"/>
  <c r="I65" i="1"/>
  <c r="I66" i="1"/>
  <c r="I67" i="1"/>
  <c r="I68" i="1"/>
  <c r="I69" i="1"/>
  <c r="I70" i="1"/>
  <c r="I71" i="1"/>
  <c r="I72" i="1"/>
  <c r="I77" i="1"/>
  <c r="I15" i="1"/>
  <c r="I79" i="1" l="1"/>
  <c r="I80" i="1" s="1"/>
</calcChain>
</file>

<file path=xl/sharedStrings.xml><?xml version="1.0" encoding="utf-8"?>
<sst xmlns="http://schemas.openxmlformats.org/spreadsheetml/2006/main" count="193" uniqueCount="100">
  <si>
    <t xml:space="preserve">TEHNISKĀ SPECIFIKĀCIJA
</t>
  </si>
  <si>
    <t>“Santehnikas materiālu piegāde SIA “Valkas Namsaimnieks ”</t>
  </si>
  <si>
    <t>Iepirkuma priekšmets ir santehnikas remontmateriālu piegāde, kas nepieciešami operatīvai ēku apsaimniekošanas un uzturēšanas remontdarbu veikšanai (t.sk. apkopei, remontam, iekārtu nomaiņai un avārijas gadījumu novēršanai)</t>
  </si>
  <si>
    <t>Nr.</t>
  </si>
  <si>
    <t xml:space="preserve">Preces nosaukums </t>
  </si>
  <si>
    <t>Mērvienība</t>
  </si>
  <si>
    <t xml:space="preserve">Daudzums </t>
  </si>
  <si>
    <t>atl%</t>
  </si>
  <si>
    <t>Cena Ls ar atlaidi</t>
  </si>
  <si>
    <t>Izplešanās trauks apkures sistēmām</t>
  </si>
  <si>
    <t xml:space="preserve"> 100L</t>
  </si>
  <si>
    <t>gab</t>
  </si>
  <si>
    <t>150L</t>
  </si>
  <si>
    <t>40BAR  1" i-ā, garais rokturis</t>
  </si>
  <si>
    <t>25BAR  1 1/4" i-ā, garais rokturis</t>
  </si>
  <si>
    <t>25BAR  1 1/2" i-ā, garais rokturis</t>
  </si>
  <si>
    <t>PVN 21%</t>
  </si>
  <si>
    <t>Pavisam kopā</t>
  </si>
  <si>
    <r>
      <t>*Piezīme:</t>
    </r>
    <r>
      <rPr>
        <sz val="10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dokumentu rekvizītu “paraksts” neaizpilda, ja dokuments ir sagatavots atbilstoši normatīvajiem aktiem par elektronisko dokumentu noformēšanu.</t>
    </r>
  </si>
  <si>
    <t>Siltummezgliem nepieciešamie remontmateriāli neatliekamo darbu veikšanai ēkas inženierkomunikāciju  nepārtrauktas darbības nodrošināšanai.</t>
  </si>
  <si>
    <t>Izpildmehānisms regulācijas vārstam, 230V, 400N, 7,5 s/mm, Danfoss AMV-435</t>
  </si>
  <si>
    <t>Izpildmehānisms regulācijas vārstam, 230V AC, 450N, 3 s/mm, Danfoss AMV-30</t>
  </si>
  <si>
    <t>Āra gaisa temperatūras sensors, Pt1000, IP54, Danfoss ESMT vai ekvivalents.</t>
  </si>
  <si>
    <t>Virsmas temperatūras sensors cauruļvadam, Pt1000, Danfoss ESM-11</t>
  </si>
  <si>
    <t>Piezīmes</t>
  </si>
  <si>
    <t xml:space="preserve">Iegremdējamais temperatūras sensors Pt1000, 100 mm, G 1/2”, Danfoss ESMU </t>
  </si>
  <si>
    <t>Divgaitas sēžas regulācijas vārsts DN20, Kvs 6.3, PN16, ārējā vītne G 1 1/4”, čuguna korpuss, Danfoss VRG-2</t>
  </si>
  <si>
    <t>Divgaitas sēžas regulācijas vārsts DN15, Kvs 4.0, PN16, ārējā vītne G 1”, Danfoss VRG-2</t>
  </si>
  <si>
    <t>Spiediena reduktors ar iebūvētu filtru un manometru, DN15/DN20, pieslēgums 1/2”</t>
  </si>
  <si>
    <t>Apkures un karstā ūdens regulācijas kontrolieris, Danfoss ECL Comfort 210 bez pamatnes</t>
  </si>
  <si>
    <t>Danfoss Aplikācijas atslēga A266 (ECL 210 vadības sistēmai)</t>
  </si>
  <si>
    <t>Siltummainis Danfoss SL140TM-1-30 (G21/2)</t>
  </si>
  <si>
    <t>Siltummainis Danfoss XB 37H-1-70 (G1)</t>
  </si>
  <si>
    <t>Siltummainis Danfoss XB 37M-1-26 PN25 G1 Ax20mm</t>
  </si>
  <si>
    <t>Siltumskaitītājs Ultraskaņas Sharky775 Qn 0,6 DN20 Turpgaitā</t>
  </si>
  <si>
    <t xml:space="preserve">Cirkulācijas sūknis Wilo Yonos Maxo 30/0,5-10 </t>
  </si>
  <si>
    <t>Cirkulācijas sūknis Wilo Yonos Maxo 30/0,5-7</t>
  </si>
  <si>
    <t xml:space="preserve">Cirkulācijas sūknis WILO YONOS PICO1.0 25/1-8 </t>
  </si>
  <si>
    <t>Cirkulācijas sūknis WILO YONOS PICO1.0 25/1-6</t>
  </si>
  <si>
    <t>Savienojams ar esošu Danfoss RA armatūru bez adapteriem (Renovētās mājas)</t>
  </si>
  <si>
    <t>Termostatiskais sensors ar ierobežotu minimālo temp. 16°C (vai ekvivalents) DANFOSS RA2000</t>
  </si>
  <si>
    <t>Spiediena neatkarīgs termostatiskais vārsts Dn15 RA DV</t>
  </si>
  <si>
    <t>(Merķeļa ielas mājām, nomaiņai)</t>
  </si>
  <si>
    <t>Rokas balansēšanas vārsts MSV-BD DN20</t>
  </si>
  <si>
    <t>DN15</t>
  </si>
  <si>
    <t xml:space="preserve">Tērauda presējamās caurules </t>
  </si>
  <si>
    <t>Lodveida krāns</t>
  </si>
  <si>
    <t>40BAR 1/2 I-Ā Garais rokturis</t>
  </si>
  <si>
    <t>40BAR  1/2" I-Ā, Īsais Rokturis</t>
  </si>
  <si>
    <t>40BAR 1/2 ar saskrūvi Īsais rokturis</t>
  </si>
  <si>
    <t>Cauruļvadu armatūra un noslēgarmatūra (Siltummezgli, dzīvokļi)</t>
  </si>
  <si>
    <t>Misiņa pretvārsts</t>
  </si>
  <si>
    <t>Sietfiltrs</t>
  </si>
  <si>
    <t>1 Misiņa 1"</t>
  </si>
  <si>
    <t>m</t>
  </si>
  <si>
    <t>DN18</t>
  </si>
  <si>
    <t>DN22</t>
  </si>
  <si>
    <t>Tērauda presējamais veidgabals</t>
  </si>
  <si>
    <t>90gr 15x15 I-I</t>
  </si>
  <si>
    <t>90gr 18x18 I-I</t>
  </si>
  <si>
    <t>90gr 22x22 I-I</t>
  </si>
  <si>
    <t>90gr 15x15 I-A</t>
  </si>
  <si>
    <t>90gr 18x18 I-A</t>
  </si>
  <si>
    <t>90gr 22x22 I-A</t>
  </si>
  <si>
    <t>45gr 15x15 I-I</t>
  </si>
  <si>
    <t>45gr 18x18 I-I</t>
  </si>
  <si>
    <t>45gr 22x22 I-I</t>
  </si>
  <si>
    <t>45gr 15x15 I-A</t>
  </si>
  <si>
    <t>45gr 18x18 I-A</t>
  </si>
  <si>
    <t>45gr 22x22 I-A</t>
  </si>
  <si>
    <t>Kopā bez pvn</t>
  </si>
  <si>
    <t xml:space="preserve">Komponenti paredzēti esošās sistēmas darbības uzturēšanai un nepieciešamības gadījumā bojātu vai nolietotu komponentu nomaiņai, saglabājot esošo sistēmu bez pārbūves. To pieejamība nodrošina operatīvu avārijas situāciju novēršanu un pakalpojumu nepārtrauktību iedzīvotājiem. </t>
  </si>
  <si>
    <t>Cauruļu remonta žņaugs (Gebo)</t>
  </si>
  <si>
    <t>1/2"</t>
  </si>
  <si>
    <t>3/4"</t>
  </si>
  <si>
    <t>1"</t>
  </si>
  <si>
    <t>11/4"</t>
  </si>
  <si>
    <t>11/2"</t>
  </si>
  <si>
    <t>2"</t>
  </si>
  <si>
    <t>Bezvītņu savienojumi (Gebo)</t>
  </si>
  <si>
    <t>1/2" A</t>
  </si>
  <si>
    <t>3/4" A</t>
  </si>
  <si>
    <t>1" A</t>
  </si>
  <si>
    <t>11/4" A</t>
  </si>
  <si>
    <t>11/2" A</t>
  </si>
  <si>
    <t>2" A</t>
  </si>
  <si>
    <t>Savienojams ar esošo termostatisko vārstu DN15 RA tipa vārstiem</t>
  </si>
  <si>
    <t>Misiņa 1/2 Ar misiņa iekšām</t>
  </si>
  <si>
    <t>Misiņa 3/4 Ar misiņa iekšām</t>
  </si>
  <si>
    <t>Misiņa 1" Ar misiņa iekšām</t>
  </si>
  <si>
    <t xml:space="preserve">Misiņa 3/4 20 Bar </t>
  </si>
  <si>
    <t xml:space="preserve">Misiņa 1/2 20 Bar </t>
  </si>
  <si>
    <r>
      <t>Vienības izmaksas</t>
    </r>
    <r>
      <rPr>
        <b/>
        <sz val="11"/>
        <color rgb="FFC00000"/>
        <rFont val="Times New Roman"/>
        <family val="1"/>
        <charset val="186"/>
      </rPr>
      <t xml:space="preserve"> Bez PVN</t>
    </r>
    <r>
      <rPr>
        <b/>
        <sz val="11"/>
        <rFont val="Times New Roman"/>
        <family val="1"/>
        <charset val="186"/>
      </rPr>
      <t xml:space="preserve"> (EUR)</t>
    </r>
  </si>
  <si>
    <r>
      <t xml:space="preserve">Summa (EUR)  </t>
    </r>
    <r>
      <rPr>
        <sz val="11"/>
        <rFont val="Times New Roman"/>
        <family val="1"/>
        <charset val="186"/>
      </rPr>
      <t>(5*6)</t>
    </r>
  </si>
  <si>
    <t>8.pielikums</t>
  </si>
  <si>
    <t>Iepirkuma identifikācijas Nr.SVN 2026/4M</t>
  </si>
  <si>
    <t>Paraksttiesīgā vai pilnvarotā persona: Māris Strēlis</t>
  </si>
  <si>
    <t>amats - Projektu vadītājs</t>
  </si>
  <si>
    <t>paraksts - elektronisks (edoc)</t>
  </si>
  <si>
    <t>2026.gada 20.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</si>
</sst>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;;"/>
  </numFmts>
  <fonts count="2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 Baltic"/>
      <family val="1"/>
      <charset val="186"/>
    </font>
    <font>
      <sz val="10"/>
      <name val="Times New Roman Baltic"/>
      <family val="1"/>
      <charset val="186"/>
    </font>
    <font>
      <sz val="12"/>
      <name val="Times New Roman Baltic"/>
      <charset val="186"/>
    </font>
    <font>
      <sz val="10"/>
      <color indexed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0"/>
      <name val="Times New Roman Baltic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Arial"/>
      <family val="2"/>
    </font>
    <font>
      <b/>
      <sz val="11"/>
      <name val="Times New Roman"/>
      <family val="1"/>
      <charset val="186"/>
    </font>
    <font>
      <b/>
      <sz val="11"/>
      <color rgb="FFC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3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8" fillId="0" borderId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0" fontId="2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/>
    </xf>
    <xf numFmtId="2" fontId="2" fillId="3" borderId="7" xfId="0" applyNumberFormat="1" applyFont="1" applyFill="1" applyBorder="1"/>
    <xf numFmtId="0" fontId="2" fillId="3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2" fontId="4" fillId="0" borderId="5" xfId="0" applyNumberFormat="1" applyFont="1" applyBorder="1"/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2" fillId="6" borderId="0" xfId="0" applyFont="1" applyFill="1"/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2" fontId="2" fillId="0" borderId="18" xfId="0" applyNumberFormat="1" applyFont="1" applyBorder="1"/>
    <xf numFmtId="0" fontId="2" fillId="0" borderId="24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2" fillId="0" borderId="7" xfId="1" applyFont="1" applyBorder="1" applyAlignment="1">
      <alignment horizontal="left" vertical="center"/>
    </xf>
    <xf numFmtId="0" fontId="15" fillId="0" borderId="18" xfId="0" applyFont="1" applyBorder="1" applyAlignment="1">
      <alignment wrapText="1"/>
    </xf>
    <xf numFmtId="164" fontId="2" fillId="0" borderId="18" xfId="0" applyNumberFormat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16" fontId="2" fillId="0" borderId="7" xfId="0" applyNumberFormat="1" applyFont="1" applyBorder="1" applyAlignment="1">
      <alignment horizontal="center" vertical="center" wrapText="1"/>
    </xf>
    <xf numFmtId="16" fontId="2" fillId="0" borderId="9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" fillId="5" borderId="11" xfId="0" applyFont="1" applyFill="1" applyBorder="1"/>
    <xf numFmtId="0" fontId="2" fillId="5" borderId="4" xfId="0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5" borderId="0" xfId="0" applyFill="1"/>
    <xf numFmtId="0" fontId="2" fillId="5" borderId="0" xfId="0" applyFont="1" applyFill="1"/>
    <xf numFmtId="0" fontId="12" fillId="5" borderId="0" xfId="0" applyFont="1" applyFill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9">
    <cellStyle name="Comma 2" xfId="8" xr:uid="{3FD97730-D83C-4480-9EBE-6962BF8D383F}"/>
    <cellStyle name="Comma 3" xfId="7" xr:uid="{06E23B63-C4B6-4D14-9D0F-82C51C566C72}"/>
    <cellStyle name="Comma 5" xfId="5" xr:uid="{C1BD9703-1095-403E-A012-BF6ED2B64CC7}"/>
    <cellStyle name="Normal 2" xfId="3" xr:uid="{7C15ADE7-FB98-4B03-A35F-FBE798C4F18E}"/>
    <cellStyle name="Parasts" xfId="0" builtinId="0"/>
    <cellStyle name="Parasts 2" xfId="1" xr:uid="{6DD5E1FD-D157-4A4B-9B73-5B4098B23E9C}"/>
    <cellStyle name="Parasts 3" xfId="6" xr:uid="{0EF99392-E311-4393-A3A9-278BFFD2B1CD}"/>
    <cellStyle name="Style 1" xfId="4" xr:uid="{28B6D40D-C757-43F2-80C0-F1A210F6A75F}"/>
    <cellStyle name="Обычный_33. OZOLNIEKU NOVADA DOME_OZO SKOLA_TELPU, GAITENU, KAPNU TELPU REMONTS_TAME_VADIMS_2011_02_25_melnraksts" xfId="2" xr:uid="{4AC77B4F-5C18-4403-9A3C-5C7DADF2A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8F9C-A27B-4034-BC11-3596CA26352B}">
  <dimension ref="A1:J177"/>
  <sheetViews>
    <sheetView tabSelected="1" topLeftCell="A56" zoomScale="110" zoomScaleNormal="110" workbookViewId="0">
      <selection activeCell="M61" sqref="M61"/>
    </sheetView>
  </sheetViews>
  <sheetFormatPr defaultColWidth="9.140625" defaultRowHeight="12.75" x14ac:dyDescent="0.2"/>
  <cols>
    <col min="1" max="1" width="6" style="65" customWidth="1"/>
    <col min="2" max="2" width="53.5703125" style="1" customWidth="1"/>
    <col min="3" max="3" width="31.7109375" style="1" customWidth="1"/>
    <col min="4" max="4" width="10.7109375" style="1" customWidth="1"/>
    <col min="5" max="5" width="10.140625" style="1" customWidth="1"/>
    <col min="6" max="7" width="0" style="1" hidden="1" customWidth="1"/>
    <col min="8" max="8" width="14.42578125" style="2" customWidth="1"/>
    <col min="9" max="9" width="11.42578125" style="1" customWidth="1"/>
    <col min="10" max="256" width="9.140625" style="1"/>
    <col min="257" max="257" width="6.140625" style="1" customWidth="1"/>
    <col min="258" max="258" width="50.42578125" style="1" customWidth="1"/>
    <col min="259" max="259" width="32.85546875" style="1" customWidth="1"/>
    <col min="260" max="260" width="9.7109375" style="1" customWidth="1"/>
    <col min="261" max="261" width="9.42578125" style="1" customWidth="1"/>
    <col min="262" max="263" width="0" style="1" hidden="1" customWidth="1"/>
    <col min="264" max="265" width="11.42578125" style="1" customWidth="1"/>
    <col min="266" max="512" width="9.140625" style="1"/>
    <col min="513" max="513" width="6.140625" style="1" customWidth="1"/>
    <col min="514" max="514" width="50.42578125" style="1" customWidth="1"/>
    <col min="515" max="515" width="32.85546875" style="1" customWidth="1"/>
    <col min="516" max="516" width="9.7109375" style="1" customWidth="1"/>
    <col min="517" max="517" width="9.42578125" style="1" customWidth="1"/>
    <col min="518" max="519" width="0" style="1" hidden="1" customWidth="1"/>
    <col min="520" max="521" width="11.42578125" style="1" customWidth="1"/>
    <col min="522" max="768" width="9.140625" style="1"/>
    <col min="769" max="769" width="6.140625" style="1" customWidth="1"/>
    <col min="770" max="770" width="50.42578125" style="1" customWidth="1"/>
    <col min="771" max="771" width="32.85546875" style="1" customWidth="1"/>
    <col min="772" max="772" width="9.7109375" style="1" customWidth="1"/>
    <col min="773" max="773" width="9.42578125" style="1" customWidth="1"/>
    <col min="774" max="775" width="0" style="1" hidden="1" customWidth="1"/>
    <col min="776" max="777" width="11.42578125" style="1" customWidth="1"/>
    <col min="778" max="1024" width="9.140625" style="1"/>
    <col min="1025" max="1025" width="6.140625" style="1" customWidth="1"/>
    <col min="1026" max="1026" width="50.42578125" style="1" customWidth="1"/>
    <col min="1027" max="1027" width="32.85546875" style="1" customWidth="1"/>
    <col min="1028" max="1028" width="9.7109375" style="1" customWidth="1"/>
    <col min="1029" max="1029" width="9.42578125" style="1" customWidth="1"/>
    <col min="1030" max="1031" width="0" style="1" hidden="1" customWidth="1"/>
    <col min="1032" max="1033" width="11.42578125" style="1" customWidth="1"/>
    <col min="1034" max="1280" width="9.140625" style="1"/>
    <col min="1281" max="1281" width="6.140625" style="1" customWidth="1"/>
    <col min="1282" max="1282" width="50.42578125" style="1" customWidth="1"/>
    <col min="1283" max="1283" width="32.85546875" style="1" customWidth="1"/>
    <col min="1284" max="1284" width="9.7109375" style="1" customWidth="1"/>
    <col min="1285" max="1285" width="9.42578125" style="1" customWidth="1"/>
    <col min="1286" max="1287" width="0" style="1" hidden="1" customWidth="1"/>
    <col min="1288" max="1289" width="11.42578125" style="1" customWidth="1"/>
    <col min="1290" max="1536" width="9.140625" style="1"/>
    <col min="1537" max="1537" width="6.140625" style="1" customWidth="1"/>
    <col min="1538" max="1538" width="50.42578125" style="1" customWidth="1"/>
    <col min="1539" max="1539" width="32.85546875" style="1" customWidth="1"/>
    <col min="1540" max="1540" width="9.7109375" style="1" customWidth="1"/>
    <col min="1541" max="1541" width="9.42578125" style="1" customWidth="1"/>
    <col min="1542" max="1543" width="0" style="1" hidden="1" customWidth="1"/>
    <col min="1544" max="1545" width="11.42578125" style="1" customWidth="1"/>
    <col min="1546" max="1792" width="9.140625" style="1"/>
    <col min="1793" max="1793" width="6.140625" style="1" customWidth="1"/>
    <col min="1794" max="1794" width="50.42578125" style="1" customWidth="1"/>
    <col min="1795" max="1795" width="32.85546875" style="1" customWidth="1"/>
    <col min="1796" max="1796" width="9.7109375" style="1" customWidth="1"/>
    <col min="1797" max="1797" width="9.42578125" style="1" customWidth="1"/>
    <col min="1798" max="1799" width="0" style="1" hidden="1" customWidth="1"/>
    <col min="1800" max="1801" width="11.42578125" style="1" customWidth="1"/>
    <col min="1802" max="2048" width="9.140625" style="1"/>
    <col min="2049" max="2049" width="6.140625" style="1" customWidth="1"/>
    <col min="2050" max="2050" width="50.42578125" style="1" customWidth="1"/>
    <col min="2051" max="2051" width="32.85546875" style="1" customWidth="1"/>
    <col min="2052" max="2052" width="9.7109375" style="1" customWidth="1"/>
    <col min="2053" max="2053" width="9.42578125" style="1" customWidth="1"/>
    <col min="2054" max="2055" width="0" style="1" hidden="1" customWidth="1"/>
    <col min="2056" max="2057" width="11.42578125" style="1" customWidth="1"/>
    <col min="2058" max="2304" width="9.140625" style="1"/>
    <col min="2305" max="2305" width="6.140625" style="1" customWidth="1"/>
    <col min="2306" max="2306" width="50.42578125" style="1" customWidth="1"/>
    <col min="2307" max="2307" width="32.85546875" style="1" customWidth="1"/>
    <col min="2308" max="2308" width="9.7109375" style="1" customWidth="1"/>
    <col min="2309" max="2309" width="9.42578125" style="1" customWidth="1"/>
    <col min="2310" max="2311" width="0" style="1" hidden="1" customWidth="1"/>
    <col min="2312" max="2313" width="11.42578125" style="1" customWidth="1"/>
    <col min="2314" max="2560" width="9.140625" style="1"/>
    <col min="2561" max="2561" width="6.140625" style="1" customWidth="1"/>
    <col min="2562" max="2562" width="50.42578125" style="1" customWidth="1"/>
    <col min="2563" max="2563" width="32.85546875" style="1" customWidth="1"/>
    <col min="2564" max="2564" width="9.7109375" style="1" customWidth="1"/>
    <col min="2565" max="2565" width="9.42578125" style="1" customWidth="1"/>
    <col min="2566" max="2567" width="0" style="1" hidden="1" customWidth="1"/>
    <col min="2568" max="2569" width="11.42578125" style="1" customWidth="1"/>
    <col min="2570" max="2816" width="9.140625" style="1"/>
    <col min="2817" max="2817" width="6.140625" style="1" customWidth="1"/>
    <col min="2818" max="2818" width="50.42578125" style="1" customWidth="1"/>
    <col min="2819" max="2819" width="32.85546875" style="1" customWidth="1"/>
    <col min="2820" max="2820" width="9.7109375" style="1" customWidth="1"/>
    <col min="2821" max="2821" width="9.42578125" style="1" customWidth="1"/>
    <col min="2822" max="2823" width="0" style="1" hidden="1" customWidth="1"/>
    <col min="2824" max="2825" width="11.42578125" style="1" customWidth="1"/>
    <col min="2826" max="3072" width="9.140625" style="1"/>
    <col min="3073" max="3073" width="6.140625" style="1" customWidth="1"/>
    <col min="3074" max="3074" width="50.42578125" style="1" customWidth="1"/>
    <col min="3075" max="3075" width="32.85546875" style="1" customWidth="1"/>
    <col min="3076" max="3076" width="9.7109375" style="1" customWidth="1"/>
    <col min="3077" max="3077" width="9.42578125" style="1" customWidth="1"/>
    <col min="3078" max="3079" width="0" style="1" hidden="1" customWidth="1"/>
    <col min="3080" max="3081" width="11.42578125" style="1" customWidth="1"/>
    <col min="3082" max="3328" width="9.140625" style="1"/>
    <col min="3329" max="3329" width="6.140625" style="1" customWidth="1"/>
    <col min="3330" max="3330" width="50.42578125" style="1" customWidth="1"/>
    <col min="3331" max="3331" width="32.85546875" style="1" customWidth="1"/>
    <col min="3332" max="3332" width="9.7109375" style="1" customWidth="1"/>
    <col min="3333" max="3333" width="9.42578125" style="1" customWidth="1"/>
    <col min="3334" max="3335" width="0" style="1" hidden="1" customWidth="1"/>
    <col min="3336" max="3337" width="11.42578125" style="1" customWidth="1"/>
    <col min="3338" max="3584" width="9.140625" style="1"/>
    <col min="3585" max="3585" width="6.140625" style="1" customWidth="1"/>
    <col min="3586" max="3586" width="50.42578125" style="1" customWidth="1"/>
    <col min="3587" max="3587" width="32.85546875" style="1" customWidth="1"/>
    <col min="3588" max="3588" width="9.7109375" style="1" customWidth="1"/>
    <col min="3589" max="3589" width="9.42578125" style="1" customWidth="1"/>
    <col min="3590" max="3591" width="0" style="1" hidden="1" customWidth="1"/>
    <col min="3592" max="3593" width="11.42578125" style="1" customWidth="1"/>
    <col min="3594" max="3840" width="9.140625" style="1"/>
    <col min="3841" max="3841" width="6.140625" style="1" customWidth="1"/>
    <col min="3842" max="3842" width="50.42578125" style="1" customWidth="1"/>
    <col min="3843" max="3843" width="32.85546875" style="1" customWidth="1"/>
    <col min="3844" max="3844" width="9.7109375" style="1" customWidth="1"/>
    <col min="3845" max="3845" width="9.42578125" style="1" customWidth="1"/>
    <col min="3846" max="3847" width="0" style="1" hidden="1" customWidth="1"/>
    <col min="3848" max="3849" width="11.42578125" style="1" customWidth="1"/>
    <col min="3850" max="4096" width="9.140625" style="1"/>
    <col min="4097" max="4097" width="6.140625" style="1" customWidth="1"/>
    <col min="4098" max="4098" width="50.42578125" style="1" customWidth="1"/>
    <col min="4099" max="4099" width="32.85546875" style="1" customWidth="1"/>
    <col min="4100" max="4100" width="9.7109375" style="1" customWidth="1"/>
    <col min="4101" max="4101" width="9.42578125" style="1" customWidth="1"/>
    <col min="4102" max="4103" width="0" style="1" hidden="1" customWidth="1"/>
    <col min="4104" max="4105" width="11.42578125" style="1" customWidth="1"/>
    <col min="4106" max="4352" width="9.140625" style="1"/>
    <col min="4353" max="4353" width="6.140625" style="1" customWidth="1"/>
    <col min="4354" max="4354" width="50.42578125" style="1" customWidth="1"/>
    <col min="4355" max="4355" width="32.85546875" style="1" customWidth="1"/>
    <col min="4356" max="4356" width="9.7109375" style="1" customWidth="1"/>
    <col min="4357" max="4357" width="9.42578125" style="1" customWidth="1"/>
    <col min="4358" max="4359" width="0" style="1" hidden="1" customWidth="1"/>
    <col min="4360" max="4361" width="11.42578125" style="1" customWidth="1"/>
    <col min="4362" max="4608" width="9.140625" style="1"/>
    <col min="4609" max="4609" width="6.140625" style="1" customWidth="1"/>
    <col min="4610" max="4610" width="50.42578125" style="1" customWidth="1"/>
    <col min="4611" max="4611" width="32.85546875" style="1" customWidth="1"/>
    <col min="4612" max="4612" width="9.7109375" style="1" customWidth="1"/>
    <col min="4613" max="4613" width="9.42578125" style="1" customWidth="1"/>
    <col min="4614" max="4615" width="0" style="1" hidden="1" customWidth="1"/>
    <col min="4616" max="4617" width="11.42578125" style="1" customWidth="1"/>
    <col min="4618" max="4864" width="9.140625" style="1"/>
    <col min="4865" max="4865" width="6.140625" style="1" customWidth="1"/>
    <col min="4866" max="4866" width="50.42578125" style="1" customWidth="1"/>
    <col min="4867" max="4867" width="32.85546875" style="1" customWidth="1"/>
    <col min="4868" max="4868" width="9.7109375" style="1" customWidth="1"/>
    <col min="4869" max="4869" width="9.42578125" style="1" customWidth="1"/>
    <col min="4870" max="4871" width="0" style="1" hidden="1" customWidth="1"/>
    <col min="4872" max="4873" width="11.42578125" style="1" customWidth="1"/>
    <col min="4874" max="5120" width="9.140625" style="1"/>
    <col min="5121" max="5121" width="6.140625" style="1" customWidth="1"/>
    <col min="5122" max="5122" width="50.42578125" style="1" customWidth="1"/>
    <col min="5123" max="5123" width="32.85546875" style="1" customWidth="1"/>
    <col min="5124" max="5124" width="9.7109375" style="1" customWidth="1"/>
    <col min="5125" max="5125" width="9.42578125" style="1" customWidth="1"/>
    <col min="5126" max="5127" width="0" style="1" hidden="1" customWidth="1"/>
    <col min="5128" max="5129" width="11.42578125" style="1" customWidth="1"/>
    <col min="5130" max="5376" width="9.140625" style="1"/>
    <col min="5377" max="5377" width="6.140625" style="1" customWidth="1"/>
    <col min="5378" max="5378" width="50.42578125" style="1" customWidth="1"/>
    <col min="5379" max="5379" width="32.85546875" style="1" customWidth="1"/>
    <col min="5380" max="5380" width="9.7109375" style="1" customWidth="1"/>
    <col min="5381" max="5381" width="9.42578125" style="1" customWidth="1"/>
    <col min="5382" max="5383" width="0" style="1" hidden="1" customWidth="1"/>
    <col min="5384" max="5385" width="11.42578125" style="1" customWidth="1"/>
    <col min="5386" max="5632" width="9.140625" style="1"/>
    <col min="5633" max="5633" width="6.140625" style="1" customWidth="1"/>
    <col min="5634" max="5634" width="50.42578125" style="1" customWidth="1"/>
    <col min="5635" max="5635" width="32.85546875" style="1" customWidth="1"/>
    <col min="5636" max="5636" width="9.7109375" style="1" customWidth="1"/>
    <col min="5637" max="5637" width="9.42578125" style="1" customWidth="1"/>
    <col min="5638" max="5639" width="0" style="1" hidden="1" customWidth="1"/>
    <col min="5640" max="5641" width="11.42578125" style="1" customWidth="1"/>
    <col min="5642" max="5888" width="9.140625" style="1"/>
    <col min="5889" max="5889" width="6.140625" style="1" customWidth="1"/>
    <col min="5890" max="5890" width="50.42578125" style="1" customWidth="1"/>
    <col min="5891" max="5891" width="32.85546875" style="1" customWidth="1"/>
    <col min="5892" max="5892" width="9.7109375" style="1" customWidth="1"/>
    <col min="5893" max="5893" width="9.42578125" style="1" customWidth="1"/>
    <col min="5894" max="5895" width="0" style="1" hidden="1" customWidth="1"/>
    <col min="5896" max="5897" width="11.42578125" style="1" customWidth="1"/>
    <col min="5898" max="6144" width="9.140625" style="1"/>
    <col min="6145" max="6145" width="6.140625" style="1" customWidth="1"/>
    <col min="6146" max="6146" width="50.42578125" style="1" customWidth="1"/>
    <col min="6147" max="6147" width="32.85546875" style="1" customWidth="1"/>
    <col min="6148" max="6148" width="9.7109375" style="1" customWidth="1"/>
    <col min="6149" max="6149" width="9.42578125" style="1" customWidth="1"/>
    <col min="6150" max="6151" width="0" style="1" hidden="1" customWidth="1"/>
    <col min="6152" max="6153" width="11.42578125" style="1" customWidth="1"/>
    <col min="6154" max="6400" width="9.140625" style="1"/>
    <col min="6401" max="6401" width="6.140625" style="1" customWidth="1"/>
    <col min="6402" max="6402" width="50.42578125" style="1" customWidth="1"/>
    <col min="6403" max="6403" width="32.85546875" style="1" customWidth="1"/>
    <col min="6404" max="6404" width="9.7109375" style="1" customWidth="1"/>
    <col min="6405" max="6405" width="9.42578125" style="1" customWidth="1"/>
    <col min="6406" max="6407" width="0" style="1" hidden="1" customWidth="1"/>
    <col min="6408" max="6409" width="11.42578125" style="1" customWidth="1"/>
    <col min="6410" max="6656" width="9.140625" style="1"/>
    <col min="6657" max="6657" width="6.140625" style="1" customWidth="1"/>
    <col min="6658" max="6658" width="50.42578125" style="1" customWidth="1"/>
    <col min="6659" max="6659" width="32.85546875" style="1" customWidth="1"/>
    <col min="6660" max="6660" width="9.7109375" style="1" customWidth="1"/>
    <col min="6661" max="6661" width="9.42578125" style="1" customWidth="1"/>
    <col min="6662" max="6663" width="0" style="1" hidden="1" customWidth="1"/>
    <col min="6664" max="6665" width="11.42578125" style="1" customWidth="1"/>
    <col min="6666" max="6912" width="9.140625" style="1"/>
    <col min="6913" max="6913" width="6.140625" style="1" customWidth="1"/>
    <col min="6914" max="6914" width="50.42578125" style="1" customWidth="1"/>
    <col min="6915" max="6915" width="32.85546875" style="1" customWidth="1"/>
    <col min="6916" max="6916" width="9.7109375" style="1" customWidth="1"/>
    <col min="6917" max="6917" width="9.42578125" style="1" customWidth="1"/>
    <col min="6918" max="6919" width="0" style="1" hidden="1" customWidth="1"/>
    <col min="6920" max="6921" width="11.42578125" style="1" customWidth="1"/>
    <col min="6922" max="7168" width="9.140625" style="1"/>
    <col min="7169" max="7169" width="6.140625" style="1" customWidth="1"/>
    <col min="7170" max="7170" width="50.42578125" style="1" customWidth="1"/>
    <col min="7171" max="7171" width="32.85546875" style="1" customWidth="1"/>
    <col min="7172" max="7172" width="9.7109375" style="1" customWidth="1"/>
    <col min="7173" max="7173" width="9.42578125" style="1" customWidth="1"/>
    <col min="7174" max="7175" width="0" style="1" hidden="1" customWidth="1"/>
    <col min="7176" max="7177" width="11.42578125" style="1" customWidth="1"/>
    <col min="7178" max="7424" width="9.140625" style="1"/>
    <col min="7425" max="7425" width="6.140625" style="1" customWidth="1"/>
    <col min="7426" max="7426" width="50.42578125" style="1" customWidth="1"/>
    <col min="7427" max="7427" width="32.85546875" style="1" customWidth="1"/>
    <col min="7428" max="7428" width="9.7109375" style="1" customWidth="1"/>
    <col min="7429" max="7429" width="9.42578125" style="1" customWidth="1"/>
    <col min="7430" max="7431" width="0" style="1" hidden="1" customWidth="1"/>
    <col min="7432" max="7433" width="11.42578125" style="1" customWidth="1"/>
    <col min="7434" max="7680" width="9.140625" style="1"/>
    <col min="7681" max="7681" width="6.140625" style="1" customWidth="1"/>
    <col min="7682" max="7682" width="50.42578125" style="1" customWidth="1"/>
    <col min="7683" max="7683" width="32.85546875" style="1" customWidth="1"/>
    <col min="7684" max="7684" width="9.7109375" style="1" customWidth="1"/>
    <col min="7685" max="7685" width="9.42578125" style="1" customWidth="1"/>
    <col min="7686" max="7687" width="0" style="1" hidden="1" customWidth="1"/>
    <col min="7688" max="7689" width="11.42578125" style="1" customWidth="1"/>
    <col min="7690" max="7936" width="9.140625" style="1"/>
    <col min="7937" max="7937" width="6.140625" style="1" customWidth="1"/>
    <col min="7938" max="7938" width="50.42578125" style="1" customWidth="1"/>
    <col min="7939" max="7939" width="32.85546875" style="1" customWidth="1"/>
    <col min="7940" max="7940" width="9.7109375" style="1" customWidth="1"/>
    <col min="7941" max="7941" width="9.42578125" style="1" customWidth="1"/>
    <col min="7942" max="7943" width="0" style="1" hidden="1" customWidth="1"/>
    <col min="7944" max="7945" width="11.42578125" style="1" customWidth="1"/>
    <col min="7946" max="8192" width="9.140625" style="1"/>
    <col min="8193" max="8193" width="6.140625" style="1" customWidth="1"/>
    <col min="8194" max="8194" width="50.42578125" style="1" customWidth="1"/>
    <col min="8195" max="8195" width="32.85546875" style="1" customWidth="1"/>
    <col min="8196" max="8196" width="9.7109375" style="1" customWidth="1"/>
    <col min="8197" max="8197" width="9.42578125" style="1" customWidth="1"/>
    <col min="8198" max="8199" width="0" style="1" hidden="1" customWidth="1"/>
    <col min="8200" max="8201" width="11.42578125" style="1" customWidth="1"/>
    <col min="8202" max="8448" width="9.140625" style="1"/>
    <col min="8449" max="8449" width="6.140625" style="1" customWidth="1"/>
    <col min="8450" max="8450" width="50.42578125" style="1" customWidth="1"/>
    <col min="8451" max="8451" width="32.85546875" style="1" customWidth="1"/>
    <col min="8452" max="8452" width="9.7109375" style="1" customWidth="1"/>
    <col min="8453" max="8453" width="9.42578125" style="1" customWidth="1"/>
    <col min="8454" max="8455" width="0" style="1" hidden="1" customWidth="1"/>
    <col min="8456" max="8457" width="11.42578125" style="1" customWidth="1"/>
    <col min="8458" max="8704" width="9.140625" style="1"/>
    <col min="8705" max="8705" width="6.140625" style="1" customWidth="1"/>
    <col min="8706" max="8706" width="50.42578125" style="1" customWidth="1"/>
    <col min="8707" max="8707" width="32.85546875" style="1" customWidth="1"/>
    <col min="8708" max="8708" width="9.7109375" style="1" customWidth="1"/>
    <col min="8709" max="8709" width="9.42578125" style="1" customWidth="1"/>
    <col min="8710" max="8711" width="0" style="1" hidden="1" customWidth="1"/>
    <col min="8712" max="8713" width="11.42578125" style="1" customWidth="1"/>
    <col min="8714" max="8960" width="9.140625" style="1"/>
    <col min="8961" max="8961" width="6.140625" style="1" customWidth="1"/>
    <col min="8962" max="8962" width="50.42578125" style="1" customWidth="1"/>
    <col min="8963" max="8963" width="32.85546875" style="1" customWidth="1"/>
    <col min="8964" max="8964" width="9.7109375" style="1" customWidth="1"/>
    <col min="8965" max="8965" width="9.42578125" style="1" customWidth="1"/>
    <col min="8966" max="8967" width="0" style="1" hidden="1" customWidth="1"/>
    <col min="8968" max="8969" width="11.42578125" style="1" customWidth="1"/>
    <col min="8970" max="9216" width="9.140625" style="1"/>
    <col min="9217" max="9217" width="6.140625" style="1" customWidth="1"/>
    <col min="9218" max="9218" width="50.42578125" style="1" customWidth="1"/>
    <col min="9219" max="9219" width="32.85546875" style="1" customWidth="1"/>
    <col min="9220" max="9220" width="9.7109375" style="1" customWidth="1"/>
    <col min="9221" max="9221" width="9.42578125" style="1" customWidth="1"/>
    <col min="9222" max="9223" width="0" style="1" hidden="1" customWidth="1"/>
    <col min="9224" max="9225" width="11.42578125" style="1" customWidth="1"/>
    <col min="9226" max="9472" width="9.140625" style="1"/>
    <col min="9473" max="9473" width="6.140625" style="1" customWidth="1"/>
    <col min="9474" max="9474" width="50.42578125" style="1" customWidth="1"/>
    <col min="9475" max="9475" width="32.85546875" style="1" customWidth="1"/>
    <col min="9476" max="9476" width="9.7109375" style="1" customWidth="1"/>
    <col min="9477" max="9477" width="9.42578125" style="1" customWidth="1"/>
    <col min="9478" max="9479" width="0" style="1" hidden="1" customWidth="1"/>
    <col min="9480" max="9481" width="11.42578125" style="1" customWidth="1"/>
    <col min="9482" max="9728" width="9.140625" style="1"/>
    <col min="9729" max="9729" width="6.140625" style="1" customWidth="1"/>
    <col min="9730" max="9730" width="50.42578125" style="1" customWidth="1"/>
    <col min="9731" max="9731" width="32.85546875" style="1" customWidth="1"/>
    <col min="9732" max="9732" width="9.7109375" style="1" customWidth="1"/>
    <col min="9733" max="9733" width="9.42578125" style="1" customWidth="1"/>
    <col min="9734" max="9735" width="0" style="1" hidden="1" customWidth="1"/>
    <col min="9736" max="9737" width="11.42578125" style="1" customWidth="1"/>
    <col min="9738" max="9984" width="9.140625" style="1"/>
    <col min="9985" max="9985" width="6.140625" style="1" customWidth="1"/>
    <col min="9986" max="9986" width="50.42578125" style="1" customWidth="1"/>
    <col min="9987" max="9987" width="32.85546875" style="1" customWidth="1"/>
    <col min="9988" max="9988" width="9.7109375" style="1" customWidth="1"/>
    <col min="9989" max="9989" width="9.42578125" style="1" customWidth="1"/>
    <col min="9990" max="9991" width="0" style="1" hidden="1" customWidth="1"/>
    <col min="9992" max="9993" width="11.42578125" style="1" customWidth="1"/>
    <col min="9994" max="10240" width="9.140625" style="1"/>
    <col min="10241" max="10241" width="6.140625" style="1" customWidth="1"/>
    <col min="10242" max="10242" width="50.42578125" style="1" customWidth="1"/>
    <col min="10243" max="10243" width="32.85546875" style="1" customWidth="1"/>
    <col min="10244" max="10244" width="9.7109375" style="1" customWidth="1"/>
    <col min="10245" max="10245" width="9.42578125" style="1" customWidth="1"/>
    <col min="10246" max="10247" width="0" style="1" hidden="1" customWidth="1"/>
    <col min="10248" max="10249" width="11.42578125" style="1" customWidth="1"/>
    <col min="10250" max="10496" width="9.140625" style="1"/>
    <col min="10497" max="10497" width="6.140625" style="1" customWidth="1"/>
    <col min="10498" max="10498" width="50.42578125" style="1" customWidth="1"/>
    <col min="10499" max="10499" width="32.85546875" style="1" customWidth="1"/>
    <col min="10500" max="10500" width="9.7109375" style="1" customWidth="1"/>
    <col min="10501" max="10501" width="9.42578125" style="1" customWidth="1"/>
    <col min="10502" max="10503" width="0" style="1" hidden="1" customWidth="1"/>
    <col min="10504" max="10505" width="11.42578125" style="1" customWidth="1"/>
    <col min="10506" max="10752" width="9.140625" style="1"/>
    <col min="10753" max="10753" width="6.140625" style="1" customWidth="1"/>
    <col min="10754" max="10754" width="50.42578125" style="1" customWidth="1"/>
    <col min="10755" max="10755" width="32.85546875" style="1" customWidth="1"/>
    <col min="10756" max="10756" width="9.7109375" style="1" customWidth="1"/>
    <col min="10757" max="10757" width="9.42578125" style="1" customWidth="1"/>
    <col min="10758" max="10759" width="0" style="1" hidden="1" customWidth="1"/>
    <col min="10760" max="10761" width="11.42578125" style="1" customWidth="1"/>
    <col min="10762" max="11008" width="9.140625" style="1"/>
    <col min="11009" max="11009" width="6.140625" style="1" customWidth="1"/>
    <col min="11010" max="11010" width="50.42578125" style="1" customWidth="1"/>
    <col min="11011" max="11011" width="32.85546875" style="1" customWidth="1"/>
    <col min="11012" max="11012" width="9.7109375" style="1" customWidth="1"/>
    <col min="11013" max="11013" width="9.42578125" style="1" customWidth="1"/>
    <col min="11014" max="11015" width="0" style="1" hidden="1" customWidth="1"/>
    <col min="11016" max="11017" width="11.42578125" style="1" customWidth="1"/>
    <col min="11018" max="11264" width="9.140625" style="1"/>
    <col min="11265" max="11265" width="6.140625" style="1" customWidth="1"/>
    <col min="11266" max="11266" width="50.42578125" style="1" customWidth="1"/>
    <col min="11267" max="11267" width="32.85546875" style="1" customWidth="1"/>
    <col min="11268" max="11268" width="9.7109375" style="1" customWidth="1"/>
    <col min="11269" max="11269" width="9.42578125" style="1" customWidth="1"/>
    <col min="11270" max="11271" width="0" style="1" hidden="1" customWidth="1"/>
    <col min="11272" max="11273" width="11.42578125" style="1" customWidth="1"/>
    <col min="11274" max="11520" width="9.140625" style="1"/>
    <col min="11521" max="11521" width="6.140625" style="1" customWidth="1"/>
    <col min="11522" max="11522" width="50.42578125" style="1" customWidth="1"/>
    <col min="11523" max="11523" width="32.85546875" style="1" customWidth="1"/>
    <col min="11524" max="11524" width="9.7109375" style="1" customWidth="1"/>
    <col min="11525" max="11525" width="9.42578125" style="1" customWidth="1"/>
    <col min="11526" max="11527" width="0" style="1" hidden="1" customWidth="1"/>
    <col min="11528" max="11529" width="11.42578125" style="1" customWidth="1"/>
    <col min="11530" max="11776" width="9.140625" style="1"/>
    <col min="11777" max="11777" width="6.140625" style="1" customWidth="1"/>
    <col min="11778" max="11778" width="50.42578125" style="1" customWidth="1"/>
    <col min="11779" max="11779" width="32.85546875" style="1" customWidth="1"/>
    <col min="11780" max="11780" width="9.7109375" style="1" customWidth="1"/>
    <col min="11781" max="11781" width="9.42578125" style="1" customWidth="1"/>
    <col min="11782" max="11783" width="0" style="1" hidden="1" customWidth="1"/>
    <col min="11784" max="11785" width="11.42578125" style="1" customWidth="1"/>
    <col min="11786" max="12032" width="9.140625" style="1"/>
    <col min="12033" max="12033" width="6.140625" style="1" customWidth="1"/>
    <col min="12034" max="12034" width="50.42578125" style="1" customWidth="1"/>
    <col min="12035" max="12035" width="32.85546875" style="1" customWidth="1"/>
    <col min="12036" max="12036" width="9.7109375" style="1" customWidth="1"/>
    <col min="12037" max="12037" width="9.42578125" style="1" customWidth="1"/>
    <col min="12038" max="12039" width="0" style="1" hidden="1" customWidth="1"/>
    <col min="12040" max="12041" width="11.42578125" style="1" customWidth="1"/>
    <col min="12042" max="12288" width="9.140625" style="1"/>
    <col min="12289" max="12289" width="6.140625" style="1" customWidth="1"/>
    <col min="12290" max="12290" width="50.42578125" style="1" customWidth="1"/>
    <col min="12291" max="12291" width="32.85546875" style="1" customWidth="1"/>
    <col min="12292" max="12292" width="9.7109375" style="1" customWidth="1"/>
    <col min="12293" max="12293" width="9.42578125" style="1" customWidth="1"/>
    <col min="12294" max="12295" width="0" style="1" hidden="1" customWidth="1"/>
    <col min="12296" max="12297" width="11.42578125" style="1" customWidth="1"/>
    <col min="12298" max="12544" width="9.140625" style="1"/>
    <col min="12545" max="12545" width="6.140625" style="1" customWidth="1"/>
    <col min="12546" max="12546" width="50.42578125" style="1" customWidth="1"/>
    <col min="12547" max="12547" width="32.85546875" style="1" customWidth="1"/>
    <col min="12548" max="12548" width="9.7109375" style="1" customWidth="1"/>
    <col min="12549" max="12549" width="9.42578125" style="1" customWidth="1"/>
    <col min="12550" max="12551" width="0" style="1" hidden="1" customWidth="1"/>
    <col min="12552" max="12553" width="11.42578125" style="1" customWidth="1"/>
    <col min="12554" max="12800" width="9.140625" style="1"/>
    <col min="12801" max="12801" width="6.140625" style="1" customWidth="1"/>
    <col min="12802" max="12802" width="50.42578125" style="1" customWidth="1"/>
    <col min="12803" max="12803" width="32.85546875" style="1" customWidth="1"/>
    <col min="12804" max="12804" width="9.7109375" style="1" customWidth="1"/>
    <col min="12805" max="12805" width="9.42578125" style="1" customWidth="1"/>
    <col min="12806" max="12807" width="0" style="1" hidden="1" customWidth="1"/>
    <col min="12808" max="12809" width="11.42578125" style="1" customWidth="1"/>
    <col min="12810" max="13056" width="9.140625" style="1"/>
    <col min="13057" max="13057" width="6.140625" style="1" customWidth="1"/>
    <col min="13058" max="13058" width="50.42578125" style="1" customWidth="1"/>
    <col min="13059" max="13059" width="32.85546875" style="1" customWidth="1"/>
    <col min="13060" max="13060" width="9.7109375" style="1" customWidth="1"/>
    <col min="13061" max="13061" width="9.42578125" style="1" customWidth="1"/>
    <col min="13062" max="13063" width="0" style="1" hidden="1" customWidth="1"/>
    <col min="13064" max="13065" width="11.42578125" style="1" customWidth="1"/>
    <col min="13066" max="13312" width="9.140625" style="1"/>
    <col min="13313" max="13313" width="6.140625" style="1" customWidth="1"/>
    <col min="13314" max="13314" width="50.42578125" style="1" customWidth="1"/>
    <col min="13315" max="13315" width="32.85546875" style="1" customWidth="1"/>
    <col min="13316" max="13316" width="9.7109375" style="1" customWidth="1"/>
    <col min="13317" max="13317" width="9.42578125" style="1" customWidth="1"/>
    <col min="13318" max="13319" width="0" style="1" hidden="1" customWidth="1"/>
    <col min="13320" max="13321" width="11.42578125" style="1" customWidth="1"/>
    <col min="13322" max="13568" width="9.140625" style="1"/>
    <col min="13569" max="13569" width="6.140625" style="1" customWidth="1"/>
    <col min="13570" max="13570" width="50.42578125" style="1" customWidth="1"/>
    <col min="13571" max="13571" width="32.85546875" style="1" customWidth="1"/>
    <col min="13572" max="13572" width="9.7109375" style="1" customWidth="1"/>
    <col min="13573" max="13573" width="9.42578125" style="1" customWidth="1"/>
    <col min="13574" max="13575" width="0" style="1" hidden="1" customWidth="1"/>
    <col min="13576" max="13577" width="11.42578125" style="1" customWidth="1"/>
    <col min="13578" max="13824" width="9.140625" style="1"/>
    <col min="13825" max="13825" width="6.140625" style="1" customWidth="1"/>
    <col min="13826" max="13826" width="50.42578125" style="1" customWidth="1"/>
    <col min="13827" max="13827" width="32.85546875" style="1" customWidth="1"/>
    <col min="13828" max="13828" width="9.7109375" style="1" customWidth="1"/>
    <col min="13829" max="13829" width="9.42578125" style="1" customWidth="1"/>
    <col min="13830" max="13831" width="0" style="1" hidden="1" customWidth="1"/>
    <col min="13832" max="13833" width="11.42578125" style="1" customWidth="1"/>
    <col min="13834" max="14080" width="9.140625" style="1"/>
    <col min="14081" max="14081" width="6.140625" style="1" customWidth="1"/>
    <col min="14082" max="14082" width="50.42578125" style="1" customWidth="1"/>
    <col min="14083" max="14083" width="32.85546875" style="1" customWidth="1"/>
    <col min="14084" max="14084" width="9.7109375" style="1" customWidth="1"/>
    <col min="14085" max="14085" width="9.42578125" style="1" customWidth="1"/>
    <col min="14086" max="14087" width="0" style="1" hidden="1" customWidth="1"/>
    <col min="14088" max="14089" width="11.42578125" style="1" customWidth="1"/>
    <col min="14090" max="14336" width="9.140625" style="1"/>
    <col min="14337" max="14337" width="6.140625" style="1" customWidth="1"/>
    <col min="14338" max="14338" width="50.42578125" style="1" customWidth="1"/>
    <col min="14339" max="14339" width="32.85546875" style="1" customWidth="1"/>
    <col min="14340" max="14340" width="9.7109375" style="1" customWidth="1"/>
    <col min="14341" max="14341" width="9.42578125" style="1" customWidth="1"/>
    <col min="14342" max="14343" width="0" style="1" hidden="1" customWidth="1"/>
    <col min="14344" max="14345" width="11.42578125" style="1" customWidth="1"/>
    <col min="14346" max="14592" width="9.140625" style="1"/>
    <col min="14593" max="14593" width="6.140625" style="1" customWidth="1"/>
    <col min="14594" max="14594" width="50.42578125" style="1" customWidth="1"/>
    <col min="14595" max="14595" width="32.85546875" style="1" customWidth="1"/>
    <col min="14596" max="14596" width="9.7109375" style="1" customWidth="1"/>
    <col min="14597" max="14597" width="9.42578125" style="1" customWidth="1"/>
    <col min="14598" max="14599" width="0" style="1" hidden="1" customWidth="1"/>
    <col min="14600" max="14601" width="11.42578125" style="1" customWidth="1"/>
    <col min="14602" max="14848" width="9.140625" style="1"/>
    <col min="14849" max="14849" width="6.140625" style="1" customWidth="1"/>
    <col min="14850" max="14850" width="50.42578125" style="1" customWidth="1"/>
    <col min="14851" max="14851" width="32.85546875" style="1" customWidth="1"/>
    <col min="14852" max="14852" width="9.7109375" style="1" customWidth="1"/>
    <col min="14853" max="14853" width="9.42578125" style="1" customWidth="1"/>
    <col min="14854" max="14855" width="0" style="1" hidden="1" customWidth="1"/>
    <col min="14856" max="14857" width="11.42578125" style="1" customWidth="1"/>
    <col min="14858" max="15104" width="9.140625" style="1"/>
    <col min="15105" max="15105" width="6.140625" style="1" customWidth="1"/>
    <col min="15106" max="15106" width="50.42578125" style="1" customWidth="1"/>
    <col min="15107" max="15107" width="32.85546875" style="1" customWidth="1"/>
    <col min="15108" max="15108" width="9.7109375" style="1" customWidth="1"/>
    <col min="15109" max="15109" width="9.42578125" style="1" customWidth="1"/>
    <col min="15110" max="15111" width="0" style="1" hidden="1" customWidth="1"/>
    <col min="15112" max="15113" width="11.42578125" style="1" customWidth="1"/>
    <col min="15114" max="15360" width="9.140625" style="1"/>
    <col min="15361" max="15361" width="6.140625" style="1" customWidth="1"/>
    <col min="15362" max="15362" width="50.42578125" style="1" customWidth="1"/>
    <col min="15363" max="15363" width="32.85546875" style="1" customWidth="1"/>
    <col min="15364" max="15364" width="9.7109375" style="1" customWidth="1"/>
    <col min="15365" max="15365" width="9.42578125" style="1" customWidth="1"/>
    <col min="15366" max="15367" width="0" style="1" hidden="1" customWidth="1"/>
    <col min="15368" max="15369" width="11.42578125" style="1" customWidth="1"/>
    <col min="15370" max="15616" width="9.140625" style="1"/>
    <col min="15617" max="15617" width="6.140625" style="1" customWidth="1"/>
    <col min="15618" max="15618" width="50.42578125" style="1" customWidth="1"/>
    <col min="15619" max="15619" width="32.85546875" style="1" customWidth="1"/>
    <col min="15620" max="15620" width="9.7109375" style="1" customWidth="1"/>
    <col min="15621" max="15621" width="9.42578125" style="1" customWidth="1"/>
    <col min="15622" max="15623" width="0" style="1" hidden="1" customWidth="1"/>
    <col min="15624" max="15625" width="11.42578125" style="1" customWidth="1"/>
    <col min="15626" max="15872" width="9.140625" style="1"/>
    <col min="15873" max="15873" width="6.140625" style="1" customWidth="1"/>
    <col min="15874" max="15874" width="50.42578125" style="1" customWidth="1"/>
    <col min="15875" max="15875" width="32.85546875" style="1" customWidth="1"/>
    <col min="15876" max="15876" width="9.7109375" style="1" customWidth="1"/>
    <col min="15877" max="15877" width="9.42578125" style="1" customWidth="1"/>
    <col min="15878" max="15879" width="0" style="1" hidden="1" customWidth="1"/>
    <col min="15880" max="15881" width="11.42578125" style="1" customWidth="1"/>
    <col min="15882" max="16128" width="9.140625" style="1"/>
    <col min="16129" max="16129" width="6.140625" style="1" customWidth="1"/>
    <col min="16130" max="16130" width="50.42578125" style="1" customWidth="1"/>
    <col min="16131" max="16131" width="32.85546875" style="1" customWidth="1"/>
    <col min="16132" max="16132" width="9.7109375" style="1" customWidth="1"/>
    <col min="16133" max="16133" width="9.42578125" style="1" customWidth="1"/>
    <col min="16134" max="16135" width="0" style="1" hidden="1" customWidth="1"/>
    <col min="16136" max="16137" width="11.42578125" style="1" customWidth="1"/>
    <col min="16138" max="16384" width="9.140625" style="1"/>
  </cols>
  <sheetData>
    <row r="1" spans="1:9" x14ac:dyDescent="0.2">
      <c r="I1" s="3"/>
    </row>
    <row r="2" spans="1:9" ht="15.75" x14ac:dyDescent="0.25">
      <c r="E2" s="75"/>
      <c r="F2" s="41"/>
      <c r="G2" s="41"/>
      <c r="H2" s="76" t="s">
        <v>94</v>
      </c>
      <c r="I2" s="75"/>
    </row>
    <row r="3" spans="1:9" x14ac:dyDescent="0.2">
      <c r="A3" s="84" t="s">
        <v>0</v>
      </c>
      <c r="B3" s="84"/>
      <c r="C3" s="84"/>
      <c r="D3" s="84"/>
      <c r="E3" s="84"/>
      <c r="F3" s="84"/>
      <c r="G3" s="84"/>
      <c r="H3" s="84"/>
      <c r="I3" s="84"/>
    </row>
    <row r="4" spans="1:9" x14ac:dyDescent="0.2">
      <c r="A4" s="85"/>
      <c r="B4" s="85"/>
      <c r="C4" s="85"/>
      <c r="D4" s="85"/>
      <c r="E4" s="85"/>
      <c r="F4" s="85"/>
      <c r="G4" s="85"/>
      <c r="H4" s="85"/>
      <c r="I4" s="85"/>
    </row>
    <row r="5" spans="1:9" x14ac:dyDescent="0.2">
      <c r="A5" s="85" t="s">
        <v>1</v>
      </c>
      <c r="B5" s="85"/>
      <c r="C5" s="85"/>
      <c r="D5" s="85"/>
      <c r="E5" s="85"/>
    </row>
    <row r="6" spans="1:9" ht="13.5" x14ac:dyDescent="0.25">
      <c r="A6" s="86" t="s">
        <v>95</v>
      </c>
      <c r="B6" s="86"/>
      <c r="C6" s="86"/>
      <c r="D6" s="86"/>
      <c r="E6" s="86"/>
      <c r="F6" s="4"/>
    </row>
    <row r="7" spans="1:9" ht="13.7" customHeight="1" x14ac:dyDescent="0.2">
      <c r="A7" s="66"/>
      <c r="B7" s="5"/>
      <c r="C7" s="4"/>
      <c r="D7" s="4"/>
      <c r="E7" s="4"/>
      <c r="F7" s="4"/>
    </row>
    <row r="8" spans="1:9" ht="29.45" customHeight="1" x14ac:dyDescent="0.25">
      <c r="A8" s="87" t="s">
        <v>2</v>
      </c>
      <c r="B8" s="87"/>
      <c r="C8" s="87"/>
      <c r="D8" s="87"/>
      <c r="E8" s="87"/>
      <c r="F8" s="4"/>
    </row>
    <row r="9" spans="1:9" x14ac:dyDescent="0.2">
      <c r="A9" s="88"/>
      <c r="B9" s="88"/>
      <c r="C9" s="88"/>
      <c r="D9" s="88"/>
      <c r="E9" s="88"/>
      <c r="F9" s="4"/>
    </row>
    <row r="10" spans="1:9" x14ac:dyDescent="0.2">
      <c r="A10" s="66"/>
      <c r="B10" s="5"/>
      <c r="C10" s="4"/>
      <c r="D10" s="4"/>
      <c r="E10" s="4"/>
      <c r="F10" s="4"/>
    </row>
    <row r="11" spans="1:9" x14ac:dyDescent="0.2">
      <c r="A11" s="66"/>
      <c r="B11" s="5"/>
      <c r="C11" s="4"/>
      <c r="D11" s="4"/>
      <c r="E11" s="4"/>
      <c r="F11" s="4"/>
    </row>
    <row r="12" spans="1:9" ht="49.7" customHeight="1" x14ac:dyDescent="0.2">
      <c r="A12" s="67" t="s">
        <v>3</v>
      </c>
      <c r="B12" s="60" t="s">
        <v>4</v>
      </c>
      <c r="C12" s="60" t="s">
        <v>24</v>
      </c>
      <c r="D12" s="60" t="s">
        <v>5</v>
      </c>
      <c r="E12" s="60" t="s">
        <v>6</v>
      </c>
      <c r="F12" s="59" t="s">
        <v>7</v>
      </c>
      <c r="G12" s="60" t="s">
        <v>8</v>
      </c>
      <c r="H12" s="60" t="s">
        <v>92</v>
      </c>
      <c r="I12" s="60" t="s">
        <v>93</v>
      </c>
    </row>
    <row r="13" spans="1:9" ht="18" customHeight="1" x14ac:dyDescent="0.2">
      <c r="A13" s="68">
        <v>1</v>
      </c>
      <c r="B13" s="57">
        <v>2</v>
      </c>
      <c r="C13" s="58">
        <v>3</v>
      </c>
      <c r="D13" s="58">
        <v>4</v>
      </c>
      <c r="E13" s="58">
        <v>5</v>
      </c>
      <c r="F13" s="57"/>
      <c r="G13" s="58"/>
      <c r="H13" s="58">
        <v>6</v>
      </c>
      <c r="I13" s="58">
        <v>7</v>
      </c>
    </row>
    <row r="14" spans="1:9" ht="28.5" customHeight="1" x14ac:dyDescent="0.2">
      <c r="A14" s="69"/>
      <c r="B14" s="82" t="s">
        <v>19</v>
      </c>
      <c r="C14" s="83"/>
      <c r="D14" s="7"/>
      <c r="E14" s="8"/>
      <c r="F14" s="9"/>
      <c r="G14" s="10"/>
      <c r="H14" s="11"/>
      <c r="I14" s="12"/>
    </row>
    <row r="15" spans="1:9" x14ac:dyDescent="0.2">
      <c r="A15" s="70">
        <v>1</v>
      </c>
      <c r="B15" s="49" t="s">
        <v>9</v>
      </c>
      <c r="C15" s="13" t="s">
        <v>10</v>
      </c>
      <c r="D15" s="13" t="s">
        <v>11</v>
      </c>
      <c r="E15" s="13">
        <v>1</v>
      </c>
      <c r="F15" s="14"/>
      <c r="G15" s="6"/>
      <c r="H15" s="15">
        <v>126.29</v>
      </c>
      <c r="I15" s="16">
        <f>SUM(H15*E15)</f>
        <v>126.29</v>
      </c>
    </row>
    <row r="16" spans="1:9" x14ac:dyDescent="0.2">
      <c r="A16" s="71">
        <v>2</v>
      </c>
      <c r="B16" s="52" t="s">
        <v>9</v>
      </c>
      <c r="C16" s="13" t="s">
        <v>12</v>
      </c>
      <c r="D16" s="13" t="s">
        <v>11</v>
      </c>
      <c r="E16" s="13">
        <v>2</v>
      </c>
      <c r="F16" s="14"/>
      <c r="G16" s="6"/>
      <c r="H16" s="15">
        <v>168.39</v>
      </c>
      <c r="I16" s="16">
        <f t="shared" ref="I16:I77" si="0">SUM(H16*E16)</f>
        <v>336.78</v>
      </c>
    </row>
    <row r="17" spans="1:9" ht="25.5" x14ac:dyDescent="0.2">
      <c r="A17" s="72">
        <v>3</v>
      </c>
      <c r="B17" s="50" t="s">
        <v>25</v>
      </c>
      <c r="C17" s="89" t="s">
        <v>71</v>
      </c>
      <c r="D17" s="13" t="s">
        <v>11</v>
      </c>
      <c r="E17" s="17">
        <v>4</v>
      </c>
      <c r="F17" s="18"/>
      <c r="G17" s="19"/>
      <c r="H17" s="20">
        <v>47.36</v>
      </c>
      <c r="I17" s="16">
        <f t="shared" si="0"/>
        <v>189.44</v>
      </c>
    </row>
    <row r="18" spans="1:9" ht="25.5" x14ac:dyDescent="0.2">
      <c r="A18" s="70">
        <v>4</v>
      </c>
      <c r="B18" s="50" t="s">
        <v>23</v>
      </c>
      <c r="C18" s="90"/>
      <c r="D18" s="13" t="s">
        <v>11</v>
      </c>
      <c r="E18" s="13">
        <v>2</v>
      </c>
      <c r="F18" s="18"/>
      <c r="G18" s="19"/>
      <c r="H18" s="20">
        <v>25.26</v>
      </c>
      <c r="I18" s="16">
        <f t="shared" si="0"/>
        <v>50.52</v>
      </c>
    </row>
    <row r="19" spans="1:9" ht="29.1" customHeight="1" x14ac:dyDescent="0.2">
      <c r="A19" s="71">
        <v>5</v>
      </c>
      <c r="B19" s="50" t="s">
        <v>22</v>
      </c>
      <c r="C19" s="90"/>
      <c r="D19" s="21" t="s">
        <v>11</v>
      </c>
      <c r="E19" s="13">
        <v>2</v>
      </c>
      <c r="F19" s="18"/>
      <c r="G19" s="19"/>
      <c r="H19" s="20">
        <v>25.26</v>
      </c>
      <c r="I19" s="16">
        <f t="shared" si="0"/>
        <v>50.52</v>
      </c>
    </row>
    <row r="20" spans="1:9" ht="30.2" customHeight="1" x14ac:dyDescent="0.2">
      <c r="A20" s="72">
        <v>6</v>
      </c>
      <c r="B20" s="50" t="s">
        <v>21</v>
      </c>
      <c r="C20" s="90"/>
      <c r="D20" s="13" t="s">
        <v>11</v>
      </c>
      <c r="E20" s="13">
        <v>2</v>
      </c>
      <c r="F20" s="18"/>
      <c r="G20" s="19"/>
      <c r="H20" s="20">
        <v>251.38</v>
      </c>
      <c r="I20" s="16">
        <f t="shared" si="0"/>
        <v>502.76</v>
      </c>
    </row>
    <row r="21" spans="1:9" ht="26.1" customHeight="1" x14ac:dyDescent="0.2">
      <c r="A21" s="70">
        <v>7</v>
      </c>
      <c r="B21" s="50" t="s">
        <v>20</v>
      </c>
      <c r="C21" s="90"/>
      <c r="D21" s="22" t="s">
        <v>11</v>
      </c>
      <c r="E21" s="13">
        <v>3</v>
      </c>
      <c r="F21" s="18"/>
      <c r="G21" s="19"/>
      <c r="H21" s="20">
        <v>153.01</v>
      </c>
      <c r="I21" s="16">
        <f t="shared" si="0"/>
        <v>459.03</v>
      </c>
    </row>
    <row r="22" spans="1:9" ht="25.5" x14ac:dyDescent="0.2">
      <c r="A22" s="71">
        <v>8</v>
      </c>
      <c r="B22" s="50" t="s">
        <v>27</v>
      </c>
      <c r="C22" s="90"/>
      <c r="D22" s="22" t="s">
        <v>11</v>
      </c>
      <c r="E22" s="13">
        <v>2</v>
      </c>
      <c r="F22" s="18"/>
      <c r="G22" s="19"/>
      <c r="H22" s="20">
        <v>82.58</v>
      </c>
      <c r="I22" s="16">
        <f t="shared" si="0"/>
        <v>165.16</v>
      </c>
    </row>
    <row r="23" spans="1:9" ht="25.5" x14ac:dyDescent="0.2">
      <c r="A23" s="72">
        <v>9</v>
      </c>
      <c r="B23" s="50" t="s">
        <v>26</v>
      </c>
      <c r="C23" s="90"/>
      <c r="D23" s="22" t="s">
        <v>11</v>
      </c>
      <c r="E23" s="13">
        <v>2</v>
      </c>
      <c r="F23" s="18"/>
      <c r="G23" s="19"/>
      <c r="H23" s="20">
        <v>123.87</v>
      </c>
      <c r="I23" s="16">
        <f t="shared" si="0"/>
        <v>247.74</v>
      </c>
    </row>
    <row r="24" spans="1:9" ht="25.5" x14ac:dyDescent="0.2">
      <c r="A24" s="70">
        <v>10</v>
      </c>
      <c r="B24" s="50" t="s">
        <v>28</v>
      </c>
      <c r="C24" s="90"/>
      <c r="D24" s="22" t="s">
        <v>11</v>
      </c>
      <c r="E24" s="13">
        <v>2</v>
      </c>
      <c r="F24" s="18"/>
      <c r="G24" s="19"/>
      <c r="H24" s="20">
        <v>48.08</v>
      </c>
      <c r="I24" s="16">
        <f t="shared" si="0"/>
        <v>96.16</v>
      </c>
    </row>
    <row r="25" spans="1:9" ht="25.5" x14ac:dyDescent="0.2">
      <c r="A25" s="71">
        <v>11</v>
      </c>
      <c r="B25" s="53" t="s">
        <v>29</v>
      </c>
      <c r="C25" s="90"/>
      <c r="D25" s="23" t="s">
        <v>11</v>
      </c>
      <c r="E25" s="13">
        <v>3</v>
      </c>
      <c r="F25" s="24"/>
      <c r="G25" s="25"/>
      <c r="H25" s="77">
        <v>359.46</v>
      </c>
      <c r="I25" s="16">
        <f t="shared" si="0"/>
        <v>1078.3799999999999</v>
      </c>
    </row>
    <row r="26" spans="1:9" x14ac:dyDescent="0.2">
      <c r="A26" s="72">
        <v>12</v>
      </c>
      <c r="B26" s="53" t="s">
        <v>35</v>
      </c>
      <c r="C26" s="90"/>
      <c r="D26" s="23" t="s">
        <v>11</v>
      </c>
      <c r="E26" s="13">
        <v>1</v>
      </c>
      <c r="F26" s="24"/>
      <c r="G26" s="25"/>
      <c r="H26" s="77">
        <v>589.72</v>
      </c>
      <c r="I26" s="16">
        <f t="shared" si="0"/>
        <v>589.72</v>
      </c>
    </row>
    <row r="27" spans="1:9" x14ac:dyDescent="0.2">
      <c r="A27" s="70">
        <v>13</v>
      </c>
      <c r="B27" s="53" t="s">
        <v>36</v>
      </c>
      <c r="C27" s="90"/>
      <c r="D27" s="23" t="s">
        <v>11</v>
      </c>
      <c r="E27" s="13">
        <v>1</v>
      </c>
      <c r="F27" s="24"/>
      <c r="G27" s="25"/>
      <c r="H27" s="77">
        <v>577.20000000000005</v>
      </c>
      <c r="I27" s="16">
        <f t="shared" si="0"/>
        <v>577.20000000000005</v>
      </c>
    </row>
    <row r="28" spans="1:9" x14ac:dyDescent="0.2">
      <c r="A28" s="71">
        <v>14</v>
      </c>
      <c r="B28" s="53" t="s">
        <v>37</v>
      </c>
      <c r="C28" s="90"/>
      <c r="D28" s="23" t="s">
        <v>11</v>
      </c>
      <c r="E28" s="13">
        <v>1</v>
      </c>
      <c r="F28" s="24"/>
      <c r="G28" s="25"/>
      <c r="H28" s="77">
        <v>209.09</v>
      </c>
      <c r="I28" s="16">
        <f t="shared" si="0"/>
        <v>209.09</v>
      </c>
    </row>
    <row r="29" spans="1:9" x14ac:dyDescent="0.2">
      <c r="A29" s="72">
        <v>15</v>
      </c>
      <c r="B29" s="53" t="s">
        <v>38</v>
      </c>
      <c r="C29" s="90"/>
      <c r="D29" s="23" t="s">
        <v>11</v>
      </c>
      <c r="E29" s="13">
        <v>2</v>
      </c>
      <c r="F29" s="24"/>
      <c r="G29" s="25"/>
      <c r="H29" s="77">
        <v>167.86</v>
      </c>
      <c r="I29" s="16">
        <f t="shared" si="0"/>
        <v>335.72</v>
      </c>
    </row>
    <row r="30" spans="1:9" x14ac:dyDescent="0.2">
      <c r="A30" s="70">
        <v>16</v>
      </c>
      <c r="B30" s="53" t="s">
        <v>30</v>
      </c>
      <c r="C30" s="90"/>
      <c r="D30" s="23" t="s">
        <v>11</v>
      </c>
      <c r="E30" s="13">
        <v>1</v>
      </c>
      <c r="F30" s="24"/>
      <c r="G30" s="25"/>
      <c r="H30" s="77">
        <v>138.44999999999999</v>
      </c>
      <c r="I30" s="16">
        <f t="shared" si="0"/>
        <v>138.44999999999999</v>
      </c>
    </row>
    <row r="31" spans="1:9" x14ac:dyDescent="0.2">
      <c r="A31" s="71">
        <v>17</v>
      </c>
      <c r="B31" s="53" t="s">
        <v>31</v>
      </c>
      <c r="C31" s="90"/>
      <c r="D31" s="43" t="s">
        <v>11</v>
      </c>
      <c r="E31" s="42">
        <v>1</v>
      </c>
      <c r="F31" s="44"/>
      <c r="G31" s="45"/>
      <c r="H31" s="78">
        <v>575.39</v>
      </c>
      <c r="I31" s="46">
        <f t="shared" si="0"/>
        <v>575.39</v>
      </c>
    </row>
    <row r="32" spans="1:9" x14ac:dyDescent="0.2">
      <c r="A32" s="72">
        <v>18</v>
      </c>
      <c r="B32" s="53" t="s">
        <v>32</v>
      </c>
      <c r="C32" s="90"/>
      <c r="D32" s="43" t="s">
        <v>11</v>
      </c>
      <c r="E32" s="42">
        <v>1</v>
      </c>
      <c r="F32" s="44"/>
      <c r="G32" s="45"/>
      <c r="H32" s="78">
        <v>575.39</v>
      </c>
      <c r="I32" s="46">
        <f t="shared" si="0"/>
        <v>575.39</v>
      </c>
    </row>
    <row r="33" spans="1:9" x14ac:dyDescent="0.2">
      <c r="A33" s="70">
        <v>19</v>
      </c>
      <c r="B33" s="48" t="s">
        <v>33</v>
      </c>
      <c r="C33" s="90"/>
      <c r="D33" s="23" t="s">
        <v>11</v>
      </c>
      <c r="E33" s="13">
        <v>2</v>
      </c>
      <c r="F33" s="24"/>
      <c r="G33" s="25"/>
      <c r="H33" s="77">
        <v>325.12</v>
      </c>
      <c r="I33" s="16">
        <f t="shared" si="0"/>
        <v>650.24</v>
      </c>
    </row>
    <row r="34" spans="1:9" x14ac:dyDescent="0.2">
      <c r="A34" s="71">
        <v>20</v>
      </c>
      <c r="B34" s="48" t="s">
        <v>34</v>
      </c>
      <c r="C34" s="91"/>
      <c r="D34" s="43" t="s">
        <v>11</v>
      </c>
      <c r="E34" s="42">
        <v>4</v>
      </c>
      <c r="F34" s="44"/>
      <c r="G34" s="45"/>
      <c r="H34" s="78">
        <v>198.46</v>
      </c>
      <c r="I34" s="46">
        <f t="shared" si="0"/>
        <v>793.84</v>
      </c>
    </row>
    <row r="35" spans="1:9" x14ac:dyDescent="0.2">
      <c r="A35" s="72">
        <v>21</v>
      </c>
      <c r="B35" s="53" t="s">
        <v>43</v>
      </c>
      <c r="C35" s="47" t="s">
        <v>42</v>
      </c>
      <c r="D35" s="23" t="s">
        <v>11</v>
      </c>
      <c r="E35" s="13">
        <v>10</v>
      </c>
      <c r="F35" s="24"/>
      <c r="G35" s="25"/>
      <c r="H35" s="77">
        <v>49.79</v>
      </c>
      <c r="I35" s="16">
        <f t="shared" si="0"/>
        <v>497.9</v>
      </c>
    </row>
    <row r="36" spans="1:9" ht="38.25" x14ac:dyDescent="0.2">
      <c r="A36" s="70">
        <v>22</v>
      </c>
      <c r="B36" s="53" t="s">
        <v>41</v>
      </c>
      <c r="C36" s="47" t="s">
        <v>39</v>
      </c>
      <c r="D36" s="23" t="s">
        <v>11</v>
      </c>
      <c r="E36" s="13">
        <v>15</v>
      </c>
      <c r="F36" s="24"/>
      <c r="G36" s="25"/>
      <c r="H36" s="77">
        <v>23.86</v>
      </c>
      <c r="I36" s="16">
        <f t="shared" si="0"/>
        <v>357.9</v>
      </c>
    </row>
    <row r="37" spans="1:9" ht="25.5" x14ac:dyDescent="0.2">
      <c r="A37" s="71">
        <v>23</v>
      </c>
      <c r="B37" s="51" t="s">
        <v>40</v>
      </c>
      <c r="C37" s="47" t="s">
        <v>86</v>
      </c>
      <c r="D37" s="23" t="s">
        <v>11</v>
      </c>
      <c r="E37" s="13">
        <v>10</v>
      </c>
      <c r="F37" s="24"/>
      <c r="G37" s="25"/>
      <c r="H37" s="77">
        <v>6.8</v>
      </c>
      <c r="I37" s="16">
        <f t="shared" si="0"/>
        <v>68</v>
      </c>
    </row>
    <row r="38" spans="1:9" x14ac:dyDescent="0.2">
      <c r="A38" s="69"/>
      <c r="B38" s="82" t="s">
        <v>50</v>
      </c>
      <c r="C38" s="83"/>
      <c r="D38" s="26"/>
      <c r="E38" s="31"/>
      <c r="F38" s="27"/>
      <c r="G38" s="28"/>
      <c r="H38" s="29"/>
      <c r="I38" s="30"/>
    </row>
    <row r="39" spans="1:9" x14ac:dyDescent="0.2">
      <c r="A39" s="70">
        <v>24</v>
      </c>
      <c r="B39" s="61" t="s">
        <v>46</v>
      </c>
      <c r="C39" s="32" t="s">
        <v>47</v>
      </c>
      <c r="D39" s="23" t="s">
        <v>11</v>
      </c>
      <c r="E39" s="13">
        <v>70</v>
      </c>
      <c r="F39" s="24"/>
      <c r="G39" s="25"/>
      <c r="H39" s="77">
        <v>3.9</v>
      </c>
      <c r="I39" s="16">
        <f t="shared" si="0"/>
        <v>273</v>
      </c>
    </row>
    <row r="40" spans="1:9" x14ac:dyDescent="0.2">
      <c r="A40" s="70">
        <v>25</v>
      </c>
      <c r="B40" s="61" t="s">
        <v>46</v>
      </c>
      <c r="C40" s="32" t="s">
        <v>48</v>
      </c>
      <c r="D40" s="23" t="s">
        <v>11</v>
      </c>
      <c r="E40" s="13">
        <v>70</v>
      </c>
      <c r="F40" s="24"/>
      <c r="G40" s="25"/>
      <c r="H40" s="77">
        <v>3.72</v>
      </c>
      <c r="I40" s="16">
        <f t="shared" si="0"/>
        <v>260.40000000000003</v>
      </c>
    </row>
    <row r="41" spans="1:9" x14ac:dyDescent="0.2">
      <c r="A41" s="70">
        <v>26</v>
      </c>
      <c r="B41" s="61" t="s">
        <v>46</v>
      </c>
      <c r="C41" s="32" t="s">
        <v>49</v>
      </c>
      <c r="D41" s="23" t="s">
        <v>11</v>
      </c>
      <c r="E41" s="13">
        <v>25</v>
      </c>
      <c r="F41" s="24"/>
      <c r="G41" s="25"/>
      <c r="H41" s="77">
        <v>6.6</v>
      </c>
      <c r="I41" s="16">
        <f t="shared" si="0"/>
        <v>165</v>
      </c>
    </row>
    <row r="42" spans="1:9" x14ac:dyDescent="0.2">
      <c r="A42" s="70">
        <v>27</v>
      </c>
      <c r="B42" s="61" t="s">
        <v>46</v>
      </c>
      <c r="C42" s="32" t="s">
        <v>13</v>
      </c>
      <c r="D42" s="23" t="s">
        <v>11</v>
      </c>
      <c r="E42" s="13">
        <v>35</v>
      </c>
      <c r="F42" s="24"/>
      <c r="G42" s="25"/>
      <c r="H42" s="77">
        <v>8.41</v>
      </c>
      <c r="I42" s="16">
        <f t="shared" si="0"/>
        <v>294.35000000000002</v>
      </c>
    </row>
    <row r="43" spans="1:9" x14ac:dyDescent="0.2">
      <c r="A43" s="70">
        <v>28</v>
      </c>
      <c r="B43" s="61" t="s">
        <v>46</v>
      </c>
      <c r="C43" s="32" t="s">
        <v>14</v>
      </c>
      <c r="D43" s="23" t="s">
        <v>11</v>
      </c>
      <c r="E43" s="13">
        <v>17</v>
      </c>
      <c r="F43" s="24"/>
      <c r="G43" s="25"/>
      <c r="H43" s="77">
        <v>17.14</v>
      </c>
      <c r="I43" s="16">
        <f t="shared" si="0"/>
        <v>291.38</v>
      </c>
    </row>
    <row r="44" spans="1:9" x14ac:dyDescent="0.2">
      <c r="A44" s="70">
        <v>29</v>
      </c>
      <c r="B44" s="61" t="s">
        <v>46</v>
      </c>
      <c r="C44" s="32" t="s">
        <v>15</v>
      </c>
      <c r="D44" s="23" t="s">
        <v>11</v>
      </c>
      <c r="E44" s="13">
        <v>17</v>
      </c>
      <c r="F44" s="24"/>
      <c r="G44" s="25"/>
      <c r="H44" s="77">
        <v>22.74</v>
      </c>
      <c r="I44" s="16">
        <f t="shared" si="0"/>
        <v>386.58</v>
      </c>
    </row>
    <row r="45" spans="1:9" x14ac:dyDescent="0.2">
      <c r="A45" s="70">
        <v>30</v>
      </c>
      <c r="B45" s="61" t="s">
        <v>51</v>
      </c>
      <c r="C45" s="32" t="s">
        <v>87</v>
      </c>
      <c r="D45" s="23" t="s">
        <v>11</v>
      </c>
      <c r="E45" s="13">
        <v>60</v>
      </c>
      <c r="F45" s="24"/>
      <c r="G45" s="25"/>
      <c r="H45" s="77">
        <v>3.97</v>
      </c>
      <c r="I45" s="16">
        <f t="shared" si="0"/>
        <v>238.20000000000002</v>
      </c>
    </row>
    <row r="46" spans="1:9" x14ac:dyDescent="0.2">
      <c r="A46" s="70">
        <v>31</v>
      </c>
      <c r="B46" s="61" t="s">
        <v>51</v>
      </c>
      <c r="C46" s="32" t="s">
        <v>88</v>
      </c>
      <c r="D46" s="32" t="s">
        <v>11</v>
      </c>
      <c r="E46" s="32">
        <v>25</v>
      </c>
      <c r="F46" s="24"/>
      <c r="G46" s="25"/>
      <c r="H46" s="77">
        <v>5.78</v>
      </c>
      <c r="I46" s="16">
        <f t="shared" si="0"/>
        <v>144.5</v>
      </c>
    </row>
    <row r="47" spans="1:9" x14ac:dyDescent="0.2">
      <c r="A47" s="70">
        <v>32</v>
      </c>
      <c r="B47" s="61" t="s">
        <v>51</v>
      </c>
      <c r="C47" s="32" t="s">
        <v>89</v>
      </c>
      <c r="D47" s="23" t="s">
        <v>11</v>
      </c>
      <c r="E47" s="13">
        <v>15</v>
      </c>
      <c r="F47" s="24"/>
      <c r="G47" s="25"/>
      <c r="H47" s="77">
        <v>7.89</v>
      </c>
      <c r="I47" s="16">
        <f t="shared" si="0"/>
        <v>118.35</v>
      </c>
    </row>
    <row r="48" spans="1:9" x14ac:dyDescent="0.2">
      <c r="A48" s="70">
        <v>33</v>
      </c>
      <c r="B48" s="61" t="s">
        <v>52</v>
      </c>
      <c r="C48" s="33" t="s">
        <v>91</v>
      </c>
      <c r="D48" s="34" t="s">
        <v>11</v>
      </c>
      <c r="E48" s="33">
        <v>60</v>
      </c>
      <c r="F48" s="35"/>
      <c r="G48" s="36"/>
      <c r="H48" s="79">
        <v>2.97</v>
      </c>
      <c r="I48" s="16">
        <f t="shared" si="0"/>
        <v>178.20000000000002</v>
      </c>
    </row>
    <row r="49" spans="1:9" x14ac:dyDescent="0.2">
      <c r="A49" s="70">
        <v>34</v>
      </c>
      <c r="B49" s="61" t="s">
        <v>52</v>
      </c>
      <c r="C49" s="32" t="s">
        <v>90</v>
      </c>
      <c r="D49" s="23" t="s">
        <v>11</v>
      </c>
      <c r="E49" s="13">
        <v>25</v>
      </c>
      <c r="F49" s="24"/>
      <c r="G49" s="25"/>
      <c r="H49" s="77">
        <v>4.4400000000000004</v>
      </c>
      <c r="I49" s="16">
        <f t="shared" si="0"/>
        <v>111.00000000000001</v>
      </c>
    </row>
    <row r="50" spans="1:9" x14ac:dyDescent="0.2">
      <c r="A50" s="70">
        <v>35</v>
      </c>
      <c r="B50" s="62" t="s">
        <v>52</v>
      </c>
      <c r="C50" s="13" t="s">
        <v>53</v>
      </c>
      <c r="D50" s="23" t="s">
        <v>11</v>
      </c>
      <c r="E50" s="13">
        <v>15</v>
      </c>
      <c r="F50" s="24"/>
      <c r="G50" s="25"/>
      <c r="H50" s="77">
        <v>7.39</v>
      </c>
      <c r="I50" s="16">
        <f t="shared" si="0"/>
        <v>110.85</v>
      </c>
    </row>
    <row r="51" spans="1:9" x14ac:dyDescent="0.2">
      <c r="A51" s="70">
        <v>36</v>
      </c>
      <c r="B51" s="63" t="s">
        <v>45</v>
      </c>
      <c r="C51" s="42" t="s">
        <v>44</v>
      </c>
      <c r="D51" s="43" t="s">
        <v>54</v>
      </c>
      <c r="E51" s="42">
        <v>100</v>
      </c>
      <c r="F51" s="44"/>
      <c r="G51" s="45"/>
      <c r="H51" s="78">
        <v>1.18</v>
      </c>
      <c r="I51" s="46">
        <f>SUM(H51*E51)</f>
        <v>118</v>
      </c>
    </row>
    <row r="52" spans="1:9" x14ac:dyDescent="0.2">
      <c r="A52" s="70">
        <v>37</v>
      </c>
      <c r="B52" s="63" t="s">
        <v>45</v>
      </c>
      <c r="C52" s="42" t="s">
        <v>55</v>
      </c>
      <c r="D52" s="43" t="s">
        <v>54</v>
      </c>
      <c r="E52" s="42">
        <v>75</v>
      </c>
      <c r="F52" s="44"/>
      <c r="G52" s="45"/>
      <c r="H52" s="78">
        <v>1.36</v>
      </c>
      <c r="I52" s="46">
        <f t="shared" si="0"/>
        <v>102.00000000000001</v>
      </c>
    </row>
    <row r="53" spans="1:9" x14ac:dyDescent="0.2">
      <c r="A53" s="70">
        <v>38</v>
      </c>
      <c r="B53" s="63" t="s">
        <v>45</v>
      </c>
      <c r="C53" s="42" t="s">
        <v>56</v>
      </c>
      <c r="D53" s="43" t="s">
        <v>54</v>
      </c>
      <c r="E53" s="42">
        <v>75</v>
      </c>
      <c r="F53" s="44"/>
      <c r="G53" s="45"/>
      <c r="H53" s="78">
        <v>1.83</v>
      </c>
      <c r="I53" s="46">
        <f t="shared" si="0"/>
        <v>137.25</v>
      </c>
    </row>
    <row r="54" spans="1:9" x14ac:dyDescent="0.2">
      <c r="A54" s="70">
        <v>39</v>
      </c>
      <c r="B54" s="64" t="s">
        <v>57</v>
      </c>
      <c r="C54" s="13" t="s">
        <v>58</v>
      </c>
      <c r="D54" s="23" t="s">
        <v>11</v>
      </c>
      <c r="E54" s="13">
        <v>60</v>
      </c>
      <c r="F54" s="24"/>
      <c r="G54" s="25"/>
      <c r="H54" s="77">
        <v>1.28</v>
      </c>
      <c r="I54" s="16">
        <f t="shared" si="0"/>
        <v>76.8</v>
      </c>
    </row>
    <row r="55" spans="1:9" x14ac:dyDescent="0.2">
      <c r="A55" s="70">
        <v>40</v>
      </c>
      <c r="B55" s="64" t="s">
        <v>57</v>
      </c>
      <c r="C55" s="13" t="s">
        <v>59</v>
      </c>
      <c r="D55" s="23" t="s">
        <v>11</v>
      </c>
      <c r="E55" s="13">
        <v>35</v>
      </c>
      <c r="F55" s="24"/>
      <c r="G55" s="25"/>
      <c r="H55" s="77">
        <v>1.49</v>
      </c>
      <c r="I55" s="16">
        <f t="shared" si="0"/>
        <v>52.15</v>
      </c>
    </row>
    <row r="56" spans="1:9" x14ac:dyDescent="0.2">
      <c r="A56" s="70">
        <v>41</v>
      </c>
      <c r="B56" s="64" t="s">
        <v>57</v>
      </c>
      <c r="C56" s="13" t="s">
        <v>60</v>
      </c>
      <c r="D56" s="23" t="s">
        <v>11</v>
      </c>
      <c r="E56" s="13">
        <v>25</v>
      </c>
      <c r="F56" s="24"/>
      <c r="G56" s="25"/>
      <c r="H56" s="77">
        <v>1.68</v>
      </c>
      <c r="I56" s="16">
        <f t="shared" si="0"/>
        <v>42</v>
      </c>
    </row>
    <row r="57" spans="1:9" x14ac:dyDescent="0.2">
      <c r="A57" s="70">
        <v>42</v>
      </c>
      <c r="B57" s="64" t="s">
        <v>57</v>
      </c>
      <c r="C57" s="13" t="s">
        <v>61</v>
      </c>
      <c r="D57" s="23" t="s">
        <v>11</v>
      </c>
      <c r="E57" s="13">
        <v>60</v>
      </c>
      <c r="F57" s="24"/>
      <c r="G57" s="25"/>
      <c r="H57" s="77">
        <v>1.28</v>
      </c>
      <c r="I57" s="16">
        <f t="shared" si="0"/>
        <v>76.8</v>
      </c>
    </row>
    <row r="58" spans="1:9" x14ac:dyDescent="0.2">
      <c r="A58" s="70">
        <v>43</v>
      </c>
      <c r="B58" s="64" t="s">
        <v>57</v>
      </c>
      <c r="C58" s="13" t="s">
        <v>62</v>
      </c>
      <c r="D58" s="23" t="s">
        <v>11</v>
      </c>
      <c r="E58" s="13">
        <v>35</v>
      </c>
      <c r="F58" s="24"/>
      <c r="G58" s="25"/>
      <c r="H58" s="77">
        <v>1.49</v>
      </c>
      <c r="I58" s="16">
        <f t="shared" si="0"/>
        <v>52.15</v>
      </c>
    </row>
    <row r="59" spans="1:9" x14ac:dyDescent="0.2">
      <c r="A59" s="70">
        <v>44</v>
      </c>
      <c r="B59" s="64" t="s">
        <v>57</v>
      </c>
      <c r="C59" s="13" t="s">
        <v>63</v>
      </c>
      <c r="D59" s="23" t="s">
        <v>11</v>
      </c>
      <c r="E59" s="13">
        <v>25</v>
      </c>
      <c r="F59" s="24"/>
      <c r="G59" s="25"/>
      <c r="H59" s="77">
        <v>1.68</v>
      </c>
      <c r="I59" s="16">
        <f t="shared" si="0"/>
        <v>42</v>
      </c>
    </row>
    <row r="60" spans="1:9" x14ac:dyDescent="0.2">
      <c r="A60" s="70">
        <v>45</v>
      </c>
      <c r="B60" s="64" t="s">
        <v>57</v>
      </c>
      <c r="C60" s="13" t="s">
        <v>64</v>
      </c>
      <c r="D60" s="23" t="s">
        <v>11</v>
      </c>
      <c r="E60" s="42">
        <v>60</v>
      </c>
      <c r="F60" s="44"/>
      <c r="G60" s="45"/>
      <c r="H60" s="78">
        <v>1.52</v>
      </c>
      <c r="I60" s="16">
        <f t="shared" si="0"/>
        <v>91.2</v>
      </c>
    </row>
    <row r="61" spans="1:9" x14ac:dyDescent="0.2">
      <c r="A61" s="70">
        <v>46</v>
      </c>
      <c r="B61" s="64" t="s">
        <v>57</v>
      </c>
      <c r="C61" s="13" t="s">
        <v>65</v>
      </c>
      <c r="D61" s="23" t="s">
        <v>11</v>
      </c>
      <c r="E61" s="42">
        <v>35</v>
      </c>
      <c r="F61" s="44"/>
      <c r="G61" s="45"/>
      <c r="H61" s="78">
        <v>1.62</v>
      </c>
      <c r="I61" s="16">
        <f t="shared" si="0"/>
        <v>56.7</v>
      </c>
    </row>
    <row r="62" spans="1:9" x14ac:dyDescent="0.2">
      <c r="A62" s="70">
        <v>47</v>
      </c>
      <c r="B62" s="64" t="s">
        <v>57</v>
      </c>
      <c r="C62" s="13" t="s">
        <v>66</v>
      </c>
      <c r="D62" s="23" t="s">
        <v>11</v>
      </c>
      <c r="E62" s="42">
        <v>25</v>
      </c>
      <c r="F62" s="44"/>
      <c r="G62" s="45"/>
      <c r="H62" s="78">
        <v>1.7</v>
      </c>
      <c r="I62" s="16">
        <f t="shared" si="0"/>
        <v>42.5</v>
      </c>
    </row>
    <row r="63" spans="1:9" x14ac:dyDescent="0.2">
      <c r="A63" s="70">
        <v>48</v>
      </c>
      <c r="B63" s="64" t="s">
        <v>57</v>
      </c>
      <c r="C63" s="13" t="s">
        <v>67</v>
      </c>
      <c r="D63" s="23" t="s">
        <v>11</v>
      </c>
      <c r="E63" s="42">
        <v>60</v>
      </c>
      <c r="F63" s="44"/>
      <c r="G63" s="45"/>
      <c r="H63" s="78">
        <v>1.38</v>
      </c>
      <c r="I63" s="16">
        <f t="shared" si="0"/>
        <v>82.8</v>
      </c>
    </row>
    <row r="64" spans="1:9" x14ac:dyDescent="0.2">
      <c r="A64" s="70">
        <v>49</v>
      </c>
      <c r="B64" s="64" t="s">
        <v>57</v>
      </c>
      <c r="C64" s="13" t="s">
        <v>68</v>
      </c>
      <c r="D64" s="23" t="s">
        <v>11</v>
      </c>
      <c r="E64" s="13">
        <v>35</v>
      </c>
      <c r="F64" s="24"/>
      <c r="G64" s="25"/>
      <c r="H64" s="77">
        <v>1.44</v>
      </c>
      <c r="I64" s="16">
        <f t="shared" si="0"/>
        <v>50.4</v>
      </c>
    </row>
    <row r="65" spans="1:10" x14ac:dyDescent="0.2">
      <c r="A65" s="70">
        <v>50</v>
      </c>
      <c r="B65" s="64" t="s">
        <v>57</v>
      </c>
      <c r="C65" s="13" t="s">
        <v>69</v>
      </c>
      <c r="D65" s="23" t="s">
        <v>11</v>
      </c>
      <c r="E65" s="13">
        <v>20</v>
      </c>
      <c r="F65" s="24"/>
      <c r="G65" s="25"/>
      <c r="H65" s="77">
        <v>1.52</v>
      </c>
      <c r="I65" s="16">
        <f t="shared" si="0"/>
        <v>30.4</v>
      </c>
    </row>
    <row r="66" spans="1:10" x14ac:dyDescent="0.2">
      <c r="A66" s="70">
        <v>51</v>
      </c>
      <c r="B66" s="64" t="s">
        <v>72</v>
      </c>
      <c r="C66" s="54" t="s">
        <v>73</v>
      </c>
      <c r="D66" s="23" t="s">
        <v>11</v>
      </c>
      <c r="E66" s="13">
        <v>35</v>
      </c>
      <c r="F66" s="24"/>
      <c r="G66" s="25"/>
      <c r="H66" s="77">
        <v>3.76</v>
      </c>
      <c r="I66" s="16">
        <f t="shared" si="0"/>
        <v>131.6</v>
      </c>
    </row>
    <row r="67" spans="1:10" x14ac:dyDescent="0.2">
      <c r="A67" s="70">
        <v>52</v>
      </c>
      <c r="B67" s="64" t="s">
        <v>72</v>
      </c>
      <c r="C67" s="55" t="s">
        <v>74</v>
      </c>
      <c r="D67" s="23" t="s">
        <v>11</v>
      </c>
      <c r="E67" s="17">
        <v>20</v>
      </c>
      <c r="F67" s="24"/>
      <c r="G67" s="25"/>
      <c r="H67" s="77">
        <v>4.26</v>
      </c>
      <c r="I67" s="16">
        <f t="shared" si="0"/>
        <v>85.199999999999989</v>
      </c>
    </row>
    <row r="68" spans="1:10" x14ac:dyDescent="0.2">
      <c r="A68" s="70">
        <v>53</v>
      </c>
      <c r="B68" s="64" t="s">
        <v>72</v>
      </c>
      <c r="C68" s="13" t="s">
        <v>75</v>
      </c>
      <c r="D68" s="23" t="s">
        <v>11</v>
      </c>
      <c r="E68" s="13">
        <v>20</v>
      </c>
      <c r="F68" s="24"/>
      <c r="G68" s="25"/>
      <c r="H68" s="77">
        <v>5.4</v>
      </c>
      <c r="I68" s="16">
        <f t="shared" si="0"/>
        <v>108</v>
      </c>
    </row>
    <row r="69" spans="1:10" x14ac:dyDescent="0.2">
      <c r="A69" s="70">
        <v>54</v>
      </c>
      <c r="B69" s="64" t="s">
        <v>72</v>
      </c>
      <c r="C69" s="17" t="s">
        <v>76</v>
      </c>
      <c r="D69" s="23" t="s">
        <v>11</v>
      </c>
      <c r="E69" s="17">
        <v>10</v>
      </c>
      <c r="F69" s="24"/>
      <c r="G69" s="25"/>
      <c r="H69" s="77">
        <v>6.85</v>
      </c>
      <c r="I69" s="16">
        <f t="shared" si="0"/>
        <v>68.5</v>
      </c>
    </row>
    <row r="70" spans="1:10" x14ac:dyDescent="0.2">
      <c r="A70" s="70">
        <v>55</v>
      </c>
      <c r="B70" s="64" t="s">
        <v>72</v>
      </c>
      <c r="C70" s="13" t="s">
        <v>77</v>
      </c>
      <c r="D70" s="23" t="s">
        <v>11</v>
      </c>
      <c r="E70" s="13">
        <v>10</v>
      </c>
      <c r="F70" s="24"/>
      <c r="G70" s="25"/>
      <c r="H70" s="77">
        <v>9.39</v>
      </c>
      <c r="I70" s="16">
        <f t="shared" si="0"/>
        <v>93.9</v>
      </c>
    </row>
    <row r="71" spans="1:10" x14ac:dyDescent="0.2">
      <c r="A71" s="70">
        <v>56</v>
      </c>
      <c r="B71" s="64" t="s">
        <v>72</v>
      </c>
      <c r="C71" s="13" t="s">
        <v>78</v>
      </c>
      <c r="D71" s="23" t="s">
        <v>11</v>
      </c>
      <c r="E71" s="13">
        <v>5</v>
      </c>
      <c r="F71" s="24"/>
      <c r="G71" s="25"/>
      <c r="H71" s="77">
        <v>13.22</v>
      </c>
      <c r="I71" s="16">
        <f t="shared" si="0"/>
        <v>66.100000000000009</v>
      </c>
    </row>
    <row r="72" spans="1:10" x14ac:dyDescent="0.2">
      <c r="A72" s="70">
        <v>57</v>
      </c>
      <c r="B72" s="64" t="s">
        <v>79</v>
      </c>
      <c r="C72" s="54" t="s">
        <v>80</v>
      </c>
      <c r="D72" s="23" t="s">
        <v>11</v>
      </c>
      <c r="E72" s="13">
        <v>30</v>
      </c>
      <c r="F72" s="24"/>
      <c r="G72" s="25"/>
      <c r="H72" s="77">
        <v>4.8</v>
      </c>
      <c r="I72" s="16">
        <f t="shared" si="0"/>
        <v>144</v>
      </c>
    </row>
    <row r="73" spans="1:10" x14ac:dyDescent="0.2">
      <c r="A73" s="70">
        <v>58</v>
      </c>
      <c r="B73" s="64" t="s">
        <v>79</v>
      </c>
      <c r="C73" s="55" t="s">
        <v>81</v>
      </c>
      <c r="D73" s="23" t="s">
        <v>11</v>
      </c>
      <c r="E73" s="42">
        <v>20</v>
      </c>
      <c r="F73" s="44"/>
      <c r="G73" s="45"/>
      <c r="H73" s="80">
        <v>6.31</v>
      </c>
      <c r="I73" s="46">
        <f t="shared" si="0"/>
        <v>126.19999999999999</v>
      </c>
    </row>
    <row r="74" spans="1:10" x14ac:dyDescent="0.2">
      <c r="A74" s="70">
        <v>59</v>
      </c>
      <c r="B74" s="64" t="s">
        <v>79</v>
      </c>
      <c r="C74" s="13" t="s">
        <v>82</v>
      </c>
      <c r="D74" s="23" t="s">
        <v>11</v>
      </c>
      <c r="E74" s="42">
        <v>20</v>
      </c>
      <c r="F74" s="44"/>
      <c r="G74" s="45"/>
      <c r="H74" s="80">
        <v>7.62</v>
      </c>
      <c r="I74" s="46">
        <f t="shared" si="0"/>
        <v>152.4</v>
      </c>
    </row>
    <row r="75" spans="1:10" x14ac:dyDescent="0.2">
      <c r="A75" s="70">
        <v>60</v>
      </c>
      <c r="B75" s="64" t="s">
        <v>79</v>
      </c>
      <c r="C75" s="17" t="s">
        <v>83</v>
      </c>
      <c r="D75" s="23" t="s">
        <v>11</v>
      </c>
      <c r="E75" s="42">
        <v>10</v>
      </c>
      <c r="F75" s="44"/>
      <c r="G75" s="45"/>
      <c r="H75" s="80">
        <v>10.18</v>
      </c>
      <c r="I75" s="46">
        <f t="shared" si="0"/>
        <v>101.8</v>
      </c>
    </row>
    <row r="76" spans="1:10" x14ac:dyDescent="0.2">
      <c r="A76" s="70">
        <v>61</v>
      </c>
      <c r="B76" s="64" t="s">
        <v>79</v>
      </c>
      <c r="C76" s="13" t="s">
        <v>84</v>
      </c>
      <c r="D76" s="23" t="s">
        <v>11</v>
      </c>
      <c r="E76" s="42">
        <v>10</v>
      </c>
      <c r="F76" s="44"/>
      <c r="G76" s="45"/>
      <c r="H76" s="80">
        <v>12.24</v>
      </c>
      <c r="I76" s="46">
        <f t="shared" si="0"/>
        <v>122.4</v>
      </c>
    </row>
    <row r="77" spans="1:10" x14ac:dyDescent="0.2">
      <c r="A77" s="70">
        <v>62</v>
      </c>
      <c r="B77" s="64" t="s">
        <v>79</v>
      </c>
      <c r="C77" s="13" t="s">
        <v>85</v>
      </c>
      <c r="D77" s="23" t="s">
        <v>11</v>
      </c>
      <c r="E77" s="13">
        <v>5</v>
      </c>
      <c r="F77" s="24"/>
      <c r="G77" s="25"/>
      <c r="H77" s="80">
        <v>17.95</v>
      </c>
      <c r="I77" s="16">
        <f t="shared" si="0"/>
        <v>89.75</v>
      </c>
    </row>
    <row r="78" spans="1:10" ht="15" x14ac:dyDescent="0.25">
      <c r="A78" s="73"/>
      <c r="B78"/>
      <c r="C78"/>
      <c r="D78"/>
      <c r="E78"/>
      <c r="F78"/>
      <c r="G78"/>
      <c r="H78" s="39" t="s">
        <v>70</v>
      </c>
      <c r="I78" s="16">
        <f>SUM(I15:I77)</f>
        <v>13586.43</v>
      </c>
      <c r="J78" s="81"/>
    </row>
    <row r="79" spans="1:10" ht="15" x14ac:dyDescent="0.25">
      <c r="A79" s="73"/>
      <c r="B79"/>
      <c r="C79"/>
      <c r="D79"/>
      <c r="E79"/>
      <c r="F79"/>
      <c r="G79"/>
      <c r="H79" s="39" t="s">
        <v>16</v>
      </c>
      <c r="I79" s="16">
        <f>I78*0.21</f>
        <v>2853.1502999999998</v>
      </c>
    </row>
    <row r="80" spans="1:10" ht="15" x14ac:dyDescent="0.25">
      <c r="A80" s="73"/>
      <c r="B80"/>
      <c r="C80"/>
      <c r="D80"/>
      <c r="E80"/>
      <c r="F80"/>
      <c r="G80"/>
      <c r="H80" s="56" t="s">
        <v>17</v>
      </c>
      <c r="I80" s="37">
        <f>SUM(I78+I79)</f>
        <v>16439.580300000001</v>
      </c>
    </row>
    <row r="81" spans="1:8" ht="15" x14ac:dyDescent="0.25">
      <c r="A81" s="73"/>
      <c r="B81"/>
      <c r="C81"/>
      <c r="D81"/>
      <c r="E81"/>
      <c r="F81"/>
      <c r="G81"/>
      <c r="H81" s="38"/>
    </row>
    <row r="82" spans="1:8" ht="15" x14ac:dyDescent="0.25">
      <c r="A82" s="73"/>
      <c r="B82"/>
      <c r="C82"/>
      <c r="D82"/>
      <c r="E82"/>
      <c r="F82"/>
      <c r="G82"/>
      <c r="H82" s="38"/>
    </row>
    <row r="83" spans="1:8" ht="15" x14ac:dyDescent="0.25">
      <c r="A83" s="73"/>
      <c r="B83" t="s">
        <v>96</v>
      </c>
      <c r="C83" t="s">
        <v>97</v>
      </c>
      <c r="D83"/>
      <c r="E83"/>
      <c r="F83"/>
      <c r="G83"/>
      <c r="H83" s="73" t="s">
        <v>98</v>
      </c>
    </row>
    <row r="84" spans="1:8" ht="15" x14ac:dyDescent="0.25">
      <c r="A84" s="73"/>
      <c r="B84"/>
      <c r="C84"/>
      <c r="D84"/>
      <c r="E84"/>
      <c r="F84"/>
      <c r="G84"/>
      <c r="H84" s="38"/>
    </row>
    <row r="85" spans="1:8" ht="15" x14ac:dyDescent="0.25">
      <c r="A85" s="73"/>
      <c r="B85" s="74" t="s">
        <v>99</v>
      </c>
      <c r="C85"/>
      <c r="D85"/>
      <c r="E85"/>
      <c r="F85"/>
      <c r="G85"/>
      <c r="H85" s="38"/>
    </row>
    <row r="86" spans="1:8" ht="15" x14ac:dyDescent="0.25">
      <c r="A86" s="73"/>
      <c r="B86"/>
      <c r="C86"/>
      <c r="D86"/>
      <c r="E86"/>
      <c r="F86"/>
      <c r="G86"/>
      <c r="H86" s="38"/>
    </row>
    <row r="87" spans="1:8" ht="15" x14ac:dyDescent="0.25">
      <c r="A87" s="73"/>
      <c r="B87"/>
      <c r="C87"/>
      <c r="D87"/>
      <c r="E87"/>
      <c r="F87"/>
      <c r="G87"/>
      <c r="H87" s="38"/>
    </row>
    <row r="88" spans="1:8" ht="15" x14ac:dyDescent="0.25">
      <c r="A88" s="73"/>
      <c r="B88" s="40" t="s">
        <v>18</v>
      </c>
      <c r="C88"/>
      <c r="D88"/>
      <c r="E88"/>
      <c r="F88"/>
      <c r="G88"/>
      <c r="H88" s="38"/>
    </row>
    <row r="89" spans="1:8" ht="15" x14ac:dyDescent="0.25">
      <c r="A89" s="73"/>
      <c r="B89"/>
      <c r="C89"/>
      <c r="D89"/>
      <c r="E89"/>
      <c r="F89"/>
      <c r="G89"/>
      <c r="H89" s="38"/>
    </row>
    <row r="90" spans="1:8" ht="15" x14ac:dyDescent="0.25">
      <c r="A90" s="73"/>
      <c r="B90"/>
      <c r="C90"/>
      <c r="D90"/>
      <c r="E90"/>
      <c r="F90"/>
      <c r="G90"/>
      <c r="H90" s="38"/>
    </row>
    <row r="91" spans="1:8" ht="15" x14ac:dyDescent="0.25">
      <c r="A91" s="73"/>
      <c r="B91"/>
      <c r="C91"/>
      <c r="D91"/>
      <c r="E91"/>
      <c r="F91"/>
      <c r="G91"/>
      <c r="H91" s="38"/>
    </row>
    <row r="92" spans="1:8" ht="15" x14ac:dyDescent="0.25">
      <c r="A92" s="73"/>
      <c r="B92"/>
      <c r="C92"/>
      <c r="D92"/>
      <c r="E92"/>
      <c r="F92"/>
      <c r="G92"/>
      <c r="H92" s="38"/>
    </row>
    <row r="93" spans="1:8" ht="15" x14ac:dyDescent="0.25">
      <c r="A93" s="73"/>
      <c r="B93"/>
      <c r="C93"/>
      <c r="D93"/>
      <c r="E93"/>
      <c r="F93"/>
      <c r="G93"/>
      <c r="H93" s="38"/>
    </row>
    <row r="94" spans="1:8" ht="15" x14ac:dyDescent="0.25">
      <c r="A94" s="73"/>
      <c r="B94"/>
      <c r="C94"/>
      <c r="D94"/>
      <c r="E94"/>
      <c r="F94"/>
      <c r="G94"/>
      <c r="H94" s="38"/>
    </row>
    <row r="95" spans="1:8" ht="15" x14ac:dyDescent="0.25">
      <c r="A95" s="73"/>
      <c r="B95"/>
      <c r="C95"/>
      <c r="D95"/>
      <c r="E95"/>
      <c r="F95"/>
      <c r="G95"/>
      <c r="H95" s="38"/>
    </row>
    <row r="96" spans="1:8" ht="15" x14ac:dyDescent="0.25">
      <c r="A96" s="73"/>
      <c r="B96"/>
      <c r="C96"/>
      <c r="D96"/>
      <c r="E96"/>
      <c r="F96"/>
      <c r="G96"/>
      <c r="H96" s="38"/>
    </row>
    <row r="97" spans="1:8" ht="15" x14ac:dyDescent="0.25">
      <c r="A97" s="73"/>
      <c r="B97"/>
      <c r="C97"/>
      <c r="D97"/>
      <c r="E97"/>
      <c r="F97"/>
      <c r="G97"/>
      <c r="H97" s="38"/>
    </row>
    <row r="98" spans="1:8" ht="15" x14ac:dyDescent="0.25">
      <c r="A98" s="73"/>
      <c r="B98"/>
      <c r="C98"/>
      <c r="D98"/>
      <c r="E98"/>
      <c r="F98"/>
      <c r="G98"/>
      <c r="H98" s="38"/>
    </row>
    <row r="99" spans="1:8" ht="15" x14ac:dyDescent="0.25">
      <c r="A99" s="73"/>
      <c r="B99"/>
      <c r="C99"/>
      <c r="D99"/>
      <c r="E99"/>
      <c r="F99"/>
      <c r="G99"/>
      <c r="H99" s="38"/>
    </row>
    <row r="100" spans="1:8" ht="15" x14ac:dyDescent="0.25">
      <c r="A100" s="73"/>
      <c r="B100"/>
      <c r="C100"/>
      <c r="D100"/>
      <c r="E100"/>
      <c r="F100"/>
      <c r="G100"/>
      <c r="H100" s="38"/>
    </row>
    <row r="101" spans="1:8" ht="15" x14ac:dyDescent="0.25">
      <c r="A101" s="73"/>
      <c r="B101"/>
      <c r="C101"/>
      <c r="D101"/>
      <c r="E101"/>
      <c r="F101"/>
      <c r="G101"/>
      <c r="H101" s="38"/>
    </row>
    <row r="102" spans="1:8" ht="15" x14ac:dyDescent="0.25">
      <c r="A102" s="73"/>
      <c r="B102"/>
      <c r="C102"/>
      <c r="D102"/>
      <c r="E102"/>
      <c r="F102"/>
      <c r="G102"/>
      <c r="H102" s="38"/>
    </row>
    <row r="103" spans="1:8" ht="15" x14ac:dyDescent="0.25">
      <c r="A103" s="73"/>
      <c r="B103"/>
      <c r="C103"/>
      <c r="D103"/>
      <c r="E103"/>
      <c r="F103"/>
      <c r="G103"/>
      <c r="H103" s="38"/>
    </row>
    <row r="104" spans="1:8" ht="15" x14ac:dyDescent="0.25">
      <c r="A104" s="73"/>
      <c r="B104"/>
      <c r="C104"/>
      <c r="D104"/>
      <c r="E104"/>
      <c r="F104"/>
      <c r="G104"/>
      <c r="H104" s="38"/>
    </row>
    <row r="105" spans="1:8" ht="15" x14ac:dyDescent="0.25">
      <c r="A105" s="73"/>
      <c r="B105"/>
      <c r="C105"/>
      <c r="D105"/>
      <c r="E105"/>
      <c r="F105"/>
      <c r="G105"/>
      <c r="H105" s="38"/>
    </row>
    <row r="106" spans="1:8" ht="15" x14ac:dyDescent="0.25">
      <c r="A106" s="73"/>
      <c r="B106"/>
      <c r="C106"/>
      <c r="D106"/>
      <c r="E106"/>
      <c r="F106"/>
      <c r="G106"/>
      <c r="H106" s="38"/>
    </row>
    <row r="107" spans="1:8" ht="15" x14ac:dyDescent="0.25">
      <c r="A107" s="73"/>
      <c r="B107"/>
      <c r="C107"/>
      <c r="D107"/>
      <c r="E107"/>
      <c r="F107"/>
      <c r="G107"/>
      <c r="H107" s="38"/>
    </row>
    <row r="108" spans="1:8" ht="15" x14ac:dyDescent="0.25">
      <c r="A108" s="73"/>
      <c r="B108"/>
      <c r="C108"/>
      <c r="D108"/>
      <c r="E108"/>
      <c r="F108"/>
      <c r="G108"/>
      <c r="H108" s="38"/>
    </row>
    <row r="109" spans="1:8" ht="15" x14ac:dyDescent="0.25">
      <c r="A109" s="73"/>
      <c r="B109"/>
      <c r="C109"/>
      <c r="D109"/>
      <c r="E109"/>
      <c r="F109"/>
      <c r="G109"/>
      <c r="H109" s="38"/>
    </row>
    <row r="110" spans="1:8" ht="15" x14ac:dyDescent="0.25">
      <c r="A110" s="73"/>
      <c r="B110"/>
      <c r="C110"/>
      <c r="D110"/>
      <c r="E110"/>
      <c r="F110"/>
      <c r="G110"/>
      <c r="H110" s="38"/>
    </row>
    <row r="111" spans="1:8" ht="15" x14ac:dyDescent="0.25">
      <c r="A111" s="73"/>
      <c r="B111"/>
      <c r="C111"/>
      <c r="D111"/>
      <c r="E111"/>
      <c r="F111"/>
      <c r="G111"/>
      <c r="H111" s="38"/>
    </row>
    <row r="112" spans="1:8" ht="15" x14ac:dyDescent="0.25">
      <c r="A112" s="73"/>
      <c r="B112"/>
      <c r="C112"/>
      <c r="D112"/>
      <c r="E112"/>
      <c r="F112"/>
      <c r="G112"/>
      <c r="H112" s="38"/>
    </row>
    <row r="113" spans="1:8" ht="15" x14ac:dyDescent="0.25">
      <c r="A113" s="73"/>
      <c r="B113"/>
      <c r="C113"/>
      <c r="D113"/>
      <c r="E113"/>
      <c r="F113"/>
      <c r="G113"/>
      <c r="H113" s="38"/>
    </row>
    <row r="114" spans="1:8" ht="15" x14ac:dyDescent="0.25">
      <c r="A114" s="73"/>
      <c r="B114"/>
      <c r="C114"/>
      <c r="D114"/>
      <c r="E114"/>
      <c r="F114"/>
      <c r="G114"/>
      <c r="H114" s="38"/>
    </row>
    <row r="115" spans="1:8" ht="15" x14ac:dyDescent="0.25">
      <c r="A115" s="73"/>
      <c r="B115"/>
      <c r="C115"/>
      <c r="D115"/>
      <c r="E115"/>
      <c r="F115"/>
      <c r="G115"/>
      <c r="H115" s="38"/>
    </row>
    <row r="116" spans="1:8" ht="15" x14ac:dyDescent="0.25">
      <c r="A116" s="73"/>
      <c r="B116"/>
      <c r="C116"/>
      <c r="D116"/>
      <c r="E116"/>
      <c r="F116"/>
      <c r="G116"/>
      <c r="H116" s="38"/>
    </row>
    <row r="117" spans="1:8" ht="15" x14ac:dyDescent="0.25">
      <c r="A117" s="73"/>
      <c r="B117"/>
      <c r="C117"/>
      <c r="D117"/>
      <c r="E117"/>
      <c r="F117"/>
      <c r="G117"/>
      <c r="H117" s="38"/>
    </row>
    <row r="118" spans="1:8" ht="15" x14ac:dyDescent="0.25">
      <c r="A118" s="73"/>
      <c r="B118"/>
      <c r="C118"/>
      <c r="D118"/>
      <c r="E118"/>
      <c r="F118"/>
      <c r="G118"/>
      <c r="H118" s="38"/>
    </row>
    <row r="119" spans="1:8" ht="15" x14ac:dyDescent="0.25">
      <c r="A119" s="73"/>
      <c r="B119"/>
      <c r="C119"/>
      <c r="D119"/>
      <c r="E119"/>
      <c r="F119"/>
      <c r="G119"/>
      <c r="H119" s="38"/>
    </row>
    <row r="120" spans="1:8" ht="15" x14ac:dyDescent="0.25">
      <c r="A120" s="73"/>
      <c r="B120"/>
      <c r="C120"/>
      <c r="D120"/>
      <c r="E120"/>
      <c r="F120"/>
      <c r="G120"/>
      <c r="H120" s="38"/>
    </row>
    <row r="121" spans="1:8" ht="15" x14ac:dyDescent="0.25">
      <c r="A121" s="73"/>
      <c r="B121"/>
      <c r="C121"/>
      <c r="D121"/>
      <c r="E121"/>
      <c r="F121"/>
      <c r="G121"/>
      <c r="H121" s="38"/>
    </row>
    <row r="122" spans="1:8" ht="15" x14ac:dyDescent="0.25">
      <c r="A122" s="73"/>
      <c r="B122"/>
      <c r="C122"/>
      <c r="D122"/>
      <c r="E122"/>
      <c r="F122"/>
      <c r="G122"/>
      <c r="H122" s="38"/>
    </row>
    <row r="123" spans="1:8" ht="15" x14ac:dyDescent="0.25">
      <c r="A123" s="73"/>
      <c r="B123"/>
      <c r="C123"/>
      <c r="D123"/>
      <c r="E123"/>
      <c r="F123"/>
      <c r="G123"/>
      <c r="H123" s="38"/>
    </row>
    <row r="124" spans="1:8" ht="15" x14ac:dyDescent="0.25">
      <c r="A124" s="73"/>
      <c r="B124"/>
      <c r="C124"/>
      <c r="D124"/>
      <c r="E124"/>
      <c r="F124"/>
      <c r="G124"/>
      <c r="H124" s="38"/>
    </row>
    <row r="125" spans="1:8" ht="15" x14ac:dyDescent="0.25">
      <c r="A125" s="73"/>
      <c r="B125"/>
      <c r="C125"/>
      <c r="D125"/>
      <c r="E125"/>
      <c r="F125"/>
      <c r="G125"/>
      <c r="H125" s="38"/>
    </row>
    <row r="126" spans="1:8" ht="15" x14ac:dyDescent="0.25">
      <c r="A126" s="73"/>
      <c r="B126"/>
      <c r="C126"/>
      <c r="D126"/>
      <c r="E126"/>
      <c r="F126"/>
      <c r="G126"/>
      <c r="H126" s="38"/>
    </row>
    <row r="127" spans="1:8" ht="15" x14ac:dyDescent="0.25">
      <c r="A127" s="73"/>
      <c r="B127"/>
      <c r="C127"/>
      <c r="D127"/>
      <c r="E127"/>
      <c r="F127"/>
      <c r="G127"/>
      <c r="H127" s="38"/>
    </row>
    <row r="128" spans="1:8" ht="15" x14ac:dyDescent="0.25">
      <c r="A128" s="73"/>
      <c r="B128"/>
      <c r="C128"/>
      <c r="D128"/>
      <c r="E128"/>
      <c r="F128"/>
      <c r="G128"/>
      <c r="H128" s="38"/>
    </row>
    <row r="129" spans="1:8" ht="15" x14ac:dyDescent="0.25">
      <c r="A129" s="73"/>
      <c r="B129"/>
      <c r="C129"/>
      <c r="D129"/>
      <c r="E129"/>
      <c r="F129"/>
      <c r="G129"/>
      <c r="H129" s="38"/>
    </row>
    <row r="130" spans="1:8" ht="15" x14ac:dyDescent="0.25">
      <c r="A130" s="73"/>
      <c r="B130"/>
      <c r="C130"/>
      <c r="D130"/>
      <c r="E130"/>
      <c r="F130"/>
      <c r="G130"/>
      <c r="H130" s="38"/>
    </row>
    <row r="131" spans="1:8" ht="15" x14ac:dyDescent="0.25">
      <c r="A131" s="73"/>
      <c r="B131"/>
      <c r="C131"/>
      <c r="D131"/>
      <c r="E131"/>
      <c r="F131"/>
      <c r="G131"/>
      <c r="H131" s="38"/>
    </row>
    <row r="132" spans="1:8" ht="15" x14ac:dyDescent="0.25">
      <c r="A132" s="73"/>
      <c r="B132"/>
      <c r="C132"/>
      <c r="D132"/>
      <c r="E132"/>
      <c r="F132"/>
      <c r="G132"/>
      <c r="H132" s="38"/>
    </row>
    <row r="133" spans="1:8" ht="15" x14ac:dyDescent="0.25">
      <c r="A133" s="73"/>
      <c r="B133"/>
      <c r="C133"/>
      <c r="D133"/>
      <c r="E133"/>
      <c r="F133"/>
      <c r="G133"/>
      <c r="H133" s="38"/>
    </row>
    <row r="134" spans="1:8" ht="15" x14ac:dyDescent="0.25">
      <c r="A134" s="73"/>
      <c r="B134"/>
      <c r="C134"/>
      <c r="D134"/>
      <c r="E134"/>
      <c r="F134"/>
      <c r="G134"/>
      <c r="H134" s="38"/>
    </row>
    <row r="135" spans="1:8" ht="15" x14ac:dyDescent="0.25">
      <c r="A135" s="73"/>
      <c r="B135"/>
      <c r="C135"/>
      <c r="D135"/>
      <c r="E135"/>
      <c r="F135"/>
      <c r="G135"/>
      <c r="H135" s="38"/>
    </row>
    <row r="136" spans="1:8" ht="15" x14ac:dyDescent="0.25">
      <c r="A136" s="73"/>
      <c r="B136"/>
      <c r="C136"/>
      <c r="D136"/>
      <c r="E136"/>
      <c r="F136"/>
      <c r="G136"/>
      <c r="H136" s="38"/>
    </row>
    <row r="137" spans="1:8" ht="15" x14ac:dyDescent="0.25">
      <c r="A137" s="73"/>
      <c r="B137"/>
      <c r="C137"/>
      <c r="D137"/>
      <c r="E137"/>
      <c r="F137"/>
      <c r="G137"/>
      <c r="H137" s="38"/>
    </row>
    <row r="138" spans="1:8" ht="15" x14ac:dyDescent="0.25">
      <c r="A138" s="73"/>
      <c r="B138"/>
      <c r="C138"/>
      <c r="D138"/>
      <c r="E138"/>
      <c r="F138"/>
      <c r="G138"/>
      <c r="H138" s="38"/>
    </row>
    <row r="139" spans="1:8" ht="15" x14ac:dyDescent="0.25">
      <c r="A139" s="73"/>
      <c r="B139"/>
      <c r="C139"/>
      <c r="D139"/>
      <c r="E139"/>
      <c r="F139"/>
      <c r="G139"/>
      <c r="H139" s="38"/>
    </row>
    <row r="140" spans="1:8" ht="15" x14ac:dyDescent="0.25">
      <c r="A140" s="73"/>
      <c r="B140"/>
      <c r="C140"/>
      <c r="D140"/>
      <c r="E140"/>
      <c r="F140"/>
      <c r="G140"/>
      <c r="H140" s="38"/>
    </row>
    <row r="141" spans="1:8" ht="15" x14ac:dyDescent="0.25">
      <c r="A141" s="73"/>
      <c r="B141"/>
      <c r="C141"/>
      <c r="D141"/>
      <c r="E141"/>
      <c r="F141"/>
      <c r="G141"/>
      <c r="H141" s="38"/>
    </row>
    <row r="142" spans="1:8" ht="15" x14ac:dyDescent="0.25">
      <c r="A142" s="73"/>
      <c r="B142"/>
      <c r="C142"/>
      <c r="D142"/>
      <c r="E142"/>
      <c r="F142"/>
      <c r="G142"/>
      <c r="H142" s="38"/>
    </row>
    <row r="143" spans="1:8" ht="15" x14ac:dyDescent="0.25">
      <c r="A143" s="73"/>
      <c r="B143"/>
      <c r="C143"/>
      <c r="D143"/>
      <c r="E143"/>
      <c r="F143"/>
      <c r="G143"/>
      <c r="H143" s="38"/>
    </row>
    <row r="144" spans="1:8" ht="15" x14ac:dyDescent="0.25">
      <c r="A144" s="73"/>
      <c r="B144"/>
      <c r="C144"/>
      <c r="D144"/>
      <c r="E144"/>
      <c r="F144"/>
      <c r="G144"/>
      <c r="H144" s="38"/>
    </row>
    <row r="145" spans="1:8" ht="15" x14ac:dyDescent="0.25">
      <c r="A145" s="73"/>
      <c r="B145"/>
      <c r="C145"/>
      <c r="D145"/>
      <c r="E145"/>
      <c r="F145"/>
      <c r="G145"/>
      <c r="H145" s="38"/>
    </row>
    <row r="146" spans="1:8" ht="15" x14ac:dyDescent="0.25">
      <c r="A146" s="73"/>
      <c r="B146"/>
      <c r="C146"/>
      <c r="D146"/>
      <c r="E146"/>
      <c r="F146"/>
      <c r="G146"/>
      <c r="H146" s="38"/>
    </row>
    <row r="147" spans="1:8" ht="15" x14ac:dyDescent="0.25">
      <c r="A147" s="73"/>
      <c r="B147"/>
      <c r="C147"/>
      <c r="D147"/>
      <c r="E147"/>
      <c r="F147"/>
      <c r="G147"/>
      <c r="H147" s="38"/>
    </row>
    <row r="148" spans="1:8" ht="15" x14ac:dyDescent="0.25">
      <c r="A148" s="73"/>
      <c r="B148"/>
      <c r="C148"/>
      <c r="D148"/>
      <c r="E148"/>
      <c r="F148"/>
      <c r="G148"/>
      <c r="H148" s="38"/>
    </row>
    <row r="149" spans="1:8" ht="15" x14ac:dyDescent="0.25">
      <c r="A149" s="73"/>
      <c r="B149"/>
      <c r="C149"/>
      <c r="D149"/>
      <c r="E149"/>
      <c r="F149"/>
      <c r="G149"/>
      <c r="H149" s="38"/>
    </row>
    <row r="150" spans="1:8" ht="15" x14ac:dyDescent="0.25">
      <c r="A150" s="73"/>
      <c r="B150"/>
      <c r="C150"/>
      <c r="D150"/>
      <c r="E150"/>
      <c r="F150"/>
      <c r="G150"/>
      <c r="H150" s="38"/>
    </row>
    <row r="151" spans="1:8" ht="15" x14ac:dyDescent="0.25">
      <c r="A151" s="73"/>
      <c r="B151"/>
      <c r="C151"/>
      <c r="D151"/>
      <c r="E151"/>
      <c r="F151"/>
      <c r="G151"/>
      <c r="H151" s="38"/>
    </row>
    <row r="152" spans="1:8" ht="15" x14ac:dyDescent="0.25">
      <c r="A152" s="73"/>
      <c r="B152"/>
      <c r="C152"/>
      <c r="D152"/>
      <c r="E152"/>
      <c r="F152"/>
      <c r="G152"/>
      <c r="H152" s="38"/>
    </row>
    <row r="153" spans="1:8" ht="15" x14ac:dyDescent="0.25">
      <c r="A153" s="73"/>
      <c r="B153"/>
      <c r="C153"/>
      <c r="D153"/>
      <c r="E153"/>
      <c r="F153"/>
      <c r="G153"/>
      <c r="H153" s="38"/>
    </row>
    <row r="154" spans="1:8" ht="15" x14ac:dyDescent="0.25">
      <c r="A154" s="73"/>
      <c r="B154"/>
      <c r="C154"/>
      <c r="D154"/>
      <c r="E154"/>
      <c r="F154"/>
      <c r="G154"/>
      <c r="H154" s="38"/>
    </row>
    <row r="155" spans="1:8" ht="15" x14ac:dyDescent="0.25">
      <c r="A155" s="73"/>
      <c r="B155"/>
      <c r="C155"/>
      <c r="D155"/>
      <c r="E155"/>
      <c r="F155"/>
      <c r="G155"/>
      <c r="H155" s="38"/>
    </row>
    <row r="156" spans="1:8" ht="15" x14ac:dyDescent="0.25">
      <c r="A156" s="73"/>
      <c r="B156"/>
      <c r="C156"/>
      <c r="D156"/>
      <c r="E156"/>
      <c r="F156"/>
      <c r="G156"/>
      <c r="H156" s="38"/>
    </row>
    <row r="157" spans="1:8" ht="15" x14ac:dyDescent="0.25">
      <c r="A157" s="73"/>
      <c r="B157"/>
      <c r="C157"/>
      <c r="D157"/>
      <c r="E157"/>
      <c r="F157"/>
      <c r="G157"/>
      <c r="H157" s="38"/>
    </row>
    <row r="158" spans="1:8" ht="15" x14ac:dyDescent="0.25">
      <c r="A158" s="73"/>
      <c r="B158"/>
      <c r="C158"/>
      <c r="D158"/>
      <c r="E158"/>
      <c r="F158"/>
      <c r="G158"/>
      <c r="H158" s="38"/>
    </row>
    <row r="159" spans="1:8" ht="15" x14ac:dyDescent="0.25">
      <c r="A159" s="73"/>
      <c r="B159"/>
      <c r="C159"/>
      <c r="D159"/>
      <c r="E159"/>
      <c r="F159"/>
      <c r="G159"/>
      <c r="H159" s="38"/>
    </row>
    <row r="160" spans="1:8" ht="15" x14ac:dyDescent="0.25">
      <c r="A160" s="73"/>
      <c r="B160"/>
      <c r="C160"/>
      <c r="D160"/>
      <c r="E160"/>
      <c r="F160"/>
      <c r="G160"/>
      <c r="H160" s="38"/>
    </row>
    <row r="161" spans="1:8" ht="15" x14ac:dyDescent="0.25">
      <c r="A161" s="73"/>
      <c r="B161"/>
      <c r="C161"/>
      <c r="D161"/>
      <c r="E161"/>
      <c r="F161"/>
      <c r="G161"/>
      <c r="H161" s="38"/>
    </row>
    <row r="162" spans="1:8" ht="15" x14ac:dyDescent="0.25">
      <c r="A162" s="73"/>
      <c r="B162"/>
      <c r="C162"/>
      <c r="D162"/>
      <c r="E162"/>
      <c r="F162"/>
      <c r="G162"/>
      <c r="H162" s="38"/>
    </row>
    <row r="163" spans="1:8" ht="15" x14ac:dyDescent="0.25">
      <c r="A163" s="73"/>
      <c r="B163"/>
      <c r="C163"/>
      <c r="D163"/>
      <c r="E163"/>
      <c r="F163"/>
      <c r="G163"/>
      <c r="H163" s="38"/>
    </row>
    <row r="164" spans="1:8" ht="15" x14ac:dyDescent="0.25">
      <c r="A164" s="73"/>
      <c r="B164"/>
      <c r="C164"/>
      <c r="D164"/>
      <c r="E164"/>
      <c r="F164"/>
      <c r="G164"/>
      <c r="H164" s="38"/>
    </row>
    <row r="165" spans="1:8" ht="15" x14ac:dyDescent="0.25">
      <c r="A165" s="73"/>
      <c r="B165"/>
      <c r="C165"/>
      <c r="D165"/>
      <c r="E165"/>
      <c r="F165"/>
      <c r="G165"/>
      <c r="H165" s="38"/>
    </row>
    <row r="166" spans="1:8" ht="15" x14ac:dyDescent="0.25">
      <c r="A166" s="73"/>
      <c r="B166"/>
      <c r="C166"/>
      <c r="D166"/>
      <c r="E166"/>
      <c r="F166"/>
      <c r="G166"/>
      <c r="H166" s="38"/>
    </row>
    <row r="167" spans="1:8" ht="15" x14ac:dyDescent="0.25">
      <c r="A167" s="73"/>
      <c r="B167"/>
      <c r="C167"/>
      <c r="D167"/>
      <c r="E167"/>
      <c r="F167"/>
      <c r="G167"/>
      <c r="H167" s="38"/>
    </row>
    <row r="168" spans="1:8" ht="15" x14ac:dyDescent="0.25">
      <c r="A168" s="73"/>
      <c r="B168"/>
      <c r="C168"/>
      <c r="D168"/>
      <c r="E168"/>
      <c r="F168"/>
      <c r="G168"/>
      <c r="H168" s="38"/>
    </row>
    <row r="169" spans="1:8" ht="15" x14ac:dyDescent="0.25">
      <c r="A169" s="73"/>
      <c r="B169"/>
      <c r="C169"/>
      <c r="D169"/>
      <c r="E169"/>
      <c r="F169"/>
      <c r="G169"/>
      <c r="H169" s="38"/>
    </row>
    <row r="170" spans="1:8" ht="15" x14ac:dyDescent="0.25">
      <c r="A170" s="73"/>
      <c r="B170"/>
      <c r="C170"/>
      <c r="D170"/>
      <c r="E170"/>
      <c r="F170"/>
      <c r="G170"/>
      <c r="H170" s="38"/>
    </row>
    <row r="171" spans="1:8" ht="15" x14ac:dyDescent="0.25">
      <c r="A171" s="73"/>
      <c r="B171"/>
      <c r="C171"/>
      <c r="D171"/>
      <c r="E171"/>
      <c r="F171"/>
      <c r="G171"/>
      <c r="H171" s="38"/>
    </row>
    <row r="172" spans="1:8" ht="15" x14ac:dyDescent="0.25">
      <c r="A172" s="73"/>
      <c r="B172"/>
      <c r="C172"/>
      <c r="D172"/>
      <c r="E172"/>
      <c r="F172"/>
      <c r="G172"/>
      <c r="H172" s="38"/>
    </row>
    <row r="173" spans="1:8" ht="15" x14ac:dyDescent="0.25">
      <c r="A173" s="73"/>
      <c r="B173"/>
      <c r="C173"/>
      <c r="D173"/>
      <c r="E173"/>
      <c r="F173"/>
      <c r="G173"/>
      <c r="H173" s="38"/>
    </row>
    <row r="174" spans="1:8" ht="15" x14ac:dyDescent="0.25">
      <c r="A174" s="73"/>
      <c r="B174"/>
      <c r="C174"/>
      <c r="D174"/>
      <c r="E174"/>
      <c r="F174"/>
      <c r="G174"/>
      <c r="H174" s="38"/>
    </row>
    <row r="175" spans="1:8" ht="15" x14ac:dyDescent="0.25">
      <c r="A175" s="73"/>
      <c r="B175"/>
      <c r="C175"/>
      <c r="D175"/>
      <c r="E175"/>
      <c r="F175"/>
      <c r="G175"/>
      <c r="H175" s="38"/>
    </row>
    <row r="176" spans="1:8" ht="15" x14ac:dyDescent="0.25">
      <c r="B176"/>
      <c r="C176"/>
      <c r="D176"/>
      <c r="E176"/>
      <c r="F176"/>
      <c r="G176"/>
      <c r="H176" s="38"/>
    </row>
    <row r="177" spans="2:8" ht="15" x14ac:dyDescent="0.25">
      <c r="B177"/>
      <c r="C177"/>
      <c r="D177"/>
      <c r="E177"/>
      <c r="F177"/>
      <c r="G177"/>
      <c r="H177" s="38"/>
    </row>
  </sheetData>
  <mergeCells count="9">
    <mergeCell ref="B14:C14"/>
    <mergeCell ref="B38:C38"/>
    <mergeCell ref="A3:I3"/>
    <mergeCell ref="A4:I4"/>
    <mergeCell ref="A5:E5"/>
    <mergeCell ref="A6:E6"/>
    <mergeCell ref="A8:E8"/>
    <mergeCell ref="A9:E9"/>
    <mergeCell ref="C17:C34"/>
  </mergeCells>
  <phoneticPr fontId="11" type="noConversion"/>
  <pageMargins left="0.41" right="0.23" top="0.43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 Teteris</dc:creator>
  <cp:lastModifiedBy>Valkas Namsaimnieks</cp:lastModifiedBy>
  <cp:lastPrinted>2026-07-17T11:36:19Z</cp:lastPrinted>
  <dcterms:created xsi:type="dcterms:W3CDTF">2025-03-18T09:16:43Z</dcterms:created>
  <dcterms:modified xsi:type="dcterms:W3CDTF">2026-08-03T05:54:16Z</dcterms:modified>
</cp:coreProperties>
</file>