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ace\Nextcloud\JANA\2023\153_Sporta 3\"/>
    </mc:Choice>
  </mc:AlternateContent>
  <xr:revisionPtr revIDLastSave="0" documentId="8_{C692BF4F-88B2-45EF-8D36-196D6B46A5E2}" xr6:coauthVersionLast="47" xr6:coauthVersionMax="47" xr10:uidLastSave="{00000000-0000-0000-0000-000000000000}"/>
  <bookViews>
    <workbookView xWindow="1560" yWindow="1560" windowWidth="21600" windowHeight="11295" xr2:uid="{00000000-000D-0000-FFFF-FFFF00000000}"/>
  </bookViews>
  <sheets>
    <sheet name="1" sheetId="1" r:id="rId1"/>
    <sheet name="2" sheetId="8" r:id="rId2"/>
    <sheet name="3" sheetId="9" r:id="rId3"/>
    <sheet name="4" sheetId="10" r:id="rId4"/>
    <sheet name="5" sheetId="11" r:id="rId5"/>
    <sheet name="6" sheetId="4" r:id="rId6"/>
  </sheets>
  <definedNames>
    <definedName name="_xlnm.Print_Area" localSheetId="0">'1'!$A:$E</definedName>
    <definedName name="_xlnm.Print_Area" localSheetId="1">'2'!$A:$F</definedName>
    <definedName name="_xlnm.Print_Area" localSheetId="2">'3'!$A:$F</definedName>
    <definedName name="_xlnm.Print_Area" localSheetId="3">'4'!$A:$F</definedName>
    <definedName name="_xlnm.Print_Area" localSheetId="4">'5'!$A:$F</definedName>
    <definedName name="_xlnm.Print_Area" localSheetId="5">'6'!$A:$F</definedName>
    <definedName name="_xlnm.Print_Titles" localSheetId="0">'1'!$12:$13</definedName>
    <definedName name="_xlnm.Print_Titles" localSheetId="1">'2'!$12:$13</definedName>
    <definedName name="_xlnm.Print_Titles" localSheetId="2">'3'!$12:$13</definedName>
    <definedName name="_xlnm.Print_Titles" localSheetId="3">'4'!$12:$13</definedName>
    <definedName name="_xlnm.Print_Titles" localSheetId="4">'5'!$12:$13</definedName>
    <definedName name="_xlnm.Print_Titles" localSheetId="5">'6'!$12:$13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1" i="1" l="1"/>
  <c r="A15" i="4"/>
  <c r="A16" i="4" s="1"/>
  <c r="A17" i="4" s="1"/>
  <c r="A18" i="4" s="1"/>
  <c r="A19" i="4" s="1"/>
  <c r="A20" i="4" s="1"/>
  <c r="A88" i="11"/>
  <c r="A89" i="11" s="1"/>
  <c r="A90" i="11" s="1"/>
  <c r="A91" i="11" s="1"/>
  <c r="A92" i="11" s="1"/>
  <c r="A93" i="11" s="1"/>
  <c r="A94" i="11" s="1"/>
  <c r="A95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70" i="11"/>
  <c r="A71" i="1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42" i="11"/>
  <c r="A43" i="1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16" i="1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27" i="10"/>
  <c r="A28" i="10"/>
  <c r="A29" i="10" s="1"/>
  <c r="A30" i="10" s="1"/>
  <c r="A31" i="10" s="1"/>
  <c r="A16" i="10"/>
  <c r="A17" i="10" s="1"/>
  <c r="A18" i="10" s="1"/>
  <c r="A19" i="10" s="1"/>
  <c r="A20" i="10" s="1"/>
  <c r="A21" i="10" s="1"/>
  <c r="A22" i="10" s="1"/>
  <c r="A23" i="10" s="1"/>
  <c r="A36" i="9"/>
  <c r="A37" i="9" s="1"/>
  <c r="A38" i="9" s="1"/>
  <c r="A39" i="9" s="1"/>
  <c r="A40" i="9" s="1"/>
  <c r="A16" i="9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57" i="8"/>
  <c r="A58" i="8" s="1"/>
  <c r="A59" i="8" s="1"/>
  <c r="A60" i="8" s="1"/>
  <c r="A61" i="8" s="1"/>
  <c r="A62" i="8" s="1"/>
  <c r="A63" i="8" s="1"/>
  <c r="A64" i="8" s="1"/>
  <c r="A65" i="8" s="1"/>
  <c r="A66" i="8" s="1"/>
  <c r="A51" i="8"/>
  <c r="A52" i="8" s="1"/>
  <c r="A53" i="8" s="1"/>
  <c r="A47" i="8"/>
  <c r="A38" i="8"/>
  <c r="A39" i="8" s="1"/>
  <c r="A40" i="8" s="1"/>
  <c r="A41" i="8" s="1"/>
  <c r="A42" i="8" s="1"/>
  <c r="A43" i="8" s="1"/>
  <c r="A20" i="8"/>
  <c r="A25" i="8" s="1"/>
  <c r="A30" i="8" s="1"/>
  <c r="A117" i="1"/>
  <c r="A118" i="1" s="1"/>
  <c r="A119" i="1" s="1"/>
  <c r="A120" i="1" s="1"/>
  <c r="A121" i="1" s="1"/>
  <c r="A122" i="1" s="1"/>
  <c r="A123" i="1" s="1"/>
  <c r="A124" i="1" s="1"/>
  <c r="A103" i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E97" i="1"/>
  <c r="E94" i="1"/>
  <c r="A94" i="1"/>
  <c r="A95" i="1" s="1"/>
  <c r="A96" i="1" s="1"/>
  <c r="A97" i="1" s="1"/>
  <c r="A98" i="1" s="1"/>
  <c r="E91" i="1"/>
  <c r="E90" i="1"/>
  <c r="E89" i="1"/>
  <c r="A87" i="1"/>
  <c r="A88" i="1" s="1"/>
  <c r="A89" i="1" s="1"/>
  <c r="A90" i="1" s="1"/>
  <c r="A91" i="1" s="1"/>
  <c r="E87" i="1"/>
  <c r="E78" i="1"/>
  <c r="E79" i="1" s="1"/>
  <c r="E80" i="1" s="1"/>
  <c r="E81" i="1" s="1"/>
  <c r="E82" i="1" s="1"/>
  <c r="A78" i="1"/>
  <c r="A79" i="1" s="1"/>
  <c r="A80" i="1" s="1"/>
  <c r="A81" i="1" s="1"/>
  <c r="A82" i="1" s="1"/>
  <c r="E71" i="1"/>
  <c r="E72" i="1" s="1"/>
  <c r="E73" i="1" s="1"/>
  <c r="E74" i="1" s="1"/>
  <c r="E75" i="1" s="1"/>
  <c r="A71" i="1"/>
  <c r="A72" i="1" s="1"/>
  <c r="A73" i="1" s="1"/>
  <c r="A74" i="1" s="1"/>
  <c r="A75" i="1" s="1"/>
  <c r="E65" i="1"/>
  <c r="E66" i="1" s="1"/>
  <c r="A65" i="1"/>
  <c r="A66" i="1" s="1"/>
  <c r="E62" i="1"/>
  <c r="E60" i="1"/>
  <c r="E61" i="1" s="1"/>
  <c r="A60" i="1"/>
  <c r="A61" i="1" s="1"/>
  <c r="A62" i="1" s="1"/>
  <c r="E56" i="1"/>
  <c r="E57" i="1" s="1"/>
  <c r="A56" i="1"/>
  <c r="A57" i="1" s="1"/>
  <c r="E43" i="1"/>
  <c r="E44" i="1" s="1"/>
  <c r="A43" i="1"/>
  <c r="A44" i="1" s="1"/>
  <c r="E39" i="1"/>
  <c r="E40" i="1" s="1"/>
  <c r="A39" i="1"/>
  <c r="A40" i="1" s="1"/>
  <c r="A26" i="1"/>
  <c r="A27" i="1"/>
  <c r="A28" i="1" s="1"/>
  <c r="A29" i="1" s="1"/>
  <c r="A30" i="1" s="1"/>
  <c r="A31" i="1" s="1"/>
  <c r="A16" i="1"/>
  <c r="A17" i="1" s="1"/>
  <c r="A18" i="1" s="1"/>
  <c r="A19" i="1" s="1"/>
  <c r="A20" i="1" s="1"/>
  <c r="A21" i="1" s="1"/>
  <c r="A22" i="1" s="1"/>
</calcChain>
</file>

<file path=xl/sharedStrings.xml><?xml version="1.0" encoding="utf-8"?>
<sst xmlns="http://schemas.openxmlformats.org/spreadsheetml/2006/main" count="798" uniqueCount="323">
  <si>
    <t>Objekta nosaukums</t>
  </si>
  <si>
    <t>Būves nosaukums</t>
  </si>
  <si>
    <t>Objekta adrese</t>
  </si>
  <si>
    <t>Būvdarbu apjomi</t>
  </si>
  <si>
    <t>Nr. p. k.</t>
  </si>
  <si>
    <t>Kods</t>
  </si>
  <si>
    <t>Būvdarbu
nosaukums</t>
  </si>
  <si>
    <t>Mērvienība</t>
  </si>
  <si>
    <t>Daudzums</t>
  </si>
  <si>
    <t>k-ts</t>
  </si>
  <si>
    <t>m2</t>
  </si>
  <si>
    <t>gab</t>
  </si>
  <si>
    <t>m</t>
  </si>
  <si>
    <t>Izmērs</t>
  </si>
  <si>
    <t>Vispārceltnieciskie darbi</t>
  </si>
  <si>
    <t>Objekta uzturēšanās izmaksas</t>
  </si>
  <si>
    <t>Demontāžas darbi</t>
  </si>
  <si>
    <t>Celtniecības darbi</t>
  </si>
  <si>
    <t>Starpsienu demontāža</t>
  </si>
  <si>
    <t>Esošo dz/b paneļu un šuvju remonts (nepieciešamības gadījumā)</t>
  </si>
  <si>
    <t>Dažādi darbi</t>
  </si>
  <si>
    <t>obj.</t>
  </si>
  <si>
    <t>Elektroapgāde</t>
  </si>
  <si>
    <t>Ūdensapgāde un kanalizācija</t>
  </si>
  <si>
    <t>Sadales</t>
  </si>
  <si>
    <t>1. Aukstais ūdensvads Ū1</t>
  </si>
  <si>
    <t>Daudzslāņu kompozītcaurule PN10 caurules aukstam ūdenim ar stiprinājumiem un veidgabaliem - Wavin vai analogs</t>
  </si>
  <si>
    <t>DN25</t>
  </si>
  <si>
    <t>DN20</t>
  </si>
  <si>
    <t>DN15</t>
  </si>
  <si>
    <t>DN12</t>
  </si>
  <si>
    <t>Pretkondensāta izolācija -porgumija - plastmasas caurulei  - Armacell Tubolit/9mm vai analogs</t>
  </si>
  <si>
    <t>Ventīlis PN10</t>
  </si>
  <si>
    <t>DN32</t>
  </si>
  <si>
    <t>Ūdensvadu sistēmas hidrauliskā pārbaude</t>
  </si>
  <si>
    <t>Urbumu veikšana konstrukcijās</t>
  </si>
  <si>
    <t>Ugunsdrošās lentes un ugunsdrošā hermētiķa pārklāšana aizdarei sienu un grīdu šķērsojumos</t>
  </si>
  <si>
    <t>Savienojumi, pakojums u.c. nepieciešamie materiāli</t>
  </si>
  <si>
    <t>Palīgmateriāli montāžai</t>
  </si>
  <si>
    <t>Daudzslāņu kompozītcaurule PN20 caurules karstam ūdenim  ar stiprinājumiem un veidgabaliem - Wavin vai analogs</t>
  </si>
  <si>
    <t>Ventīlis PN20</t>
  </si>
  <si>
    <t>Pievienojums pie esošā ūdenssildītāja</t>
  </si>
  <si>
    <t>Polipropilena kanalizācijas caurule ar veidgabaliem un stiprinājumiem - Wawin Asto vai analogs</t>
  </si>
  <si>
    <t>Ø 110</t>
  </si>
  <si>
    <t>Ø 50</t>
  </si>
  <si>
    <t>Tīrīšanas lūka - Magnaplast vai analogs</t>
  </si>
  <si>
    <t xml:space="preserve">Kanalizācijas vēdināšanas izvads jumtā </t>
  </si>
  <si>
    <t>Pievienojums pie esošā kanalizācijas vada</t>
  </si>
  <si>
    <t>Cauruļvadu, veidgabalu, armatūras piegāde un ar to saistītie darbi</t>
  </si>
  <si>
    <t>Palīgmateriāli cauruļvadu montāžai</t>
  </si>
  <si>
    <t>Montāžas komplekts</t>
  </si>
  <si>
    <t>Pagaidu elektrības kontroluzskaites skapju uzstādīšana, maksa par elektroenerģiju</t>
  </si>
  <si>
    <t>Pagaidu ūdens uzskaites skaitītāja uzstādīšana, maksa par ūdeni</t>
  </si>
  <si>
    <t>Pārvietojamās biotualetes uzstādīšana būvlaukumā, ieskaitot apkalpošanu uz visu būvniecības laiku</t>
  </si>
  <si>
    <t>Sadzīves telpas un instrumentu konteineru (l=6.0m) uzstādīšana</t>
  </si>
  <si>
    <t>Būvniecības objekta tāfeles izgatavošana un uzstādīšana</t>
  </si>
  <si>
    <t>Būvlaukuma nožogošana ar inventāra žoga posmiem</t>
  </si>
  <si>
    <t>Ugunsdzēsības stenda uzstādīšana</t>
  </si>
  <si>
    <t>Esošo metāla kāpņu demontāža telpā Nr.001-14, tsk.pasija un kolonnas</t>
  </si>
  <si>
    <t>Dažādu elementu demontāža - esošā aprīkojuma demontāža, podu demontāža utt.</t>
  </si>
  <si>
    <t>Durvju demontāža</t>
  </si>
  <si>
    <t>Pirmā stāva grīdas seguma t.sk. grīdlīstes un konstruktīvās grīdas demontāža līdz projekta norādītajam augstumam (G-1; G-2; G-3)</t>
  </si>
  <si>
    <t>Otrā stāva grīdas seguma t.sk. grīdlīstes un konstruktīvās grīdas demontāža līdz esošam dz/b panelim (G-4; G-5)</t>
  </si>
  <si>
    <t>Griestu apdares demontāža, tīrīšana</t>
  </si>
  <si>
    <t>Starpsienu un sienu apšuvumi</t>
  </si>
  <si>
    <t>S-1</t>
  </si>
  <si>
    <t>Bauroc Classic 150 starpsienas mūrēšana- 150mm</t>
  </si>
  <si>
    <t>S-2</t>
  </si>
  <si>
    <t>Metāla karkass 50-100 mm</t>
  </si>
  <si>
    <t>Minerālvate Paroc Solid 50-100 mm vai analogs</t>
  </si>
  <si>
    <t>S-3</t>
  </si>
  <si>
    <t>Metāla karkass 150 mm</t>
  </si>
  <si>
    <t>Minerālvate Paroc Solid 150 mm vai analogs</t>
  </si>
  <si>
    <t>S-4</t>
  </si>
  <si>
    <t>Bauroc Classic bloku mūris 100-300mm</t>
  </si>
  <si>
    <t>Grīdas</t>
  </si>
  <si>
    <t>G-1</t>
  </si>
  <si>
    <t>Esošs betona klons (nepieciešamības gadījumā remontējams)</t>
  </si>
  <si>
    <t>G-2</t>
  </si>
  <si>
    <t>Epoksīdsveķu bāzes tīrā grīda (norādes skat.AR-11)</t>
  </si>
  <si>
    <t>Modulārs mitrās zonas paklājs, antibakteriāli apstrādāts - 20mm (telpās Nr. 04D; 04H; 18; 19)</t>
  </si>
  <si>
    <t>G-3</t>
  </si>
  <si>
    <t>Akustiskā vinila segums Forbo Sarlon 15dB 3mm vai analogs t.sk. grīdlīstes</t>
  </si>
  <si>
    <t>Remontējams betons</t>
  </si>
  <si>
    <t>G-4</t>
  </si>
  <si>
    <t>Bērts slānis - 10mm</t>
  </si>
  <si>
    <t>Paroc GRS 20 akmens vates plāksne grīdām - 30mm</t>
  </si>
  <si>
    <t>Tvaika izolācija 200mikr.</t>
  </si>
  <si>
    <t>Estrik grīda - 65mm</t>
  </si>
  <si>
    <t>G-5</t>
  </si>
  <si>
    <t>Bērts slānis - 20mm</t>
  </si>
  <si>
    <t>Paroc SSB 1 akmens vates plāksne grīdām - 20mm</t>
  </si>
  <si>
    <t>Estrik grīda - 67mm</t>
  </si>
  <si>
    <t>Apdare</t>
  </si>
  <si>
    <t>Griestu apdare
(Skat norādes AR-13; AR-14)</t>
  </si>
  <si>
    <t>Špaktelēšana, gruntēšana, krāsošana 2x</t>
  </si>
  <si>
    <t>Piekārtie griesti koplietojamās telpās - Knauf Cleaneo Akustik ģipškartons ar melnu audumu</t>
  </si>
  <si>
    <t>Piekārtie griesti mitrās telpās - Rokfon Koral 1200x600 uz A24 profila</t>
  </si>
  <si>
    <t>Piekārtie griesti istabās - Rokfon BlankadB 35 1200x600 uz A24 profila</t>
  </si>
  <si>
    <t>Sienu apdare
(Skat norādes AR-13; AR-14)</t>
  </si>
  <si>
    <t>Sienu tīrās apdares demontāža (tapetes, atslāņojošās krāsas, ūdensnecaurlaidīgas krāsas utt.)</t>
  </si>
  <si>
    <t>Esošā apmetuma remonts</t>
  </si>
  <si>
    <t>Sienu flīzēšana (Rako Color Two) 200x200mm</t>
  </si>
  <si>
    <t>D-1 1050x2100 koka karkasa HPL durvis - EI30</t>
  </si>
  <si>
    <t>D-2 1050x2100 koka karkasa HPL durvis</t>
  </si>
  <si>
    <t>D-3 1050x2100 koka karkasa HPL durvis</t>
  </si>
  <si>
    <t>D-4 900x2100 koka karkasa HPL durvis</t>
  </si>
  <si>
    <t>D-5 800x2100 koka karkasa HPL durvis</t>
  </si>
  <si>
    <t>D-6 850x2070 koka karkasa HPL durvis</t>
  </si>
  <si>
    <t>D-7 850x2070 koka karkasa HPL durvis - EI30</t>
  </si>
  <si>
    <t>D-8 1360x2100 koka karkasa HPL durvis - EI30</t>
  </si>
  <si>
    <t>Margas M-1 izbūve</t>
  </si>
  <si>
    <t>t.m.</t>
  </si>
  <si>
    <t>Margas M-2 izbūve</t>
  </si>
  <si>
    <t>Pandusa izveide grīdas līmeņa izlīdzināšana telpā Nr.001-35</t>
  </si>
  <si>
    <t>Nerūsējošā tērauda līstu iebūve grīdās mitrajās telpās</t>
  </si>
  <si>
    <t>Ugunsdzēsības aparāti 21A113B, izvietoti skapītī</t>
  </si>
  <si>
    <t>Z.a sadale S-1, IP30, ar  durvīm, 24 vietas,</t>
  </si>
  <si>
    <t>HAGER</t>
  </si>
  <si>
    <t>ievadslēdzis 3 polīgs</t>
  </si>
  <si>
    <t>25A</t>
  </si>
  <si>
    <t>strāvas noplūdes automāts 2polīgs</t>
  </si>
  <si>
    <t>16/0.03A</t>
  </si>
  <si>
    <t>1polīgs automāts</t>
  </si>
  <si>
    <t>C10A</t>
  </si>
  <si>
    <t>palīgmateriāli</t>
  </si>
  <si>
    <t>Z.a. sadale S-2, IP30, 24vietas</t>
  </si>
  <si>
    <t>Z.a. sadale S-3,  IP30, 24 vietas</t>
  </si>
  <si>
    <t>montāžas piederumi</t>
  </si>
  <si>
    <t>Z.a.sadale S-4, IP30, 24 vietas</t>
  </si>
  <si>
    <t>Slēdži, rozetes</t>
  </si>
  <si>
    <t>Z.a.1polīgs slēdzis IP20</t>
  </si>
  <si>
    <t>10A</t>
  </si>
  <si>
    <t>Z.a.1polīgs slēdzis IP44</t>
  </si>
  <si>
    <t>Z.a. grupslēdzis 1+1 IP20</t>
  </si>
  <si>
    <t>Z.a. rozete IP20</t>
  </si>
  <si>
    <t>Z.a. rozete IP44</t>
  </si>
  <si>
    <t>Gaismas regulēšanas iekārta-dimmeris vai cits</t>
  </si>
  <si>
    <t xml:space="preserve">Kārbas, zemmetuma </t>
  </si>
  <si>
    <t>Caurules</t>
  </si>
  <si>
    <t>PVC gofrēta caurule</t>
  </si>
  <si>
    <t>32mm</t>
  </si>
  <si>
    <t>20mm</t>
  </si>
  <si>
    <t>Kabeļi, vadi</t>
  </si>
  <si>
    <t xml:space="preserve">Kabelis </t>
  </si>
  <si>
    <t>NYM-5x6</t>
  </si>
  <si>
    <t>NYM-5x4</t>
  </si>
  <si>
    <t>NYM-3x1.5</t>
  </si>
  <si>
    <t>Palīgmateriāli</t>
  </si>
  <si>
    <t>Gaismekļi, spuldzes</t>
  </si>
  <si>
    <t>BERYL NEW LED O-2 2800 MICRO-PRM E 33 IP20/44 830</t>
  </si>
  <si>
    <t>PRIMA LED 1.5ft PC 8000/840</t>
  </si>
  <si>
    <t>BERYL NEW LED K-2 3600 MICRO-PRM E 04 IP20/44 830</t>
  </si>
  <si>
    <t>BERYL NEW LED O-1 1800 MICRO-PRM E 33 IP20/44 830</t>
  </si>
  <si>
    <t>BERYL NEW LED O-1 1800 MICRO-PRM E 33 IP20/65 830</t>
  </si>
  <si>
    <t>LINEA 1.4ft 4400/840</t>
  </si>
  <si>
    <t>BACKPANEL LED 5800 MICRO-PRM E 34 IP20/44 830</t>
  </si>
  <si>
    <t>Sienas lampas LED 10W</t>
  </si>
  <si>
    <t>Avārijas moduļi lampām</t>
  </si>
  <si>
    <t>Evakuācijas izejas zīmes, izgaismotas</t>
  </si>
  <si>
    <t>UATS</t>
  </si>
  <si>
    <t>Iekārtu un materiālu specifikācija</t>
  </si>
  <si>
    <t>UATS kontrolpanelis</t>
  </si>
  <si>
    <t xml:space="preserve">BENTEL J-242-8 </t>
  </si>
  <si>
    <t>UATS kontrolpaneļa paplašinātāja plate</t>
  </si>
  <si>
    <t>BENTEL J400 EXP-8</t>
  </si>
  <si>
    <t>UATS trauksmes rokas poga</t>
  </si>
  <si>
    <t>FP/3RD</t>
  </si>
  <si>
    <t>Rokas pogas aizargstikls</t>
  </si>
  <si>
    <t>Dūmu detektors ar bāzi</t>
  </si>
  <si>
    <t>EA-318-2L</t>
  </si>
  <si>
    <t>Skaņas/ gaismas  sirēna (ārējā)</t>
  </si>
  <si>
    <t>VALKYRIE CSB 97dB 20-30Vdc IP65</t>
  </si>
  <si>
    <t>Skaņas/ gaismas  sirēna</t>
  </si>
  <si>
    <t>AH 03127 BS</t>
  </si>
  <si>
    <t>Akumulators</t>
  </si>
  <si>
    <t>12V/12Ah</t>
  </si>
  <si>
    <t>Signalizācijas kabelis EUROSAFE</t>
  </si>
  <si>
    <t>2x1.0+0.8 180/E30</t>
  </si>
  <si>
    <t xml:space="preserve">Iznesamā diode </t>
  </si>
  <si>
    <t>R1-30</t>
  </si>
  <si>
    <t>Zonas noslēdzošais rezistors</t>
  </si>
  <si>
    <t>R3K9</t>
  </si>
  <si>
    <t xml:space="preserve">Plastmasas aizargcaurule </t>
  </si>
  <si>
    <t>20mm, PVH</t>
  </si>
  <si>
    <t xml:space="preserve">Kabeļu instalācijas kanāls </t>
  </si>
  <si>
    <t>25 x16 PVC</t>
  </si>
  <si>
    <t>20 x40 PVC</t>
  </si>
  <si>
    <t>Ugunsdrošais blīvējums</t>
  </si>
  <si>
    <t>HILTI</t>
  </si>
  <si>
    <t>Instalācijas palīgmateriāli</t>
  </si>
  <si>
    <t>(skavas; savilcēji; dībeļi,EI30)</t>
  </si>
  <si>
    <t>Detektoru testēšanas aerosols</t>
  </si>
  <si>
    <t>ZM-STC2</t>
  </si>
  <si>
    <t>Apsardzes raidītājs trauksmes signālam</t>
  </si>
  <si>
    <t>kompl.</t>
  </si>
  <si>
    <t>Darbu apjomi</t>
  </si>
  <si>
    <t>Kabeļu montāža</t>
  </si>
  <si>
    <t>Gofrētas vai Gludās caurules  instalācija</t>
  </si>
  <si>
    <t>Kabeļu kanāla montāža</t>
  </si>
  <si>
    <t>UATS elementu montāža</t>
  </si>
  <si>
    <t>Sistēmas pieslēgšanas un palaišanas darbi</t>
  </si>
  <si>
    <t>Izpilddokumentācijas izgatavošana, mērījumi</t>
  </si>
  <si>
    <t>ESS</t>
  </si>
  <si>
    <t>Trauksmes kontroles panelis</t>
  </si>
  <si>
    <t>NC943B</t>
  </si>
  <si>
    <t>Gaismas indikācija</t>
  </si>
  <si>
    <t>NC806CS</t>
  </si>
  <si>
    <t>Trauksmes atsaukšanas poga (reset)</t>
  </si>
  <si>
    <t>NC809DBBT</t>
  </si>
  <si>
    <t>Trauksmes izsaukšanas poga</t>
  </si>
  <si>
    <t>NC804DE</t>
  </si>
  <si>
    <t>Tualetes invalīdu trauksmes izvilkšanas aukla</t>
  </si>
  <si>
    <t>DPTA-PC</t>
  </si>
  <si>
    <t>Signālkabelis</t>
  </si>
  <si>
    <t>CA 4x0.22</t>
  </si>
  <si>
    <t xml:space="preserve">Kabeļu kanāls </t>
  </si>
  <si>
    <t>25x16 PVC</t>
  </si>
  <si>
    <t>Gofrētā caurule</t>
  </si>
  <si>
    <t>20mm PVC</t>
  </si>
  <si>
    <t>(skavas; savilcēji; dībeļi, u.c.)</t>
  </si>
  <si>
    <t>Gofrētas vai Gludās caurules līdz 50mm instalācija</t>
  </si>
  <si>
    <t>Izsaukuma paneļa montāža (komplekts)</t>
  </si>
  <si>
    <t>Sistēmas elementu montāža</t>
  </si>
  <si>
    <t>Sistēmas konfigurācijas un palaišanas darbi</t>
  </si>
  <si>
    <t>DN50</t>
  </si>
  <si>
    <t>DN40</t>
  </si>
  <si>
    <t>Pretkondensāta izolācija -porgumija -plastmasas caurulei  - Armacell Tubolit/9mm vai analogs</t>
  </si>
  <si>
    <t>Pretkondensāta izolācija -porgumija - plastmasas caurule  - Armacell Tubolit/9mm vai analogs</t>
  </si>
  <si>
    <t>Pretkondensāta izolācija -porgumija - plastmasas caurule   - Armacell Tubolit/9mm vai analogs</t>
  </si>
  <si>
    <t xml:space="preserve">2.Karstais ūdensvads T3; T4 </t>
  </si>
  <si>
    <t>Siltumizolācija -akmensvates čaulas  - plastmasas caurulei - ParocAE/20 mm vai analogs</t>
  </si>
  <si>
    <t>Balansējošs ventīls PN20</t>
  </si>
  <si>
    <t>3.Kanalizācija K1</t>
  </si>
  <si>
    <t>Revīzija uz stāvvadu - Magnaplast vai analogs</t>
  </si>
  <si>
    <t>Ugunsdrošības mandžetes</t>
  </si>
  <si>
    <t>Apkalpšanas lūka kanalizācijas vadam, grīdā</t>
  </si>
  <si>
    <t>200x200</t>
  </si>
  <si>
    <t>4.Santehniskās iekārtas</t>
  </si>
  <si>
    <t>Aprīkojums WC</t>
  </si>
  <si>
    <t>Iebūvējama higiēnas duša IS ar caurplūdi 7,5l/min.</t>
  </si>
  <si>
    <t>Ideal Standart</t>
  </si>
  <si>
    <t xml:space="preserve">Urināls ar pieslēgumu no augšas un horizontālu izvadu   (Eurovit vai analogs), virsapmetuma dozatoru ar regulēš. Oiespēju 2-4l, noslēdzams, hroms, ar  montāžas komplektāciju  </t>
  </si>
  <si>
    <t>Izlietne I.LIFE A 550x440x165mm, balta</t>
  </si>
  <si>
    <t>Jaucējkrāns CERABASE ECO, patēriņš 3.8l/min, ar POP-UP izplūdi, hroms</t>
  </si>
  <si>
    <t>Izlietnes cauruļtipa sifons IS,
11/4x32mm, hromēts</t>
  </si>
  <si>
    <t>Klozetpods I.LIFE A Rimless+, ar SoftClose vāku, balts un  montāžas komplektāciju</t>
  </si>
  <si>
    <t>Skalošanas mehānisms PROSYS 120M ar OLEAS M1 tastiņu, hroms</t>
  </si>
  <si>
    <t>WC kabīnes  standarta ar durvīm</t>
  </si>
  <si>
    <t>ELTETE</t>
  </si>
  <si>
    <t>Aprīkojums DUŠĀM</t>
  </si>
  <si>
    <t>Dušas starpsienas</t>
  </si>
  <si>
    <t>Dušas kanāls TECELINUS 800 ar flīzējamu resti, komplektā kājas, sifons, hidroizolācijas manžete</t>
  </si>
  <si>
    <t>TECE</t>
  </si>
  <si>
    <t>Dušas sistēma T25 ar termostatu, dušas galva D200mm, rikas dušas D100mm, hromēta (dušu telpās (001-08, 001-32, 001-21)</t>
  </si>
  <si>
    <t>Dušas galva SLA03, vandāldroša, regulējams lenķis, viegli kopjama, 9l/min, nerūsējošs tērauds</t>
  </si>
  <si>
    <t>SANELA</t>
  </si>
  <si>
    <t>Dušas vadības panelis SLS01PB ar PIEZO pogu, iestatāms no 10s-310s darbības laika, 6V akumulators istalēts pogā, sajauktam ūdenim, NT</t>
  </si>
  <si>
    <t>Termovārsts VTA372 3-ceļu,1", ā.v., 20-55°C, Kvs3,4</t>
  </si>
  <si>
    <t>ESBE</t>
  </si>
  <si>
    <t>Termovārsts VTA322 3-ceļu,3⁄4", ā.v., 20-43°C, Kvs1.5(dušu telpa 001-28A/B)</t>
  </si>
  <si>
    <t>Akmens masas virtuves izlietne ar nelielu apmali, melna (Quadra 100, Nero vai analogs) ar sifonu un montāžas komplektāciju</t>
  </si>
  <si>
    <t>Jaucējkrāns virtuves izlietnei (Ceraflex , Bluestart, ar Click Tecnology vai analogs) ar sifonu un montāžas komplektāciju</t>
  </si>
  <si>
    <t>Invalīdu aprīkojums</t>
  </si>
  <si>
    <t xml:space="preserve">Izlietne cilvēkiem ar īpašām vajadzībām CONNECT FREEDOM, 600x555x165mm,
balts ar sifonu , roku balstu pie tās un komplektējošiem elementiem vai analogs </t>
  </si>
  <si>
    <t>Jaucējkrāns CERABASE ar pagarinātu rokturi, 5l/min, POP-UP izplūde, hroms vai analogs</t>
  </si>
  <si>
    <t>Roku balsts pie izlietnes,150x150x600mm,
labais/kreisais balts</t>
  </si>
  <si>
    <t>Klozetpods EUROVIT+Rimless, pagarināts ar vāku, balts vai analogs</t>
  </si>
  <si>
    <t>Paceļams roku balsts L700mm,</t>
  </si>
  <si>
    <t>Roku balsts stacionārs dušai invalīdiem 600x800</t>
  </si>
  <si>
    <t>Faneco</t>
  </si>
  <si>
    <t>Dušas komplekts Ceratherm T25 vai analogs, jaucējkrāns ar termostatu, DealRain dušas aprīkojums, hroms</t>
  </si>
  <si>
    <t>Dušas kanāls (līnijtraps) Showerdrain CL-1185MM ,H=92mm, nerūs. tērauds, Wave reste</t>
  </si>
  <si>
    <t xml:space="preserve">Regulējams spogulis 600x600x150, laminēta stikla rāmī </t>
  </si>
  <si>
    <t>Ventilācija</t>
  </si>
  <si>
    <t>Kanāla ventilators ar taimeri 1-30 min</t>
  </si>
  <si>
    <t>TD-350/125 T Silent</t>
  </si>
  <si>
    <t>Siltināta ventilācijas reste fasādē</t>
  </si>
  <si>
    <t>Difuzori</t>
  </si>
  <si>
    <t>D-125</t>
  </si>
  <si>
    <t>Skārda gaisa vads, pagriezieni, izolācija, stiprinājumi</t>
  </si>
  <si>
    <t xml:space="preserve">Ugunsdrošs vārsts ugunsdrošu konstrukciju šķērsošanai </t>
  </si>
  <si>
    <t>UVS-H-D
D-125</t>
  </si>
  <si>
    <t xml:space="preserve">Tvaika nosūcējs </t>
  </si>
  <si>
    <t>Bosh DWB67JP50</t>
  </si>
  <si>
    <t>Caurumu kalšana sienās, izolācija, apdare</t>
  </si>
  <si>
    <t>S-7</t>
  </si>
  <si>
    <t>Metāla karkass 100 mm</t>
  </si>
  <si>
    <t>Minerālvate Paroc Solid 100 mm vai analogs</t>
  </si>
  <si>
    <t>Durvis un stiklojuma sistēmas (saskaņā ar norādēm AR daļā)</t>
  </si>
  <si>
    <t>D-9 1000x2100 alumīnija profilu sistēma ar rūdītu stiklu</t>
  </si>
  <si>
    <t>SS-1 alumīnija profilu sistēma ar rūdītu stiklu</t>
  </si>
  <si>
    <t>Sporta dienesta viesnīca</t>
  </si>
  <si>
    <t>Dienesta viesnīca</t>
  </si>
  <si>
    <t>Sporta iela 3, Limbaži, Limbažu novads, LV-4001</t>
  </si>
  <si>
    <t>Nr. 1</t>
  </si>
  <si>
    <t>Nr. 6</t>
  </si>
  <si>
    <t>Nr. 5</t>
  </si>
  <si>
    <t>Nr. 4</t>
  </si>
  <si>
    <t>Nr. 3</t>
  </si>
  <si>
    <t>Nr. 2</t>
  </si>
  <si>
    <t>Pārseguma (lodžiju un ēkas korpusu savienjošā gaiteņa) siltināšana no apakšas atbilstoši Pārseguma siltināšanas no apakšas mezgls P-1 priekšlikumam defekta novēršanai</t>
  </si>
  <si>
    <t>S-6 (akustiskais panelis. Skat norādes AR-13; AR-14)</t>
  </si>
  <si>
    <t xml:space="preserve">Citas neuzskaitītās nepieciešamās uzturēšanas izmaksas </t>
  </si>
  <si>
    <t>gb</t>
  </si>
  <si>
    <t>Remontējams betons aizpildīt un pārklāt ar aizsargslāni</t>
  </si>
  <si>
    <t>Master key ABLOY eiropas standarta furnitūra ieskaitot cilindrus - iekšdurvis,58 gab</t>
  </si>
  <si>
    <t>Master key ABLOY eiropas standarta furnitūra ieskaitot cilindrus - ārdurvis 8gab</t>
  </si>
  <si>
    <t>Invalīdu uzbrauktuves (pandusa) izgatavošana un uzstādīšana pie telpas Nr.001-25 ārdurvīm - terforēta, cinkota skārda pievienots paraugs</t>
  </si>
  <si>
    <t xml:space="preserve">Pārejas alumīnija līstu iebūve </t>
  </si>
  <si>
    <t>Saplāksnis no abām pusēm, Lapa AR-12i</t>
  </si>
  <si>
    <t>Akustiskais panelis iesk. visa apakškonstrukcija, lapa AR-13</t>
  </si>
  <si>
    <t>Ģipškartons - 2x2kārtas, GKB,GKBI (Skat. Norādi pie S-3 lapā AR-12i)</t>
  </si>
  <si>
    <t>Izlīdzinošā kārta pielietojot Weber grīdu sistēmu vai analogu, biezums 20 mm</t>
  </si>
  <si>
    <t>Apmetums ar šuvju aizdari , cementa kaļķa apmetums 10 mm</t>
  </si>
  <si>
    <t>Akustiskais panelis.  Skatīt lapu AR -13</t>
  </si>
  <si>
    <t>Sienu apmetums, cementa kaļķa 10 mm</t>
  </si>
  <si>
    <t>Evakuācijas kāpņu izbūve - sagatavošanas darbi t.sk.pārseguma atvēruma paplašināšana un nostiprināšana, izbūves darbi, pakāpieni saskaņā ar BK daļu</t>
  </si>
  <si>
    <t>Aiļu pārsedzes Mp-1 izbūve, skat. lapu BK-4</t>
  </si>
  <si>
    <t>Ģipškartons - 2 kārtas (mitrās telpās izmantot mitrumizturīgā ģipškartona loksnes) GKB,GKBI (Skat. Norādi pie S-3 lapā AR-12i)</t>
  </si>
  <si>
    <t>Iebūvējams kājslauķis rāmī Nuway Connect 10 mm vai analogs</t>
  </si>
  <si>
    <t>Akustiskais panelis (ietv.sienu un starpsienu apšuvumos) Lapa AR-13, 14i</t>
  </si>
  <si>
    <t>Saplāksnis (ietv.sienu un starpsienu apšuvumos) AR-12i, 14i, apstrāde ar ekviv,Tikurilla laku KIVA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</si>
</sst>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Helv"/>
    </font>
    <font>
      <sz val="10"/>
      <name val="Arial"/>
      <family val="2"/>
      <charset val="186"/>
    </font>
    <font>
      <i/>
      <u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</font>
    <font>
      <sz val="10"/>
      <color rgb="FF0070C0"/>
      <name val="Arial"/>
      <family val="2"/>
    </font>
    <font>
      <sz val="10"/>
      <color theme="3" tint="0.39997558519241921"/>
      <name val="Times New Roman"/>
      <family val="1"/>
      <charset val="186"/>
    </font>
    <font>
      <sz val="10"/>
      <color theme="3" tint="0.39997558519241921"/>
      <name val="Times New Roman"/>
      <family val="1"/>
    </font>
    <font>
      <sz val="10"/>
      <color rgb="FFC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>
      <alignment vertical="center" wrapText="1"/>
    </xf>
    <xf numFmtId="0" fontId="4" fillId="0" borderId="0"/>
    <xf numFmtId="0" fontId="4" fillId="0" borderId="0"/>
    <xf numFmtId="0" fontId="4" fillId="0" borderId="0"/>
    <xf numFmtId="0" fontId="3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/>
    </xf>
    <xf numFmtId="0" fontId="2" fillId="0" borderId="1" xfId="5" applyFont="1" applyBorder="1" applyAlignment="1">
      <alignment vertical="center" wrapText="1"/>
    </xf>
    <xf numFmtId="0" fontId="2" fillId="0" borderId="1" xfId="5" applyFont="1" applyBorder="1" applyAlignment="1">
      <alignment horizontal="center" vertical="center" wrapText="1"/>
    </xf>
    <xf numFmtId="0" fontId="2" fillId="0" borderId="1" xfId="4" quotePrefix="1" applyFont="1" applyBorder="1" applyAlignment="1">
      <alignment horizontal="center" vertical="center" wrapText="1"/>
    </xf>
    <xf numFmtId="0" fontId="1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left" vertical="center" wrapText="1"/>
    </xf>
    <xf numFmtId="0" fontId="5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right" vertical="center" wrapText="1"/>
    </xf>
    <xf numFmtId="0" fontId="2" fillId="0" borderId="0" xfId="0" applyFont="1" applyAlignment="1">
      <alignment horizontal="justify" vertical="center"/>
    </xf>
    <xf numFmtId="0" fontId="8" fillId="0" borderId="0" xfId="0" applyFont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0" xfId="0" applyFont="1" applyFill="1"/>
    <xf numFmtId="0" fontId="9" fillId="2" borderId="1" xfId="4" quotePrefix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10" fillId="2" borderId="1" xfId="4" quotePrefix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1" fillId="0" borderId="2" xfId="5" applyFont="1" applyBorder="1" applyAlignment="1">
      <alignment horizontal="center" vertical="center" wrapText="1"/>
    </xf>
    <xf numFmtId="0" fontId="1" fillId="0" borderId="3" xfId="5" applyFont="1" applyBorder="1" applyAlignment="1">
      <alignment horizontal="center" vertical="center" wrapText="1"/>
    </xf>
    <xf numFmtId="0" fontId="2" fillId="0" borderId="2" xfId="5" applyFont="1" applyBorder="1" applyAlignment="1">
      <alignment horizontal="center" vertical="center" wrapText="1"/>
    </xf>
    <xf numFmtId="0" fontId="2" fillId="0" borderId="3" xfId="5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11" fillId="2" borderId="1" xfId="3" applyFont="1" applyFill="1" applyBorder="1" applyAlignment="1">
      <alignment horizontal="left"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1" xfId="4" quotePrefix="1" applyFont="1" applyFill="1" applyBorder="1" applyAlignment="1">
      <alignment horizontal="center" vertical="center" wrapText="1"/>
    </xf>
  </cellXfs>
  <cellStyles count="6">
    <cellStyle name="Normal 27" xfId="1" xr:uid="{00000000-0005-0000-0000-000001000000}"/>
    <cellStyle name="Normal 3" xfId="2" xr:uid="{00000000-0005-0000-0000-000002000000}"/>
    <cellStyle name="Normal_Bill x.1" xfId="3" xr:uid="{00000000-0005-0000-0000-000003000000}"/>
    <cellStyle name="Normal_lokalas tames forma2" xfId="4" xr:uid="{00000000-0005-0000-0000-000004000000}"/>
    <cellStyle name="Parasts" xfId="0" builtinId="0"/>
    <cellStyle name="Style 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125"/>
  <sheetViews>
    <sheetView showZeros="0" tabSelected="1" zoomScale="120" zoomScaleNormal="120" workbookViewId="0">
      <selection activeCell="E101" sqref="E101"/>
    </sheetView>
  </sheetViews>
  <sheetFormatPr defaultColWidth="9.140625" defaultRowHeight="12.75" x14ac:dyDescent="0.2"/>
  <cols>
    <col min="1" max="1" width="3.42578125" style="3" customWidth="1"/>
    <col min="2" max="2" width="8.42578125" style="2" customWidth="1"/>
    <col min="3" max="3" width="71.5703125" style="4" customWidth="1"/>
    <col min="4" max="4" width="4.5703125" style="4" customWidth="1"/>
    <col min="5" max="5" width="7.85546875" style="3" customWidth="1"/>
    <col min="6" max="16384" width="9.140625" style="3"/>
  </cols>
  <sheetData>
    <row r="2" spans="1:5" ht="12.75" customHeight="1" x14ac:dyDescent="0.2">
      <c r="A2" s="1" t="s">
        <v>0</v>
      </c>
      <c r="C2" s="16" t="s">
        <v>292</v>
      </c>
    </row>
    <row r="3" spans="1:5" x14ac:dyDescent="0.2">
      <c r="A3" s="1" t="s">
        <v>1</v>
      </c>
      <c r="C3" s="16" t="s">
        <v>293</v>
      </c>
    </row>
    <row r="4" spans="1:5" x14ac:dyDescent="0.2">
      <c r="A4" s="1" t="s">
        <v>2</v>
      </c>
      <c r="C4" s="3" t="s">
        <v>294</v>
      </c>
    </row>
    <row r="6" spans="1:5" x14ac:dyDescent="0.2">
      <c r="A6" s="32" t="s">
        <v>3</v>
      </c>
      <c r="B6" s="32"/>
      <c r="C6" s="32"/>
      <c r="D6" s="32"/>
      <c r="E6" s="32"/>
    </row>
    <row r="7" spans="1:5" x14ac:dyDescent="0.2">
      <c r="A7" s="32" t="s">
        <v>295</v>
      </c>
      <c r="B7" s="32"/>
      <c r="C7" s="32"/>
      <c r="D7" s="32"/>
      <c r="E7" s="32"/>
    </row>
    <row r="8" spans="1:5" x14ac:dyDescent="0.2">
      <c r="A8" s="33" t="s">
        <v>14</v>
      </c>
      <c r="B8" s="33"/>
      <c r="C8" s="33"/>
      <c r="D8" s="33"/>
      <c r="E8" s="33"/>
    </row>
    <row r="10" spans="1:5" ht="12.75" customHeight="1" x14ac:dyDescent="0.2">
      <c r="A10" s="34" t="s">
        <v>4</v>
      </c>
      <c r="B10" s="34" t="s">
        <v>5</v>
      </c>
      <c r="C10" s="36" t="s">
        <v>6</v>
      </c>
      <c r="D10" s="37" t="s">
        <v>7</v>
      </c>
      <c r="E10" s="34" t="s">
        <v>8</v>
      </c>
    </row>
    <row r="11" spans="1:5" ht="48" customHeight="1" x14ac:dyDescent="0.2">
      <c r="A11" s="35"/>
      <c r="B11" s="34"/>
      <c r="C11" s="36"/>
      <c r="D11" s="37"/>
      <c r="E11" s="34"/>
    </row>
    <row r="12" spans="1:5" x14ac:dyDescent="0.2">
      <c r="A12" s="5">
        <v>1</v>
      </c>
      <c r="B12" s="5">
        <v>2</v>
      </c>
      <c r="C12" s="5">
        <v>3</v>
      </c>
      <c r="D12" s="5">
        <v>4</v>
      </c>
      <c r="E12" s="5">
        <v>5</v>
      </c>
    </row>
    <row r="13" spans="1:5" x14ac:dyDescent="0.2">
      <c r="A13" s="6"/>
      <c r="B13" s="6"/>
      <c r="C13" s="7"/>
      <c r="D13" s="8"/>
      <c r="E13" s="8"/>
    </row>
    <row r="14" spans="1:5" ht="15.75" x14ac:dyDescent="0.2">
      <c r="A14" s="9"/>
      <c r="B14" s="9"/>
      <c r="C14" s="14" t="s">
        <v>15</v>
      </c>
      <c r="D14" s="11"/>
      <c r="E14" s="8"/>
    </row>
    <row r="15" spans="1:5" x14ac:dyDescent="0.2">
      <c r="A15" s="9">
        <v>1</v>
      </c>
      <c r="B15" s="9"/>
      <c r="C15" s="12" t="s">
        <v>51</v>
      </c>
      <c r="D15" s="11" t="s">
        <v>21</v>
      </c>
      <c r="E15" s="18">
        <v>1</v>
      </c>
    </row>
    <row r="16" spans="1:5" x14ac:dyDescent="0.2">
      <c r="A16" s="9">
        <f>A15+1</f>
        <v>2</v>
      </c>
      <c r="B16" s="9"/>
      <c r="C16" s="12" t="s">
        <v>52</v>
      </c>
      <c r="D16" s="11" t="s">
        <v>21</v>
      </c>
      <c r="E16" s="18">
        <v>1</v>
      </c>
    </row>
    <row r="17" spans="1:23" ht="25.5" x14ac:dyDescent="0.2">
      <c r="A17" s="9">
        <f t="shared" ref="A17:A22" si="0">A16+1</f>
        <v>3</v>
      </c>
      <c r="B17" s="9"/>
      <c r="C17" s="12" t="s">
        <v>53</v>
      </c>
      <c r="D17" s="11" t="s">
        <v>21</v>
      </c>
      <c r="E17" s="18">
        <v>1</v>
      </c>
    </row>
    <row r="18" spans="1:23" x14ac:dyDescent="0.2">
      <c r="A18" s="9">
        <f t="shared" si="0"/>
        <v>4</v>
      </c>
      <c r="B18" s="9"/>
      <c r="C18" s="12" t="s">
        <v>54</v>
      </c>
      <c r="D18" s="11" t="s">
        <v>21</v>
      </c>
      <c r="E18" s="18">
        <v>1</v>
      </c>
    </row>
    <row r="19" spans="1:23" x14ac:dyDescent="0.2">
      <c r="A19" s="9">
        <f t="shared" si="0"/>
        <v>5</v>
      </c>
      <c r="B19" s="9"/>
      <c r="C19" s="12" t="s">
        <v>55</v>
      </c>
      <c r="D19" s="11" t="s">
        <v>11</v>
      </c>
      <c r="E19" s="18">
        <v>1</v>
      </c>
    </row>
    <row r="20" spans="1:23" x14ac:dyDescent="0.2">
      <c r="A20" s="9">
        <f t="shared" si="0"/>
        <v>6</v>
      </c>
      <c r="B20" s="9"/>
      <c r="C20" s="12" t="s">
        <v>56</v>
      </c>
      <c r="D20" s="11" t="s">
        <v>21</v>
      </c>
      <c r="E20" s="18">
        <v>1</v>
      </c>
    </row>
    <row r="21" spans="1:23" x14ac:dyDescent="0.2">
      <c r="A21" s="9">
        <f t="shared" si="0"/>
        <v>7</v>
      </c>
      <c r="B21" s="9"/>
      <c r="C21" s="12" t="s">
        <v>57</v>
      </c>
      <c r="D21" s="11" t="s">
        <v>11</v>
      </c>
      <c r="E21" s="18">
        <v>1</v>
      </c>
    </row>
    <row r="22" spans="1:23" x14ac:dyDescent="0.2">
      <c r="A22" s="9">
        <f t="shared" si="0"/>
        <v>8</v>
      </c>
      <c r="B22" s="9"/>
      <c r="C22" s="12" t="s">
        <v>303</v>
      </c>
      <c r="D22" s="11" t="s">
        <v>21</v>
      </c>
      <c r="E22" s="18">
        <v>1</v>
      </c>
    </row>
    <row r="23" spans="1:23" x14ac:dyDescent="0.2">
      <c r="A23" s="9"/>
      <c r="B23" s="9"/>
      <c r="C23" s="12"/>
      <c r="D23" s="11"/>
      <c r="E23" s="18"/>
    </row>
    <row r="24" spans="1:23" ht="15.75" x14ac:dyDescent="0.2">
      <c r="A24" s="9"/>
      <c r="B24" s="9"/>
      <c r="C24" s="14" t="s">
        <v>16</v>
      </c>
      <c r="D24" s="11"/>
      <c r="E24" s="18"/>
    </row>
    <row r="25" spans="1:23" x14ac:dyDescent="0.2">
      <c r="A25" s="9">
        <v>1</v>
      </c>
      <c r="B25" s="9"/>
      <c r="C25" s="12" t="s">
        <v>18</v>
      </c>
      <c r="D25" s="11" t="s">
        <v>10</v>
      </c>
      <c r="E25" s="18">
        <v>113.1</v>
      </c>
    </row>
    <row r="26" spans="1:23" x14ac:dyDescent="0.2">
      <c r="A26" s="9">
        <f t="shared" ref="A26:A31" si="1">A25+1</f>
        <v>2</v>
      </c>
      <c r="B26" s="9"/>
      <c r="C26" s="12" t="s">
        <v>58</v>
      </c>
      <c r="D26" s="11" t="s">
        <v>9</v>
      </c>
      <c r="E26" s="18">
        <v>1</v>
      </c>
      <c r="M26" s="20"/>
      <c r="N26" s="20"/>
    </row>
    <row r="27" spans="1:23" x14ac:dyDescent="0.2">
      <c r="A27" s="9">
        <f t="shared" si="1"/>
        <v>3</v>
      </c>
      <c r="B27" s="9"/>
      <c r="C27" s="12" t="s">
        <v>59</v>
      </c>
      <c r="D27" s="11" t="s">
        <v>9</v>
      </c>
      <c r="E27" s="18">
        <v>1</v>
      </c>
      <c r="M27" s="20"/>
      <c r="N27" s="20"/>
    </row>
    <row r="28" spans="1:23" ht="15.6" customHeight="1" x14ac:dyDescent="0.2">
      <c r="A28" s="9">
        <f t="shared" si="1"/>
        <v>4</v>
      </c>
      <c r="B28" s="9"/>
      <c r="C28" s="12" t="s">
        <v>60</v>
      </c>
      <c r="D28" s="11" t="s">
        <v>11</v>
      </c>
      <c r="E28" s="18">
        <v>49</v>
      </c>
    </row>
    <row r="29" spans="1:23" ht="28.7" customHeight="1" x14ac:dyDescent="0.2">
      <c r="A29" s="9">
        <f t="shared" si="1"/>
        <v>5</v>
      </c>
      <c r="B29" s="9"/>
      <c r="C29" s="12" t="s">
        <v>61</v>
      </c>
      <c r="D29" s="11" t="s">
        <v>10</v>
      </c>
      <c r="E29" s="18">
        <v>259.2</v>
      </c>
      <c r="J29" s="20"/>
      <c r="K29" s="21"/>
      <c r="L29" s="21"/>
      <c r="M29" s="21"/>
      <c r="N29" s="21"/>
      <c r="O29" s="21"/>
      <c r="P29" s="22"/>
      <c r="Q29" s="22"/>
      <c r="R29" s="22"/>
      <c r="S29" s="22"/>
    </row>
    <row r="30" spans="1:23" ht="25.5" x14ac:dyDescent="0.2">
      <c r="A30" s="9">
        <f t="shared" si="1"/>
        <v>6</v>
      </c>
      <c r="B30" s="9"/>
      <c r="C30" s="12" t="s">
        <v>62</v>
      </c>
      <c r="D30" s="11" t="s">
        <v>10</v>
      </c>
      <c r="E30" s="18">
        <v>467</v>
      </c>
      <c r="J30" s="20"/>
      <c r="K30" s="21"/>
      <c r="L30" s="21"/>
      <c r="M30" s="21"/>
      <c r="N30" s="21"/>
      <c r="O30" s="21"/>
      <c r="P30" s="21"/>
      <c r="Q30" s="21"/>
      <c r="R30" s="21"/>
      <c r="S30" s="21"/>
    </row>
    <row r="31" spans="1:23" x14ac:dyDescent="0.2">
      <c r="A31" s="9">
        <f t="shared" si="1"/>
        <v>7</v>
      </c>
      <c r="B31" s="9"/>
      <c r="C31" s="12" t="s">
        <v>63</v>
      </c>
      <c r="D31" s="11" t="s">
        <v>10</v>
      </c>
      <c r="E31" s="18">
        <v>883.7</v>
      </c>
      <c r="J31" s="20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</row>
    <row r="32" spans="1:23" x14ac:dyDescent="0.2">
      <c r="A32" s="9"/>
      <c r="B32" s="9"/>
      <c r="C32" s="12"/>
      <c r="D32" s="11"/>
      <c r="E32" s="8"/>
    </row>
    <row r="33" spans="1:15" ht="15.75" x14ac:dyDescent="0.2">
      <c r="A33" s="9"/>
      <c r="B33" s="9"/>
      <c r="C33" s="14" t="s">
        <v>17</v>
      </c>
      <c r="D33" s="11"/>
      <c r="E33" s="8"/>
    </row>
    <row r="34" spans="1:15" x14ac:dyDescent="0.2">
      <c r="A34" s="9"/>
      <c r="B34" s="9"/>
      <c r="C34" s="10" t="s">
        <v>64</v>
      </c>
      <c r="D34" s="11"/>
      <c r="E34" s="8"/>
    </row>
    <row r="35" spans="1:15" x14ac:dyDescent="0.2">
      <c r="A35" s="9"/>
      <c r="B35" s="9"/>
      <c r="C35" s="13" t="s">
        <v>65</v>
      </c>
      <c r="D35" s="11"/>
      <c r="E35" s="8"/>
    </row>
    <row r="36" spans="1:15" x14ac:dyDescent="0.2">
      <c r="A36" s="9">
        <v>1</v>
      </c>
      <c r="B36" s="9"/>
      <c r="C36" s="12" t="s">
        <v>66</v>
      </c>
      <c r="D36" s="11" t="s">
        <v>10</v>
      </c>
      <c r="E36" s="8">
        <v>136.69999999999999</v>
      </c>
    </row>
    <row r="37" spans="1:15" x14ac:dyDescent="0.2">
      <c r="A37" s="9"/>
      <c r="B37" s="9"/>
      <c r="C37" s="13" t="s">
        <v>67</v>
      </c>
      <c r="D37" s="11"/>
      <c r="E37" s="8"/>
    </row>
    <row r="38" spans="1:15" x14ac:dyDescent="0.2">
      <c r="A38" s="9">
        <v>1</v>
      </c>
      <c r="B38" s="9"/>
      <c r="C38" s="12" t="s">
        <v>68</v>
      </c>
      <c r="D38" s="11" t="s">
        <v>10</v>
      </c>
      <c r="E38" s="8">
        <v>55.2</v>
      </c>
    </row>
    <row r="39" spans="1:15" x14ac:dyDescent="0.2">
      <c r="A39" s="9">
        <f>A38+1</f>
        <v>2</v>
      </c>
      <c r="B39" s="9"/>
      <c r="C39" s="12" t="s">
        <v>69</v>
      </c>
      <c r="D39" s="11" t="s">
        <v>10</v>
      </c>
      <c r="E39" s="8">
        <f>E38</f>
        <v>55.2</v>
      </c>
    </row>
    <row r="40" spans="1:15" x14ac:dyDescent="0.2">
      <c r="A40" s="24">
        <f>A39+1</f>
        <v>3</v>
      </c>
      <c r="B40" s="24"/>
      <c r="C40" s="25" t="s">
        <v>312</v>
      </c>
      <c r="D40" s="26" t="s">
        <v>10</v>
      </c>
      <c r="E40" s="27">
        <f>E39*2</f>
        <v>110.4</v>
      </c>
      <c r="L40" s="20"/>
      <c r="M40" s="22"/>
      <c r="N40" s="22"/>
    </row>
    <row r="41" spans="1:15" x14ac:dyDescent="0.2">
      <c r="A41" s="9"/>
      <c r="B41" s="9"/>
      <c r="C41" s="13" t="s">
        <v>70</v>
      </c>
      <c r="D41" s="11"/>
      <c r="E41" s="8"/>
      <c r="L41" s="20"/>
      <c r="M41" s="22"/>
      <c r="N41" s="22"/>
    </row>
    <row r="42" spans="1:15" x14ac:dyDescent="0.2">
      <c r="A42" s="9">
        <v>1</v>
      </c>
      <c r="B42" s="9"/>
      <c r="C42" s="12" t="s">
        <v>71</v>
      </c>
      <c r="D42" s="11" t="s">
        <v>10</v>
      </c>
      <c r="E42" s="8">
        <v>65.5</v>
      </c>
    </row>
    <row r="43" spans="1:15" x14ac:dyDescent="0.2">
      <c r="A43" s="9">
        <f>A42+1</f>
        <v>2</v>
      </c>
      <c r="B43" s="9"/>
      <c r="C43" s="12" t="s">
        <v>72</v>
      </c>
      <c r="D43" s="11" t="s">
        <v>10</v>
      </c>
      <c r="E43" s="8">
        <f>E42</f>
        <v>65.5</v>
      </c>
    </row>
    <row r="44" spans="1:15" ht="25.5" x14ac:dyDescent="0.2">
      <c r="A44" s="24">
        <f>A43+1</f>
        <v>3</v>
      </c>
      <c r="B44" s="24"/>
      <c r="C44" s="25" t="s">
        <v>319</v>
      </c>
      <c r="D44" s="26" t="s">
        <v>10</v>
      </c>
      <c r="E44" s="27">
        <f>E43*2</f>
        <v>131</v>
      </c>
      <c r="K44" s="22"/>
      <c r="L44" s="20"/>
      <c r="M44" s="22"/>
      <c r="N44" s="22"/>
      <c r="O44" s="22"/>
    </row>
    <row r="45" spans="1:15" x14ac:dyDescent="0.2">
      <c r="A45" s="9"/>
      <c r="B45" s="9"/>
      <c r="C45" s="13" t="s">
        <v>73</v>
      </c>
      <c r="D45" s="11"/>
      <c r="E45" s="8"/>
      <c r="K45" s="22"/>
      <c r="L45" s="20"/>
      <c r="M45" s="22"/>
      <c r="N45" s="22"/>
      <c r="O45" s="22"/>
    </row>
    <row r="46" spans="1:15" x14ac:dyDescent="0.2">
      <c r="A46" s="9">
        <v>1</v>
      </c>
      <c r="B46" s="9"/>
      <c r="C46" s="12" t="s">
        <v>74</v>
      </c>
      <c r="D46" s="11" t="s">
        <v>10</v>
      </c>
      <c r="E46" s="8">
        <v>14.3</v>
      </c>
      <c r="K46" s="22"/>
      <c r="L46" s="22"/>
      <c r="M46" s="22"/>
      <c r="N46" s="22"/>
      <c r="O46" s="22"/>
    </row>
    <row r="47" spans="1:15" x14ac:dyDescent="0.2">
      <c r="A47" s="9"/>
      <c r="B47" s="9"/>
      <c r="C47" s="13" t="s">
        <v>302</v>
      </c>
      <c r="D47" s="11"/>
      <c r="E47" s="8"/>
      <c r="K47" s="22"/>
      <c r="L47" s="22"/>
      <c r="M47" s="22"/>
      <c r="N47" s="22"/>
      <c r="O47" s="22"/>
    </row>
    <row r="48" spans="1:15" x14ac:dyDescent="0.2">
      <c r="A48" s="24">
        <v>1</v>
      </c>
      <c r="B48" s="24"/>
      <c r="C48" s="25" t="s">
        <v>311</v>
      </c>
      <c r="D48" s="26" t="s">
        <v>10</v>
      </c>
      <c r="E48" s="27">
        <v>25.83</v>
      </c>
      <c r="J48" s="20"/>
      <c r="K48" s="20"/>
    </row>
    <row r="49" spans="1:19" x14ac:dyDescent="0.2">
      <c r="A49" s="9"/>
      <c r="B49" s="9"/>
      <c r="C49" s="13" t="s">
        <v>286</v>
      </c>
      <c r="D49" s="11"/>
      <c r="E49" s="8"/>
      <c r="J49" s="22"/>
      <c r="K49" s="22"/>
    </row>
    <row r="50" spans="1:19" x14ac:dyDescent="0.2">
      <c r="A50" s="9">
        <v>1</v>
      </c>
      <c r="B50" s="9"/>
      <c r="C50" s="12" t="s">
        <v>287</v>
      </c>
      <c r="D50" s="11" t="s">
        <v>10</v>
      </c>
      <c r="E50" s="8">
        <v>13.8</v>
      </c>
    </row>
    <row r="51" spans="1:19" x14ac:dyDescent="0.2">
      <c r="A51" s="9">
        <v>2</v>
      </c>
      <c r="B51" s="9"/>
      <c r="C51" s="12" t="s">
        <v>288</v>
      </c>
      <c r="D51" s="11" t="s">
        <v>10</v>
      </c>
      <c r="E51" s="8">
        <f>E50</f>
        <v>13.8</v>
      </c>
    </row>
    <row r="52" spans="1:19" x14ac:dyDescent="0.2">
      <c r="A52" s="24">
        <v>3</v>
      </c>
      <c r="B52" s="24"/>
      <c r="C52" s="25" t="s">
        <v>310</v>
      </c>
      <c r="D52" s="26" t="s">
        <v>10</v>
      </c>
      <c r="E52" s="27">
        <v>16.600000000000001</v>
      </c>
      <c r="K52" s="20"/>
      <c r="L52" s="20"/>
    </row>
    <row r="53" spans="1:19" x14ac:dyDescent="0.2">
      <c r="A53" s="9"/>
      <c r="B53" s="9"/>
      <c r="C53" s="10" t="s">
        <v>75</v>
      </c>
      <c r="D53" s="11"/>
      <c r="E53" s="8"/>
    </row>
    <row r="54" spans="1:19" x14ac:dyDescent="0.2">
      <c r="A54" s="9"/>
      <c r="B54" s="9"/>
      <c r="C54" s="13" t="s">
        <v>76</v>
      </c>
      <c r="D54" s="11"/>
      <c r="E54" s="8"/>
    </row>
    <row r="55" spans="1:19" x14ac:dyDescent="0.2">
      <c r="A55" s="9">
        <v>1</v>
      </c>
      <c r="B55" s="9"/>
      <c r="C55" s="12" t="s">
        <v>77</v>
      </c>
      <c r="D55" s="11" t="s">
        <v>10</v>
      </c>
      <c r="E55" s="8">
        <v>23.4</v>
      </c>
    </row>
    <row r="56" spans="1:19" x14ac:dyDescent="0.2">
      <c r="A56" s="24">
        <f>A55+1</f>
        <v>2</v>
      </c>
      <c r="B56" s="24"/>
      <c r="C56" s="25" t="s">
        <v>313</v>
      </c>
      <c r="D56" s="26" t="s">
        <v>10</v>
      </c>
      <c r="E56" s="27">
        <f>E55</f>
        <v>23.4</v>
      </c>
      <c r="J56" s="20"/>
      <c r="K56" s="21"/>
      <c r="L56" s="21"/>
      <c r="M56" s="21"/>
      <c r="N56" s="21"/>
      <c r="O56" s="21"/>
      <c r="P56" s="21"/>
      <c r="Q56" s="21"/>
      <c r="R56" s="22"/>
    </row>
    <row r="57" spans="1:19" x14ac:dyDescent="0.2">
      <c r="A57" s="24">
        <f>A56+1</f>
        <v>3</v>
      </c>
      <c r="B57" s="24"/>
      <c r="C57" s="25" t="s">
        <v>320</v>
      </c>
      <c r="D57" s="26" t="s">
        <v>10</v>
      </c>
      <c r="E57" s="27">
        <f>E56</f>
        <v>23.4</v>
      </c>
    </row>
    <row r="58" spans="1:19" x14ac:dyDescent="0.2">
      <c r="A58" s="9"/>
      <c r="B58" s="9"/>
      <c r="C58" s="13" t="s">
        <v>78</v>
      </c>
      <c r="D58" s="11"/>
      <c r="E58" s="8"/>
    </row>
    <row r="59" spans="1:19" x14ac:dyDescent="0.2">
      <c r="A59" s="9">
        <v>1</v>
      </c>
      <c r="B59" s="9"/>
      <c r="C59" s="12" t="s">
        <v>77</v>
      </c>
      <c r="D59" s="11" t="s">
        <v>10</v>
      </c>
      <c r="E59" s="8">
        <v>213.7</v>
      </c>
    </row>
    <row r="60" spans="1:19" x14ac:dyDescent="0.2">
      <c r="A60" s="24">
        <f>A59+1</f>
        <v>2</v>
      </c>
      <c r="B60" s="24"/>
      <c r="C60" s="25" t="s">
        <v>313</v>
      </c>
      <c r="D60" s="26" t="s">
        <v>10</v>
      </c>
      <c r="E60" s="27">
        <f>E59</f>
        <v>213.7</v>
      </c>
      <c r="J60" s="20"/>
      <c r="K60" s="21"/>
      <c r="L60" s="21"/>
      <c r="M60" s="21"/>
      <c r="N60" s="21"/>
      <c r="O60" s="21"/>
      <c r="P60" s="21"/>
      <c r="Q60" s="21"/>
      <c r="R60" s="22"/>
      <c r="S60" s="22"/>
    </row>
    <row r="61" spans="1:19" x14ac:dyDescent="0.2">
      <c r="A61" s="9">
        <f>A60+1</f>
        <v>3</v>
      </c>
      <c r="B61" s="9"/>
      <c r="C61" s="12" t="s">
        <v>79</v>
      </c>
      <c r="D61" s="11" t="s">
        <v>10</v>
      </c>
      <c r="E61" s="8">
        <f>E60</f>
        <v>213.7</v>
      </c>
      <c r="J61" s="22"/>
      <c r="K61" s="22"/>
      <c r="L61" s="22"/>
      <c r="M61" s="22"/>
      <c r="N61" s="22"/>
      <c r="O61" s="22"/>
      <c r="P61" s="22"/>
      <c r="Q61" s="22"/>
      <c r="R61" s="22"/>
      <c r="S61" s="22"/>
    </row>
    <row r="62" spans="1:19" ht="25.5" x14ac:dyDescent="0.2">
      <c r="A62" s="9">
        <f>A61+1</f>
        <v>4</v>
      </c>
      <c r="B62" s="9"/>
      <c r="C62" s="12" t="s">
        <v>80</v>
      </c>
      <c r="D62" s="11" t="s">
        <v>10</v>
      </c>
      <c r="E62" s="8">
        <f>7.8+7.8+10.6+10.6</f>
        <v>36.799999999999997</v>
      </c>
      <c r="J62" s="22"/>
      <c r="K62" s="22"/>
      <c r="L62" s="22"/>
      <c r="M62" s="22"/>
      <c r="N62" s="22"/>
      <c r="O62" s="22"/>
      <c r="P62" s="22"/>
      <c r="Q62" s="22"/>
      <c r="R62" s="22"/>
      <c r="S62" s="22"/>
    </row>
    <row r="63" spans="1:19" x14ac:dyDescent="0.2">
      <c r="A63" s="9"/>
      <c r="B63" s="9"/>
      <c r="C63" s="13" t="s">
        <v>81</v>
      </c>
      <c r="D63" s="11"/>
      <c r="E63" s="8"/>
      <c r="J63" s="22"/>
      <c r="K63" s="22"/>
      <c r="L63" s="22"/>
      <c r="M63" s="22"/>
      <c r="N63" s="22"/>
      <c r="O63" s="22"/>
      <c r="P63" s="22"/>
      <c r="Q63" s="22"/>
      <c r="R63" s="22"/>
      <c r="S63" s="22"/>
    </row>
    <row r="64" spans="1:19" x14ac:dyDescent="0.2">
      <c r="A64" s="9">
        <v>1</v>
      </c>
      <c r="B64" s="9"/>
      <c r="C64" s="12" t="s">
        <v>77</v>
      </c>
      <c r="D64" s="11" t="s">
        <v>10</v>
      </c>
      <c r="E64" s="8">
        <v>22.1</v>
      </c>
      <c r="J64" s="22"/>
      <c r="K64" s="22"/>
      <c r="L64" s="22"/>
      <c r="M64" s="22"/>
      <c r="N64" s="22"/>
      <c r="O64" s="22"/>
      <c r="P64" s="22"/>
      <c r="Q64" s="22"/>
      <c r="R64" s="22"/>
      <c r="S64" s="22"/>
    </row>
    <row r="65" spans="1:19" x14ac:dyDescent="0.2">
      <c r="A65" s="24">
        <f>A64+1</f>
        <v>2</v>
      </c>
      <c r="B65" s="24"/>
      <c r="C65" s="25" t="s">
        <v>313</v>
      </c>
      <c r="D65" s="26" t="s">
        <v>10</v>
      </c>
      <c r="E65" s="27">
        <f>E64</f>
        <v>22.1</v>
      </c>
      <c r="J65" s="20"/>
      <c r="K65" s="21"/>
      <c r="L65" s="21"/>
      <c r="M65" s="21"/>
      <c r="N65" s="21"/>
      <c r="O65" s="21"/>
      <c r="P65" s="21"/>
      <c r="Q65" s="21"/>
      <c r="R65" s="22"/>
      <c r="S65" s="22"/>
    </row>
    <row r="66" spans="1:19" x14ac:dyDescent="0.2">
      <c r="A66" s="9">
        <f>A65+1</f>
        <v>3</v>
      </c>
      <c r="B66" s="9"/>
      <c r="C66" s="19" t="s">
        <v>82</v>
      </c>
      <c r="D66" s="11" t="s">
        <v>10</v>
      </c>
      <c r="E66" s="8">
        <f>E65</f>
        <v>22.1</v>
      </c>
      <c r="J66" s="22"/>
      <c r="K66" s="22"/>
      <c r="L66" s="22"/>
      <c r="M66" s="22"/>
      <c r="N66" s="22"/>
      <c r="O66" s="22"/>
      <c r="P66" s="22"/>
      <c r="Q66" s="22"/>
      <c r="R66" s="22"/>
      <c r="S66" s="22"/>
    </row>
    <row r="67" spans="1:19" x14ac:dyDescent="0.2">
      <c r="A67" s="9"/>
      <c r="B67" s="9"/>
      <c r="C67" s="13" t="s">
        <v>83</v>
      </c>
      <c r="D67" s="11"/>
      <c r="E67" s="8"/>
      <c r="J67" s="22"/>
      <c r="K67" s="22"/>
      <c r="L67" s="22"/>
      <c r="M67" s="22"/>
      <c r="N67" s="22"/>
      <c r="O67" s="22"/>
      <c r="P67" s="22"/>
      <c r="Q67" s="22"/>
      <c r="R67" s="22"/>
      <c r="S67" s="22"/>
    </row>
    <row r="68" spans="1:19" x14ac:dyDescent="0.2">
      <c r="A68" s="24">
        <v>1</v>
      </c>
      <c r="B68" s="24"/>
      <c r="C68" s="25" t="s">
        <v>305</v>
      </c>
      <c r="D68" s="26" t="s">
        <v>10</v>
      </c>
      <c r="E68" s="27">
        <v>41.1</v>
      </c>
      <c r="J68" s="20"/>
      <c r="K68" s="22"/>
      <c r="L68" s="22"/>
      <c r="M68" s="22"/>
      <c r="N68" s="22"/>
      <c r="O68" s="22"/>
      <c r="P68" s="22"/>
      <c r="Q68" s="22"/>
      <c r="R68" s="22"/>
      <c r="S68" s="22"/>
    </row>
    <row r="69" spans="1:19" x14ac:dyDescent="0.2">
      <c r="A69" s="9"/>
      <c r="B69" s="9"/>
      <c r="C69" s="13" t="s">
        <v>84</v>
      </c>
      <c r="D69" s="11"/>
      <c r="E69" s="8"/>
    </row>
    <row r="70" spans="1:19" x14ac:dyDescent="0.2">
      <c r="A70" s="9">
        <v>1</v>
      </c>
      <c r="B70" s="9"/>
      <c r="C70" s="12" t="s">
        <v>19</v>
      </c>
      <c r="D70" s="11" t="s">
        <v>10</v>
      </c>
      <c r="E70" s="8">
        <v>116.4</v>
      </c>
    </row>
    <row r="71" spans="1:19" x14ac:dyDescent="0.2">
      <c r="A71" s="9">
        <f>A70+1</f>
        <v>2</v>
      </c>
      <c r="B71" s="9"/>
      <c r="C71" s="12" t="s">
        <v>85</v>
      </c>
      <c r="D71" s="11" t="s">
        <v>10</v>
      </c>
      <c r="E71" s="8">
        <f>E70</f>
        <v>116.4</v>
      </c>
    </row>
    <row r="72" spans="1:19" x14ac:dyDescent="0.2">
      <c r="A72" s="9">
        <f>A71+1</f>
        <v>3</v>
      </c>
      <c r="B72" s="9"/>
      <c r="C72" s="12" t="s">
        <v>86</v>
      </c>
      <c r="D72" s="11" t="s">
        <v>10</v>
      </c>
      <c r="E72" s="8">
        <f>E71</f>
        <v>116.4</v>
      </c>
    </row>
    <row r="73" spans="1:19" x14ac:dyDescent="0.2">
      <c r="A73" s="9">
        <f>A72+1</f>
        <v>4</v>
      </c>
      <c r="B73" s="9"/>
      <c r="C73" s="12" t="s">
        <v>87</v>
      </c>
      <c r="D73" s="11" t="s">
        <v>10</v>
      </c>
      <c r="E73" s="8">
        <f>E72</f>
        <v>116.4</v>
      </c>
    </row>
    <row r="74" spans="1:19" x14ac:dyDescent="0.2">
      <c r="A74" s="9">
        <f>A73+1</f>
        <v>5</v>
      </c>
      <c r="B74" s="9"/>
      <c r="C74" s="12" t="s">
        <v>88</v>
      </c>
      <c r="D74" s="11" t="s">
        <v>10</v>
      </c>
      <c r="E74" s="8">
        <f>E73</f>
        <v>116.4</v>
      </c>
    </row>
    <row r="75" spans="1:19" x14ac:dyDescent="0.2">
      <c r="A75" s="9">
        <f>A74+1</f>
        <v>6</v>
      </c>
      <c r="B75" s="9"/>
      <c r="C75" s="12" t="s">
        <v>79</v>
      </c>
      <c r="D75" s="11" t="s">
        <v>10</v>
      </c>
      <c r="E75" s="8">
        <f>E74</f>
        <v>116.4</v>
      </c>
    </row>
    <row r="76" spans="1:19" x14ac:dyDescent="0.2">
      <c r="A76" s="9"/>
      <c r="B76" s="9"/>
      <c r="C76" s="13" t="s">
        <v>89</v>
      </c>
      <c r="D76" s="11"/>
      <c r="E76" s="8"/>
    </row>
    <row r="77" spans="1:19" x14ac:dyDescent="0.2">
      <c r="A77" s="9">
        <v>1</v>
      </c>
      <c r="B77" s="9"/>
      <c r="C77" s="12" t="s">
        <v>19</v>
      </c>
      <c r="D77" s="11" t="s">
        <v>10</v>
      </c>
      <c r="E77" s="8">
        <v>350.6</v>
      </c>
    </row>
    <row r="78" spans="1:19" x14ac:dyDescent="0.2">
      <c r="A78" s="9">
        <f>A77+1</f>
        <v>2</v>
      </c>
      <c r="B78" s="9"/>
      <c r="C78" s="12" t="s">
        <v>90</v>
      </c>
      <c r="D78" s="11" t="s">
        <v>10</v>
      </c>
      <c r="E78" s="8">
        <f>E77</f>
        <v>350.6</v>
      </c>
    </row>
    <row r="79" spans="1:19" x14ac:dyDescent="0.2">
      <c r="A79" s="9">
        <f>A78+1</f>
        <v>3</v>
      </c>
      <c r="B79" s="9"/>
      <c r="C79" s="12" t="s">
        <v>91</v>
      </c>
      <c r="D79" s="11" t="s">
        <v>10</v>
      </c>
      <c r="E79" s="8">
        <f>E78</f>
        <v>350.6</v>
      </c>
    </row>
    <row r="80" spans="1:19" x14ac:dyDescent="0.2">
      <c r="A80" s="9">
        <f>A79+1</f>
        <v>4</v>
      </c>
      <c r="B80" s="9"/>
      <c r="C80" s="12" t="s">
        <v>87</v>
      </c>
      <c r="D80" s="11" t="s">
        <v>10</v>
      </c>
      <c r="E80" s="8">
        <f>E79</f>
        <v>350.6</v>
      </c>
    </row>
    <row r="81" spans="1:15" x14ac:dyDescent="0.2">
      <c r="A81" s="9">
        <f>A80+1</f>
        <v>5</v>
      </c>
      <c r="B81" s="9"/>
      <c r="C81" s="12" t="s">
        <v>92</v>
      </c>
      <c r="D81" s="11" t="s">
        <v>10</v>
      </c>
      <c r="E81" s="8">
        <f>E80</f>
        <v>350.6</v>
      </c>
    </row>
    <row r="82" spans="1:15" x14ac:dyDescent="0.2">
      <c r="A82" s="9">
        <f>A81+1</f>
        <v>6</v>
      </c>
      <c r="B82" s="9"/>
      <c r="C82" s="12" t="s">
        <v>82</v>
      </c>
      <c r="D82" s="11" t="s">
        <v>10</v>
      </c>
      <c r="E82" s="8">
        <f>E81</f>
        <v>350.6</v>
      </c>
    </row>
    <row r="83" spans="1:15" x14ac:dyDescent="0.2">
      <c r="A83" s="9"/>
      <c r="B83" s="9"/>
      <c r="C83" s="12"/>
      <c r="D83" s="11"/>
      <c r="E83" s="8"/>
    </row>
    <row r="84" spans="1:15" x14ac:dyDescent="0.2">
      <c r="A84" s="9"/>
      <c r="B84" s="9"/>
      <c r="C84" s="10" t="s">
        <v>93</v>
      </c>
      <c r="D84" s="11"/>
      <c r="E84" s="8"/>
    </row>
    <row r="85" spans="1:15" ht="25.5" x14ac:dyDescent="0.2">
      <c r="A85" s="9"/>
      <c r="B85" s="9"/>
      <c r="C85" s="13" t="s">
        <v>94</v>
      </c>
      <c r="D85" s="11"/>
      <c r="E85" s="8"/>
      <c r="J85" s="22"/>
      <c r="K85" s="22"/>
      <c r="L85" s="22"/>
      <c r="M85" s="22"/>
      <c r="N85" s="22"/>
      <c r="O85" s="22"/>
    </row>
    <row r="86" spans="1:15" x14ac:dyDescent="0.2">
      <c r="A86" s="24">
        <v>1</v>
      </c>
      <c r="B86" s="24"/>
      <c r="C86" s="25" t="s">
        <v>314</v>
      </c>
      <c r="D86" s="26" t="s">
        <v>10</v>
      </c>
      <c r="E86" s="27">
        <v>455</v>
      </c>
      <c r="J86" s="22"/>
      <c r="K86" s="22"/>
      <c r="L86" s="20"/>
      <c r="M86" s="22"/>
      <c r="N86" s="22"/>
      <c r="O86" s="22"/>
    </row>
    <row r="87" spans="1:15" x14ac:dyDescent="0.2">
      <c r="A87" s="9">
        <f>A86+1</f>
        <v>2</v>
      </c>
      <c r="B87" s="9"/>
      <c r="C87" s="12" t="s">
        <v>95</v>
      </c>
      <c r="D87" s="11" t="s">
        <v>10</v>
      </c>
      <c r="E87" s="8">
        <f>E86</f>
        <v>455</v>
      </c>
      <c r="J87" s="22"/>
      <c r="K87" s="22"/>
      <c r="L87" s="22"/>
      <c r="M87" s="22"/>
      <c r="N87" s="22"/>
      <c r="O87" s="22"/>
    </row>
    <row r="88" spans="1:15" ht="25.5" x14ac:dyDescent="0.2">
      <c r="A88" s="9">
        <f>A87+1</f>
        <v>3</v>
      </c>
      <c r="B88" s="9"/>
      <c r="C88" s="12" t="s">
        <v>96</v>
      </c>
      <c r="D88" s="11" t="s">
        <v>10</v>
      </c>
      <c r="E88" s="8">
        <v>246.7</v>
      </c>
      <c r="J88" s="22"/>
      <c r="K88" s="22"/>
      <c r="L88" s="22"/>
      <c r="M88" s="22"/>
      <c r="N88" s="22"/>
      <c r="O88" s="22"/>
    </row>
    <row r="89" spans="1:15" x14ac:dyDescent="0.2">
      <c r="A89" s="9">
        <f>A88+1</f>
        <v>4</v>
      </c>
      <c r="B89" s="9"/>
      <c r="C89" s="12" t="s">
        <v>97</v>
      </c>
      <c r="D89" s="11" t="s">
        <v>10</v>
      </c>
      <c r="E89" s="8">
        <f>99+60.9</f>
        <v>159.9</v>
      </c>
      <c r="J89" s="22"/>
      <c r="K89" s="22"/>
      <c r="L89" s="22"/>
      <c r="M89" s="22"/>
      <c r="N89" s="22"/>
      <c r="O89" s="22"/>
    </row>
    <row r="90" spans="1:15" x14ac:dyDescent="0.2">
      <c r="A90" s="9">
        <f>A89+1</f>
        <v>5</v>
      </c>
      <c r="B90" s="9"/>
      <c r="C90" s="12" t="s">
        <v>98</v>
      </c>
      <c r="D90" s="11" t="s">
        <v>10</v>
      </c>
      <c r="E90" s="8">
        <f>22.1</f>
        <v>22.1</v>
      </c>
      <c r="J90" s="22"/>
      <c r="K90" s="22"/>
      <c r="L90" s="22"/>
      <c r="M90" s="22"/>
      <c r="N90" s="22"/>
      <c r="O90" s="22"/>
    </row>
    <row r="91" spans="1:15" x14ac:dyDescent="0.2">
      <c r="A91" s="24">
        <f>A90+1</f>
        <v>6</v>
      </c>
      <c r="B91" s="24"/>
      <c r="C91" s="25" t="s">
        <v>315</v>
      </c>
      <c r="D91" s="26" t="s">
        <v>10</v>
      </c>
      <c r="E91" s="27">
        <f>13.68+80.29</f>
        <v>93.97</v>
      </c>
      <c r="J91" s="20"/>
      <c r="K91" s="22"/>
      <c r="L91" s="22"/>
      <c r="M91" s="22"/>
      <c r="N91" s="22"/>
      <c r="O91" s="22"/>
    </row>
    <row r="92" spans="1:15" ht="25.5" x14ac:dyDescent="0.2">
      <c r="A92" s="9"/>
      <c r="B92" s="9"/>
      <c r="C92" s="13" t="s">
        <v>99</v>
      </c>
      <c r="D92" s="11"/>
      <c r="E92" s="8"/>
      <c r="J92" s="22"/>
      <c r="K92" s="22"/>
      <c r="L92" s="22"/>
      <c r="M92" s="22"/>
      <c r="N92" s="22"/>
      <c r="O92" s="22"/>
    </row>
    <row r="93" spans="1:15" ht="25.5" x14ac:dyDescent="0.2">
      <c r="A93" s="9">
        <v>1</v>
      </c>
      <c r="B93" s="9"/>
      <c r="C93" s="12" t="s">
        <v>100</v>
      </c>
      <c r="D93" s="11" t="s">
        <v>10</v>
      </c>
      <c r="E93" s="8">
        <v>1778.24</v>
      </c>
    </row>
    <row r="94" spans="1:15" x14ac:dyDescent="0.2">
      <c r="A94" s="9">
        <f>A93+1</f>
        <v>2</v>
      </c>
      <c r="B94" s="9"/>
      <c r="C94" s="12" t="s">
        <v>101</v>
      </c>
      <c r="D94" s="11" t="s">
        <v>10</v>
      </c>
      <c r="E94" s="8">
        <f>E93</f>
        <v>1778.24</v>
      </c>
    </row>
    <row r="95" spans="1:15" x14ac:dyDescent="0.2">
      <c r="A95" s="24">
        <f>A94+1</f>
        <v>3</v>
      </c>
      <c r="B95" s="24"/>
      <c r="C95" s="25" t="s">
        <v>316</v>
      </c>
      <c r="D95" s="26" t="s">
        <v>10</v>
      </c>
      <c r="E95" s="27">
        <v>302</v>
      </c>
      <c r="F95" s="22"/>
      <c r="G95" s="22"/>
      <c r="H95" s="22"/>
      <c r="I95" s="22"/>
      <c r="J95" s="22"/>
      <c r="K95" s="22"/>
      <c r="L95" s="20"/>
      <c r="M95" s="22"/>
      <c r="N95" s="22"/>
      <c r="O95" s="22"/>
    </row>
    <row r="96" spans="1:15" x14ac:dyDescent="0.2">
      <c r="A96" s="9">
        <f>A95+1</f>
        <v>4</v>
      </c>
      <c r="B96" s="9"/>
      <c r="C96" s="12" t="s">
        <v>95</v>
      </c>
      <c r="D96" s="11" t="s">
        <v>10</v>
      </c>
      <c r="E96" s="8">
        <v>2080.2399999999998</v>
      </c>
      <c r="F96" s="22"/>
      <c r="G96" s="22"/>
      <c r="H96" s="22"/>
      <c r="I96" s="22"/>
      <c r="J96" s="22"/>
      <c r="K96" s="22"/>
      <c r="L96" s="22"/>
      <c r="M96" s="22"/>
      <c r="N96" s="22"/>
      <c r="O96" s="22"/>
    </row>
    <row r="97" spans="1:15" x14ac:dyDescent="0.2">
      <c r="A97" s="9">
        <f>A96+1</f>
        <v>5</v>
      </c>
      <c r="B97" s="9"/>
      <c r="C97" s="12" t="s">
        <v>102</v>
      </c>
      <c r="D97" s="11" t="s">
        <v>10</v>
      </c>
      <c r="E97" s="8">
        <f>265.41+230.02</f>
        <v>495.43000000000006</v>
      </c>
      <c r="F97" s="22"/>
      <c r="G97" s="22"/>
      <c r="H97" s="22"/>
      <c r="I97" s="22"/>
      <c r="J97" s="22"/>
      <c r="K97" s="22"/>
      <c r="L97" s="22"/>
      <c r="M97" s="22"/>
      <c r="N97" s="22"/>
      <c r="O97" s="22"/>
    </row>
    <row r="98" spans="1:15" x14ac:dyDescent="0.2">
      <c r="A98" s="47">
        <f>A97+1</f>
        <v>6</v>
      </c>
      <c r="B98" s="24"/>
      <c r="C98" s="44" t="s">
        <v>321</v>
      </c>
      <c r="D98" s="45" t="s">
        <v>10</v>
      </c>
      <c r="E98" s="46">
        <v>25.83</v>
      </c>
      <c r="F98" s="22"/>
      <c r="G98" s="22"/>
      <c r="H98" s="22"/>
      <c r="I98" s="22"/>
      <c r="J98" s="20"/>
      <c r="K98" s="22"/>
      <c r="L98" s="22"/>
      <c r="M98" s="22"/>
      <c r="N98" s="22"/>
      <c r="O98" s="22"/>
    </row>
    <row r="99" spans="1:15" ht="25.5" x14ac:dyDescent="0.2">
      <c r="A99" s="47">
        <v>7</v>
      </c>
      <c r="B99" s="24"/>
      <c r="C99" s="44" t="s">
        <v>322</v>
      </c>
      <c r="D99" s="45" t="s">
        <v>10</v>
      </c>
      <c r="E99" s="46">
        <v>16.600000000000001</v>
      </c>
      <c r="F99" s="22"/>
      <c r="G99" s="22"/>
      <c r="H99" s="22"/>
      <c r="I99" s="22"/>
      <c r="J99" s="23"/>
      <c r="K99" s="22"/>
      <c r="L99" s="22"/>
      <c r="M99" s="22"/>
      <c r="N99" s="22"/>
      <c r="O99" s="22"/>
    </row>
    <row r="100" spans="1:15" x14ac:dyDescent="0.2">
      <c r="A100" s="9"/>
      <c r="B100" s="9"/>
      <c r="C100" s="12"/>
      <c r="D100" s="11"/>
      <c r="E100" s="8"/>
      <c r="F100" s="22"/>
      <c r="G100" s="22"/>
      <c r="H100" s="22"/>
      <c r="I100" s="22"/>
      <c r="J100" s="22"/>
      <c r="K100" s="22"/>
      <c r="L100" s="22"/>
      <c r="M100" s="22"/>
      <c r="N100" s="22"/>
      <c r="O100" s="22"/>
    </row>
    <row r="101" spans="1:15" x14ac:dyDescent="0.2">
      <c r="A101" s="9"/>
      <c r="B101" s="9"/>
      <c r="C101" s="10" t="s">
        <v>289</v>
      </c>
      <c r="D101" s="11"/>
      <c r="E101" s="8"/>
      <c r="F101" s="22"/>
      <c r="G101" s="22"/>
      <c r="H101" s="22"/>
      <c r="I101" s="22"/>
      <c r="J101" s="22"/>
      <c r="K101" s="22"/>
      <c r="L101" s="22"/>
      <c r="M101" s="22"/>
      <c r="N101" s="22"/>
      <c r="O101" s="22"/>
    </row>
    <row r="102" spans="1:15" x14ac:dyDescent="0.2">
      <c r="A102" s="9">
        <v>1</v>
      </c>
      <c r="B102" s="9"/>
      <c r="C102" s="12" t="s">
        <v>103</v>
      </c>
      <c r="D102" s="11" t="s">
        <v>11</v>
      </c>
      <c r="E102" s="8">
        <v>9</v>
      </c>
    </row>
    <row r="103" spans="1:15" x14ac:dyDescent="0.2">
      <c r="A103" s="9">
        <f>A102+1</f>
        <v>2</v>
      </c>
      <c r="B103" s="9"/>
      <c r="C103" s="12" t="s">
        <v>104</v>
      </c>
      <c r="D103" s="11" t="s">
        <v>11</v>
      </c>
      <c r="E103" s="8">
        <v>2</v>
      </c>
    </row>
    <row r="104" spans="1:15" x14ac:dyDescent="0.2">
      <c r="A104" s="9">
        <f t="shared" ref="A104:A113" si="2">A103+1</f>
        <v>3</v>
      </c>
      <c r="B104" s="9"/>
      <c r="C104" s="12" t="s">
        <v>105</v>
      </c>
      <c r="D104" s="11" t="s">
        <v>11</v>
      </c>
      <c r="E104" s="8">
        <v>10</v>
      </c>
    </row>
    <row r="105" spans="1:15" x14ac:dyDescent="0.2">
      <c r="A105" s="9">
        <f t="shared" si="2"/>
        <v>4</v>
      </c>
      <c r="B105" s="9"/>
      <c r="C105" s="12" t="s">
        <v>106</v>
      </c>
      <c r="D105" s="11" t="s">
        <v>11</v>
      </c>
      <c r="E105" s="8">
        <v>10</v>
      </c>
    </row>
    <row r="106" spans="1:15" x14ac:dyDescent="0.2">
      <c r="A106" s="9">
        <f t="shared" si="2"/>
        <v>5</v>
      </c>
      <c r="B106" s="9"/>
      <c r="C106" s="12" t="s">
        <v>107</v>
      </c>
      <c r="D106" s="11" t="s">
        <v>11</v>
      </c>
      <c r="E106" s="8">
        <v>3</v>
      </c>
    </row>
    <row r="107" spans="1:15" x14ac:dyDescent="0.2">
      <c r="A107" s="9">
        <f t="shared" si="2"/>
        <v>6</v>
      </c>
      <c r="B107" s="9"/>
      <c r="C107" s="12" t="s">
        <v>108</v>
      </c>
      <c r="D107" s="11" t="s">
        <v>11</v>
      </c>
      <c r="E107" s="8">
        <v>4</v>
      </c>
    </row>
    <row r="108" spans="1:15" x14ac:dyDescent="0.2">
      <c r="A108" s="9">
        <f t="shared" si="2"/>
        <v>7</v>
      </c>
      <c r="B108" s="9"/>
      <c r="C108" s="12" t="s">
        <v>109</v>
      </c>
      <c r="D108" s="11" t="s">
        <v>11</v>
      </c>
      <c r="E108" s="8">
        <v>17</v>
      </c>
    </row>
    <row r="109" spans="1:15" x14ac:dyDescent="0.2">
      <c r="A109" s="9">
        <f t="shared" si="2"/>
        <v>8</v>
      </c>
      <c r="B109" s="9"/>
      <c r="C109" s="12" t="s">
        <v>110</v>
      </c>
      <c r="D109" s="11" t="s">
        <v>11</v>
      </c>
      <c r="E109" s="8">
        <v>2</v>
      </c>
    </row>
    <row r="110" spans="1:15" x14ac:dyDescent="0.2">
      <c r="A110" s="9">
        <f t="shared" si="2"/>
        <v>9</v>
      </c>
      <c r="B110" s="9"/>
      <c r="C110" s="12" t="s">
        <v>290</v>
      </c>
      <c r="D110" s="11" t="s">
        <v>11</v>
      </c>
      <c r="E110" s="8">
        <v>1</v>
      </c>
    </row>
    <row r="111" spans="1:15" x14ac:dyDescent="0.2">
      <c r="A111" s="9">
        <f t="shared" si="2"/>
        <v>10</v>
      </c>
      <c r="B111" s="9"/>
      <c r="C111" s="12" t="s">
        <v>291</v>
      </c>
      <c r="D111" s="11" t="s">
        <v>11</v>
      </c>
      <c r="E111" s="8">
        <v>1</v>
      </c>
    </row>
    <row r="112" spans="1:15" x14ac:dyDescent="0.2">
      <c r="A112" s="24">
        <f t="shared" si="2"/>
        <v>11</v>
      </c>
      <c r="B112" s="24"/>
      <c r="C112" s="25" t="s">
        <v>306</v>
      </c>
      <c r="D112" s="26" t="s">
        <v>9</v>
      </c>
      <c r="E112" s="27">
        <v>1</v>
      </c>
      <c r="M112" s="20"/>
      <c r="N112" s="20"/>
    </row>
    <row r="113" spans="1:17" x14ac:dyDescent="0.2">
      <c r="A113" s="24">
        <f t="shared" si="2"/>
        <v>12</v>
      </c>
      <c r="B113" s="24"/>
      <c r="C113" s="25" t="s">
        <v>307</v>
      </c>
      <c r="D113" s="26" t="s">
        <v>9</v>
      </c>
      <c r="E113" s="27">
        <v>1</v>
      </c>
      <c r="M113" s="20"/>
      <c r="N113" s="20"/>
    </row>
    <row r="114" spans="1:17" x14ac:dyDescent="0.2">
      <c r="A114" s="9"/>
      <c r="B114" s="9"/>
      <c r="C114" s="12"/>
      <c r="D114" s="11"/>
      <c r="E114" s="8"/>
    </row>
    <row r="115" spans="1:17" x14ac:dyDescent="0.2">
      <c r="A115" s="9"/>
      <c r="B115" s="9"/>
      <c r="C115" s="10" t="s">
        <v>20</v>
      </c>
      <c r="D115" s="11"/>
      <c r="E115" s="8"/>
    </row>
    <row r="116" spans="1:17" x14ac:dyDescent="0.2">
      <c r="A116" s="9">
        <v>1</v>
      </c>
      <c r="B116" s="9"/>
      <c r="C116" s="12" t="s">
        <v>111</v>
      </c>
      <c r="D116" s="11" t="s">
        <v>112</v>
      </c>
      <c r="E116" s="8">
        <v>8.4</v>
      </c>
    </row>
    <row r="117" spans="1:17" x14ac:dyDescent="0.2">
      <c r="A117" s="9">
        <f t="shared" ref="A117:A124" si="3">A116+1</f>
        <v>2</v>
      </c>
      <c r="B117" s="9"/>
      <c r="C117" s="12" t="s">
        <v>113</v>
      </c>
      <c r="D117" s="11" t="s">
        <v>112</v>
      </c>
      <c r="E117" s="8">
        <v>8.6</v>
      </c>
    </row>
    <row r="118" spans="1:17" ht="25.5" x14ac:dyDescent="0.2">
      <c r="A118" s="28">
        <f t="shared" si="3"/>
        <v>3</v>
      </c>
      <c r="B118" s="28"/>
      <c r="C118" s="29" t="s">
        <v>317</v>
      </c>
      <c r="D118" s="30" t="s">
        <v>304</v>
      </c>
      <c r="E118" s="31">
        <v>1</v>
      </c>
      <c r="O118" s="20"/>
      <c r="P118" s="20"/>
    </row>
    <row r="119" spans="1:17" ht="25.5" x14ac:dyDescent="0.2">
      <c r="A119" s="28">
        <f t="shared" si="3"/>
        <v>4</v>
      </c>
      <c r="B119" s="28"/>
      <c r="C119" s="29" t="s">
        <v>308</v>
      </c>
      <c r="D119" s="30" t="s">
        <v>304</v>
      </c>
      <c r="E119" s="31">
        <v>1</v>
      </c>
      <c r="O119" s="20"/>
      <c r="P119" s="20"/>
      <c r="Q119" s="17"/>
    </row>
    <row r="120" spans="1:17" x14ac:dyDescent="0.2">
      <c r="A120" s="28">
        <f t="shared" si="3"/>
        <v>5</v>
      </c>
      <c r="B120" s="28"/>
      <c r="C120" s="29" t="s">
        <v>318</v>
      </c>
      <c r="D120" s="30" t="s">
        <v>11</v>
      </c>
      <c r="E120" s="31">
        <v>9</v>
      </c>
      <c r="O120" s="20"/>
      <c r="P120" s="21"/>
    </row>
    <row r="121" spans="1:17" x14ac:dyDescent="0.2">
      <c r="A121" s="28">
        <f t="shared" si="3"/>
        <v>6</v>
      </c>
      <c r="B121" s="28"/>
      <c r="C121" s="29" t="s">
        <v>114</v>
      </c>
      <c r="D121" s="30" t="s">
        <v>10</v>
      </c>
      <c r="E121" s="31">
        <v>1</v>
      </c>
      <c r="O121" s="20"/>
      <c r="P121" s="21"/>
    </row>
    <row r="122" spans="1:17" x14ac:dyDescent="0.2">
      <c r="A122" s="28">
        <f t="shared" si="3"/>
        <v>7</v>
      </c>
      <c r="B122" s="28"/>
      <c r="C122" s="29" t="s">
        <v>309</v>
      </c>
      <c r="D122" s="30" t="s">
        <v>12</v>
      </c>
      <c r="E122" s="31">
        <v>60.9</v>
      </c>
      <c r="O122" s="20"/>
      <c r="P122" s="20"/>
    </row>
    <row r="123" spans="1:17" x14ac:dyDescent="0.2">
      <c r="A123" s="28">
        <f t="shared" si="3"/>
        <v>8</v>
      </c>
      <c r="B123" s="28"/>
      <c r="C123" s="29" t="s">
        <v>115</v>
      </c>
      <c r="D123" s="30" t="s">
        <v>12</v>
      </c>
      <c r="E123" s="31">
        <v>4.2</v>
      </c>
      <c r="O123" s="20"/>
      <c r="P123" s="20"/>
    </row>
    <row r="124" spans="1:17" x14ac:dyDescent="0.2">
      <c r="A124" s="9">
        <f t="shared" si="3"/>
        <v>9</v>
      </c>
      <c r="B124" s="9"/>
      <c r="C124" s="12" t="s">
        <v>116</v>
      </c>
      <c r="D124" s="11" t="s">
        <v>11</v>
      </c>
      <c r="E124" s="8">
        <v>11</v>
      </c>
    </row>
    <row r="125" spans="1:17" ht="25.5" x14ac:dyDescent="0.2">
      <c r="A125" s="6">
        <v>10</v>
      </c>
      <c r="B125" s="6"/>
      <c r="C125" s="7" t="s">
        <v>301</v>
      </c>
      <c r="D125" s="5" t="s">
        <v>10</v>
      </c>
      <c r="E125" s="8">
        <v>88</v>
      </c>
    </row>
  </sheetData>
  <mergeCells count="8">
    <mergeCell ref="A6:E6"/>
    <mergeCell ref="A7:E7"/>
    <mergeCell ref="A8:E8"/>
    <mergeCell ref="A10:A11"/>
    <mergeCell ref="B10:B11"/>
    <mergeCell ref="C10:C11"/>
    <mergeCell ref="D10:D11"/>
    <mergeCell ref="E10:E11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67"/>
  <sheetViews>
    <sheetView showZeros="0" topLeftCell="A22" zoomScaleNormal="100" workbookViewId="0">
      <selection activeCell="B54" sqref="B54"/>
    </sheetView>
  </sheetViews>
  <sheetFormatPr defaultColWidth="9.140625" defaultRowHeight="12.75" x14ac:dyDescent="0.2"/>
  <cols>
    <col min="1" max="1" width="6" style="3" customWidth="1"/>
    <col min="2" max="2" width="7.140625" style="2" customWidth="1"/>
    <col min="3" max="3" width="49.4257812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32" t="s">
        <v>3</v>
      </c>
      <c r="B6" s="32"/>
      <c r="C6" s="32"/>
      <c r="D6" s="32"/>
      <c r="E6" s="32"/>
      <c r="F6" s="32"/>
    </row>
    <row r="7" spans="1:6" x14ac:dyDescent="0.2">
      <c r="A7" s="32" t="s">
        <v>300</v>
      </c>
      <c r="B7" s="32"/>
      <c r="C7" s="32"/>
      <c r="D7" s="32"/>
      <c r="E7" s="32"/>
      <c r="F7" s="32"/>
    </row>
    <row r="8" spans="1:6" x14ac:dyDescent="0.2">
      <c r="A8" s="33" t="s">
        <v>22</v>
      </c>
      <c r="B8" s="33"/>
      <c r="C8" s="33"/>
      <c r="D8" s="33"/>
      <c r="E8" s="33"/>
      <c r="F8" s="33"/>
    </row>
    <row r="10" spans="1:6" x14ac:dyDescent="0.2">
      <c r="A10" s="34" t="s">
        <v>4</v>
      </c>
      <c r="B10" s="34" t="s">
        <v>5</v>
      </c>
      <c r="C10" s="36" t="s">
        <v>6</v>
      </c>
      <c r="D10" s="36" t="s">
        <v>13</v>
      </c>
      <c r="E10" s="37" t="s">
        <v>7</v>
      </c>
      <c r="F10" s="34" t="s">
        <v>8</v>
      </c>
    </row>
    <row r="11" spans="1:6" x14ac:dyDescent="0.2">
      <c r="A11" s="35"/>
      <c r="B11" s="34"/>
      <c r="C11" s="36"/>
      <c r="D11" s="36"/>
      <c r="E11" s="37"/>
      <c r="F11" s="34"/>
    </row>
    <row r="12" spans="1:6" x14ac:dyDescent="0.2">
      <c r="A12" s="5">
        <v>1</v>
      </c>
      <c r="B12" s="5">
        <v>2</v>
      </c>
      <c r="C12" s="36">
        <v>3</v>
      </c>
      <c r="D12" s="36"/>
      <c r="E12" s="5">
        <v>4</v>
      </c>
      <c r="F12" s="5">
        <v>5</v>
      </c>
    </row>
    <row r="13" spans="1:6" x14ac:dyDescent="0.2">
      <c r="A13" s="6"/>
      <c r="B13" s="6"/>
      <c r="C13" s="40"/>
      <c r="D13" s="41"/>
      <c r="E13" s="8"/>
      <c r="F13" s="8"/>
    </row>
    <row r="14" spans="1:6" x14ac:dyDescent="0.2">
      <c r="A14" s="6"/>
      <c r="B14" s="6"/>
      <c r="C14" s="38" t="s">
        <v>24</v>
      </c>
      <c r="D14" s="39"/>
      <c r="E14" s="8"/>
      <c r="F14" s="8"/>
    </row>
    <row r="15" spans="1:6" x14ac:dyDescent="0.2">
      <c r="A15" s="9">
        <v>1</v>
      </c>
      <c r="B15" s="9"/>
      <c r="C15" s="12" t="s">
        <v>117</v>
      </c>
      <c r="D15" s="11" t="s">
        <v>118</v>
      </c>
      <c r="E15" s="11" t="s">
        <v>11</v>
      </c>
      <c r="F15" s="8">
        <v>1</v>
      </c>
    </row>
    <row r="16" spans="1:6" x14ac:dyDescent="0.2">
      <c r="A16" s="9"/>
      <c r="B16" s="9"/>
      <c r="C16" s="15" t="s">
        <v>119</v>
      </c>
      <c r="D16" s="11" t="s">
        <v>120</v>
      </c>
      <c r="E16" s="11" t="s">
        <v>11</v>
      </c>
      <c r="F16" s="8">
        <v>3</v>
      </c>
    </row>
    <row r="17" spans="1:6" x14ac:dyDescent="0.2">
      <c r="A17" s="9"/>
      <c r="B17" s="9"/>
      <c r="C17" s="15" t="s">
        <v>121</v>
      </c>
      <c r="D17" s="11" t="s">
        <v>122</v>
      </c>
      <c r="E17" s="11" t="s">
        <v>11</v>
      </c>
      <c r="F17" s="8">
        <v>2</v>
      </c>
    </row>
    <row r="18" spans="1:6" x14ac:dyDescent="0.2">
      <c r="A18" s="9"/>
      <c r="B18" s="9"/>
      <c r="C18" s="15" t="s">
        <v>123</v>
      </c>
      <c r="D18" s="11" t="s">
        <v>124</v>
      </c>
      <c r="E18" s="11" t="s">
        <v>11</v>
      </c>
      <c r="F18" s="8">
        <v>6</v>
      </c>
    </row>
    <row r="19" spans="1:6" x14ac:dyDescent="0.2">
      <c r="A19" s="9"/>
      <c r="B19" s="9"/>
      <c r="C19" s="15" t="s">
        <v>125</v>
      </c>
      <c r="D19" s="11"/>
      <c r="E19" s="11" t="s">
        <v>9</v>
      </c>
      <c r="F19" s="8">
        <v>1</v>
      </c>
    </row>
    <row r="20" spans="1:6" x14ac:dyDescent="0.2">
      <c r="A20" s="9">
        <f>A15+1</f>
        <v>2</v>
      </c>
      <c r="B20" s="9"/>
      <c r="C20" s="12" t="s">
        <v>126</v>
      </c>
      <c r="D20" s="11" t="s">
        <v>118</v>
      </c>
      <c r="E20" s="11" t="s">
        <v>11</v>
      </c>
      <c r="F20" s="8">
        <v>1</v>
      </c>
    </row>
    <row r="21" spans="1:6" x14ac:dyDescent="0.2">
      <c r="A21" s="9"/>
      <c r="B21" s="9"/>
      <c r="C21" s="15" t="s">
        <v>119</v>
      </c>
      <c r="D21" s="11" t="s">
        <v>120</v>
      </c>
      <c r="E21" s="11" t="s">
        <v>11</v>
      </c>
      <c r="F21" s="8">
        <v>1</v>
      </c>
    </row>
    <row r="22" spans="1:6" x14ac:dyDescent="0.2">
      <c r="A22" s="9"/>
      <c r="B22" s="9"/>
      <c r="C22" s="15" t="s">
        <v>121</v>
      </c>
      <c r="D22" s="11" t="s">
        <v>122</v>
      </c>
      <c r="E22" s="11" t="s">
        <v>11</v>
      </c>
      <c r="F22" s="8">
        <v>2</v>
      </c>
    </row>
    <row r="23" spans="1:6" x14ac:dyDescent="0.2">
      <c r="A23" s="9"/>
      <c r="B23" s="9"/>
      <c r="C23" s="15" t="s">
        <v>123</v>
      </c>
      <c r="D23" s="11" t="s">
        <v>124</v>
      </c>
      <c r="E23" s="11" t="s">
        <v>11</v>
      </c>
      <c r="F23" s="8">
        <v>12</v>
      </c>
    </row>
    <row r="24" spans="1:6" x14ac:dyDescent="0.2">
      <c r="A24" s="9"/>
      <c r="B24" s="9"/>
      <c r="C24" s="15" t="s">
        <v>125</v>
      </c>
      <c r="D24" s="11"/>
      <c r="E24" s="11" t="s">
        <v>9</v>
      </c>
      <c r="F24" s="8">
        <v>1</v>
      </c>
    </row>
    <row r="25" spans="1:6" x14ac:dyDescent="0.2">
      <c r="A25" s="9">
        <f>A20+1</f>
        <v>3</v>
      </c>
      <c r="B25" s="9"/>
      <c r="C25" s="12" t="s">
        <v>127</v>
      </c>
      <c r="D25" s="11" t="s">
        <v>118</v>
      </c>
      <c r="E25" s="11" t="s">
        <v>11</v>
      </c>
      <c r="F25" s="8">
        <v>1</v>
      </c>
    </row>
    <row r="26" spans="1:6" x14ac:dyDescent="0.2">
      <c r="A26" s="9"/>
      <c r="B26" s="9"/>
      <c r="C26" s="15" t="s">
        <v>119</v>
      </c>
      <c r="D26" s="11" t="s">
        <v>120</v>
      </c>
      <c r="E26" s="11" t="s">
        <v>11</v>
      </c>
      <c r="F26" s="8">
        <v>1</v>
      </c>
    </row>
    <row r="27" spans="1:6" x14ac:dyDescent="0.2">
      <c r="A27" s="9"/>
      <c r="B27" s="9"/>
      <c r="C27" s="15" t="s">
        <v>121</v>
      </c>
      <c r="D27" s="11" t="s">
        <v>122</v>
      </c>
      <c r="E27" s="11" t="s">
        <v>11</v>
      </c>
      <c r="F27" s="8">
        <v>2</v>
      </c>
    </row>
    <row r="28" spans="1:6" x14ac:dyDescent="0.2">
      <c r="A28" s="9"/>
      <c r="B28" s="9"/>
      <c r="C28" s="15" t="s">
        <v>123</v>
      </c>
      <c r="D28" s="11" t="s">
        <v>124</v>
      </c>
      <c r="E28" s="11" t="s">
        <v>11</v>
      </c>
      <c r="F28" s="8">
        <v>10</v>
      </c>
    </row>
    <row r="29" spans="1:6" x14ac:dyDescent="0.2">
      <c r="A29" s="9"/>
      <c r="B29" s="9"/>
      <c r="C29" s="15" t="s">
        <v>128</v>
      </c>
      <c r="D29" s="11"/>
      <c r="E29" s="11" t="s">
        <v>9</v>
      </c>
      <c r="F29" s="8">
        <v>1</v>
      </c>
    </row>
    <row r="30" spans="1:6" x14ac:dyDescent="0.2">
      <c r="A30" s="9">
        <f>A25+1</f>
        <v>4</v>
      </c>
      <c r="B30" s="9"/>
      <c r="C30" s="12" t="s">
        <v>129</v>
      </c>
      <c r="D30" s="11" t="s">
        <v>118</v>
      </c>
      <c r="E30" s="11" t="s">
        <v>11</v>
      </c>
      <c r="F30" s="8">
        <v>1</v>
      </c>
    </row>
    <row r="31" spans="1:6" x14ac:dyDescent="0.2">
      <c r="A31" s="9"/>
      <c r="B31" s="9"/>
      <c r="C31" s="15" t="s">
        <v>119</v>
      </c>
      <c r="D31" s="11" t="s">
        <v>120</v>
      </c>
      <c r="E31" s="11" t="s">
        <v>11</v>
      </c>
      <c r="F31" s="8">
        <v>1</v>
      </c>
    </row>
    <row r="32" spans="1:6" x14ac:dyDescent="0.2">
      <c r="A32" s="9"/>
      <c r="B32" s="9"/>
      <c r="C32" s="15" t="s">
        <v>121</v>
      </c>
      <c r="D32" s="11" t="s">
        <v>122</v>
      </c>
      <c r="E32" s="11" t="s">
        <v>11</v>
      </c>
      <c r="F32" s="8">
        <v>1</v>
      </c>
    </row>
    <row r="33" spans="1:6" x14ac:dyDescent="0.2">
      <c r="A33" s="9"/>
      <c r="B33" s="9"/>
      <c r="C33" s="15" t="s">
        <v>123</v>
      </c>
      <c r="D33" s="11" t="s">
        <v>124</v>
      </c>
      <c r="E33" s="11" t="s">
        <v>11</v>
      </c>
      <c r="F33" s="8">
        <v>9</v>
      </c>
    </row>
    <row r="34" spans="1:6" x14ac:dyDescent="0.2">
      <c r="A34" s="9"/>
      <c r="B34" s="9"/>
      <c r="C34" s="15" t="s">
        <v>128</v>
      </c>
      <c r="D34" s="11"/>
      <c r="E34" s="11" t="s">
        <v>9</v>
      </c>
      <c r="F34" s="8">
        <v>1</v>
      </c>
    </row>
    <row r="35" spans="1:6" x14ac:dyDescent="0.2">
      <c r="A35" s="9"/>
      <c r="B35" s="9"/>
      <c r="C35" s="40"/>
      <c r="D35" s="41"/>
      <c r="E35" s="11"/>
      <c r="F35" s="8"/>
    </row>
    <row r="36" spans="1:6" x14ac:dyDescent="0.2">
      <c r="A36" s="9"/>
      <c r="B36" s="9"/>
      <c r="C36" s="38" t="s">
        <v>130</v>
      </c>
      <c r="D36" s="39"/>
      <c r="E36" s="11"/>
      <c r="F36" s="8"/>
    </row>
    <row r="37" spans="1:6" x14ac:dyDescent="0.2">
      <c r="A37" s="9">
        <v>1</v>
      </c>
      <c r="B37" s="9"/>
      <c r="C37" s="12" t="s">
        <v>131</v>
      </c>
      <c r="D37" s="11" t="s">
        <v>132</v>
      </c>
      <c r="E37" s="11" t="s">
        <v>11</v>
      </c>
      <c r="F37" s="8">
        <v>51</v>
      </c>
    </row>
    <row r="38" spans="1:6" x14ac:dyDescent="0.2">
      <c r="A38" s="9">
        <f t="shared" ref="A38:A43" si="0">A37+1</f>
        <v>2</v>
      </c>
      <c r="B38" s="9"/>
      <c r="C38" s="12" t="s">
        <v>133</v>
      </c>
      <c r="D38" s="11" t="s">
        <v>132</v>
      </c>
      <c r="E38" s="11" t="s">
        <v>11</v>
      </c>
      <c r="F38" s="8">
        <v>20</v>
      </c>
    </row>
    <row r="39" spans="1:6" x14ac:dyDescent="0.2">
      <c r="A39" s="9">
        <f t="shared" si="0"/>
        <v>3</v>
      </c>
      <c r="B39" s="9"/>
      <c r="C39" s="12" t="s">
        <v>134</v>
      </c>
      <c r="D39" s="11" t="s">
        <v>132</v>
      </c>
      <c r="E39" s="11" t="s">
        <v>11</v>
      </c>
      <c r="F39" s="8">
        <v>16</v>
      </c>
    </row>
    <row r="40" spans="1:6" x14ac:dyDescent="0.2">
      <c r="A40" s="9">
        <f t="shared" si="0"/>
        <v>4</v>
      </c>
      <c r="B40" s="9"/>
      <c r="C40" s="12" t="s">
        <v>135</v>
      </c>
      <c r="D40" s="11" t="s">
        <v>132</v>
      </c>
      <c r="E40" s="11" t="s">
        <v>11</v>
      </c>
      <c r="F40" s="8">
        <v>48</v>
      </c>
    </row>
    <row r="41" spans="1:6" x14ac:dyDescent="0.2">
      <c r="A41" s="9">
        <f t="shared" si="0"/>
        <v>5</v>
      </c>
      <c r="B41" s="9"/>
      <c r="C41" s="12" t="s">
        <v>136</v>
      </c>
      <c r="D41" s="11" t="s">
        <v>132</v>
      </c>
      <c r="E41" s="11" t="s">
        <v>11</v>
      </c>
      <c r="F41" s="8">
        <v>20</v>
      </c>
    </row>
    <row r="42" spans="1:6" x14ac:dyDescent="0.2">
      <c r="A42" s="9">
        <f t="shared" si="0"/>
        <v>6</v>
      </c>
      <c r="B42" s="9"/>
      <c r="C42" s="12" t="s">
        <v>137</v>
      </c>
      <c r="D42" s="11"/>
      <c r="E42" s="11" t="s">
        <v>11</v>
      </c>
      <c r="F42" s="8">
        <v>19</v>
      </c>
    </row>
    <row r="43" spans="1:6" x14ac:dyDescent="0.2">
      <c r="A43" s="9">
        <f t="shared" si="0"/>
        <v>7</v>
      </c>
      <c r="B43" s="9"/>
      <c r="C43" s="12" t="s">
        <v>138</v>
      </c>
      <c r="D43" s="11"/>
      <c r="E43" s="11" t="s">
        <v>11</v>
      </c>
      <c r="F43" s="8">
        <v>140</v>
      </c>
    </row>
    <row r="44" spans="1:6" x14ac:dyDescent="0.2">
      <c r="A44" s="9"/>
      <c r="B44" s="9"/>
      <c r="C44" s="40"/>
      <c r="D44" s="41"/>
      <c r="E44" s="11"/>
      <c r="F44" s="8"/>
    </row>
    <row r="45" spans="1:6" x14ac:dyDescent="0.2">
      <c r="A45" s="9"/>
      <c r="B45" s="9"/>
      <c r="C45" s="38" t="s">
        <v>139</v>
      </c>
      <c r="D45" s="39"/>
      <c r="E45" s="11"/>
      <c r="F45" s="8"/>
    </row>
    <row r="46" spans="1:6" x14ac:dyDescent="0.2">
      <c r="A46" s="9">
        <v>1</v>
      </c>
      <c r="B46" s="9"/>
      <c r="C46" s="12" t="s">
        <v>140</v>
      </c>
      <c r="D46" s="11" t="s">
        <v>141</v>
      </c>
      <c r="E46" s="11" t="s">
        <v>12</v>
      </c>
      <c r="F46" s="8">
        <v>10</v>
      </c>
    </row>
    <row r="47" spans="1:6" x14ac:dyDescent="0.2">
      <c r="A47" s="9">
        <f>A46+1</f>
        <v>2</v>
      </c>
      <c r="B47" s="9"/>
      <c r="C47" s="12" t="s">
        <v>140</v>
      </c>
      <c r="D47" s="11" t="s">
        <v>142</v>
      </c>
      <c r="E47" s="11" t="s">
        <v>12</v>
      </c>
      <c r="F47" s="8">
        <v>800</v>
      </c>
    </row>
    <row r="48" spans="1:6" x14ac:dyDescent="0.2">
      <c r="A48" s="9"/>
      <c r="B48" s="9"/>
      <c r="C48" s="40"/>
      <c r="D48" s="41"/>
      <c r="E48" s="11"/>
      <c r="F48" s="8"/>
    </row>
    <row r="49" spans="1:6" x14ac:dyDescent="0.2">
      <c r="A49" s="9"/>
      <c r="B49" s="9"/>
      <c r="C49" s="38" t="s">
        <v>143</v>
      </c>
      <c r="D49" s="39"/>
      <c r="E49" s="11"/>
      <c r="F49" s="8"/>
    </row>
    <row r="50" spans="1:6" x14ac:dyDescent="0.2">
      <c r="A50" s="9">
        <v>1</v>
      </c>
      <c r="B50" s="9"/>
      <c r="C50" s="12" t="s">
        <v>144</v>
      </c>
      <c r="D50" s="11" t="s">
        <v>145</v>
      </c>
      <c r="E50" s="11" t="s">
        <v>12</v>
      </c>
      <c r="F50" s="8">
        <v>10</v>
      </c>
    </row>
    <row r="51" spans="1:6" x14ac:dyDescent="0.2">
      <c r="A51" s="9">
        <f>A50+1</f>
        <v>2</v>
      </c>
      <c r="B51" s="9"/>
      <c r="C51" s="12" t="s">
        <v>144</v>
      </c>
      <c r="D51" s="11" t="s">
        <v>146</v>
      </c>
      <c r="E51" s="11" t="s">
        <v>12</v>
      </c>
      <c r="F51" s="8">
        <v>460</v>
      </c>
    </row>
    <row r="52" spans="1:6" x14ac:dyDescent="0.2">
      <c r="A52" s="9">
        <f>A51+1</f>
        <v>3</v>
      </c>
      <c r="B52" s="9"/>
      <c r="C52" s="12" t="s">
        <v>144</v>
      </c>
      <c r="D52" s="11" t="s">
        <v>147</v>
      </c>
      <c r="E52" s="11" t="s">
        <v>12</v>
      </c>
      <c r="F52" s="8">
        <v>1740</v>
      </c>
    </row>
    <row r="53" spans="1:6" x14ac:dyDescent="0.2">
      <c r="A53" s="9">
        <f>A52+1</f>
        <v>4</v>
      </c>
      <c r="B53" s="9"/>
      <c r="C53" s="12" t="s">
        <v>148</v>
      </c>
      <c r="D53" s="11"/>
      <c r="E53" s="11" t="s">
        <v>9</v>
      </c>
      <c r="F53" s="8">
        <v>1</v>
      </c>
    </row>
    <row r="54" spans="1:6" x14ac:dyDescent="0.2">
      <c r="A54" s="9"/>
      <c r="B54" s="9"/>
      <c r="C54" s="40"/>
      <c r="D54" s="41"/>
      <c r="E54" s="11"/>
      <c r="F54" s="8"/>
    </row>
    <row r="55" spans="1:6" x14ac:dyDescent="0.2">
      <c r="A55" s="9"/>
      <c r="B55" s="9"/>
      <c r="C55" s="38" t="s">
        <v>149</v>
      </c>
      <c r="D55" s="39"/>
      <c r="E55" s="11"/>
      <c r="F55" s="8"/>
    </row>
    <row r="56" spans="1:6" x14ac:dyDescent="0.2">
      <c r="A56" s="9">
        <v>1</v>
      </c>
      <c r="B56" s="9"/>
      <c r="C56" s="12" t="s">
        <v>150</v>
      </c>
      <c r="D56" s="11"/>
      <c r="E56" s="11" t="s">
        <v>11</v>
      </c>
      <c r="F56" s="8">
        <v>50</v>
      </c>
    </row>
    <row r="57" spans="1:6" x14ac:dyDescent="0.2">
      <c r="A57" s="9">
        <f>A56+1</f>
        <v>2</v>
      </c>
      <c r="B57" s="9"/>
      <c r="C57" s="12" t="s">
        <v>151</v>
      </c>
      <c r="D57" s="11"/>
      <c r="E57" s="11" t="s">
        <v>11</v>
      </c>
      <c r="F57" s="8">
        <v>13</v>
      </c>
    </row>
    <row r="58" spans="1:6" x14ac:dyDescent="0.2">
      <c r="A58" s="9">
        <f t="shared" ref="A58:A66" si="1">A57+1</f>
        <v>3</v>
      </c>
      <c r="B58" s="9"/>
      <c r="C58" s="12" t="s">
        <v>152</v>
      </c>
      <c r="D58" s="11"/>
      <c r="E58" s="11" t="s">
        <v>11</v>
      </c>
      <c r="F58" s="8">
        <v>60</v>
      </c>
    </row>
    <row r="59" spans="1:6" x14ac:dyDescent="0.2">
      <c r="A59" s="9">
        <f t="shared" si="1"/>
        <v>4</v>
      </c>
      <c r="B59" s="9"/>
      <c r="C59" s="12" t="s">
        <v>153</v>
      </c>
      <c r="D59" s="11"/>
      <c r="E59" s="11" t="s">
        <v>11</v>
      </c>
      <c r="F59" s="8">
        <v>5</v>
      </c>
    </row>
    <row r="60" spans="1:6" x14ac:dyDescent="0.2">
      <c r="A60" s="9">
        <f t="shared" si="1"/>
        <v>5</v>
      </c>
      <c r="B60" s="9"/>
      <c r="C60" s="12" t="s">
        <v>154</v>
      </c>
      <c r="D60" s="11"/>
      <c r="E60" s="11" t="s">
        <v>11</v>
      </c>
      <c r="F60" s="8">
        <v>22</v>
      </c>
    </row>
    <row r="61" spans="1:6" x14ac:dyDescent="0.2">
      <c r="A61" s="9">
        <f t="shared" si="1"/>
        <v>6</v>
      </c>
      <c r="B61" s="9"/>
      <c r="C61" s="12" t="s">
        <v>155</v>
      </c>
      <c r="D61" s="11"/>
      <c r="E61" s="11" t="s">
        <v>11</v>
      </c>
      <c r="F61" s="8">
        <v>27</v>
      </c>
    </row>
    <row r="62" spans="1:6" x14ac:dyDescent="0.2">
      <c r="A62" s="9">
        <f t="shared" si="1"/>
        <v>7</v>
      </c>
      <c r="B62" s="9"/>
      <c r="C62" s="12" t="s">
        <v>156</v>
      </c>
      <c r="D62" s="11"/>
      <c r="E62" s="11" t="s">
        <v>11</v>
      </c>
      <c r="F62" s="8">
        <v>4</v>
      </c>
    </row>
    <row r="63" spans="1:6" x14ac:dyDescent="0.2">
      <c r="A63" s="9">
        <f t="shared" si="1"/>
        <v>8</v>
      </c>
      <c r="B63" s="9"/>
      <c r="C63" s="12" t="s">
        <v>157</v>
      </c>
      <c r="D63" s="11"/>
      <c r="E63" s="11" t="s">
        <v>11</v>
      </c>
      <c r="F63" s="8">
        <v>16</v>
      </c>
    </row>
    <row r="64" spans="1:6" x14ac:dyDescent="0.2">
      <c r="A64" s="9">
        <f t="shared" si="1"/>
        <v>9</v>
      </c>
      <c r="B64" s="9"/>
      <c r="C64" s="12" t="s">
        <v>158</v>
      </c>
      <c r="D64" s="11"/>
      <c r="E64" s="11" t="s">
        <v>11</v>
      </c>
      <c r="F64" s="8">
        <v>9</v>
      </c>
    </row>
    <row r="65" spans="1:6" x14ac:dyDescent="0.2">
      <c r="A65" s="9">
        <f t="shared" si="1"/>
        <v>10</v>
      </c>
      <c r="B65" s="9"/>
      <c r="C65" s="12" t="s">
        <v>159</v>
      </c>
      <c r="D65" s="11"/>
      <c r="E65" s="11" t="s">
        <v>11</v>
      </c>
      <c r="F65" s="8">
        <v>17</v>
      </c>
    </row>
    <row r="66" spans="1:6" x14ac:dyDescent="0.2">
      <c r="A66" s="9">
        <f t="shared" si="1"/>
        <v>11</v>
      </c>
      <c r="B66" s="9"/>
      <c r="C66" s="12" t="s">
        <v>50</v>
      </c>
      <c r="D66" s="11"/>
      <c r="E66" s="11" t="s">
        <v>9</v>
      </c>
      <c r="F66" s="8">
        <v>1</v>
      </c>
    </row>
    <row r="67" spans="1:6" x14ac:dyDescent="0.2">
      <c r="A67" s="6"/>
      <c r="B67" s="6"/>
      <c r="C67" s="7"/>
      <c r="D67" s="8"/>
      <c r="E67" s="5"/>
      <c r="F67" s="8"/>
    </row>
  </sheetData>
  <mergeCells count="20">
    <mergeCell ref="C44:D44"/>
    <mergeCell ref="A6:F6"/>
    <mergeCell ref="A7:F7"/>
    <mergeCell ref="A8:F8"/>
    <mergeCell ref="A10:A11"/>
    <mergeCell ref="B10:B11"/>
    <mergeCell ref="C10:C11"/>
    <mergeCell ref="D10:D11"/>
    <mergeCell ref="E10:E11"/>
    <mergeCell ref="F10:F11"/>
    <mergeCell ref="C12:D12"/>
    <mergeCell ref="C13:D13"/>
    <mergeCell ref="C14:D14"/>
    <mergeCell ref="C35:D35"/>
    <mergeCell ref="C36:D36"/>
    <mergeCell ref="C45:D45"/>
    <mergeCell ref="C48:D48"/>
    <mergeCell ref="C49:D49"/>
    <mergeCell ref="C54:D54"/>
    <mergeCell ref="C55:D55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41"/>
  <sheetViews>
    <sheetView showZeros="0" topLeftCell="A19" zoomScaleNormal="100" workbookViewId="0">
      <selection activeCell="A7" sqref="A7:F7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32" t="s">
        <v>3</v>
      </c>
      <c r="B6" s="32"/>
      <c r="C6" s="32"/>
      <c r="D6" s="32"/>
      <c r="E6" s="32"/>
      <c r="F6" s="32"/>
    </row>
    <row r="7" spans="1:6" x14ac:dyDescent="0.2">
      <c r="A7" s="32" t="s">
        <v>299</v>
      </c>
      <c r="B7" s="32"/>
      <c r="C7" s="32"/>
      <c r="D7" s="32"/>
      <c r="E7" s="32"/>
      <c r="F7" s="32"/>
    </row>
    <row r="8" spans="1:6" x14ac:dyDescent="0.2">
      <c r="A8" s="33" t="s">
        <v>160</v>
      </c>
      <c r="B8" s="33"/>
      <c r="C8" s="33"/>
      <c r="D8" s="33"/>
      <c r="E8" s="33"/>
      <c r="F8" s="33"/>
    </row>
    <row r="10" spans="1:6" ht="12.75" customHeight="1" x14ac:dyDescent="0.2">
      <c r="A10" s="34" t="s">
        <v>4</v>
      </c>
      <c r="B10" s="34" t="s">
        <v>5</v>
      </c>
      <c r="C10" s="36" t="s">
        <v>6</v>
      </c>
      <c r="D10" s="36" t="s">
        <v>13</v>
      </c>
      <c r="E10" s="37" t="s">
        <v>7</v>
      </c>
      <c r="F10" s="34" t="s">
        <v>8</v>
      </c>
    </row>
    <row r="11" spans="1:6" ht="86.25" customHeight="1" x14ac:dyDescent="0.2">
      <c r="A11" s="35"/>
      <c r="B11" s="34"/>
      <c r="C11" s="36"/>
      <c r="D11" s="36"/>
      <c r="E11" s="37"/>
      <c r="F11" s="34"/>
    </row>
    <row r="12" spans="1:6" x14ac:dyDescent="0.2">
      <c r="A12" s="5">
        <v>1</v>
      </c>
      <c r="B12" s="5">
        <v>2</v>
      </c>
      <c r="C12" s="36">
        <v>3</v>
      </c>
      <c r="D12" s="36"/>
      <c r="E12" s="5">
        <v>4</v>
      </c>
      <c r="F12" s="5">
        <v>5</v>
      </c>
    </row>
    <row r="13" spans="1:6" x14ac:dyDescent="0.2">
      <c r="A13" s="6"/>
      <c r="B13" s="6"/>
      <c r="C13" s="40"/>
      <c r="D13" s="41"/>
      <c r="E13" s="8"/>
      <c r="F13" s="8"/>
    </row>
    <row r="14" spans="1:6" x14ac:dyDescent="0.2">
      <c r="A14" s="6"/>
      <c r="B14" s="6"/>
      <c r="C14" s="38" t="s">
        <v>161</v>
      </c>
      <c r="D14" s="39"/>
      <c r="E14" s="8"/>
      <c r="F14" s="8"/>
    </row>
    <row r="15" spans="1:6" x14ac:dyDescent="0.2">
      <c r="A15" s="9">
        <v>1</v>
      </c>
      <c r="B15" s="9"/>
      <c r="C15" s="12" t="s">
        <v>162</v>
      </c>
      <c r="D15" s="11" t="s">
        <v>163</v>
      </c>
      <c r="E15" s="11" t="s">
        <v>11</v>
      </c>
      <c r="F15" s="8">
        <v>1</v>
      </c>
    </row>
    <row r="16" spans="1:6" ht="25.5" x14ac:dyDescent="0.2">
      <c r="A16" s="9">
        <f>A15+1</f>
        <v>2</v>
      </c>
      <c r="B16" s="9"/>
      <c r="C16" s="12" t="s">
        <v>164</v>
      </c>
      <c r="D16" s="11" t="s">
        <v>165</v>
      </c>
      <c r="E16" s="11" t="s">
        <v>11</v>
      </c>
      <c r="F16" s="8">
        <v>2</v>
      </c>
    </row>
    <row r="17" spans="1:6" x14ac:dyDescent="0.2">
      <c r="A17" s="9">
        <f t="shared" ref="A17:A32" si="0">A16+1</f>
        <v>3</v>
      </c>
      <c r="B17" s="9"/>
      <c r="C17" s="12" t="s">
        <v>166</v>
      </c>
      <c r="D17" s="11" t="s">
        <v>167</v>
      </c>
      <c r="E17" s="11" t="s">
        <v>11</v>
      </c>
      <c r="F17" s="8">
        <v>13</v>
      </c>
    </row>
    <row r="18" spans="1:6" x14ac:dyDescent="0.2">
      <c r="A18" s="9">
        <f t="shared" si="0"/>
        <v>4</v>
      </c>
      <c r="B18" s="9"/>
      <c r="C18" s="12" t="s">
        <v>168</v>
      </c>
      <c r="D18" s="11"/>
      <c r="E18" s="11" t="s">
        <v>11</v>
      </c>
      <c r="F18" s="8">
        <v>13</v>
      </c>
    </row>
    <row r="19" spans="1:6" x14ac:dyDescent="0.2">
      <c r="A19" s="9">
        <f t="shared" si="0"/>
        <v>5</v>
      </c>
      <c r="B19" s="9"/>
      <c r="C19" s="12" t="s">
        <v>169</v>
      </c>
      <c r="D19" s="11" t="s">
        <v>170</v>
      </c>
      <c r="E19" s="11" t="s">
        <v>11</v>
      </c>
      <c r="F19" s="8">
        <v>99</v>
      </c>
    </row>
    <row r="20" spans="1:6" ht="38.25" x14ac:dyDescent="0.2">
      <c r="A20" s="9">
        <f t="shared" si="0"/>
        <v>6</v>
      </c>
      <c r="B20" s="9"/>
      <c r="C20" s="12" t="s">
        <v>171</v>
      </c>
      <c r="D20" s="11" t="s">
        <v>172</v>
      </c>
      <c r="E20" s="11" t="s">
        <v>11</v>
      </c>
      <c r="F20" s="8">
        <v>1</v>
      </c>
    </row>
    <row r="21" spans="1:6" x14ac:dyDescent="0.2">
      <c r="A21" s="9">
        <f t="shared" si="0"/>
        <v>7</v>
      </c>
      <c r="B21" s="9"/>
      <c r="C21" s="12" t="s">
        <v>173</v>
      </c>
      <c r="D21" s="11" t="s">
        <v>174</v>
      </c>
      <c r="E21" s="11" t="s">
        <v>11</v>
      </c>
      <c r="F21" s="8">
        <v>13</v>
      </c>
    </row>
    <row r="22" spans="1:6" x14ac:dyDescent="0.2">
      <c r="A22" s="9">
        <f t="shared" si="0"/>
        <v>8</v>
      </c>
      <c r="B22" s="9"/>
      <c r="C22" s="12" t="s">
        <v>175</v>
      </c>
      <c r="D22" s="11" t="s">
        <v>176</v>
      </c>
      <c r="E22" s="11" t="s">
        <v>11</v>
      </c>
      <c r="F22" s="8">
        <v>2</v>
      </c>
    </row>
    <row r="23" spans="1:6" x14ac:dyDescent="0.2">
      <c r="A23" s="9">
        <f t="shared" si="0"/>
        <v>9</v>
      </c>
      <c r="B23" s="9"/>
      <c r="C23" s="12" t="s">
        <v>177</v>
      </c>
      <c r="D23" s="11" t="s">
        <v>178</v>
      </c>
      <c r="E23" s="11" t="s">
        <v>12</v>
      </c>
      <c r="F23" s="8">
        <v>1250</v>
      </c>
    </row>
    <row r="24" spans="1:6" x14ac:dyDescent="0.2">
      <c r="A24" s="9">
        <f t="shared" si="0"/>
        <v>10</v>
      </c>
      <c r="B24" s="9"/>
      <c r="C24" s="12" t="s">
        <v>179</v>
      </c>
      <c r="D24" s="11" t="s">
        <v>180</v>
      </c>
      <c r="E24" s="11" t="s">
        <v>11</v>
      </c>
      <c r="F24" s="8">
        <v>47</v>
      </c>
    </row>
    <row r="25" spans="1:6" x14ac:dyDescent="0.2">
      <c r="A25" s="9">
        <f t="shared" si="0"/>
        <v>11</v>
      </c>
      <c r="B25" s="9"/>
      <c r="C25" s="12" t="s">
        <v>181</v>
      </c>
      <c r="D25" s="11" t="s">
        <v>182</v>
      </c>
      <c r="E25" s="11" t="s">
        <v>11</v>
      </c>
      <c r="F25" s="8">
        <v>23</v>
      </c>
    </row>
    <row r="26" spans="1:6" x14ac:dyDescent="0.2">
      <c r="A26" s="9">
        <f t="shared" si="0"/>
        <v>12</v>
      </c>
      <c r="B26" s="9"/>
      <c r="C26" s="12" t="s">
        <v>183</v>
      </c>
      <c r="D26" s="11" t="s">
        <v>184</v>
      </c>
      <c r="E26" s="11" t="s">
        <v>12</v>
      </c>
      <c r="F26" s="8">
        <v>250</v>
      </c>
    </row>
    <row r="27" spans="1:6" x14ac:dyDescent="0.2">
      <c r="A27" s="9">
        <f t="shared" si="0"/>
        <v>13</v>
      </c>
      <c r="B27" s="9"/>
      <c r="C27" s="12" t="s">
        <v>185</v>
      </c>
      <c r="D27" s="11" t="s">
        <v>186</v>
      </c>
      <c r="E27" s="11" t="s">
        <v>12</v>
      </c>
      <c r="F27" s="8">
        <v>30</v>
      </c>
    </row>
    <row r="28" spans="1:6" x14ac:dyDescent="0.2">
      <c r="A28" s="9">
        <f t="shared" si="0"/>
        <v>14</v>
      </c>
      <c r="B28" s="9"/>
      <c r="C28" s="12" t="s">
        <v>185</v>
      </c>
      <c r="D28" s="11" t="s">
        <v>187</v>
      </c>
      <c r="E28" s="11" t="s">
        <v>12</v>
      </c>
      <c r="F28" s="8">
        <v>10</v>
      </c>
    </row>
    <row r="29" spans="1:6" x14ac:dyDescent="0.2">
      <c r="A29" s="9">
        <f t="shared" si="0"/>
        <v>15</v>
      </c>
      <c r="B29" s="9"/>
      <c r="C29" s="12" t="s">
        <v>188</v>
      </c>
      <c r="D29" s="11" t="s">
        <v>189</v>
      </c>
      <c r="E29" s="11" t="s">
        <v>11</v>
      </c>
      <c r="F29" s="8">
        <v>1</v>
      </c>
    </row>
    <row r="30" spans="1:6" ht="25.5" x14ac:dyDescent="0.2">
      <c r="A30" s="9">
        <f t="shared" si="0"/>
        <v>16</v>
      </c>
      <c r="B30" s="9"/>
      <c r="C30" s="12" t="s">
        <v>190</v>
      </c>
      <c r="D30" s="11" t="s">
        <v>191</v>
      </c>
      <c r="E30" s="11" t="s">
        <v>9</v>
      </c>
      <c r="F30" s="8">
        <v>1</v>
      </c>
    </row>
    <row r="31" spans="1:6" x14ac:dyDescent="0.2">
      <c r="A31" s="9">
        <f t="shared" si="0"/>
        <v>17</v>
      </c>
      <c r="B31" s="9"/>
      <c r="C31" s="12" t="s">
        <v>192</v>
      </c>
      <c r="D31" s="11" t="s">
        <v>193</v>
      </c>
      <c r="E31" s="11" t="s">
        <v>11</v>
      </c>
      <c r="F31" s="8">
        <v>1</v>
      </c>
    </row>
    <row r="32" spans="1:6" x14ac:dyDescent="0.2">
      <c r="A32" s="9">
        <f t="shared" si="0"/>
        <v>18</v>
      </c>
      <c r="B32" s="9"/>
      <c r="C32" s="12" t="s">
        <v>194</v>
      </c>
      <c r="D32" s="11" t="s">
        <v>195</v>
      </c>
      <c r="E32" s="11" t="s">
        <v>9</v>
      </c>
      <c r="F32" s="8">
        <v>1</v>
      </c>
    </row>
    <row r="33" spans="1:6" x14ac:dyDescent="0.2">
      <c r="A33" s="9"/>
      <c r="B33" s="9"/>
      <c r="C33" s="40"/>
      <c r="D33" s="41"/>
      <c r="E33" s="11"/>
      <c r="F33" s="8"/>
    </row>
    <row r="34" spans="1:6" x14ac:dyDescent="0.2">
      <c r="A34" s="9"/>
      <c r="B34" s="9"/>
      <c r="C34" s="38" t="s">
        <v>196</v>
      </c>
      <c r="D34" s="39"/>
      <c r="E34" s="11"/>
      <c r="F34" s="8"/>
    </row>
    <row r="35" spans="1:6" x14ac:dyDescent="0.2">
      <c r="A35" s="9">
        <v>1</v>
      </c>
      <c r="B35" s="9"/>
      <c r="C35" s="12" t="s">
        <v>197</v>
      </c>
      <c r="D35" s="11"/>
      <c r="E35" s="11" t="s">
        <v>12</v>
      </c>
      <c r="F35" s="8">
        <v>1250</v>
      </c>
    </row>
    <row r="36" spans="1:6" x14ac:dyDescent="0.2">
      <c r="A36" s="9">
        <f>A35+1</f>
        <v>2</v>
      </c>
      <c r="B36" s="9"/>
      <c r="C36" s="12" t="s">
        <v>198</v>
      </c>
      <c r="D36" s="11"/>
      <c r="E36" s="11" t="s">
        <v>12</v>
      </c>
      <c r="F36" s="8">
        <v>250</v>
      </c>
    </row>
    <row r="37" spans="1:6" x14ac:dyDescent="0.2">
      <c r="A37" s="9">
        <f>A36+1</f>
        <v>3</v>
      </c>
      <c r="B37" s="9"/>
      <c r="C37" s="12" t="s">
        <v>199</v>
      </c>
      <c r="D37" s="11"/>
      <c r="E37" s="11" t="s">
        <v>12</v>
      </c>
      <c r="F37" s="8">
        <v>40</v>
      </c>
    </row>
    <row r="38" spans="1:6" x14ac:dyDescent="0.2">
      <c r="A38" s="9">
        <f>A37+1</f>
        <v>4</v>
      </c>
      <c r="B38" s="9"/>
      <c r="C38" s="12" t="s">
        <v>200</v>
      </c>
      <c r="D38" s="11"/>
      <c r="E38" s="11" t="s">
        <v>11</v>
      </c>
      <c r="F38" s="8">
        <v>153</v>
      </c>
    </row>
    <row r="39" spans="1:6" x14ac:dyDescent="0.2">
      <c r="A39" s="9">
        <f>A38+1</f>
        <v>5</v>
      </c>
      <c r="B39" s="9"/>
      <c r="C39" s="12" t="s">
        <v>201</v>
      </c>
      <c r="D39" s="11"/>
      <c r="E39" s="11" t="s">
        <v>9</v>
      </c>
      <c r="F39" s="8">
        <v>1</v>
      </c>
    </row>
    <row r="40" spans="1:6" x14ac:dyDescent="0.2">
      <c r="A40" s="9">
        <f>A39+1</f>
        <v>6</v>
      </c>
      <c r="B40" s="9"/>
      <c r="C40" s="12" t="s">
        <v>202</v>
      </c>
      <c r="D40" s="11"/>
      <c r="E40" s="11" t="s">
        <v>9</v>
      </c>
      <c r="F40" s="8">
        <v>1</v>
      </c>
    </row>
    <row r="41" spans="1:6" x14ac:dyDescent="0.2">
      <c r="A41" s="6"/>
      <c r="B41" s="6"/>
      <c r="C41" s="7"/>
      <c r="D41" s="8"/>
      <c r="E41" s="5"/>
      <c r="F41" s="8"/>
    </row>
  </sheetData>
  <mergeCells count="14">
    <mergeCell ref="C14:D14"/>
    <mergeCell ref="C33:D33"/>
    <mergeCell ref="C34:D34"/>
    <mergeCell ref="A6:F6"/>
    <mergeCell ref="A7:F7"/>
    <mergeCell ref="A8:F8"/>
    <mergeCell ref="A10:A11"/>
    <mergeCell ref="B10:B11"/>
    <mergeCell ref="C10:C11"/>
    <mergeCell ref="D10:D11"/>
    <mergeCell ref="E10:E11"/>
    <mergeCell ref="F10:F11"/>
    <mergeCell ref="C12:D12"/>
    <mergeCell ref="C13:D13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33"/>
  <sheetViews>
    <sheetView showZeros="0" topLeftCell="A22" zoomScaleNormal="100" workbookViewId="0">
      <selection activeCell="A7" sqref="A7:F7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32" t="s">
        <v>3</v>
      </c>
      <c r="B6" s="32"/>
      <c r="C6" s="32"/>
      <c r="D6" s="32"/>
      <c r="E6" s="32"/>
      <c r="F6" s="32"/>
    </row>
    <row r="7" spans="1:6" x14ac:dyDescent="0.2">
      <c r="A7" s="32" t="s">
        <v>298</v>
      </c>
      <c r="B7" s="32"/>
      <c r="C7" s="32"/>
      <c r="D7" s="32"/>
      <c r="E7" s="32"/>
      <c r="F7" s="32"/>
    </row>
    <row r="8" spans="1:6" x14ac:dyDescent="0.2">
      <c r="A8" s="33" t="s">
        <v>203</v>
      </c>
      <c r="B8" s="33"/>
      <c r="C8" s="33"/>
      <c r="D8" s="33"/>
      <c r="E8" s="33"/>
      <c r="F8" s="33"/>
    </row>
    <row r="10" spans="1:6" ht="12.75" customHeight="1" x14ac:dyDescent="0.2">
      <c r="A10" s="34" t="s">
        <v>4</v>
      </c>
      <c r="B10" s="34" t="s">
        <v>5</v>
      </c>
      <c r="C10" s="36" t="s">
        <v>6</v>
      </c>
      <c r="D10" s="36" t="s">
        <v>13</v>
      </c>
      <c r="E10" s="37" t="s">
        <v>7</v>
      </c>
      <c r="F10" s="34" t="s">
        <v>8</v>
      </c>
    </row>
    <row r="11" spans="1:6" ht="86.25" customHeight="1" x14ac:dyDescent="0.2">
      <c r="A11" s="35"/>
      <c r="B11" s="34"/>
      <c r="C11" s="36"/>
      <c r="D11" s="36"/>
      <c r="E11" s="37"/>
      <c r="F11" s="34"/>
    </row>
    <row r="12" spans="1:6" x14ac:dyDescent="0.2">
      <c r="A12" s="5">
        <v>1</v>
      </c>
      <c r="B12" s="5">
        <v>2</v>
      </c>
      <c r="C12" s="36">
        <v>3</v>
      </c>
      <c r="D12" s="36"/>
      <c r="E12" s="5">
        <v>4</v>
      </c>
      <c r="F12" s="5">
        <v>5</v>
      </c>
    </row>
    <row r="13" spans="1:6" x14ac:dyDescent="0.2">
      <c r="A13" s="6"/>
      <c r="B13" s="6"/>
      <c r="C13" s="40"/>
      <c r="D13" s="41"/>
      <c r="E13" s="8"/>
      <c r="F13" s="8"/>
    </row>
    <row r="14" spans="1:6" x14ac:dyDescent="0.2">
      <c r="A14" s="6"/>
      <c r="B14" s="6"/>
      <c r="C14" s="38" t="s">
        <v>161</v>
      </c>
      <c r="D14" s="39"/>
      <c r="E14" s="8"/>
      <c r="F14" s="8"/>
    </row>
    <row r="15" spans="1:6" x14ac:dyDescent="0.2">
      <c r="A15" s="9">
        <v>1</v>
      </c>
      <c r="B15" s="9"/>
      <c r="C15" s="12" t="s">
        <v>204</v>
      </c>
      <c r="D15" s="11" t="s">
        <v>205</v>
      </c>
      <c r="E15" s="11" t="s">
        <v>11</v>
      </c>
      <c r="F15" s="8">
        <v>1</v>
      </c>
    </row>
    <row r="16" spans="1:6" x14ac:dyDescent="0.2">
      <c r="A16" s="9">
        <f>A15+1</f>
        <v>2</v>
      </c>
      <c r="B16" s="9"/>
      <c r="C16" s="12" t="s">
        <v>206</v>
      </c>
      <c r="D16" s="11" t="s">
        <v>207</v>
      </c>
      <c r="E16" s="11" t="s">
        <v>11</v>
      </c>
      <c r="F16" s="8">
        <v>1</v>
      </c>
    </row>
    <row r="17" spans="1:6" x14ac:dyDescent="0.2">
      <c r="A17" s="9">
        <f t="shared" ref="A17:A23" si="0">A16+1</f>
        <v>3</v>
      </c>
      <c r="B17" s="9"/>
      <c r="C17" s="12" t="s">
        <v>208</v>
      </c>
      <c r="D17" s="11" t="s">
        <v>209</v>
      </c>
      <c r="E17" s="11" t="s">
        <v>11</v>
      </c>
      <c r="F17" s="8">
        <v>1</v>
      </c>
    </row>
    <row r="18" spans="1:6" x14ac:dyDescent="0.2">
      <c r="A18" s="9">
        <f t="shared" si="0"/>
        <v>4</v>
      </c>
      <c r="B18" s="9"/>
      <c r="C18" s="12" t="s">
        <v>210</v>
      </c>
      <c r="D18" s="11" t="s">
        <v>211</v>
      </c>
      <c r="E18" s="11" t="s">
        <v>11</v>
      </c>
      <c r="F18" s="8">
        <v>2</v>
      </c>
    </row>
    <row r="19" spans="1:6" ht="25.5" x14ac:dyDescent="0.2">
      <c r="A19" s="9">
        <f t="shared" si="0"/>
        <v>5</v>
      </c>
      <c r="B19" s="9"/>
      <c r="C19" s="12" t="s">
        <v>212</v>
      </c>
      <c r="D19" s="11" t="s">
        <v>213</v>
      </c>
      <c r="E19" s="11" t="s">
        <v>11</v>
      </c>
      <c r="F19" s="8">
        <v>1</v>
      </c>
    </row>
    <row r="20" spans="1:6" x14ac:dyDescent="0.2">
      <c r="A20" s="9">
        <f t="shared" si="0"/>
        <v>6</v>
      </c>
      <c r="B20" s="9"/>
      <c r="C20" s="12" t="s">
        <v>214</v>
      </c>
      <c r="D20" s="11" t="s">
        <v>215</v>
      </c>
      <c r="E20" s="11" t="s">
        <v>12</v>
      </c>
      <c r="F20" s="8">
        <v>65</v>
      </c>
    </row>
    <row r="21" spans="1:6" x14ac:dyDescent="0.2">
      <c r="A21" s="9">
        <f t="shared" si="0"/>
        <v>7</v>
      </c>
      <c r="B21" s="9"/>
      <c r="C21" s="12" t="s">
        <v>216</v>
      </c>
      <c r="D21" s="11" t="s">
        <v>217</v>
      </c>
      <c r="E21" s="11" t="s">
        <v>12</v>
      </c>
      <c r="F21" s="8">
        <v>4</v>
      </c>
    </row>
    <row r="22" spans="1:6" x14ac:dyDescent="0.2">
      <c r="A22" s="9">
        <f t="shared" si="0"/>
        <v>8</v>
      </c>
      <c r="B22" s="9"/>
      <c r="C22" s="12" t="s">
        <v>218</v>
      </c>
      <c r="D22" s="11" t="s">
        <v>219</v>
      </c>
      <c r="E22" s="11" t="s">
        <v>12</v>
      </c>
      <c r="F22" s="8">
        <v>5</v>
      </c>
    </row>
    <row r="23" spans="1:6" ht="25.5" x14ac:dyDescent="0.2">
      <c r="A23" s="9">
        <f t="shared" si="0"/>
        <v>9</v>
      </c>
      <c r="B23" s="9"/>
      <c r="C23" s="12" t="s">
        <v>190</v>
      </c>
      <c r="D23" s="11" t="s">
        <v>220</v>
      </c>
      <c r="E23" s="11" t="s">
        <v>9</v>
      </c>
      <c r="F23" s="8">
        <v>1</v>
      </c>
    </row>
    <row r="24" spans="1:6" x14ac:dyDescent="0.2">
      <c r="A24" s="9"/>
      <c r="B24" s="9"/>
      <c r="C24" s="40"/>
      <c r="D24" s="41"/>
      <c r="E24" s="11"/>
      <c r="F24" s="8"/>
    </row>
    <row r="25" spans="1:6" x14ac:dyDescent="0.2">
      <c r="A25" s="9"/>
      <c r="B25" s="9"/>
      <c r="C25" s="38" t="s">
        <v>196</v>
      </c>
      <c r="D25" s="39"/>
      <c r="E25" s="11"/>
      <c r="F25" s="8"/>
    </row>
    <row r="26" spans="1:6" x14ac:dyDescent="0.2">
      <c r="A26" s="9">
        <v>1</v>
      </c>
      <c r="B26" s="9"/>
      <c r="C26" s="12" t="s">
        <v>197</v>
      </c>
      <c r="D26" s="11"/>
      <c r="E26" s="11" t="s">
        <v>12</v>
      </c>
      <c r="F26" s="8">
        <v>65</v>
      </c>
    </row>
    <row r="27" spans="1:6" ht="25.5" x14ac:dyDescent="0.2">
      <c r="A27" s="9">
        <f>A26+1</f>
        <v>2</v>
      </c>
      <c r="B27" s="9"/>
      <c r="C27" s="12" t="s">
        <v>221</v>
      </c>
      <c r="D27" s="11"/>
      <c r="E27" s="11" t="s">
        <v>12</v>
      </c>
      <c r="F27" s="8">
        <v>5</v>
      </c>
    </row>
    <row r="28" spans="1:6" x14ac:dyDescent="0.2">
      <c r="A28" s="9">
        <f>A27+1</f>
        <v>3</v>
      </c>
      <c r="B28" s="9"/>
      <c r="C28" s="12" t="s">
        <v>199</v>
      </c>
      <c r="D28" s="11"/>
      <c r="E28" s="11" t="s">
        <v>12</v>
      </c>
      <c r="F28" s="8">
        <v>4</v>
      </c>
    </row>
    <row r="29" spans="1:6" x14ac:dyDescent="0.2">
      <c r="A29" s="9">
        <f>A28+1</f>
        <v>4</v>
      </c>
      <c r="B29" s="9"/>
      <c r="C29" s="12" t="s">
        <v>222</v>
      </c>
      <c r="D29" s="11"/>
      <c r="E29" s="11" t="s">
        <v>11</v>
      </c>
      <c r="F29" s="8">
        <v>1</v>
      </c>
    </row>
    <row r="30" spans="1:6" x14ac:dyDescent="0.2">
      <c r="A30" s="9">
        <f>A29+1</f>
        <v>5</v>
      </c>
      <c r="B30" s="9"/>
      <c r="C30" s="12" t="s">
        <v>223</v>
      </c>
      <c r="D30" s="11"/>
      <c r="E30" s="11" t="s">
        <v>11</v>
      </c>
      <c r="F30" s="8">
        <v>4</v>
      </c>
    </row>
    <row r="31" spans="1:6" x14ac:dyDescent="0.2">
      <c r="A31" s="9">
        <f>A30+1</f>
        <v>6</v>
      </c>
      <c r="B31" s="9"/>
      <c r="C31" s="12" t="s">
        <v>224</v>
      </c>
      <c r="D31" s="11"/>
      <c r="E31" s="11" t="s">
        <v>9</v>
      </c>
      <c r="F31" s="8">
        <v>1</v>
      </c>
    </row>
    <row r="32" spans="1:6" x14ac:dyDescent="0.2">
      <c r="A32" s="6"/>
      <c r="B32" s="6"/>
      <c r="C32" s="7" t="s">
        <v>202</v>
      </c>
      <c r="D32" s="8"/>
      <c r="E32" s="11" t="s">
        <v>9</v>
      </c>
      <c r="F32" s="8">
        <v>1</v>
      </c>
    </row>
    <row r="33" spans="1:6" x14ac:dyDescent="0.2">
      <c r="A33" s="6"/>
      <c r="B33" s="6"/>
      <c r="C33" s="7"/>
      <c r="D33" s="8"/>
      <c r="E33" s="5"/>
      <c r="F33" s="8"/>
    </row>
  </sheetData>
  <mergeCells count="14">
    <mergeCell ref="C14:D14"/>
    <mergeCell ref="C24:D24"/>
    <mergeCell ref="C25:D25"/>
    <mergeCell ref="A6:F6"/>
    <mergeCell ref="A7:F7"/>
    <mergeCell ref="A8:F8"/>
    <mergeCell ref="A10:A11"/>
    <mergeCell ref="B10:B11"/>
    <mergeCell ref="C10:C11"/>
    <mergeCell ref="D10:D11"/>
    <mergeCell ref="E10:E11"/>
    <mergeCell ref="F10:F11"/>
    <mergeCell ref="C12:D12"/>
    <mergeCell ref="C13:D13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17"/>
  <sheetViews>
    <sheetView showZeros="0" topLeftCell="A32" zoomScaleNormal="100" workbookViewId="0">
      <selection activeCell="C96" sqref="C96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32" t="s">
        <v>3</v>
      </c>
      <c r="B6" s="32"/>
      <c r="C6" s="32"/>
      <c r="D6" s="32"/>
      <c r="E6" s="32"/>
      <c r="F6" s="32"/>
    </row>
    <row r="7" spans="1:6" x14ac:dyDescent="0.2">
      <c r="A7" s="32" t="s">
        <v>297</v>
      </c>
      <c r="B7" s="32"/>
      <c r="C7" s="32"/>
      <c r="D7" s="32"/>
      <c r="E7" s="32"/>
      <c r="F7" s="32"/>
    </row>
    <row r="8" spans="1:6" x14ac:dyDescent="0.2">
      <c r="A8" s="33" t="s">
        <v>23</v>
      </c>
      <c r="B8" s="33"/>
      <c r="C8" s="33"/>
      <c r="D8" s="33"/>
      <c r="E8" s="33"/>
      <c r="F8" s="33"/>
    </row>
    <row r="10" spans="1:6" ht="12.75" customHeight="1" x14ac:dyDescent="0.2">
      <c r="A10" s="34" t="s">
        <v>4</v>
      </c>
      <c r="B10" s="34" t="s">
        <v>5</v>
      </c>
      <c r="C10" s="36" t="s">
        <v>6</v>
      </c>
      <c r="D10" s="36" t="s">
        <v>13</v>
      </c>
      <c r="E10" s="37" t="s">
        <v>7</v>
      </c>
      <c r="F10" s="34" t="s">
        <v>8</v>
      </c>
    </row>
    <row r="11" spans="1:6" ht="86.25" customHeight="1" x14ac:dyDescent="0.2">
      <c r="A11" s="35"/>
      <c r="B11" s="34"/>
      <c r="C11" s="36"/>
      <c r="D11" s="36"/>
      <c r="E11" s="37"/>
      <c r="F11" s="34"/>
    </row>
    <row r="12" spans="1:6" x14ac:dyDescent="0.2">
      <c r="A12" s="5">
        <v>1</v>
      </c>
      <c r="B12" s="5">
        <v>2</v>
      </c>
      <c r="C12" s="36">
        <v>3</v>
      </c>
      <c r="D12" s="36"/>
      <c r="E12" s="5">
        <v>4</v>
      </c>
      <c r="F12" s="5">
        <v>5</v>
      </c>
    </row>
    <row r="13" spans="1:6" x14ac:dyDescent="0.2">
      <c r="A13" s="6"/>
      <c r="B13" s="6"/>
      <c r="C13" s="40"/>
      <c r="D13" s="41"/>
      <c r="E13" s="8"/>
      <c r="F13" s="8"/>
    </row>
    <row r="14" spans="1:6" x14ac:dyDescent="0.2">
      <c r="A14" s="6"/>
      <c r="B14" s="6"/>
      <c r="C14" s="38" t="s">
        <v>25</v>
      </c>
      <c r="D14" s="39"/>
      <c r="E14" s="8"/>
      <c r="F14" s="8"/>
    </row>
    <row r="15" spans="1:6" ht="38.25" x14ac:dyDescent="0.2">
      <c r="A15" s="9">
        <v>1</v>
      </c>
      <c r="B15" s="9"/>
      <c r="C15" s="12" t="s">
        <v>26</v>
      </c>
      <c r="D15" s="11" t="s">
        <v>225</v>
      </c>
      <c r="E15" s="11" t="s">
        <v>12</v>
      </c>
      <c r="F15" s="8">
        <v>15</v>
      </c>
    </row>
    <row r="16" spans="1:6" ht="38.25" x14ac:dyDescent="0.2">
      <c r="A16" s="9">
        <f>A15+1</f>
        <v>2</v>
      </c>
      <c r="B16" s="9"/>
      <c r="C16" s="12" t="s">
        <v>26</v>
      </c>
      <c r="D16" s="11" t="s">
        <v>226</v>
      </c>
      <c r="E16" s="11" t="s">
        <v>12</v>
      </c>
      <c r="F16" s="8">
        <v>5</v>
      </c>
    </row>
    <row r="17" spans="1:6" ht="38.25" x14ac:dyDescent="0.2">
      <c r="A17" s="9">
        <f t="shared" ref="A17:A38" si="0">A16+1</f>
        <v>3</v>
      </c>
      <c r="B17" s="9"/>
      <c r="C17" s="12" t="s">
        <v>26</v>
      </c>
      <c r="D17" s="11" t="s">
        <v>33</v>
      </c>
      <c r="E17" s="11" t="s">
        <v>12</v>
      </c>
      <c r="F17" s="8">
        <v>65</v>
      </c>
    </row>
    <row r="18" spans="1:6" ht="38.25" x14ac:dyDescent="0.2">
      <c r="A18" s="9">
        <f t="shared" si="0"/>
        <v>4</v>
      </c>
      <c r="B18" s="9"/>
      <c r="C18" s="12" t="s">
        <v>26</v>
      </c>
      <c r="D18" s="11" t="s">
        <v>27</v>
      </c>
      <c r="E18" s="11" t="s">
        <v>12</v>
      </c>
      <c r="F18" s="8">
        <v>16</v>
      </c>
    </row>
    <row r="19" spans="1:6" ht="38.25" x14ac:dyDescent="0.2">
      <c r="A19" s="9">
        <f t="shared" si="0"/>
        <v>5</v>
      </c>
      <c r="B19" s="9"/>
      <c r="C19" s="12" t="s">
        <v>26</v>
      </c>
      <c r="D19" s="11" t="s">
        <v>28</v>
      </c>
      <c r="E19" s="11" t="s">
        <v>12</v>
      </c>
      <c r="F19" s="8">
        <v>30</v>
      </c>
    </row>
    <row r="20" spans="1:6" ht="38.25" x14ac:dyDescent="0.2">
      <c r="A20" s="9">
        <f t="shared" si="0"/>
        <v>6</v>
      </c>
      <c r="B20" s="9"/>
      <c r="C20" s="12" t="s">
        <v>26</v>
      </c>
      <c r="D20" s="11" t="s">
        <v>29</v>
      </c>
      <c r="E20" s="11" t="s">
        <v>12</v>
      </c>
      <c r="F20" s="8">
        <v>100</v>
      </c>
    </row>
    <row r="21" spans="1:6" ht="38.25" x14ac:dyDescent="0.2">
      <c r="A21" s="9">
        <f t="shared" si="0"/>
        <v>7</v>
      </c>
      <c r="B21" s="9"/>
      <c r="C21" s="12" t="s">
        <v>26</v>
      </c>
      <c r="D21" s="11" t="s">
        <v>30</v>
      </c>
      <c r="E21" s="11" t="s">
        <v>12</v>
      </c>
      <c r="F21" s="8">
        <v>90</v>
      </c>
    </row>
    <row r="22" spans="1:6" ht="38.25" x14ac:dyDescent="0.2">
      <c r="A22" s="9">
        <f t="shared" si="0"/>
        <v>8</v>
      </c>
      <c r="B22" s="9"/>
      <c r="C22" s="12" t="s">
        <v>227</v>
      </c>
      <c r="D22" s="11" t="s">
        <v>225</v>
      </c>
      <c r="E22" s="11" t="s">
        <v>12</v>
      </c>
      <c r="F22" s="8">
        <v>16</v>
      </c>
    </row>
    <row r="23" spans="1:6" ht="38.25" x14ac:dyDescent="0.2">
      <c r="A23" s="9">
        <f t="shared" si="0"/>
        <v>9</v>
      </c>
      <c r="B23" s="9"/>
      <c r="C23" s="12" t="s">
        <v>227</v>
      </c>
      <c r="D23" s="11" t="s">
        <v>226</v>
      </c>
      <c r="E23" s="11" t="s">
        <v>12</v>
      </c>
      <c r="F23" s="8">
        <v>5</v>
      </c>
    </row>
    <row r="24" spans="1:6" ht="38.25" x14ac:dyDescent="0.2">
      <c r="A24" s="9">
        <f t="shared" si="0"/>
        <v>10</v>
      </c>
      <c r="B24" s="9"/>
      <c r="C24" s="12" t="s">
        <v>227</v>
      </c>
      <c r="D24" s="11" t="s">
        <v>33</v>
      </c>
      <c r="E24" s="11" t="s">
        <v>12</v>
      </c>
      <c r="F24" s="8">
        <v>68</v>
      </c>
    </row>
    <row r="25" spans="1:6" ht="38.25" x14ac:dyDescent="0.2">
      <c r="A25" s="9">
        <f t="shared" si="0"/>
        <v>11</v>
      </c>
      <c r="B25" s="9"/>
      <c r="C25" s="12" t="s">
        <v>31</v>
      </c>
      <c r="D25" s="11" t="s">
        <v>28</v>
      </c>
      <c r="E25" s="11" t="s">
        <v>12</v>
      </c>
      <c r="F25" s="8">
        <v>32</v>
      </c>
    </row>
    <row r="26" spans="1:6" ht="38.25" x14ac:dyDescent="0.2">
      <c r="A26" s="9">
        <f t="shared" si="0"/>
        <v>12</v>
      </c>
      <c r="B26" s="9"/>
      <c r="C26" s="12" t="s">
        <v>228</v>
      </c>
      <c r="D26" s="11" t="s">
        <v>29</v>
      </c>
      <c r="E26" s="11" t="s">
        <v>12</v>
      </c>
      <c r="F26" s="8">
        <v>105</v>
      </c>
    </row>
    <row r="27" spans="1:6" ht="38.25" x14ac:dyDescent="0.2">
      <c r="A27" s="9">
        <f t="shared" si="0"/>
        <v>13</v>
      </c>
      <c r="B27" s="9"/>
      <c r="C27" s="12" t="s">
        <v>229</v>
      </c>
      <c r="D27" s="11" t="s">
        <v>30</v>
      </c>
      <c r="E27" s="11" t="s">
        <v>12</v>
      </c>
      <c r="F27" s="8">
        <v>95</v>
      </c>
    </row>
    <row r="28" spans="1:6" x14ac:dyDescent="0.2">
      <c r="A28" s="9">
        <f t="shared" si="0"/>
        <v>14</v>
      </c>
      <c r="B28" s="9"/>
      <c r="C28" s="12" t="s">
        <v>32</v>
      </c>
      <c r="D28" s="11" t="s">
        <v>226</v>
      </c>
      <c r="E28" s="11" t="s">
        <v>11</v>
      </c>
      <c r="F28" s="8">
        <v>1</v>
      </c>
    </row>
    <row r="29" spans="1:6" x14ac:dyDescent="0.2">
      <c r="A29" s="9">
        <f t="shared" si="0"/>
        <v>15</v>
      </c>
      <c r="B29" s="9"/>
      <c r="C29" s="12" t="s">
        <v>32</v>
      </c>
      <c r="D29" s="11" t="s">
        <v>33</v>
      </c>
      <c r="E29" s="11" t="s">
        <v>11</v>
      </c>
      <c r="F29" s="8">
        <v>4</v>
      </c>
    </row>
    <row r="30" spans="1:6" x14ac:dyDescent="0.2">
      <c r="A30" s="9">
        <f t="shared" si="0"/>
        <v>16</v>
      </c>
      <c r="B30" s="9"/>
      <c r="C30" s="12" t="s">
        <v>32</v>
      </c>
      <c r="D30" s="11" t="s">
        <v>27</v>
      </c>
      <c r="E30" s="11" t="s">
        <v>11</v>
      </c>
      <c r="F30" s="8">
        <v>2</v>
      </c>
    </row>
    <row r="31" spans="1:6" x14ac:dyDescent="0.2">
      <c r="A31" s="9">
        <f t="shared" si="0"/>
        <v>17</v>
      </c>
      <c r="B31" s="9"/>
      <c r="C31" s="12" t="s">
        <v>32</v>
      </c>
      <c r="D31" s="11" t="s">
        <v>28</v>
      </c>
      <c r="E31" s="11" t="s">
        <v>11</v>
      </c>
      <c r="F31" s="8">
        <v>6</v>
      </c>
    </row>
    <row r="32" spans="1:6" x14ac:dyDescent="0.2">
      <c r="A32" s="9">
        <f t="shared" si="0"/>
        <v>18</v>
      </c>
      <c r="B32" s="9"/>
      <c r="C32" s="12" t="s">
        <v>32</v>
      </c>
      <c r="D32" s="11" t="s">
        <v>29</v>
      </c>
      <c r="E32" s="11" t="s">
        <v>11</v>
      </c>
      <c r="F32" s="8">
        <v>26</v>
      </c>
    </row>
    <row r="33" spans="1:6" x14ac:dyDescent="0.2">
      <c r="A33" s="9">
        <f t="shared" si="0"/>
        <v>19</v>
      </c>
      <c r="B33" s="9"/>
      <c r="C33" s="12" t="s">
        <v>32</v>
      </c>
      <c r="D33" s="11" t="s">
        <v>30</v>
      </c>
      <c r="E33" s="11" t="s">
        <v>11</v>
      </c>
      <c r="F33" s="8">
        <v>44</v>
      </c>
    </row>
    <row r="34" spans="1:6" x14ac:dyDescent="0.2">
      <c r="A34" s="9">
        <f t="shared" si="0"/>
        <v>20</v>
      </c>
      <c r="B34" s="9"/>
      <c r="C34" s="12" t="s">
        <v>34</v>
      </c>
      <c r="D34" s="11"/>
      <c r="E34" s="11" t="s">
        <v>9</v>
      </c>
      <c r="F34" s="8">
        <v>1</v>
      </c>
    </row>
    <row r="35" spans="1:6" x14ac:dyDescent="0.2">
      <c r="A35" s="9">
        <f t="shared" si="0"/>
        <v>21</v>
      </c>
      <c r="B35" s="9"/>
      <c r="C35" s="12" t="s">
        <v>35</v>
      </c>
      <c r="D35" s="11"/>
      <c r="E35" s="11" t="s">
        <v>9</v>
      </c>
      <c r="F35" s="8">
        <v>1</v>
      </c>
    </row>
    <row r="36" spans="1:6" ht="38.25" x14ac:dyDescent="0.2">
      <c r="A36" s="9">
        <f t="shared" si="0"/>
        <v>22</v>
      </c>
      <c r="B36" s="9"/>
      <c r="C36" s="12" t="s">
        <v>36</v>
      </c>
      <c r="D36" s="11"/>
      <c r="E36" s="11" t="s">
        <v>9</v>
      </c>
      <c r="F36" s="8">
        <v>1</v>
      </c>
    </row>
    <row r="37" spans="1:6" ht="25.5" x14ac:dyDescent="0.2">
      <c r="A37" s="9">
        <f t="shared" si="0"/>
        <v>23</v>
      </c>
      <c r="B37" s="9"/>
      <c r="C37" s="12" t="s">
        <v>37</v>
      </c>
      <c r="D37" s="11"/>
      <c r="E37" s="11" t="s">
        <v>9</v>
      </c>
      <c r="F37" s="8">
        <v>1</v>
      </c>
    </row>
    <row r="38" spans="1:6" x14ac:dyDescent="0.2">
      <c r="A38" s="9">
        <f t="shared" si="0"/>
        <v>24</v>
      </c>
      <c r="B38" s="9"/>
      <c r="C38" s="12" t="s">
        <v>38</v>
      </c>
      <c r="D38" s="11"/>
      <c r="E38" s="11" t="s">
        <v>9</v>
      </c>
      <c r="F38" s="8">
        <v>1</v>
      </c>
    </row>
    <row r="39" spans="1:6" x14ac:dyDescent="0.2">
      <c r="A39" s="9"/>
      <c r="B39" s="9"/>
      <c r="C39" s="42"/>
      <c r="D39" s="43"/>
      <c r="E39" s="11"/>
      <c r="F39" s="8"/>
    </row>
    <row r="40" spans="1:6" x14ac:dyDescent="0.2">
      <c r="A40" s="9"/>
      <c r="B40" s="9"/>
      <c r="C40" s="38" t="s">
        <v>230</v>
      </c>
      <c r="D40" s="39"/>
      <c r="E40" s="11"/>
      <c r="F40" s="8"/>
    </row>
    <row r="41" spans="1:6" ht="38.25" x14ac:dyDescent="0.2">
      <c r="A41" s="9">
        <v>1</v>
      </c>
      <c r="B41" s="9"/>
      <c r="C41" s="12" t="s">
        <v>39</v>
      </c>
      <c r="D41" s="11" t="s">
        <v>226</v>
      </c>
      <c r="E41" s="11" t="s">
        <v>12</v>
      </c>
      <c r="F41" s="8">
        <v>5</v>
      </c>
    </row>
    <row r="42" spans="1:6" ht="38.25" x14ac:dyDescent="0.2">
      <c r="A42" s="9">
        <f>A41+1</f>
        <v>2</v>
      </c>
      <c r="B42" s="9"/>
      <c r="C42" s="12" t="s">
        <v>39</v>
      </c>
      <c r="D42" s="11" t="s">
        <v>33</v>
      </c>
      <c r="E42" s="11" t="s">
        <v>12</v>
      </c>
      <c r="F42" s="8">
        <v>45</v>
      </c>
    </row>
    <row r="43" spans="1:6" ht="38.25" x14ac:dyDescent="0.2">
      <c r="A43" s="9">
        <f t="shared" ref="A43:A66" si="1">A42+1</f>
        <v>3</v>
      </c>
      <c r="B43" s="9"/>
      <c r="C43" s="12" t="s">
        <v>39</v>
      </c>
      <c r="D43" s="11" t="s">
        <v>27</v>
      </c>
      <c r="E43" s="11" t="s">
        <v>12</v>
      </c>
      <c r="F43" s="8">
        <v>90</v>
      </c>
    </row>
    <row r="44" spans="1:6" ht="38.25" x14ac:dyDescent="0.2">
      <c r="A44" s="9">
        <f t="shared" si="1"/>
        <v>4</v>
      </c>
      <c r="B44" s="9"/>
      <c r="C44" s="12" t="s">
        <v>39</v>
      </c>
      <c r="D44" s="11" t="s">
        <v>28</v>
      </c>
      <c r="E44" s="11" t="s">
        <v>12</v>
      </c>
      <c r="F44" s="8">
        <v>50</v>
      </c>
    </row>
    <row r="45" spans="1:6" ht="38.25" x14ac:dyDescent="0.2">
      <c r="A45" s="9">
        <f t="shared" si="1"/>
        <v>5</v>
      </c>
      <c r="B45" s="9"/>
      <c r="C45" s="12" t="s">
        <v>39</v>
      </c>
      <c r="D45" s="11" t="s">
        <v>29</v>
      </c>
      <c r="E45" s="11" t="s">
        <v>12</v>
      </c>
      <c r="F45" s="8">
        <v>97</v>
      </c>
    </row>
    <row r="46" spans="1:6" ht="38.25" x14ac:dyDescent="0.2">
      <c r="A46" s="9">
        <f t="shared" si="1"/>
        <v>6</v>
      </c>
      <c r="B46" s="9"/>
      <c r="C46" s="12" t="s">
        <v>39</v>
      </c>
      <c r="D46" s="11" t="s">
        <v>30</v>
      </c>
      <c r="E46" s="11" t="s">
        <v>12</v>
      </c>
      <c r="F46" s="8">
        <v>56</v>
      </c>
    </row>
    <row r="47" spans="1:6" ht="38.25" x14ac:dyDescent="0.2">
      <c r="A47" s="9">
        <f t="shared" si="1"/>
        <v>7</v>
      </c>
      <c r="B47" s="9"/>
      <c r="C47" s="12" t="s">
        <v>231</v>
      </c>
      <c r="D47" s="11" t="s">
        <v>226</v>
      </c>
      <c r="E47" s="11" t="s">
        <v>12</v>
      </c>
      <c r="F47" s="8">
        <v>5</v>
      </c>
    </row>
    <row r="48" spans="1:6" ht="38.25" x14ac:dyDescent="0.2">
      <c r="A48" s="9">
        <f t="shared" si="1"/>
        <v>8</v>
      </c>
      <c r="B48" s="9"/>
      <c r="C48" s="12" t="s">
        <v>231</v>
      </c>
      <c r="D48" s="11" t="s">
        <v>33</v>
      </c>
      <c r="E48" s="11" t="s">
        <v>12</v>
      </c>
      <c r="F48" s="8">
        <v>47</v>
      </c>
    </row>
    <row r="49" spans="1:6" ht="38.25" x14ac:dyDescent="0.2">
      <c r="A49" s="9">
        <f t="shared" si="1"/>
        <v>9</v>
      </c>
      <c r="B49" s="9"/>
      <c r="C49" s="12" t="s">
        <v>231</v>
      </c>
      <c r="D49" s="11" t="s">
        <v>27</v>
      </c>
      <c r="E49" s="11" t="s">
        <v>12</v>
      </c>
      <c r="F49" s="8">
        <v>95</v>
      </c>
    </row>
    <row r="50" spans="1:6" ht="38.25" x14ac:dyDescent="0.2">
      <c r="A50" s="9">
        <f t="shared" si="1"/>
        <v>10</v>
      </c>
      <c r="B50" s="9"/>
      <c r="C50" s="12" t="s">
        <v>231</v>
      </c>
      <c r="D50" s="11" t="s">
        <v>28</v>
      </c>
      <c r="E50" s="11" t="s">
        <v>12</v>
      </c>
      <c r="F50" s="8">
        <v>53</v>
      </c>
    </row>
    <row r="51" spans="1:6" ht="38.25" x14ac:dyDescent="0.2">
      <c r="A51" s="9">
        <f t="shared" si="1"/>
        <v>11</v>
      </c>
      <c r="B51" s="9"/>
      <c r="C51" s="12" t="s">
        <v>231</v>
      </c>
      <c r="D51" s="11" t="s">
        <v>29</v>
      </c>
      <c r="E51" s="11" t="s">
        <v>12</v>
      </c>
      <c r="F51" s="8">
        <v>102</v>
      </c>
    </row>
    <row r="52" spans="1:6" ht="38.25" x14ac:dyDescent="0.2">
      <c r="A52" s="9">
        <f t="shared" si="1"/>
        <v>12</v>
      </c>
      <c r="B52" s="9"/>
      <c r="C52" s="12" t="s">
        <v>231</v>
      </c>
      <c r="D52" s="11" t="s">
        <v>30</v>
      </c>
      <c r="E52" s="11" t="s">
        <v>12</v>
      </c>
      <c r="F52" s="8">
        <v>59</v>
      </c>
    </row>
    <row r="53" spans="1:6" x14ac:dyDescent="0.2">
      <c r="A53" s="9">
        <f t="shared" si="1"/>
        <v>13</v>
      </c>
      <c r="B53" s="9"/>
      <c r="C53" s="12" t="s">
        <v>40</v>
      </c>
      <c r="D53" s="11" t="s">
        <v>226</v>
      </c>
      <c r="E53" s="11" t="s">
        <v>11</v>
      </c>
      <c r="F53" s="8">
        <v>1</v>
      </c>
    </row>
    <row r="54" spans="1:6" x14ac:dyDescent="0.2">
      <c r="A54" s="9">
        <f t="shared" si="1"/>
        <v>14</v>
      </c>
      <c r="B54" s="9"/>
      <c r="C54" s="12" t="s">
        <v>40</v>
      </c>
      <c r="D54" s="11" t="s">
        <v>33</v>
      </c>
      <c r="E54" s="11" t="s">
        <v>11</v>
      </c>
      <c r="F54" s="8">
        <v>2</v>
      </c>
    </row>
    <row r="55" spans="1:6" x14ac:dyDescent="0.2">
      <c r="A55" s="9">
        <f t="shared" si="1"/>
        <v>15</v>
      </c>
      <c r="B55" s="9"/>
      <c r="C55" s="12" t="s">
        <v>40</v>
      </c>
      <c r="D55" s="11" t="s">
        <v>27</v>
      </c>
      <c r="E55" s="11" t="s">
        <v>11</v>
      </c>
      <c r="F55" s="8">
        <v>2</v>
      </c>
    </row>
    <row r="56" spans="1:6" x14ac:dyDescent="0.2">
      <c r="A56" s="9">
        <f t="shared" si="1"/>
        <v>16</v>
      </c>
      <c r="B56" s="9"/>
      <c r="C56" s="12" t="s">
        <v>40</v>
      </c>
      <c r="D56" s="11" t="s">
        <v>28</v>
      </c>
      <c r="E56" s="11" t="s">
        <v>11</v>
      </c>
      <c r="F56" s="8">
        <v>4</v>
      </c>
    </row>
    <row r="57" spans="1:6" x14ac:dyDescent="0.2">
      <c r="A57" s="9">
        <f t="shared" si="1"/>
        <v>17</v>
      </c>
      <c r="B57" s="9"/>
      <c r="C57" s="12" t="s">
        <v>40</v>
      </c>
      <c r="D57" s="11" t="s">
        <v>29</v>
      </c>
      <c r="E57" s="11" t="s">
        <v>11</v>
      </c>
      <c r="F57" s="8">
        <v>26</v>
      </c>
    </row>
    <row r="58" spans="1:6" x14ac:dyDescent="0.2">
      <c r="A58" s="9">
        <f t="shared" si="1"/>
        <v>18</v>
      </c>
      <c r="B58" s="9"/>
      <c r="C58" s="12" t="s">
        <v>40</v>
      </c>
      <c r="D58" s="11" t="s">
        <v>30</v>
      </c>
      <c r="E58" s="11" t="s">
        <v>11</v>
      </c>
      <c r="F58" s="8">
        <v>24</v>
      </c>
    </row>
    <row r="59" spans="1:6" x14ac:dyDescent="0.2">
      <c r="A59" s="9">
        <f t="shared" si="1"/>
        <v>19</v>
      </c>
      <c r="B59" s="9"/>
      <c r="C59" s="12" t="s">
        <v>232</v>
      </c>
      <c r="D59" s="11" t="s">
        <v>33</v>
      </c>
      <c r="E59" s="11" t="s">
        <v>11</v>
      </c>
      <c r="F59" s="8">
        <v>1</v>
      </c>
    </row>
    <row r="60" spans="1:6" x14ac:dyDescent="0.2">
      <c r="A60" s="9">
        <f t="shared" si="1"/>
        <v>20</v>
      </c>
      <c r="B60" s="9"/>
      <c r="C60" s="12" t="s">
        <v>232</v>
      </c>
      <c r="D60" s="11" t="s">
        <v>27</v>
      </c>
      <c r="E60" s="11" t="s">
        <v>11</v>
      </c>
      <c r="F60" s="8">
        <v>2</v>
      </c>
    </row>
    <row r="61" spans="1:6" x14ac:dyDescent="0.2">
      <c r="A61" s="9">
        <f t="shared" si="1"/>
        <v>21</v>
      </c>
      <c r="B61" s="9"/>
      <c r="C61" s="12" t="s">
        <v>232</v>
      </c>
      <c r="D61" s="11" t="s">
        <v>28</v>
      </c>
      <c r="E61" s="11" t="s">
        <v>11</v>
      </c>
      <c r="F61" s="8">
        <v>1</v>
      </c>
    </row>
    <row r="62" spans="1:6" x14ac:dyDescent="0.2">
      <c r="A62" s="9">
        <f t="shared" si="1"/>
        <v>22</v>
      </c>
      <c r="B62" s="9"/>
      <c r="C62" s="12" t="s">
        <v>41</v>
      </c>
      <c r="D62" s="11"/>
      <c r="E62" s="11" t="s">
        <v>9</v>
      </c>
      <c r="F62" s="8">
        <v>1</v>
      </c>
    </row>
    <row r="63" spans="1:6" x14ac:dyDescent="0.2">
      <c r="A63" s="9">
        <f t="shared" si="1"/>
        <v>23</v>
      </c>
      <c r="B63" s="9"/>
      <c r="C63" s="12" t="s">
        <v>35</v>
      </c>
      <c r="D63" s="11"/>
      <c r="E63" s="11" t="s">
        <v>9</v>
      </c>
      <c r="F63" s="8">
        <v>1</v>
      </c>
    </row>
    <row r="64" spans="1:6" ht="38.25" x14ac:dyDescent="0.2">
      <c r="A64" s="9">
        <f t="shared" si="1"/>
        <v>24</v>
      </c>
      <c r="B64" s="9"/>
      <c r="C64" s="12" t="s">
        <v>36</v>
      </c>
      <c r="D64" s="11"/>
      <c r="E64" s="11" t="s">
        <v>9</v>
      </c>
      <c r="F64" s="8">
        <v>1</v>
      </c>
    </row>
    <row r="65" spans="1:6" ht="25.5" x14ac:dyDescent="0.2">
      <c r="A65" s="9">
        <f t="shared" si="1"/>
        <v>25</v>
      </c>
      <c r="B65" s="9"/>
      <c r="C65" s="12" t="s">
        <v>37</v>
      </c>
      <c r="D65" s="11"/>
      <c r="E65" s="11" t="s">
        <v>9</v>
      </c>
      <c r="F65" s="8">
        <v>1</v>
      </c>
    </row>
    <row r="66" spans="1:6" x14ac:dyDescent="0.2">
      <c r="A66" s="9">
        <f t="shared" si="1"/>
        <v>26</v>
      </c>
      <c r="B66" s="9"/>
      <c r="C66" s="12" t="s">
        <v>38</v>
      </c>
      <c r="D66" s="11"/>
      <c r="E66" s="11" t="s">
        <v>9</v>
      </c>
      <c r="F66" s="8">
        <v>1</v>
      </c>
    </row>
    <row r="67" spans="1:6" x14ac:dyDescent="0.2">
      <c r="A67" s="9"/>
      <c r="B67" s="9"/>
      <c r="C67" s="42"/>
      <c r="D67" s="43"/>
      <c r="E67" s="11"/>
      <c r="F67" s="8"/>
    </row>
    <row r="68" spans="1:6" x14ac:dyDescent="0.2">
      <c r="A68" s="9"/>
      <c r="B68" s="9"/>
      <c r="C68" s="38" t="s">
        <v>233</v>
      </c>
      <c r="D68" s="39"/>
      <c r="E68" s="11"/>
      <c r="F68" s="8"/>
    </row>
    <row r="69" spans="1:6" ht="38.25" x14ac:dyDescent="0.2">
      <c r="A69" s="9">
        <v>1</v>
      </c>
      <c r="B69" s="9"/>
      <c r="C69" s="12" t="s">
        <v>42</v>
      </c>
      <c r="D69" s="11" t="s">
        <v>43</v>
      </c>
      <c r="E69" s="11" t="s">
        <v>12</v>
      </c>
      <c r="F69" s="8">
        <v>150</v>
      </c>
    </row>
    <row r="70" spans="1:6" ht="38.25" x14ac:dyDescent="0.2">
      <c r="A70" s="9">
        <f>A69+1</f>
        <v>2</v>
      </c>
      <c r="B70" s="9"/>
      <c r="C70" s="12" t="s">
        <v>42</v>
      </c>
      <c r="D70" s="11" t="s">
        <v>44</v>
      </c>
      <c r="E70" s="11" t="s">
        <v>12</v>
      </c>
      <c r="F70" s="8">
        <v>40</v>
      </c>
    </row>
    <row r="71" spans="1:6" x14ac:dyDescent="0.2">
      <c r="A71" s="9">
        <f t="shared" ref="A71:A83" si="2">A70+1</f>
        <v>3</v>
      </c>
      <c r="B71" s="9"/>
      <c r="C71" s="12" t="s">
        <v>45</v>
      </c>
      <c r="D71" s="11" t="s">
        <v>43</v>
      </c>
      <c r="E71" s="11" t="s">
        <v>9</v>
      </c>
      <c r="F71" s="8">
        <v>12</v>
      </c>
    </row>
    <row r="72" spans="1:6" x14ac:dyDescent="0.2">
      <c r="A72" s="9">
        <f t="shared" si="2"/>
        <v>4</v>
      </c>
      <c r="B72" s="9"/>
      <c r="C72" s="12" t="s">
        <v>45</v>
      </c>
      <c r="D72" s="11" t="s">
        <v>44</v>
      </c>
      <c r="E72" s="11" t="s">
        <v>9</v>
      </c>
      <c r="F72" s="8">
        <v>1</v>
      </c>
    </row>
    <row r="73" spans="1:6" ht="25.5" x14ac:dyDescent="0.2">
      <c r="A73" s="9">
        <f t="shared" si="2"/>
        <v>5</v>
      </c>
      <c r="B73" s="9"/>
      <c r="C73" s="12" t="s">
        <v>234</v>
      </c>
      <c r="D73" s="11" t="s">
        <v>43</v>
      </c>
      <c r="E73" s="11" t="s">
        <v>9</v>
      </c>
      <c r="F73" s="8">
        <v>9</v>
      </c>
    </row>
    <row r="74" spans="1:6" ht="25.5" x14ac:dyDescent="0.2">
      <c r="A74" s="9">
        <f t="shared" si="2"/>
        <v>6</v>
      </c>
      <c r="B74" s="9"/>
      <c r="C74" s="12" t="s">
        <v>234</v>
      </c>
      <c r="D74" s="11" t="s">
        <v>44</v>
      </c>
      <c r="E74" s="11" t="s">
        <v>9</v>
      </c>
      <c r="F74" s="8">
        <v>2</v>
      </c>
    </row>
    <row r="75" spans="1:6" x14ac:dyDescent="0.2">
      <c r="A75" s="9">
        <f t="shared" si="2"/>
        <v>7</v>
      </c>
      <c r="B75" s="9"/>
      <c r="C75" s="12" t="s">
        <v>46</v>
      </c>
      <c r="D75" s="11" t="s">
        <v>43</v>
      </c>
      <c r="E75" s="11" t="s">
        <v>9</v>
      </c>
      <c r="F75" s="8">
        <v>2</v>
      </c>
    </row>
    <row r="76" spans="1:6" x14ac:dyDescent="0.2">
      <c r="A76" s="9">
        <f t="shared" si="2"/>
        <v>8</v>
      </c>
      <c r="B76" s="9"/>
      <c r="C76" s="12" t="s">
        <v>47</v>
      </c>
      <c r="D76" s="11" t="s">
        <v>43</v>
      </c>
      <c r="E76" s="11" t="s">
        <v>9</v>
      </c>
      <c r="F76" s="8">
        <v>3</v>
      </c>
    </row>
    <row r="77" spans="1:6" x14ac:dyDescent="0.2">
      <c r="A77" s="9">
        <f t="shared" si="2"/>
        <v>9</v>
      </c>
      <c r="B77" s="9"/>
      <c r="C77" s="12" t="s">
        <v>235</v>
      </c>
      <c r="D77" s="11" t="s">
        <v>43</v>
      </c>
      <c r="E77" s="11" t="s">
        <v>9</v>
      </c>
      <c r="F77" s="8">
        <v>5</v>
      </c>
    </row>
    <row r="78" spans="1:6" x14ac:dyDescent="0.2">
      <c r="A78" s="9">
        <f t="shared" si="2"/>
        <v>10</v>
      </c>
      <c r="B78" s="9"/>
      <c r="C78" s="12" t="s">
        <v>235</v>
      </c>
      <c r="D78" s="11" t="s">
        <v>44</v>
      </c>
      <c r="E78" s="11" t="s">
        <v>9</v>
      </c>
      <c r="F78" s="8">
        <v>1</v>
      </c>
    </row>
    <row r="79" spans="1:6" x14ac:dyDescent="0.2">
      <c r="A79" s="9">
        <f t="shared" si="2"/>
        <v>11</v>
      </c>
      <c r="B79" s="9"/>
      <c r="C79" s="12" t="s">
        <v>236</v>
      </c>
      <c r="D79" s="11" t="s">
        <v>237</v>
      </c>
      <c r="E79" s="11" t="s">
        <v>9</v>
      </c>
      <c r="F79" s="8">
        <v>8</v>
      </c>
    </row>
    <row r="80" spans="1:6" x14ac:dyDescent="0.2">
      <c r="A80" s="9">
        <f t="shared" si="2"/>
        <v>12</v>
      </c>
      <c r="B80" s="9"/>
      <c r="C80" s="12" t="s">
        <v>35</v>
      </c>
      <c r="D80" s="11"/>
      <c r="E80" s="11" t="s">
        <v>9</v>
      </c>
      <c r="F80" s="8">
        <v>1</v>
      </c>
    </row>
    <row r="81" spans="1:6" ht="38.25" x14ac:dyDescent="0.2">
      <c r="A81" s="9">
        <f t="shared" si="2"/>
        <v>13</v>
      </c>
      <c r="B81" s="9"/>
      <c r="C81" s="12" t="s">
        <v>36</v>
      </c>
      <c r="D81" s="11"/>
      <c r="E81" s="11" t="s">
        <v>9</v>
      </c>
      <c r="F81" s="8">
        <v>1</v>
      </c>
    </row>
    <row r="82" spans="1:6" ht="25.5" x14ac:dyDescent="0.2">
      <c r="A82" s="9">
        <f t="shared" si="2"/>
        <v>14</v>
      </c>
      <c r="B82" s="9"/>
      <c r="C82" s="12" t="s">
        <v>48</v>
      </c>
      <c r="D82" s="11"/>
      <c r="E82" s="11" t="s">
        <v>9</v>
      </c>
      <c r="F82" s="8">
        <v>1</v>
      </c>
    </row>
    <row r="83" spans="1:6" x14ac:dyDescent="0.2">
      <c r="A83" s="9">
        <f t="shared" si="2"/>
        <v>15</v>
      </c>
      <c r="B83" s="9"/>
      <c r="C83" s="12" t="s">
        <v>49</v>
      </c>
      <c r="D83" s="11"/>
      <c r="E83" s="11" t="s">
        <v>9</v>
      </c>
      <c r="F83" s="8">
        <v>1</v>
      </c>
    </row>
    <row r="84" spans="1:6" x14ac:dyDescent="0.2">
      <c r="A84" s="9"/>
      <c r="B84" s="9"/>
      <c r="C84" s="42"/>
      <c r="D84" s="43"/>
      <c r="E84" s="11"/>
      <c r="F84" s="8"/>
    </row>
    <row r="85" spans="1:6" x14ac:dyDescent="0.2">
      <c r="A85" s="9"/>
      <c r="B85" s="9"/>
      <c r="C85" s="38" t="s">
        <v>238</v>
      </c>
      <c r="D85" s="39"/>
      <c r="E85" s="11"/>
      <c r="F85" s="8"/>
    </row>
    <row r="86" spans="1:6" x14ac:dyDescent="0.2">
      <c r="A86" s="9">
        <v>1</v>
      </c>
      <c r="B86" s="9"/>
      <c r="C86" s="12" t="s">
        <v>236</v>
      </c>
      <c r="D86" s="11" t="s">
        <v>237</v>
      </c>
      <c r="E86" s="11" t="s">
        <v>9</v>
      </c>
      <c r="F86" s="8">
        <v>5</v>
      </c>
    </row>
    <row r="87" spans="1:6" x14ac:dyDescent="0.2">
      <c r="A87" s="9"/>
      <c r="B87" s="9"/>
      <c r="C87" s="13" t="s">
        <v>239</v>
      </c>
      <c r="D87" s="11"/>
      <c r="E87" s="11"/>
      <c r="F87" s="8"/>
    </row>
    <row r="88" spans="1:6" ht="25.5" x14ac:dyDescent="0.2">
      <c r="A88" s="9">
        <f>A86+1</f>
        <v>2</v>
      </c>
      <c r="B88" s="9"/>
      <c r="C88" s="12" t="s">
        <v>240</v>
      </c>
      <c r="D88" s="11" t="s">
        <v>241</v>
      </c>
      <c r="E88" s="11" t="s">
        <v>9</v>
      </c>
      <c r="F88" s="8">
        <v>6</v>
      </c>
    </row>
    <row r="89" spans="1:6" ht="63.75" x14ac:dyDescent="0.2">
      <c r="A89" s="9">
        <f>A88+1</f>
        <v>3</v>
      </c>
      <c r="B89" s="9"/>
      <c r="C89" s="12" t="s">
        <v>242</v>
      </c>
      <c r="D89" s="11" t="s">
        <v>241</v>
      </c>
      <c r="E89" s="11" t="s">
        <v>9</v>
      </c>
      <c r="F89" s="8">
        <v>1</v>
      </c>
    </row>
    <row r="90" spans="1:6" x14ac:dyDescent="0.2">
      <c r="A90" s="9">
        <f t="shared" ref="A90:A95" si="3">A89+1</f>
        <v>4</v>
      </c>
      <c r="B90" s="9"/>
      <c r="C90" s="12" t="s">
        <v>243</v>
      </c>
      <c r="D90" s="11" t="s">
        <v>241</v>
      </c>
      <c r="E90" s="11" t="s">
        <v>9</v>
      </c>
      <c r="F90" s="8">
        <v>21</v>
      </c>
    </row>
    <row r="91" spans="1:6" ht="25.5" x14ac:dyDescent="0.2">
      <c r="A91" s="9">
        <f t="shared" si="3"/>
        <v>5</v>
      </c>
      <c r="B91" s="9"/>
      <c r="C91" s="12" t="s">
        <v>244</v>
      </c>
      <c r="D91" s="11" t="s">
        <v>241</v>
      </c>
      <c r="E91" s="11" t="s">
        <v>9</v>
      </c>
      <c r="F91" s="8">
        <v>21</v>
      </c>
    </row>
    <row r="92" spans="1:6" ht="25.5" x14ac:dyDescent="0.2">
      <c r="A92" s="9">
        <f t="shared" si="3"/>
        <v>6</v>
      </c>
      <c r="B92" s="9"/>
      <c r="C92" s="12" t="s">
        <v>245</v>
      </c>
      <c r="D92" s="11" t="s">
        <v>241</v>
      </c>
      <c r="E92" s="11" t="s">
        <v>9</v>
      </c>
      <c r="F92" s="8">
        <v>21</v>
      </c>
    </row>
    <row r="93" spans="1:6" ht="25.5" x14ac:dyDescent="0.2">
      <c r="A93" s="9">
        <f t="shared" si="3"/>
        <v>7</v>
      </c>
      <c r="B93" s="9"/>
      <c r="C93" s="12" t="s">
        <v>246</v>
      </c>
      <c r="D93" s="11" t="s">
        <v>241</v>
      </c>
      <c r="E93" s="11" t="s">
        <v>9</v>
      </c>
      <c r="F93" s="8">
        <v>15</v>
      </c>
    </row>
    <row r="94" spans="1:6" ht="25.5" x14ac:dyDescent="0.2">
      <c r="A94" s="9">
        <f t="shared" si="3"/>
        <v>8</v>
      </c>
      <c r="B94" s="9"/>
      <c r="C94" s="12" t="s">
        <v>247</v>
      </c>
      <c r="D94" s="11" t="s">
        <v>241</v>
      </c>
      <c r="E94" s="11" t="s">
        <v>9</v>
      </c>
      <c r="F94" s="8">
        <v>15</v>
      </c>
    </row>
    <row r="95" spans="1:6" x14ac:dyDescent="0.2">
      <c r="A95" s="9">
        <f t="shared" si="3"/>
        <v>9</v>
      </c>
      <c r="B95" s="9"/>
      <c r="C95" s="12" t="s">
        <v>248</v>
      </c>
      <c r="D95" s="11" t="s">
        <v>249</v>
      </c>
      <c r="E95" s="11" t="s">
        <v>9</v>
      </c>
      <c r="F95" s="8">
        <v>5</v>
      </c>
    </row>
    <row r="96" spans="1:6" x14ac:dyDescent="0.2">
      <c r="A96" s="9"/>
      <c r="B96" s="9"/>
      <c r="C96" s="13" t="s">
        <v>250</v>
      </c>
      <c r="D96" s="11"/>
      <c r="E96" s="11"/>
      <c r="F96" s="8"/>
    </row>
    <row r="97" spans="1:6" x14ac:dyDescent="0.2">
      <c r="A97" s="9">
        <f>A95+1</f>
        <v>10</v>
      </c>
      <c r="B97" s="9"/>
      <c r="C97" s="12" t="s">
        <v>251</v>
      </c>
      <c r="D97" s="11" t="s">
        <v>249</v>
      </c>
      <c r="E97" s="11" t="s">
        <v>9</v>
      </c>
      <c r="F97" s="8">
        <v>14</v>
      </c>
    </row>
    <row r="98" spans="1:6" ht="38.25" x14ac:dyDescent="0.2">
      <c r="A98" s="9">
        <f>A97+1</f>
        <v>11</v>
      </c>
      <c r="B98" s="9"/>
      <c r="C98" s="12" t="s">
        <v>252</v>
      </c>
      <c r="D98" s="11" t="s">
        <v>253</v>
      </c>
      <c r="E98" s="11" t="s">
        <v>9</v>
      </c>
      <c r="F98" s="8">
        <v>20</v>
      </c>
    </row>
    <row r="99" spans="1:6" ht="38.25" x14ac:dyDescent="0.2">
      <c r="A99" s="9">
        <f>A98+1</f>
        <v>12</v>
      </c>
      <c r="B99" s="9"/>
      <c r="C99" s="12" t="s">
        <v>254</v>
      </c>
      <c r="D99" s="11" t="s">
        <v>241</v>
      </c>
      <c r="E99" s="11" t="s">
        <v>9</v>
      </c>
      <c r="F99" s="8">
        <v>3</v>
      </c>
    </row>
    <row r="100" spans="1:6" ht="38.25" x14ac:dyDescent="0.2">
      <c r="A100" s="9">
        <f t="shared" ref="A100:A105" si="4">A99+1</f>
        <v>13</v>
      </c>
      <c r="B100" s="9"/>
      <c r="C100" s="12" t="s">
        <v>255</v>
      </c>
      <c r="D100" s="11" t="s">
        <v>256</v>
      </c>
      <c r="E100" s="11" t="s">
        <v>9</v>
      </c>
      <c r="F100" s="8">
        <v>18</v>
      </c>
    </row>
    <row r="101" spans="1:6" ht="51" x14ac:dyDescent="0.2">
      <c r="A101" s="9">
        <f t="shared" si="4"/>
        <v>14</v>
      </c>
      <c r="B101" s="9"/>
      <c r="C101" s="12" t="s">
        <v>257</v>
      </c>
      <c r="D101" s="11" t="s">
        <v>256</v>
      </c>
      <c r="E101" s="11" t="s">
        <v>9</v>
      </c>
      <c r="F101" s="8">
        <v>18</v>
      </c>
    </row>
    <row r="102" spans="1:6" ht="25.5" x14ac:dyDescent="0.2">
      <c r="A102" s="9">
        <f t="shared" si="4"/>
        <v>15</v>
      </c>
      <c r="B102" s="9"/>
      <c r="C102" s="12" t="s">
        <v>258</v>
      </c>
      <c r="D102" s="11" t="s">
        <v>259</v>
      </c>
      <c r="E102" s="11" t="s">
        <v>9</v>
      </c>
      <c r="F102" s="8">
        <v>3</v>
      </c>
    </row>
    <row r="103" spans="1:6" ht="25.5" x14ac:dyDescent="0.2">
      <c r="A103" s="9">
        <f t="shared" si="4"/>
        <v>16</v>
      </c>
      <c r="B103" s="9"/>
      <c r="C103" s="12" t="s">
        <v>260</v>
      </c>
      <c r="D103" s="11" t="s">
        <v>259</v>
      </c>
      <c r="E103" s="11" t="s">
        <v>9</v>
      </c>
      <c r="F103" s="8">
        <v>1</v>
      </c>
    </row>
    <row r="104" spans="1:6" ht="38.25" x14ac:dyDescent="0.2">
      <c r="A104" s="9">
        <f t="shared" si="4"/>
        <v>17</v>
      </c>
      <c r="B104" s="9"/>
      <c r="C104" s="12" t="s">
        <v>261</v>
      </c>
      <c r="D104" s="11" t="s">
        <v>241</v>
      </c>
      <c r="E104" s="11" t="s">
        <v>9</v>
      </c>
      <c r="F104" s="8">
        <v>1</v>
      </c>
    </row>
    <row r="105" spans="1:6" ht="38.25" x14ac:dyDescent="0.2">
      <c r="A105" s="9">
        <f t="shared" si="4"/>
        <v>18</v>
      </c>
      <c r="B105" s="9"/>
      <c r="C105" s="12" t="s">
        <v>262</v>
      </c>
      <c r="D105" s="11" t="s">
        <v>241</v>
      </c>
      <c r="E105" s="11" t="s">
        <v>9</v>
      </c>
      <c r="F105" s="8">
        <v>1</v>
      </c>
    </row>
    <row r="106" spans="1:6" x14ac:dyDescent="0.2">
      <c r="A106" s="9"/>
      <c r="B106" s="9"/>
      <c r="C106" s="13" t="s">
        <v>263</v>
      </c>
      <c r="D106" s="11"/>
      <c r="E106" s="11"/>
      <c r="F106" s="8"/>
    </row>
    <row r="107" spans="1:6" ht="51" x14ac:dyDescent="0.2">
      <c r="A107" s="9">
        <v>19</v>
      </c>
      <c r="B107" s="9"/>
      <c r="C107" s="12" t="s">
        <v>264</v>
      </c>
      <c r="D107" s="11" t="s">
        <v>241</v>
      </c>
      <c r="E107" s="11" t="s">
        <v>9</v>
      </c>
      <c r="F107" s="8">
        <v>1</v>
      </c>
    </row>
    <row r="108" spans="1:6" ht="38.25" x14ac:dyDescent="0.2">
      <c r="A108" s="9">
        <v>20</v>
      </c>
      <c r="B108" s="9"/>
      <c r="C108" s="12" t="s">
        <v>265</v>
      </c>
      <c r="D108" s="11" t="s">
        <v>241</v>
      </c>
      <c r="E108" s="11" t="s">
        <v>9</v>
      </c>
      <c r="F108" s="8">
        <v>1</v>
      </c>
    </row>
    <row r="109" spans="1:6" ht="25.5" x14ac:dyDescent="0.2">
      <c r="A109" s="9">
        <v>21</v>
      </c>
      <c r="B109" s="9"/>
      <c r="C109" s="12" t="s">
        <v>266</v>
      </c>
      <c r="D109" s="11"/>
      <c r="E109" s="11" t="s">
        <v>9</v>
      </c>
      <c r="F109" s="8">
        <v>1</v>
      </c>
    </row>
    <row r="110" spans="1:6" ht="25.5" x14ac:dyDescent="0.2">
      <c r="A110" s="9">
        <v>22</v>
      </c>
      <c r="B110" s="9"/>
      <c r="C110" s="12" t="s">
        <v>267</v>
      </c>
      <c r="D110" s="11" t="s">
        <v>241</v>
      </c>
      <c r="E110" s="11" t="s">
        <v>9</v>
      </c>
      <c r="F110" s="8">
        <v>1</v>
      </c>
    </row>
    <row r="111" spans="1:6" x14ac:dyDescent="0.2">
      <c r="A111" s="9">
        <v>23</v>
      </c>
      <c r="B111" s="9"/>
      <c r="C111" s="12" t="s">
        <v>268</v>
      </c>
      <c r="D111" s="11"/>
      <c r="E111" s="11" t="s">
        <v>9</v>
      </c>
      <c r="F111" s="8">
        <v>2</v>
      </c>
    </row>
    <row r="112" spans="1:6" ht="25.5" x14ac:dyDescent="0.2">
      <c r="A112" s="9">
        <v>24</v>
      </c>
      <c r="B112" s="9"/>
      <c r="C112" s="12" t="s">
        <v>247</v>
      </c>
      <c r="D112" s="11"/>
      <c r="E112" s="11" t="s">
        <v>9</v>
      </c>
      <c r="F112" s="8">
        <v>1</v>
      </c>
    </row>
    <row r="113" spans="1:6" ht="25.5" x14ac:dyDescent="0.2">
      <c r="A113" s="9">
        <v>25</v>
      </c>
      <c r="B113" s="9"/>
      <c r="C113" s="12" t="s">
        <v>269</v>
      </c>
      <c r="D113" s="11" t="s">
        <v>270</v>
      </c>
      <c r="E113" s="11" t="s">
        <v>9</v>
      </c>
      <c r="F113" s="8">
        <v>2</v>
      </c>
    </row>
    <row r="114" spans="1:6" ht="38.25" x14ac:dyDescent="0.2">
      <c r="A114" s="9">
        <v>26</v>
      </c>
      <c r="B114" s="9"/>
      <c r="C114" s="12" t="s">
        <v>271</v>
      </c>
      <c r="D114" s="11" t="s">
        <v>241</v>
      </c>
      <c r="E114" s="11" t="s">
        <v>9</v>
      </c>
      <c r="F114" s="8">
        <v>1</v>
      </c>
    </row>
    <row r="115" spans="1:6" ht="38.25" x14ac:dyDescent="0.2">
      <c r="A115" s="9">
        <v>27</v>
      </c>
      <c r="B115" s="9"/>
      <c r="C115" s="12" t="s">
        <v>272</v>
      </c>
      <c r="D115" s="11" t="s">
        <v>241</v>
      </c>
      <c r="E115" s="11" t="s">
        <v>9</v>
      </c>
      <c r="F115" s="8">
        <v>1</v>
      </c>
    </row>
    <row r="116" spans="1:6" ht="25.5" x14ac:dyDescent="0.2">
      <c r="A116" s="9">
        <v>27</v>
      </c>
      <c r="B116" s="9"/>
      <c r="C116" s="12" t="s">
        <v>273</v>
      </c>
      <c r="D116" s="11" t="s">
        <v>270</v>
      </c>
      <c r="E116" s="11" t="s">
        <v>9</v>
      </c>
      <c r="F116" s="8">
        <v>1</v>
      </c>
    </row>
    <row r="117" spans="1:6" x14ac:dyDescent="0.2">
      <c r="A117" s="6"/>
      <c r="B117" s="6"/>
      <c r="C117" s="7"/>
      <c r="D117" s="8"/>
      <c r="E117" s="5"/>
      <c r="F117" s="8"/>
    </row>
  </sheetData>
  <mergeCells count="18">
    <mergeCell ref="A6:F6"/>
    <mergeCell ref="A7:F7"/>
    <mergeCell ref="A8:F8"/>
    <mergeCell ref="A10:A11"/>
    <mergeCell ref="B10:B11"/>
    <mergeCell ref="C10:C11"/>
    <mergeCell ref="D10:D11"/>
    <mergeCell ref="E10:E11"/>
    <mergeCell ref="F10:F11"/>
    <mergeCell ref="C68:D68"/>
    <mergeCell ref="C84:D84"/>
    <mergeCell ref="C85:D85"/>
    <mergeCell ref="C12:D12"/>
    <mergeCell ref="C13:D13"/>
    <mergeCell ref="C14:D14"/>
    <mergeCell ref="C39:D39"/>
    <mergeCell ref="C40:D40"/>
    <mergeCell ref="C67:D67"/>
  </mergeCells>
  <printOptions horizontalCentered="1"/>
  <pageMargins left="0.59055118110236227" right="0.59055118110236227" top="0.98425196850393704" bottom="0.39370078740157483" header="0.51181102362204722" footer="0.51181102362204722"/>
  <pageSetup paperSize="9" fitToWidth="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F21"/>
  <sheetViews>
    <sheetView showZeros="0" topLeftCell="A11" zoomScaleNormal="100" workbookViewId="0">
      <selection activeCell="P23" sqref="P23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32" t="s">
        <v>3</v>
      </c>
      <c r="B6" s="32"/>
      <c r="C6" s="32"/>
      <c r="D6" s="32"/>
      <c r="E6" s="32"/>
      <c r="F6" s="32"/>
    </row>
    <row r="7" spans="1:6" x14ac:dyDescent="0.2">
      <c r="A7" s="32" t="s">
        <v>296</v>
      </c>
      <c r="B7" s="32"/>
      <c r="C7" s="32"/>
      <c r="D7" s="32"/>
      <c r="E7" s="32"/>
      <c r="F7" s="32"/>
    </row>
    <row r="8" spans="1:6" x14ac:dyDescent="0.2">
      <c r="A8" s="33" t="s">
        <v>274</v>
      </c>
      <c r="B8" s="33"/>
      <c r="C8" s="33"/>
      <c r="D8" s="33"/>
      <c r="E8" s="33"/>
      <c r="F8" s="33"/>
    </row>
    <row r="10" spans="1:6" ht="12.75" customHeight="1" x14ac:dyDescent="0.2">
      <c r="A10" s="34" t="s">
        <v>4</v>
      </c>
      <c r="B10" s="34" t="s">
        <v>5</v>
      </c>
      <c r="C10" s="36" t="s">
        <v>6</v>
      </c>
      <c r="D10" s="36" t="s">
        <v>13</v>
      </c>
      <c r="E10" s="37" t="s">
        <v>7</v>
      </c>
      <c r="F10" s="34" t="s">
        <v>8</v>
      </c>
    </row>
    <row r="11" spans="1:6" ht="86.25" customHeight="1" x14ac:dyDescent="0.2">
      <c r="A11" s="35"/>
      <c r="B11" s="34"/>
      <c r="C11" s="36"/>
      <c r="D11" s="36"/>
      <c r="E11" s="37"/>
      <c r="F11" s="34"/>
    </row>
    <row r="12" spans="1:6" x14ac:dyDescent="0.2">
      <c r="A12" s="5">
        <v>1</v>
      </c>
      <c r="B12" s="5">
        <v>2</v>
      </c>
      <c r="C12" s="36">
        <v>3</v>
      </c>
      <c r="D12" s="36"/>
      <c r="E12" s="5">
        <v>4</v>
      </c>
      <c r="F12" s="5">
        <v>5</v>
      </c>
    </row>
    <row r="13" spans="1:6" x14ac:dyDescent="0.2">
      <c r="A13" s="6"/>
      <c r="B13" s="6"/>
      <c r="C13" s="40"/>
      <c r="D13" s="41"/>
      <c r="E13" s="8"/>
      <c r="F13" s="8"/>
    </row>
    <row r="14" spans="1:6" ht="25.5" x14ac:dyDescent="0.2">
      <c r="A14" s="9">
        <v>1</v>
      </c>
      <c r="B14" s="9"/>
      <c r="C14" s="12" t="s">
        <v>275</v>
      </c>
      <c r="D14" s="11" t="s">
        <v>276</v>
      </c>
      <c r="E14" s="11" t="s">
        <v>11</v>
      </c>
      <c r="F14" s="8">
        <v>7</v>
      </c>
    </row>
    <row r="15" spans="1:6" x14ac:dyDescent="0.2">
      <c r="A15" s="9">
        <f t="shared" ref="A15:A20" si="0">A14+1</f>
        <v>2</v>
      </c>
      <c r="B15" s="9"/>
      <c r="C15" s="12" t="s">
        <v>277</v>
      </c>
      <c r="D15" s="11"/>
      <c r="E15" s="11" t="s">
        <v>11</v>
      </c>
      <c r="F15" s="8">
        <v>3</v>
      </c>
    </row>
    <row r="16" spans="1:6" x14ac:dyDescent="0.2">
      <c r="A16" s="9">
        <f t="shared" si="0"/>
        <v>3</v>
      </c>
      <c r="B16" s="9"/>
      <c r="C16" s="12" t="s">
        <v>278</v>
      </c>
      <c r="D16" s="11" t="s">
        <v>279</v>
      </c>
      <c r="E16" s="11" t="s">
        <v>11</v>
      </c>
      <c r="F16" s="8">
        <v>26</v>
      </c>
    </row>
    <row r="17" spans="1:6" ht="25.5" x14ac:dyDescent="0.2">
      <c r="A17" s="9">
        <f t="shared" si="0"/>
        <v>4</v>
      </c>
      <c r="B17" s="9"/>
      <c r="C17" s="12" t="s">
        <v>280</v>
      </c>
      <c r="D17" s="11" t="s">
        <v>279</v>
      </c>
      <c r="E17" s="11" t="s">
        <v>12</v>
      </c>
      <c r="F17" s="8">
        <v>67</v>
      </c>
    </row>
    <row r="18" spans="1:6" ht="25.5" x14ac:dyDescent="0.2">
      <c r="A18" s="9">
        <f t="shared" si="0"/>
        <v>5</v>
      </c>
      <c r="B18" s="9"/>
      <c r="C18" s="12" t="s">
        <v>281</v>
      </c>
      <c r="D18" s="11" t="s">
        <v>282</v>
      </c>
      <c r="E18" s="11" t="s">
        <v>11</v>
      </c>
      <c r="F18" s="8">
        <v>1</v>
      </c>
    </row>
    <row r="19" spans="1:6" x14ac:dyDescent="0.2">
      <c r="A19" s="9">
        <f t="shared" si="0"/>
        <v>6</v>
      </c>
      <c r="B19" s="9"/>
      <c r="C19" s="12" t="s">
        <v>283</v>
      </c>
      <c r="D19" s="11" t="s">
        <v>284</v>
      </c>
      <c r="E19" s="11" t="s">
        <v>11</v>
      </c>
      <c r="F19" s="8">
        <v>1</v>
      </c>
    </row>
    <row r="20" spans="1:6" x14ac:dyDescent="0.2">
      <c r="A20" s="9">
        <f t="shared" si="0"/>
        <v>7</v>
      </c>
      <c r="B20" s="9"/>
      <c r="C20" s="12" t="s">
        <v>285</v>
      </c>
      <c r="D20" s="11"/>
      <c r="E20" s="11" t="s">
        <v>9</v>
      </c>
      <c r="F20" s="8">
        <v>1</v>
      </c>
    </row>
    <row r="21" spans="1:6" x14ac:dyDescent="0.2">
      <c r="A21" s="6"/>
      <c r="B21" s="6"/>
      <c r="C21" s="7"/>
      <c r="D21" s="8"/>
      <c r="E21" s="5"/>
      <c r="F21" s="8"/>
    </row>
  </sheetData>
  <mergeCells count="11">
    <mergeCell ref="D10:D11"/>
    <mergeCell ref="C13:D13"/>
    <mergeCell ref="C12:D12"/>
    <mergeCell ref="A6:F6"/>
    <mergeCell ref="A7:F7"/>
    <mergeCell ref="A8:F8"/>
    <mergeCell ref="A10:A11"/>
    <mergeCell ref="B10:B11"/>
    <mergeCell ref="C10:C11"/>
    <mergeCell ref="E10:E11"/>
    <mergeCell ref="F10:F11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6</vt:i4>
      </vt:variant>
      <vt:variant>
        <vt:lpstr>Diapazoni ar nosaukumiem</vt:lpstr>
      </vt:variant>
      <vt:variant>
        <vt:i4>12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'1'!Drukas_apgabals</vt:lpstr>
      <vt:lpstr>'2'!Drukas_apgabals</vt:lpstr>
      <vt:lpstr>'3'!Drukas_apgabals</vt:lpstr>
      <vt:lpstr>'4'!Drukas_apgabals</vt:lpstr>
      <vt:lpstr>'5'!Drukas_apgabals</vt:lpstr>
      <vt:lpstr>'6'!Drukas_apgabals</vt:lpstr>
      <vt:lpstr>'1'!Drukāt_virsrakstus</vt:lpstr>
      <vt:lpstr>'2'!Drukāt_virsrakstus</vt:lpstr>
      <vt:lpstr>'3'!Drukāt_virsrakstus</vt:lpstr>
      <vt:lpstr>'4'!Drukāt_virsrakstus</vt:lpstr>
      <vt:lpstr>'5'!Drukāt_virsrakstus</vt:lpstr>
      <vt:lpstr>'6'!Drukāt_virsrakstus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Lāce</dc:creator>
  <cp:lastModifiedBy>Jana Lāce</cp:lastModifiedBy>
  <cp:lastPrinted>2023-07-22T09:59:42Z</cp:lastPrinted>
  <dcterms:created xsi:type="dcterms:W3CDTF">2018-07-04T19:41:50Z</dcterms:created>
  <dcterms:modified xsi:type="dcterms:W3CDTF">2023-11-22T19:06:22Z</dcterms:modified>
</cp:coreProperties>
</file>