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24226"/>
  <mc:AlternateContent xmlns:mc="http://schemas.openxmlformats.org/markup-compatibility/2006">
    <mc:Choice Requires="x15">
      <x15ac:absPath xmlns:x15ac="http://schemas.microsoft.com/office/spreadsheetml/2010/11/ac" url="C:\Users\juris.kozulins\OneDrive - Jēkabpils novada pašvaldība\Documents\AAA_JEKABPILS_NOVADA_PASVALDIBA\1_IEPIRKUMI_VISI\1.IEPIRKUMI_2023\12.IEPIRKUMS_SELPILS_NAI_BUVDARBU_BUVUZR_10.11.2023\IEPIRKUMI_EIS_01.12.2023\"/>
    </mc:Choice>
  </mc:AlternateContent>
  <xr:revisionPtr revIDLastSave="0" documentId="13_ncr:1_{8F025E23-4740-49ED-A4A9-151B1E8652B8}" xr6:coauthVersionLast="47" xr6:coauthVersionMax="47" xr10:uidLastSave="{00000000-0000-0000-0000-000000000000}"/>
  <bookViews>
    <workbookView xWindow="-110" yWindow="-110" windowWidth="19420" windowHeight="10300" tabRatio="970" activeTab="1" xr2:uid="{00000000-000D-0000-FFFF-FFFF00000000}"/>
  </bookViews>
  <sheets>
    <sheet name="Paredzamās līgumcenas koptāme" sheetId="19" r:id="rId1"/>
    <sheet name="LT1" sheetId="30" r:id="rId2"/>
  </sheets>
  <definedNames>
    <definedName name="_xlnm.Print_Area" localSheetId="1">'LT1'!$A$1:$P$120</definedName>
    <definedName name="_xlnm.Print_Titles" localSheetId="1">'LT1'!$14:$15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14" i="30" l="1"/>
  <c r="M114" i="30"/>
  <c r="L114" i="30"/>
  <c r="N114" i="30"/>
  <c r="P114" i="30" l="1"/>
  <c r="D10" i="19" l="1"/>
  <c r="D11" i="19" s="1"/>
  <c r="D13" i="19" s="1"/>
  <c r="D14" i="19" s="1"/>
</calcChain>
</file>

<file path=xl/sharedStrings.xml><?xml version="1.0" encoding="utf-8"?>
<sst xmlns="http://schemas.openxmlformats.org/spreadsheetml/2006/main" count="356" uniqueCount="244">
  <si>
    <t>m</t>
  </si>
  <si>
    <t>Nr.p.k.</t>
  </si>
  <si>
    <t>Kods</t>
  </si>
  <si>
    <t>Mērvienība</t>
  </si>
  <si>
    <t>Daudzums</t>
  </si>
  <si>
    <t>Vienības izmaksas</t>
  </si>
  <si>
    <t>Kopā uz visu apjomu</t>
  </si>
  <si>
    <t>Laika norma (c/h)</t>
  </si>
  <si>
    <t>darbietilpība (c/h)</t>
  </si>
  <si>
    <t>Nr. p. k.</t>
  </si>
  <si>
    <t>Objekta nosaukums</t>
  </si>
  <si>
    <t xml:space="preserve">Kopā </t>
  </si>
  <si>
    <t>Pavisam būvniecības izmaksas</t>
  </si>
  <si>
    <t>kopā</t>
  </si>
  <si>
    <t>PVN (21%)</t>
  </si>
  <si>
    <t>m³</t>
  </si>
  <si>
    <t>Objekta izmaksas (euro)</t>
  </si>
  <si>
    <t>gb.</t>
  </si>
  <si>
    <t>kpl.</t>
  </si>
  <si>
    <t>Tranšeju un būvbedru rakšana  izmantojot roku darbu</t>
  </si>
  <si>
    <t>vieta</t>
  </si>
  <si>
    <t>gb</t>
  </si>
  <si>
    <t>BŪVGRUŽI</t>
  </si>
  <si>
    <t xml:space="preserve">m </t>
  </si>
  <si>
    <t>03-00000</t>
  </si>
  <si>
    <t>02-20000</t>
  </si>
  <si>
    <t>1-2</t>
  </si>
  <si>
    <t>Būvdarbu nosaukums</t>
  </si>
  <si>
    <t>darba samaksas likme* (euro/h)</t>
  </si>
  <si>
    <t xml:space="preserve">darba alga </t>
  </si>
  <si>
    <t>būvizstrādājumi</t>
  </si>
  <si>
    <t>mehānismi</t>
  </si>
  <si>
    <t>summa</t>
  </si>
  <si>
    <t>(būvdarbu veids vai konstruktīvā elementa nosaukums)</t>
  </si>
  <si>
    <t>35-00000</t>
  </si>
  <si>
    <t xml:space="preserve">Paredzamās līgumcenas koptāme </t>
  </si>
  <si>
    <t>27-00000</t>
  </si>
  <si>
    <t>Cauruļvadu guldīšana gatavā tranšejā</t>
  </si>
  <si>
    <t>Tiešās izmaksas kopā, t.sk. darba devēja sociālais nodoklis (24,09%)</t>
  </si>
  <si>
    <t>ZEMES DARBI</t>
  </si>
  <si>
    <t>03-00900</t>
  </si>
  <si>
    <t>1-4</t>
  </si>
  <si>
    <t>1-5</t>
  </si>
  <si>
    <t>1-6</t>
  </si>
  <si>
    <t>1-7</t>
  </si>
  <si>
    <t xml:space="preserve">Uzmērīšana, asu nospraušana </t>
  </si>
  <si>
    <t>1-1</t>
  </si>
  <si>
    <t>1-1-1</t>
  </si>
  <si>
    <t>1-1-2</t>
  </si>
  <si>
    <t>1-1-3</t>
  </si>
  <si>
    <t>1-1-4</t>
  </si>
  <si>
    <t>1-1-5</t>
  </si>
  <si>
    <t>1-1-6</t>
  </si>
  <si>
    <t>1-1-7</t>
  </si>
  <si>
    <t>1-3</t>
  </si>
  <si>
    <t>kompl.</t>
  </si>
  <si>
    <t>m3</t>
  </si>
  <si>
    <t>BŪVLAUKUMA SAGATAVOŠANAS DARBI</t>
  </si>
  <si>
    <t>Būvlaukuma ierīkošana</t>
  </si>
  <si>
    <t>Būvtāfeles izgatavošana un montāža</t>
  </si>
  <si>
    <t>Pagaidu norāžu – ceļa zīmju izvietošana saskaņojot ar pasūtītāju</t>
  </si>
  <si>
    <t>Pagaidu ugunsdrošības stendu montāža</t>
  </si>
  <si>
    <t>Pagaidu elektropieslēgums un skaitītājs</t>
  </si>
  <si>
    <t>1-1-8</t>
  </si>
  <si>
    <t>1-1-9</t>
  </si>
  <si>
    <t>1-1-10</t>
  </si>
  <si>
    <t>1-1-11</t>
  </si>
  <si>
    <t>Instrumentu noliktavas moduļa uzstādīšana, demontāža, ieskaitot transporta un celšanas mehānismu izmaksas</t>
  </si>
  <si>
    <t>1-1-12</t>
  </si>
  <si>
    <t xml:space="preserve">BIO tualetes modulis 1gb. uzstādīšana, demontāža, ieskaitot transporta un celšanas mehānismu izmaksas </t>
  </si>
  <si>
    <t>1-1-13</t>
  </si>
  <si>
    <t>Būvlaukuma uzturēšana</t>
  </si>
  <si>
    <t>mēn.</t>
  </si>
  <si>
    <t>Instrumentu noliktavas moduļa noma 1gb.</t>
  </si>
  <si>
    <t>BIO tualetes moduļa apkalpošana, noma 1gb.</t>
  </si>
  <si>
    <t>Objekta apsardze</t>
  </si>
  <si>
    <t>Maksa par elektroenerģiju</t>
  </si>
  <si>
    <t>obj.</t>
  </si>
  <si>
    <t>Drenējošā kārta, h=40cm (≥60MPa)</t>
  </si>
  <si>
    <t>t.m</t>
  </si>
  <si>
    <t>Smilts, max frakcija 15mm</t>
  </si>
  <si>
    <t>CAURUĻU IZBŪVE</t>
  </si>
  <si>
    <t>Tranšejas pamatnes izbūve, smilts slāņa biezums h=15cm un cauruļvadu apbēršana,smilts slāņa biezums h=0,15+caurules diametrs un signāllentas ar uzrakstu "Kanalizācija" uzstādīšana</t>
  </si>
  <si>
    <t>Signāllenta ar uzrakstu "Kanalizācija"</t>
  </si>
  <si>
    <t>Pārbaude uz infiltrāciju, pašteces kanalizācijas izpildmērījumi un dokumentācijas sagatavošana</t>
  </si>
  <si>
    <t xml:space="preserve">SKATAKU UN BIOLOĢISKO ATTĪRĪŠANAS IEKĀRTU IZBŪVE </t>
  </si>
  <si>
    <t>Digitālā uzmērīšana un izpilddokumentācijas sagatavošana objekta nodošanai</t>
  </si>
  <si>
    <t>PAŠTECES KANALIZĀCIJA</t>
  </si>
  <si>
    <t>Būvgružu konteineru (8m3) izvešana, noma 1gb.</t>
  </si>
  <si>
    <t>Augu zemes noņemšana, Hvid=10cm,  un aizvešana uz Būvuzņēmēja atbērtni</t>
  </si>
  <si>
    <t>Pašteces kanalizācijas caurule PP OD200,SN8</t>
  </si>
  <si>
    <t xml:space="preserve">Aizsargčaula OD200 caurulei </t>
  </si>
  <si>
    <t xml:space="preserve">Vispārējie un speciālie būvdarbi </t>
  </si>
  <si>
    <t>1-4-28</t>
  </si>
  <si>
    <t>DEMONTĀŽAS DARBI</t>
  </si>
  <si>
    <t>TERITORIJAS LABIEKĀRTOŠANA</t>
  </si>
  <si>
    <t>1-2-15</t>
  </si>
  <si>
    <t>1-2-16</t>
  </si>
  <si>
    <t>1-3-22</t>
  </si>
  <si>
    <t>1-3-23</t>
  </si>
  <si>
    <t>1-3-24</t>
  </si>
  <si>
    <t>1-4-27</t>
  </si>
  <si>
    <t xml:space="preserve">Augu zeme h=10cm, apsēta ar zālāja sēklām zaļās zonas atjaunošanai </t>
  </si>
  <si>
    <t xml:space="preserve">Žoga ierīkošana (metināts žogs ar PVC pārklājumu, 1,8m(h virs zemes), lodziņa izmēri 75x100mm, metāla stabiņi 80x60mm ar PVC pārklājumu L=2,5m solis 2m, stabiņu cepures spriegotāji, atsaites, betons C30/37, minerālmat. maisījums fr.0/45 , montāžas palīgmateriāli) </t>
  </si>
  <si>
    <t>Būves nosaukums : NOTEKŪDEŅU ATTĪRĪŠANAS IEKĀRTAS</t>
  </si>
  <si>
    <t xml:space="preserve">Divviru vārtu montāža, atveramais platums 4m, augstums 1.75m (slēdzami krāsotas metāla konstrukcijas vārti 4x1,75(h)m, 2gb stabi no krāsotas kvadrātprofila caurules+ 3D siets, stiprinājumi, montāžas palīgmateriāli) </t>
  </si>
  <si>
    <t>Objekta adrese : Sēlpils pagasts, Jēkabpils novads</t>
  </si>
  <si>
    <t>1-2-14</t>
  </si>
  <si>
    <t>02-00000</t>
  </si>
  <si>
    <t>1-3-17</t>
  </si>
  <si>
    <t>1-3-18</t>
  </si>
  <si>
    <t>1-3-19</t>
  </si>
  <si>
    <t>100m³</t>
  </si>
  <si>
    <t>1-3-20</t>
  </si>
  <si>
    <t>Būvbedru, tranšeju aizbēršana, blietējot</t>
  </si>
  <si>
    <t>31-00000</t>
  </si>
  <si>
    <t>1-4-29</t>
  </si>
  <si>
    <t>1-4-30</t>
  </si>
  <si>
    <t>1-4-31</t>
  </si>
  <si>
    <t>1-4-32</t>
  </si>
  <si>
    <t>1-4-33</t>
  </si>
  <si>
    <t>1-4-34</t>
  </si>
  <si>
    <t>kompl</t>
  </si>
  <si>
    <t>1-5-39</t>
  </si>
  <si>
    <t>1-5-40</t>
  </si>
  <si>
    <t>1-5-41</t>
  </si>
  <si>
    <t xml:space="preserve">Dzelzbetona grodu aku iebūve, vāku izbūve saskaņā ar UKT-8 ras. </t>
  </si>
  <si>
    <t>1-5-42</t>
  </si>
  <si>
    <t>1-5-43</t>
  </si>
  <si>
    <t>Nažveida aizbīdnis DN200</t>
  </si>
  <si>
    <t>1-5-44</t>
  </si>
  <si>
    <t xml:space="preserve">Aizsargčaula OD63 caurulei </t>
  </si>
  <si>
    <t>1-5-47</t>
  </si>
  <si>
    <t>30-00000</t>
  </si>
  <si>
    <t>1-5-48</t>
  </si>
  <si>
    <t>1-5-52</t>
  </si>
  <si>
    <t>Notekūdeņu attīrīšanas iekārtu atvešana, biobloka, gaisa pūtēju montāža, enkurošana gaisa izplūdes cauruļu montāža, kabeļu, zemējuma sadalnei, sadalņu uzstādīšana, elektromontāžas darbi, iekārtu palaišana un noregulēšana, personāla apmācība un pieslēgšana pie elektrotīkla, analīžu veikšana</t>
  </si>
  <si>
    <t>1-5-53</t>
  </si>
  <si>
    <t>1-5-54</t>
  </si>
  <si>
    <t>Metāls/PE pāreja OD200/200</t>
  </si>
  <si>
    <t>1-5-55</t>
  </si>
  <si>
    <t>1-5-56</t>
  </si>
  <si>
    <t>Pamatu plākšņu izbūve notekūdeņu attīrīšanas iekārtas noenkurošanai un āra kastes novietošanai</t>
  </si>
  <si>
    <t>1-5-57</t>
  </si>
  <si>
    <t>1-5-58</t>
  </si>
  <si>
    <t xml:space="preserve">Stiprinājumu komplekts enkurošanai </t>
  </si>
  <si>
    <t>1-5-59</t>
  </si>
  <si>
    <t>Septisko notekūdeņu pieņemšanas un šķaidīšanas tvertnes Vd=12m³ uzstādīšana (uzstāda piegādātājs) uz gatavas pamatu plātnes, ieskaitot pamatu plātnes izbūvi, noenkurošanu, sūkņa darbs objektā, sūkņa transports uz/no objektu, betona transports uz/no objektu, betonēšanas palīgmateriāli)</t>
  </si>
  <si>
    <t>1-5-60</t>
  </si>
  <si>
    <t xml:space="preserve">Septisko notekūdeņu pieņemšanas un šķaidīšanas tvertne 2000x2500x2700,Vd=12m³ ar nerūsējoša tērauda (tērauds AISI430) korpusu, 2 līmeņa devējiem, nerūsējoša tērauda sūkņa vadīkla, nerūsējoša tērauda sūkņa izcelšanas ķēde, nerūsējoša tērauda trepes, elektrosadles skapis ar vadības bloku, nerūsējoša tērauda verami vāki, izceļams rupjā piesārņojuma uztveršanas grozs, cinkota metāla restes, sūknis DG Blue 50 M
Q=6m3/h; H=5m; U=230V;  N=0.37kw. ar apsaisti, mikseris ar stiprinājumiem, pārsūknēšanas sūkni Q=6m3/h; H=5m;U=230v;  N=0.37kw. ar apsaisti  ūdens padošanai atšķaidīšanai uz pieņemšanas kameru, kabeļi, nozarkārbas.  </t>
  </si>
  <si>
    <t>1-5-61</t>
  </si>
  <si>
    <t>1-5-62</t>
  </si>
  <si>
    <t>1-5-63</t>
  </si>
  <si>
    <t>Dūņu mineralizatora izbūve</t>
  </si>
  <si>
    <t>1-5-64</t>
  </si>
  <si>
    <t xml:space="preserve">Saliekamo dzelzsbetona elementu grodu  aka Ø2000mm ar akas pamatni, grodiem, groda pārseguma vāku un ķeta akas vāku 12,5t, hidroizolēta (h=3.5m ). </t>
  </si>
  <si>
    <t>1-5-65</t>
  </si>
  <si>
    <t xml:space="preserve">Attīrītā ūdens uzkrāšanas akas, ieskaitot spiedvadus izbūve uz septisko notekūdeņu pieņemšanas kameru un pirmreizējo nostādinātāju  </t>
  </si>
  <si>
    <t>1-5-66</t>
  </si>
  <si>
    <t>1-5-67</t>
  </si>
  <si>
    <t>Spiedvads PE OD63, PN10</t>
  </si>
  <si>
    <t>1-6-69</t>
  </si>
  <si>
    <t>32-00000</t>
  </si>
  <si>
    <t>1-6-70</t>
  </si>
  <si>
    <t>1-6-71</t>
  </si>
  <si>
    <t>1-6-72</t>
  </si>
  <si>
    <t>1-6-73</t>
  </si>
  <si>
    <t>1-6-74</t>
  </si>
  <si>
    <t>1-6-75</t>
  </si>
  <si>
    <t>1-7-76</t>
  </si>
  <si>
    <t>Būvgružu šķirošana, aizvešana un utilizācija</t>
  </si>
  <si>
    <t>Esošo notekūdeņu izsūknēšana ~200m3, aizvešana uz bioloģiskajām attīrīšanas iekārtām, nodošana attīrīšanai. Esošo attīrīšanas iekārtu ievadu un izvadu aiztamponēšana/noslēgšana ar cementa javu, V=0.1m3</t>
  </si>
  <si>
    <t>Mobīlā žoga h=2m montāža, demontāža</t>
  </si>
  <si>
    <t xml:space="preserve">Esošās kanalizācijas akas demontāža, atslēdzamo kanalizācijas cauruļu galu aiztamponēšana </t>
  </si>
  <si>
    <t>Pievienojuma vietas un šķērsojuma ar esošajām komunikācijām atšurfēšana (roku darbs)</t>
  </si>
  <si>
    <t xml:space="preserve">vieta </t>
  </si>
  <si>
    <t>Grants seguma izbūve</t>
  </si>
  <si>
    <r>
      <t>m</t>
    </r>
    <r>
      <rPr>
        <vertAlign val="superscript"/>
        <sz val="10"/>
        <rFont val="Arial"/>
        <family val="2"/>
        <charset val="186"/>
      </rPr>
      <t>2</t>
    </r>
  </si>
  <si>
    <r>
      <t>Minerālmateriālu maisījuma kārtas izbūve 0/32s, h=10cm, AADT</t>
    </r>
    <r>
      <rPr>
        <i/>
        <vertAlign val="subscript"/>
        <sz val="10"/>
        <rFont val="Arial"/>
        <family val="2"/>
        <charset val="186"/>
      </rPr>
      <t xml:space="preserve"> j,smagie</t>
    </r>
    <r>
      <rPr>
        <i/>
        <sz val="10"/>
        <rFont val="Arial"/>
        <family val="2"/>
        <charset val="186"/>
      </rPr>
      <t xml:space="preserve"> &lt;100</t>
    </r>
  </si>
  <si>
    <r>
      <t>Minerālmateriālu maisījums 0/56, h=15cm, AADT</t>
    </r>
    <r>
      <rPr>
        <i/>
        <vertAlign val="subscript"/>
        <sz val="10"/>
        <rFont val="Arial"/>
        <family val="2"/>
        <charset val="186"/>
      </rPr>
      <t xml:space="preserve"> j,smagie</t>
    </r>
    <r>
      <rPr>
        <i/>
        <sz val="10"/>
        <rFont val="Arial"/>
        <family val="2"/>
        <charset val="186"/>
      </rPr>
      <t xml:space="preserve"> &lt;100</t>
    </r>
  </si>
  <si>
    <t>Gruntsūdens līmeņa pazemināšanas darbi (objektā ir augsts gruntsūdens līmenis)</t>
  </si>
  <si>
    <t xml:space="preserve">Esošās kanalizācijas pārslēgums uzstādot jaunu pašenkurojošu kanalizācijas aku (K1-1) esošās vietā </t>
  </si>
  <si>
    <t>Pašenkurojošu plastmasas skataku iebūve, vāku iebūve saskaņā ar ŪKT-8 ras.</t>
  </si>
  <si>
    <t>Pirmreizējā nostādinātāja izbūve (K-4)</t>
  </si>
  <si>
    <t>Dzelzbetona grodu aka DN1000, hidroizolēta, ar pamatni un vāku iebūvei zālājā, vāka nestspēja 25t, h= līdz 1,0m, ar nerūsējošā tērauda kāpšļiem, nohermetizētām pievienojuma vietām (K1-7)</t>
  </si>
  <si>
    <t>Plastmasas sadzīves notekūdeņu skataka OD560 ar teleskopisko cauruli, līdz 1m ķeta rāmi un vāku 25t (K1-5;K1-6)</t>
  </si>
  <si>
    <t>Plastmasas sadzīves notekūdeņu skataka OD560 ar teleskopisko cauruli, h=2-2,5m ķeta rāmi un vāku 25t (K1-2)</t>
  </si>
  <si>
    <t>Pašenkurojoša plastmasas sadzīves notekūdeņu skataka OD560 ar teleskopisko cauruli, h=līdz 2m ķeta rāmi un vāku 25t iebūvei zaļajā zonā</t>
  </si>
  <si>
    <t>Dzelzbetona grodu aka, iebūve zaļajā zonā, DN1000, hidroizolēta, ar pamatni un  vāku, vāka nestspēja 25t, h=1,0-1,5m, PVC aizsargčaulu OD160 caurulei, ieskaitot visus nepieciešamos veidgabalus un betonējumus saskaņā ar tipveida rasējumu UKT-8</t>
  </si>
  <si>
    <t>Spiediena dzēšanas akas izbūve- rūpnieciski ražotas dz/b grodu akas (ar vāku un pamatni, aizdarītas cauruļvadu šķērsojuma vietas, hidroizolēta) iebūve (K1-9,K1-3)</t>
  </si>
  <si>
    <t xml:space="preserve">Saliekamo dzelzsbetona elementu grodu  aka Ø1500mm ar akas pamatni, grodiem, groda pārseguma vāku, akas aprīkojumu un ķeta akas vāku, hidroizolēta (h=4.21m) </t>
  </si>
  <si>
    <t xml:space="preserve">Saliekamo dzelzsbetona elementu grodu  aka Ø1500mm ar akas pamatni, grodiem, groda pārseguma vāku un ķeta akas vāku 12,5t, hidroizolēta (h=3.5m ) ar diviem tehniskā ūdens sūkņiem Q=6m3/h; H=5m, apsaisti (K1-8) </t>
  </si>
  <si>
    <r>
      <t xml:space="preserve">Pamatu plātne 3x2,5x0,25m no C25/30  XC2+XF1  betona ar augšējo un apakšējo stiegrojuma režģi SR-1 </t>
    </r>
    <r>
      <rPr>
        <sz val="10"/>
        <rFont val="Arial"/>
        <family val="2"/>
        <charset val="186"/>
      </rPr>
      <t>Ø</t>
    </r>
    <r>
      <rPr>
        <i/>
        <sz val="10"/>
        <rFont val="Arial"/>
        <family val="2"/>
        <charset val="186"/>
      </rPr>
      <t xml:space="preserve">12 B500 (s.200x200mm), savienotas ar aptverēm  Ø10 B500 (s.400x400mm), zem pamata sagataves kārta 70mm no betona C8/10 un blietēta grunts   </t>
    </r>
  </si>
  <si>
    <r>
      <t xml:space="preserve">Pamatu plātne 6x1,9x0,3m un 1x1x0,15m no C25/30  XC2+XF1  betona ar augšējo un apakšējo stiegrojuma režģi SR-1 </t>
    </r>
    <r>
      <rPr>
        <sz val="10"/>
        <rFont val="Arial"/>
        <family val="2"/>
        <charset val="186"/>
      </rPr>
      <t>Ø</t>
    </r>
    <r>
      <rPr>
        <i/>
        <sz val="10"/>
        <rFont val="Arial"/>
        <family val="2"/>
        <charset val="186"/>
      </rPr>
      <t xml:space="preserve">12 B500 (s.200x200mm), savienotas ar aptverēm  Ø10 B500 (s.400x400mm), zem pamata sagataves kārta 70mm no betona C8/10 un blietēta grunts   </t>
    </r>
  </si>
  <si>
    <t>Izplūdes dīķī vietu nostiprināšana ar ģeotekstilu</t>
  </si>
  <si>
    <t>Tranšejas rakšana 1 kabeļa aizsargčaulas ieguldīšanai, pamatnes sagatavošana, elektrokabeļa NYY-J 5x6 mm2, ievērta gofrētā aizsargcaurulē d40, 450N izbūve no esošās sadalnes līdz notekūdeņu attīrīšanas sadalnei, tranšejas aizbēršana, signāllentas "Kabelis" ieklāšana, kabeļa pievienošana</t>
  </si>
  <si>
    <t xml:space="preserve">Rūpnieciski ražotas notekūdeņu attīrīšanas iekārtas ar tehnoloģisko komplektu- nerūsējošā tērauda attīrīšanas biobloka/aerotenka BIO M-20, Q=20m3/dnnm, aerācijas sistēmas, erlifta, savācējteknes, noseguma režģi, sūkņi, gaisa pūtēji, maisītāji, dūņu recirkulācijas vadi, elektrosadales skapji ar NAI vadības un automātikas blokiem un aizsardzībām, papildus pievienojuma vietu ģeneratoram, divām sūkņu stacijām, uc., ar ieplūdes/izplūdes diametru DN200, uzstādīšanai zaļajā zonā   </t>
  </si>
  <si>
    <t>Elektrokabeļa NYY-J 5x6 mm2 ievilkšana ēkā/pa ēkas sienu, stiprināšana, kabeļgalu apdare, automātslēdža 3C20 montāža​ esošajā sadalnē - 1g., kabeļa pievienošana, ievadslēdža 3/25 montāža esošajā sadalnē, tai skaitā vecā slēdža demontāža - 1 gb.</t>
  </si>
  <si>
    <t>KANALIZĀCIJAS SPIEDVADA CAURUĻU IEGULDE</t>
  </si>
  <si>
    <t>Tranšejas pamatnes izbūve, smilts slāņa biezums h=15cm un cauruļvadu apbēršana,smilts slāņa biezums h=0,15+caurules diametrs un signāllentas uzstādīšana</t>
  </si>
  <si>
    <t>t.m.</t>
  </si>
  <si>
    <t xml:space="preserve">Signāllenta ar uzrakstu "Kanalizācija" </t>
  </si>
  <si>
    <r>
      <t>m</t>
    </r>
    <r>
      <rPr>
        <i/>
        <vertAlign val="superscript"/>
        <sz val="9"/>
        <rFont val="Arial"/>
        <family val="2"/>
        <charset val="186"/>
      </rPr>
      <t>3</t>
    </r>
  </si>
  <si>
    <t xml:space="preserve">Cauruļvadu guldīšana gatavā tranšejā </t>
  </si>
  <si>
    <t>Caurules PE100 OD63, SDR17</t>
  </si>
  <si>
    <t>Veidgabalu montāža tranšejā</t>
  </si>
  <si>
    <t>Spiedvada hidrauliskā pārbaude, skalošana,  izpildmērījumi un dokumentācijas sagatavošana</t>
  </si>
  <si>
    <r>
      <t>PE līkums OD63 61…90</t>
    </r>
    <r>
      <rPr>
        <sz val="10"/>
        <rFont val="Calibri"/>
        <family val="2"/>
      </rPr>
      <t>⁰</t>
    </r>
  </si>
  <si>
    <t>KANALIZĀCIJAS SŪKŅU STACIJU (KSS) IZBŪVE</t>
  </si>
  <si>
    <t xml:space="preserve">Pašenkurojošas kanalizācijas sūkņu stacijas uzstādīšana, tajā skaitā visa nepieciešamā papildus aprīkojuma uzstādīšana, pārbaude, pievienošana komunikācijām </t>
  </si>
  <si>
    <t>Nogāžu nostiprināšana ar kokosa bio paklāju</t>
  </si>
  <si>
    <t>Pievestā grunts, nesaturoša organiskās vielas uzbēruma veidošanai</t>
  </si>
  <si>
    <t>Tranšeju un būvbedru rakšana  mehanizēti, nostiprinot tranšejas malas pret sagrūšanu</t>
  </si>
  <si>
    <t xml:space="preserve">Pašenkurojošas rūpn.ražota polietilēna vai stiklaplasta sūkņu stacija D=1,5m, H=4,40m, ieskaitot 2 sūkņus (1darba+1 rezerves)  Q=1,2 l/s, H=5,5m, veidgabaliem, elektromagnētisko plūsmas mērītāju DN25 komplektā ar elektronisko un vadības bloku un nepieciešamajiem elektrokabeļiem un materiāliem šo iekārtu uzstādīšanai un pieslēgšanai pie esošās kanalizācijas sūkņu stacijas elektrības sadalnes vai batereju, vadības paneli (aprīkots ar sildītāju un termoregulātoru) un bloku, automātiku (IP55 klase), 4 līmeņu devējus, nerūsējoša tērauda (AISI 304) kāpnes pārklātās ar pretslīdes pārklājumu, nerūsējoša tērauda (AISI 304) grozu, nažveida aizbīdni DN200, slēdzamu polietilēna vāku, ventilācijas cauruli uc. </t>
  </si>
  <si>
    <t xml:space="preserve">Pašenkurojošas rūpn.ražota polietilēna vai stiklaplasta sūkņu stacija D=1,5m, H=2,05m, ieskaitot 2 sūkņus (1darba+1 rezerves)  Q=1,2 l/s, H=2,5m, veidgabaliem, elektromagnētisko plūsmas mērītāju DN25 komplektā ar elektronisko un vadības bloku un nepieciešamajiem elektrokabeļiem un materiāliem šo iekārtu uzstādīšanai un pieslēgšanai pie esošās kanalizācijas sūkņu stacijas elektrības sadalnes vai batereju, vadības paneli (aprīkots ar sildītāju un termoregulātoru) un bloku, automātiku (IP55 klase), 4 līmeņu devējus, nerūsējoša tērauda (AISI 304) kāpnes pārklātās ar pretslīdes pārklājumu, nerūsējoša tērauda (AISI 304) grozu, nažveida aizbīdni DN200, slēdzamu polietilēna vāku, ventilācijas cauruli uc. </t>
  </si>
  <si>
    <t>Esošās pašteces un spiedkanalizācijas caurules demontāža, ieskaitot būvgružu nodošanu atkritumu apsaimniekotājam</t>
  </si>
  <si>
    <t>1-3-21</t>
  </si>
  <si>
    <t>1-3-25</t>
  </si>
  <si>
    <t>1-4-26</t>
  </si>
  <si>
    <t>1-5-35</t>
  </si>
  <si>
    <t>1-5-36</t>
  </si>
  <si>
    <t>1-5-37</t>
  </si>
  <si>
    <t>1-5-38</t>
  </si>
  <si>
    <t>1-5-45</t>
  </si>
  <si>
    <t>1-5-46</t>
  </si>
  <si>
    <t>1-5-49</t>
  </si>
  <si>
    <t>1-5-50</t>
  </si>
  <si>
    <t>1-5-51</t>
  </si>
  <si>
    <t>1-6-68</t>
  </si>
  <si>
    <t>1-7-77</t>
  </si>
  <si>
    <t>1-7-78</t>
  </si>
  <si>
    <t>1-8</t>
  </si>
  <si>
    <t>1-8-79</t>
  </si>
  <si>
    <t>1-8-80</t>
  </si>
  <si>
    <t>1-8-81</t>
  </si>
  <si>
    <t>1-8-82</t>
  </si>
  <si>
    <t>1-8-83</t>
  </si>
  <si>
    <t>1-8-84</t>
  </si>
  <si>
    <t>1-8-85</t>
  </si>
  <si>
    <t>1-8-86</t>
  </si>
  <si>
    <t xml:space="preserve"> Sēlijas ciema notekūdeņu attīrīšanas iekārtu pārbūve</t>
  </si>
  <si>
    <t>Darbu apjomi</t>
  </si>
  <si>
    <t>Objekta nosaukums : Sēlijas ciema notekūdeņu attīrīšanas iekārtu atjaunošana "Attīrīšanas iekārtas", Sēlpils pagasts, Jēkabpils novads</t>
  </si>
  <si>
    <t>Objekta nosaukums :  Sēlijas ciema notekūdeņu attīrīšanas iekārtu atjaunošana "Attīrīšanas iekārtas", Sēlpils pagasts, Jēkabpils novads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</si>
</sst>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
    <numFmt numFmtId="165" formatCode="_(* #,##0.00_);_(* \(#,##0.00\);_(* &quot;-&quot;??_);_(@_)"/>
    <numFmt numFmtId="166" formatCode="[$-426]General"/>
    <numFmt numFmtId="167" formatCode="_-* #,##0.00\ _L_s_-;\-* #,##0.00\ _L_s_-;_-* &quot;-&quot;??\ _L_s_-;_-@_-"/>
    <numFmt numFmtId="168" formatCode="_-* #,##0.00\ _L_s_-;\-* #,##0.00\ _L_s_-;_-* \-??\ _L_s_-;_-@_-"/>
    <numFmt numFmtId="169" formatCode="_(* #,##0.00_);_(* \(#,##0.00\);_(* \-??_);_(@_)"/>
    <numFmt numFmtId="170" formatCode="0.000"/>
    <numFmt numFmtId="171" formatCode="&quot; &quot;#,##0.00&quot; &quot;;&quot; (&quot;#,##0.00&quot;)&quot;;&quot; -&quot;00&quot; &quot;;&quot; &quot;@&quot; &quot;"/>
  </numFmts>
  <fonts count="55">
    <font>
      <sz val="11"/>
      <color indexed="8"/>
      <name val="Calibri"/>
      <family val="2"/>
      <charset val="186"/>
    </font>
    <font>
      <sz val="11"/>
      <color theme="1"/>
      <name val="Calibri"/>
      <family val="2"/>
      <charset val="186"/>
      <scheme val="minor"/>
    </font>
    <font>
      <sz val="11"/>
      <color theme="1"/>
      <name val="Calibri"/>
      <family val="2"/>
      <charset val="186"/>
      <scheme val="minor"/>
    </font>
    <font>
      <sz val="11"/>
      <color indexed="8"/>
      <name val="Calibri"/>
      <family val="2"/>
      <charset val="186"/>
    </font>
    <font>
      <b/>
      <sz val="10"/>
      <name val="Arial"/>
      <family val="2"/>
      <charset val="186"/>
    </font>
    <font>
      <sz val="10"/>
      <color indexed="8"/>
      <name val="Arial"/>
      <family val="2"/>
      <charset val="186"/>
    </font>
    <font>
      <sz val="10"/>
      <name val="Arial"/>
      <family val="2"/>
      <charset val="186"/>
    </font>
    <font>
      <sz val="10"/>
      <name val="Helv"/>
    </font>
    <font>
      <sz val="10"/>
      <color theme="1"/>
      <name val="Arial"/>
      <family val="2"/>
      <charset val="186"/>
    </font>
    <font>
      <b/>
      <sz val="10"/>
      <color theme="1"/>
      <name val="Arial"/>
      <family val="2"/>
      <charset val="186"/>
    </font>
    <font>
      <sz val="10"/>
      <color rgb="FF000000"/>
      <name val="Arial1"/>
    </font>
    <font>
      <sz val="11"/>
      <color indexed="8"/>
      <name val="Calibri"/>
      <family val="2"/>
      <charset val="204"/>
    </font>
    <font>
      <sz val="10"/>
      <name val="Arial"/>
      <family val="2"/>
    </font>
    <font>
      <sz val="11"/>
      <color indexed="8"/>
      <name val="Arial"/>
      <family val="2"/>
      <charset val="186"/>
    </font>
    <font>
      <sz val="10"/>
      <name val="Arial"/>
      <family val="2"/>
      <charset val="204"/>
    </font>
    <font>
      <sz val="8"/>
      <name val="Calibri"/>
      <family val="2"/>
      <charset val="186"/>
    </font>
    <font>
      <sz val="10"/>
      <name val="Mangal"/>
      <family val="2"/>
      <charset val="186"/>
    </font>
    <font>
      <sz val="10"/>
      <name val="Arial"/>
      <family val="2"/>
      <charset val="1"/>
    </font>
    <font>
      <sz val="10"/>
      <name val="LT Arial"/>
      <charset val="186"/>
    </font>
    <font>
      <sz val="10"/>
      <color indexed="8"/>
      <name val="Arial1"/>
      <charset val="1"/>
    </font>
    <font>
      <i/>
      <sz val="11"/>
      <color indexed="23"/>
      <name val="Calibri"/>
      <family val="2"/>
      <charset val="186"/>
    </font>
    <font>
      <sz val="10"/>
      <color rgb="FFFF0000"/>
      <name val="Arial"/>
      <family val="2"/>
      <charset val="186"/>
    </font>
    <font>
      <b/>
      <sz val="10"/>
      <color rgb="FFFF0000"/>
      <name val="Arial"/>
      <family val="2"/>
      <charset val="186"/>
    </font>
    <font>
      <sz val="11"/>
      <color rgb="FF000000"/>
      <name val="Calibri"/>
      <family val="2"/>
      <charset val="186"/>
    </font>
    <font>
      <sz val="10"/>
      <color indexed="64"/>
      <name val="Arial"/>
      <family val="2"/>
      <charset val="186"/>
    </font>
    <font>
      <sz val="11"/>
      <color indexed="8"/>
      <name val="Calibri"/>
      <family val="2"/>
    </font>
    <font>
      <sz val="10"/>
      <name val="Times New Roman"/>
      <family val="1"/>
      <charset val="204"/>
    </font>
    <font>
      <sz val="11"/>
      <color indexed="17"/>
      <name val="Calibri"/>
      <family val="2"/>
      <charset val="186"/>
    </font>
    <font>
      <sz val="11"/>
      <color theme="1"/>
      <name val="Calibri"/>
      <family val="2"/>
      <charset val="204"/>
      <scheme val="minor"/>
    </font>
    <font>
      <sz val="10"/>
      <color rgb="FF000000"/>
      <name val="Arial"/>
      <family val="2"/>
      <charset val="186"/>
    </font>
    <font>
      <b/>
      <sz val="10"/>
      <color rgb="FF000000"/>
      <name val="Calibri"/>
      <family val="2"/>
      <charset val="186"/>
    </font>
    <font>
      <sz val="10"/>
      <color rgb="FFFFFFFF"/>
      <name val="Calibri"/>
      <family val="2"/>
      <charset val="186"/>
    </font>
    <font>
      <sz val="10"/>
      <color rgb="FFCC0000"/>
      <name val="Calibri"/>
      <family val="2"/>
      <charset val="186"/>
    </font>
    <font>
      <sz val="11"/>
      <color rgb="FFFFFFFF"/>
      <name val="Calibri"/>
      <family val="2"/>
      <charset val="186"/>
    </font>
    <font>
      <sz val="10"/>
      <color rgb="FF000000"/>
      <name val="Mangal"/>
      <family val="1"/>
    </font>
    <font>
      <b/>
      <sz val="10"/>
      <color rgb="FFFFFFFF"/>
      <name val="Calibri"/>
      <family val="2"/>
      <charset val="186"/>
    </font>
    <font>
      <i/>
      <sz val="10"/>
      <color rgb="FF808080"/>
      <name val="Calibri"/>
      <family val="2"/>
      <charset val="186"/>
    </font>
    <font>
      <sz val="10"/>
      <color rgb="FF006600"/>
      <name val="Calibri"/>
      <family val="2"/>
      <charset val="186"/>
    </font>
    <font>
      <b/>
      <sz val="24"/>
      <color rgb="FF000000"/>
      <name val="Calibri"/>
      <family val="2"/>
      <charset val="186"/>
    </font>
    <font>
      <sz val="18"/>
      <color rgb="FF000000"/>
      <name val="Calibri"/>
      <family val="2"/>
      <charset val="186"/>
    </font>
    <font>
      <sz val="12"/>
      <color rgb="FF000000"/>
      <name val="Calibri"/>
      <family val="2"/>
      <charset val="186"/>
    </font>
    <font>
      <sz val="10"/>
      <color rgb="FF996600"/>
      <name val="Calibri"/>
      <family val="2"/>
      <charset val="186"/>
    </font>
    <font>
      <sz val="10"/>
      <color rgb="FF333333"/>
      <name val="Calibri"/>
      <family val="2"/>
      <charset val="186"/>
    </font>
    <font>
      <b/>
      <sz val="10"/>
      <name val="Arial"/>
      <family val="2"/>
    </font>
    <font>
      <vertAlign val="superscript"/>
      <sz val="10"/>
      <name val="Arial"/>
      <family val="2"/>
      <charset val="186"/>
    </font>
    <font>
      <i/>
      <sz val="10"/>
      <name val="Arial"/>
      <family val="2"/>
      <charset val="186"/>
    </font>
    <font>
      <i/>
      <vertAlign val="subscript"/>
      <sz val="10"/>
      <name val="Arial"/>
      <family val="2"/>
      <charset val="186"/>
    </font>
    <font>
      <sz val="11"/>
      <name val="Calibri"/>
      <family val="2"/>
      <charset val="186"/>
    </font>
    <font>
      <sz val="9"/>
      <name val="Arial"/>
      <family val="2"/>
    </font>
    <font>
      <i/>
      <sz val="9"/>
      <name val="Arial"/>
      <family val="2"/>
    </font>
    <font>
      <b/>
      <sz val="9"/>
      <name val="Arial"/>
      <family val="2"/>
      <charset val="186"/>
    </font>
    <font>
      <sz val="9"/>
      <name val="Arial"/>
      <family val="2"/>
      <charset val="186"/>
    </font>
    <font>
      <i/>
      <sz val="9"/>
      <name val="Arial"/>
      <family val="2"/>
      <charset val="186"/>
    </font>
    <font>
      <i/>
      <vertAlign val="superscript"/>
      <sz val="9"/>
      <name val="Arial"/>
      <family val="2"/>
      <charset val="186"/>
    </font>
    <font>
      <sz val="10"/>
      <name val="Calibri"/>
      <family val="2"/>
    </font>
  </fonts>
  <fills count="11">
    <fill>
      <patternFill patternType="none"/>
    </fill>
    <fill>
      <patternFill patternType="gray125"/>
    </fill>
    <fill>
      <patternFill patternType="solid">
        <fgColor theme="0"/>
        <bgColor indexed="64"/>
      </patternFill>
    </fill>
    <fill>
      <patternFill patternType="solid">
        <fgColor indexed="42"/>
        <bgColor indexed="27"/>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s>
  <borders count="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s>
  <cellStyleXfs count="123">
    <xf numFmtId="0" fontId="0" fillId="0" borderId="0"/>
    <xf numFmtId="0" fontId="6" fillId="0" borderId="0"/>
    <xf numFmtId="0" fontId="6" fillId="0" borderId="0">
      <alignment vertical="center" wrapText="1"/>
    </xf>
    <xf numFmtId="0" fontId="7" fillId="0" borderId="0"/>
    <xf numFmtId="0" fontId="3" fillId="0" borderId="0"/>
    <xf numFmtId="0" fontId="7" fillId="0" borderId="0"/>
    <xf numFmtId="0" fontId="6" fillId="0" borderId="0"/>
    <xf numFmtId="165" fontId="6" fillId="0" borderId="0" applyFont="0" applyFill="0" applyBorder="0" applyAlignment="0" applyProtection="0"/>
    <xf numFmtId="166" fontId="10" fillId="0" borderId="0" applyBorder="0" applyProtection="0"/>
    <xf numFmtId="0" fontId="6" fillId="0" borderId="0"/>
    <xf numFmtId="0" fontId="11" fillId="0" borderId="0"/>
    <xf numFmtId="0" fontId="6" fillId="0" borderId="0"/>
    <xf numFmtId="167" fontId="6" fillId="0" borderId="0" applyFont="0" applyFill="0" applyBorder="0" applyAlignment="0" applyProtection="0"/>
    <xf numFmtId="167" fontId="6" fillId="0" borderId="0" applyFont="0" applyFill="0" applyBorder="0" applyAlignment="0" applyProtection="0"/>
    <xf numFmtId="0" fontId="6" fillId="0" borderId="0"/>
    <xf numFmtId="0" fontId="13" fillId="0" borderId="0"/>
    <xf numFmtId="0" fontId="6" fillId="0" borderId="0"/>
    <xf numFmtId="168" fontId="16" fillId="0" borderId="0" applyFill="0" applyBorder="0" applyAlignment="0" applyProtection="0"/>
    <xf numFmtId="168" fontId="16" fillId="0" borderId="0" applyFill="0" applyBorder="0" applyAlignment="0" applyProtection="0"/>
    <xf numFmtId="169" fontId="16" fillId="0" borderId="0" applyFill="0" applyBorder="0" applyAlignment="0" applyProtection="0"/>
    <xf numFmtId="169" fontId="16" fillId="0" borderId="0" applyFill="0" applyBorder="0" applyAlignment="0" applyProtection="0"/>
    <xf numFmtId="0" fontId="20" fillId="0" borderId="0" applyNumberFormat="0" applyFill="0" applyBorder="0" applyAlignment="0" applyProtection="0"/>
    <xf numFmtId="0" fontId="19" fillId="0" borderId="0" applyBorder="0" applyProtection="0"/>
    <xf numFmtId="0" fontId="19" fillId="0" borderId="0" applyBorder="0" applyProtection="0"/>
    <xf numFmtId="0" fontId="18" fillId="0" borderId="0"/>
    <xf numFmtId="0" fontId="16" fillId="0" borderId="0" applyNumberFormat="0" applyBorder="0" applyProtection="0"/>
    <xf numFmtId="0" fontId="6" fillId="0" borderId="0"/>
    <xf numFmtId="0" fontId="17" fillId="0" borderId="0"/>
    <xf numFmtId="0" fontId="17" fillId="0" borderId="0"/>
    <xf numFmtId="43" fontId="6" fillId="0" borderId="0" applyFont="0" applyFill="0" applyBorder="0" applyAlignment="0" applyProtection="0"/>
    <xf numFmtId="0" fontId="23" fillId="0" borderId="0" applyNumberFormat="0" applyFont="0" applyBorder="0" applyProtection="0"/>
    <xf numFmtId="0" fontId="7" fillId="0" borderId="0"/>
    <xf numFmtId="43" fontId="6"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0" fontId="16" fillId="0" borderId="0" applyNumberFormat="0" applyBorder="0" applyProtection="0"/>
    <xf numFmtId="0" fontId="6" fillId="0" borderId="0">
      <alignment vertical="center"/>
    </xf>
    <xf numFmtId="43" fontId="6" fillId="0" borderId="0" applyFill="0" applyBorder="0" applyAlignment="0" applyProtection="0"/>
    <xf numFmtId="0" fontId="27" fillId="3" borderId="0"/>
    <xf numFmtId="0" fontId="25" fillId="0" borderId="0"/>
    <xf numFmtId="0" fontId="25" fillId="0" borderId="0"/>
    <xf numFmtId="43" fontId="6" fillId="0" borderId="0" applyFill="0" applyBorder="0" applyAlignment="0" applyProtection="0"/>
    <xf numFmtId="0" fontId="6" fillId="0" borderId="0"/>
    <xf numFmtId="0" fontId="2" fillId="0" borderId="0"/>
    <xf numFmtId="0" fontId="12" fillId="0" borderId="0"/>
    <xf numFmtId="0" fontId="6" fillId="0" borderId="0"/>
    <xf numFmtId="0" fontId="24" fillId="0" borderId="0"/>
    <xf numFmtId="0" fontId="26" fillId="0" borderId="0"/>
    <xf numFmtId="0" fontId="6" fillId="0" borderId="0">
      <alignment vertical="center"/>
    </xf>
    <xf numFmtId="0" fontId="28" fillId="0" borderId="0"/>
    <xf numFmtId="0" fontId="12" fillId="0" borderId="0"/>
    <xf numFmtId="0" fontId="6" fillId="0" borderId="0"/>
    <xf numFmtId="0" fontId="14" fillId="0" borderId="0"/>
    <xf numFmtId="0" fontId="1" fillId="0" borderId="0"/>
    <xf numFmtId="0" fontId="6" fillId="0" borderId="0"/>
    <xf numFmtId="43" fontId="6" fillId="0" borderId="0" applyFont="0" applyFill="0" applyBorder="0" applyAlignment="0" applyProtection="0"/>
    <xf numFmtId="0" fontId="3" fillId="0" borderId="0"/>
    <xf numFmtId="43" fontId="6" fillId="0" borderId="0" applyFont="0" applyFill="0" applyBorder="0" applyAlignment="0" applyProtection="0"/>
    <xf numFmtId="0" fontId="6" fillId="0" borderId="0"/>
    <xf numFmtId="0" fontId="3" fillId="0" borderId="0"/>
    <xf numFmtId="0" fontId="6" fillId="0" borderId="0"/>
    <xf numFmtId="0" fontId="3" fillId="0" borderId="0"/>
    <xf numFmtId="0" fontId="23" fillId="0" borderId="0" applyNumberFormat="0" applyFont="0" applyBorder="0" applyProtection="0"/>
    <xf numFmtId="0" fontId="6" fillId="0" borderId="0"/>
    <xf numFmtId="0" fontId="1" fillId="0" borderId="0"/>
    <xf numFmtId="43" fontId="6" fillId="0" borderId="0" applyFont="0" applyFill="0" applyBorder="0" applyAlignment="0" applyProtection="0"/>
    <xf numFmtId="0" fontId="1" fillId="0" borderId="0"/>
    <xf numFmtId="43" fontId="6" fillId="0" borderId="0" applyFont="0" applyFill="0" applyBorder="0" applyAlignment="0" applyProtection="0"/>
    <xf numFmtId="0" fontId="14" fillId="0" borderId="0"/>
    <xf numFmtId="0" fontId="1" fillId="0" borderId="0"/>
    <xf numFmtId="43" fontId="6" fillId="0" borderId="0" applyFont="0" applyFill="0" applyBorder="0" applyAlignment="0" applyProtection="0"/>
    <xf numFmtId="43" fontId="6" fillId="0" borderId="0" applyFont="0" applyFill="0" applyBorder="0" applyAlignment="0" applyProtection="0"/>
    <xf numFmtId="0" fontId="1" fillId="0" borderId="0"/>
    <xf numFmtId="43" fontId="6" fillId="0" borderId="0" applyFont="0" applyFill="0" applyBorder="0" applyAlignment="0" applyProtection="0"/>
    <xf numFmtId="0" fontId="1" fillId="0" borderId="0"/>
    <xf numFmtId="43" fontId="6" fillId="0" borderId="0" applyFont="0" applyFill="0" applyBorder="0" applyAlignment="0" applyProtection="0"/>
    <xf numFmtId="43" fontId="3" fillId="0" borderId="0" applyFont="0" applyFill="0" applyBorder="0" applyAlignment="0" applyProtection="0"/>
    <xf numFmtId="0" fontId="23" fillId="0" borderId="0"/>
    <xf numFmtId="0" fontId="30" fillId="0" borderId="0" applyNumberFormat="0" applyBorder="0" applyProtection="0"/>
    <xf numFmtId="0" fontId="31" fillId="4" borderId="0" applyNumberFormat="0" applyBorder="0" applyProtection="0"/>
    <xf numFmtId="0" fontId="31" fillId="5" borderId="0" applyNumberFormat="0" applyBorder="0" applyProtection="0"/>
    <xf numFmtId="0" fontId="30" fillId="6" borderId="0" applyNumberFormat="0" applyBorder="0" applyProtection="0"/>
    <xf numFmtId="0" fontId="32" fillId="7" borderId="0" applyNumberFormat="0" applyBorder="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171" fontId="34" fillId="0" borderId="0" applyFill="0" applyBorder="0" applyAlignment="0" applyProtection="0"/>
    <xf numFmtId="0" fontId="33" fillId="0" borderId="0" applyNumberFormat="0" applyBorder="0" applyProtection="0"/>
    <xf numFmtId="0" fontId="35" fillId="8" borderId="0" applyNumberFormat="0" applyBorder="0" applyProtection="0"/>
    <xf numFmtId="0" fontId="29" fillId="0" borderId="0" applyNumberFormat="0" applyBorder="0" applyProtection="0"/>
    <xf numFmtId="0" fontId="36" fillId="0" borderId="0" applyNumberFormat="0" applyBorder="0" applyProtection="0"/>
    <xf numFmtId="0" fontId="37" fillId="9" borderId="0" applyNumberFormat="0" applyBorder="0" applyProtection="0"/>
    <xf numFmtId="0" fontId="38" fillId="0" borderId="0" applyNumberFormat="0" applyBorder="0" applyProtection="0"/>
    <xf numFmtId="0" fontId="39" fillId="0" borderId="0" applyNumberFormat="0" applyBorder="0" applyProtection="0"/>
    <xf numFmtId="0" fontId="40" fillId="0" borderId="0" applyNumberFormat="0" applyBorder="0" applyProtection="0"/>
    <xf numFmtId="0" fontId="41" fillId="10" borderId="0" applyNumberFormat="0" applyBorder="0" applyProtection="0"/>
    <xf numFmtId="0" fontId="29" fillId="0" borderId="0" applyNumberFormat="0" applyBorder="0" applyProtection="0"/>
    <xf numFmtId="0" fontId="29" fillId="0" borderId="0" applyNumberFormat="0" applyBorder="0" applyProtection="0">
      <alignment vertical="center" wrapText="1"/>
    </xf>
    <xf numFmtId="0" fontId="42" fillId="10" borderId="4" applyNumberFormat="0" applyProtection="0"/>
    <xf numFmtId="0" fontId="29" fillId="0" borderId="0" applyNumberFormat="0" applyBorder="0" applyProtection="0"/>
    <xf numFmtId="0" fontId="23" fillId="0" borderId="0" applyNumberFormat="0" applyFont="0" applyBorder="0" applyProtection="0"/>
    <xf numFmtId="0" fontId="29" fillId="0" borderId="0" applyNumberFormat="0" applyBorder="0" applyProtection="0"/>
    <xf numFmtId="0" fontId="23" fillId="0" borderId="0" applyNumberFormat="0" applyFont="0" applyBorder="0" applyProtection="0"/>
    <xf numFmtId="0" fontId="32" fillId="0" borderId="0" applyNumberFormat="0" applyBorder="0" applyProtection="0"/>
    <xf numFmtId="43" fontId="6" fillId="0" borderId="0" applyFont="0" applyFill="0" applyBorder="0" applyAlignment="0" applyProtection="0"/>
    <xf numFmtId="0" fontId="1" fillId="0" borderId="0"/>
    <xf numFmtId="0" fontId="1" fillId="0" borderId="0"/>
    <xf numFmtId="0" fontId="1" fillId="0" borderId="0"/>
    <xf numFmtId="43" fontId="6" fillId="0" borderId="0" applyFont="0" applyFill="0" applyBorder="0" applyAlignment="0" applyProtection="0"/>
    <xf numFmtId="0" fontId="14" fillId="0" borderId="0"/>
    <xf numFmtId="43" fontId="6" fillId="0" borderId="0" applyFont="0" applyFill="0" applyBorder="0" applyAlignment="0" applyProtection="0"/>
    <xf numFmtId="0" fontId="6" fillId="0" borderId="0"/>
    <xf numFmtId="0" fontId="6" fillId="0" borderId="0"/>
    <xf numFmtId="0" fontId="6" fillId="0" borderId="0"/>
    <xf numFmtId="0" fontId="3" fillId="0" borderId="0"/>
    <xf numFmtId="0" fontId="7" fillId="0" borderId="0"/>
    <xf numFmtId="43" fontId="3" fillId="0" borderId="0" applyFont="0" applyFill="0" applyBorder="0" applyAlignment="0" applyProtection="0"/>
    <xf numFmtId="0" fontId="6" fillId="0" borderId="0"/>
    <xf numFmtId="0" fontId="1" fillId="0" borderId="0"/>
    <xf numFmtId="0" fontId="12" fillId="0" borderId="0"/>
  </cellStyleXfs>
  <cellXfs count="175">
    <xf numFmtId="0" fontId="0" fillId="0" borderId="0" xfId="0"/>
    <xf numFmtId="0" fontId="4" fillId="0" borderId="0" xfId="0" applyFont="1"/>
    <xf numFmtId="0" fontId="5" fillId="0" borderId="0" xfId="0" applyFont="1"/>
    <xf numFmtId="0" fontId="6" fillId="0" borderId="0" xfId="0" applyFont="1"/>
    <xf numFmtId="2" fontId="4" fillId="0" borderId="0" xfId="3" applyNumberFormat="1" applyFont="1" applyAlignment="1">
      <alignment horizontal="center"/>
    </xf>
    <xf numFmtId="0" fontId="6" fillId="0" borderId="0" xfId="0" applyFont="1" applyAlignment="1">
      <alignment horizontal="right"/>
    </xf>
    <xf numFmtId="2" fontId="6" fillId="0" borderId="0" xfId="0" applyNumberFormat="1" applyFont="1"/>
    <xf numFmtId="0" fontId="6" fillId="0" borderId="0" xfId="3" applyFont="1" applyAlignment="1">
      <alignment horizontal="center"/>
    </xf>
    <xf numFmtId="0" fontId="6" fillId="0" borderId="0" xfId="3" applyFont="1"/>
    <xf numFmtId="0" fontId="5" fillId="0" borderId="0" xfId="0" applyFont="1" applyAlignment="1">
      <alignment wrapText="1"/>
    </xf>
    <xf numFmtId="0" fontId="6" fillId="0" borderId="0" xfId="0" applyFont="1" applyAlignment="1">
      <alignment wrapText="1"/>
    </xf>
    <xf numFmtId="0" fontId="6" fillId="0" borderId="0" xfId="3" applyFont="1" applyAlignment="1">
      <alignment wrapText="1"/>
    </xf>
    <xf numFmtId="0" fontId="8" fillId="0" borderId="0" xfId="0" applyFont="1"/>
    <xf numFmtId="0" fontId="8" fillId="0" borderId="2" xfId="0" applyFont="1" applyBorder="1" applyAlignment="1">
      <alignment horizontal="center"/>
    </xf>
    <xf numFmtId="2" fontId="4" fillId="0" borderId="2" xfId="0" applyNumberFormat="1" applyFont="1" applyBorder="1" applyAlignment="1">
      <alignment horizontal="center"/>
    </xf>
    <xf numFmtId="2" fontId="4" fillId="0" borderId="0" xfId="0" applyNumberFormat="1" applyFont="1" applyAlignment="1">
      <alignment horizontal="center"/>
    </xf>
    <xf numFmtId="0" fontId="8" fillId="0" borderId="0" xfId="0" applyFont="1" applyAlignment="1">
      <alignment horizont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8" fillId="0" borderId="0" xfId="0" applyFont="1" applyAlignment="1">
      <alignment vertical="center" wrapText="1"/>
    </xf>
    <xf numFmtId="0" fontId="8" fillId="0" borderId="0" xfId="0" applyFont="1" applyAlignment="1">
      <alignment vertical="center"/>
    </xf>
    <xf numFmtId="0" fontId="8" fillId="0" borderId="2" xfId="0" applyFont="1" applyBorder="1" applyAlignment="1">
      <alignment horizontal="left" wrapText="1"/>
    </xf>
    <xf numFmtId="2" fontId="8" fillId="0" borderId="0" xfId="0" applyNumberFormat="1" applyFont="1" applyAlignment="1">
      <alignment horizontal="center"/>
    </xf>
    <xf numFmtId="0" fontId="9" fillId="0" borderId="2" xfId="0" applyFont="1" applyBorder="1" applyAlignment="1">
      <alignment horizontal="right" wrapText="1"/>
    </xf>
    <xf numFmtId="0" fontId="9" fillId="0" borderId="0" xfId="0" applyFont="1" applyAlignment="1">
      <alignment horizontal="right" wrapText="1"/>
    </xf>
    <xf numFmtId="2" fontId="4" fillId="0" borderId="2" xfId="0" applyNumberFormat="1" applyFont="1" applyBorder="1" applyAlignment="1">
      <alignment horizontal="center" wrapText="1"/>
    </xf>
    <xf numFmtId="0" fontId="8" fillId="0" borderId="0" xfId="0" applyFont="1" applyAlignment="1">
      <alignment horizontal="left"/>
    </xf>
    <xf numFmtId="2" fontId="6" fillId="0" borderId="2" xfId="0" applyNumberFormat="1" applyFont="1" applyBorder="1" applyAlignment="1">
      <alignment horizontal="center"/>
    </xf>
    <xf numFmtId="0" fontId="4" fillId="0" borderId="2" xfId="0" applyFont="1" applyBorder="1" applyAlignment="1">
      <alignment horizontal="left" vertical="center" wrapText="1"/>
    </xf>
    <xf numFmtId="0" fontId="6" fillId="0" borderId="0" xfId="0" applyFont="1" applyAlignment="1">
      <alignment vertical="center" wrapText="1"/>
    </xf>
    <xf numFmtId="2" fontId="5" fillId="0" borderId="0" xfId="0" applyNumberFormat="1" applyFont="1"/>
    <xf numFmtId="2" fontId="6" fillId="0" borderId="3" xfId="0" applyNumberFormat="1" applyFont="1" applyBorder="1" applyAlignment="1">
      <alignment horizontal="center"/>
    </xf>
    <xf numFmtId="0" fontId="6" fillId="0" borderId="3" xfId="0" applyFont="1" applyBorder="1" applyAlignment="1">
      <alignment horizontal="left" vertical="center" wrapText="1"/>
    </xf>
    <xf numFmtId="0" fontId="21" fillId="0" borderId="0" xfId="0" applyFont="1"/>
    <xf numFmtId="0" fontId="22" fillId="0" borderId="0" xfId="0" applyFont="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center" textRotation="90" wrapText="1"/>
    </xf>
    <xf numFmtId="0" fontId="4" fillId="0" borderId="3" xfId="0" applyFont="1" applyBorder="1" applyAlignment="1">
      <alignment horizontal="center" vertical="center" wrapText="1"/>
    </xf>
    <xf numFmtId="0" fontId="6" fillId="0" borderId="3" xfId="0" applyFont="1" applyBorder="1" applyAlignment="1">
      <alignment horizontal="center" vertical="center" wrapText="1"/>
    </xf>
    <xf numFmtId="49" fontId="4" fillId="0" borderId="3" xfId="0" applyNumberFormat="1" applyFont="1" applyBorder="1" applyAlignment="1">
      <alignment horizontal="center"/>
    </xf>
    <xf numFmtId="0" fontId="6" fillId="0" borderId="3" xfId="0" applyFont="1" applyBorder="1" applyAlignment="1">
      <alignment horizontal="center" wrapText="1"/>
    </xf>
    <xf numFmtId="0" fontId="4" fillId="0" borderId="3" xfId="3" applyFont="1" applyBorder="1" applyAlignment="1">
      <alignment horizontal="center" wrapText="1"/>
    </xf>
    <xf numFmtId="0" fontId="6" fillId="0" borderId="3" xfId="0" applyFont="1" applyBorder="1" applyAlignment="1">
      <alignment horizontal="center" vertical="center" textRotation="90"/>
    </xf>
    <xf numFmtId="0" fontId="6" fillId="0" borderId="3" xfId="0" applyFont="1" applyBorder="1" applyAlignment="1">
      <alignment horizontal="center" textRotation="90"/>
    </xf>
    <xf numFmtId="49" fontId="6" fillId="0" borderId="3" xfId="0" applyNumberFormat="1" applyFont="1" applyBorder="1" applyAlignment="1">
      <alignment horizontal="center"/>
    </xf>
    <xf numFmtId="0" fontId="6" fillId="0" borderId="3" xfId="5" applyFont="1" applyBorder="1" applyAlignment="1">
      <alignment vertical="center" wrapText="1"/>
    </xf>
    <xf numFmtId="0" fontId="6" fillId="0" borderId="3" xfId="5" applyFont="1" applyBorder="1" applyAlignment="1">
      <alignment horizontal="center"/>
    </xf>
    <xf numFmtId="2" fontId="6" fillId="0" borderId="3" xfId="5" applyNumberFormat="1" applyFont="1" applyBorder="1" applyAlignment="1">
      <alignment horizontal="center"/>
    </xf>
    <xf numFmtId="2" fontId="6" fillId="0" borderId="3" xfId="0" applyNumberFormat="1" applyFont="1" applyBorder="1" applyAlignment="1">
      <alignment horizontal="center" wrapText="1"/>
    </xf>
    <xf numFmtId="43" fontId="6" fillId="0" borderId="3" xfId="0" applyNumberFormat="1" applyFont="1" applyBorder="1" applyAlignment="1">
      <alignment vertical="center"/>
    </xf>
    <xf numFmtId="43" fontId="6" fillId="0" borderId="3" xfId="0" applyNumberFormat="1" applyFont="1" applyBorder="1" applyAlignment="1">
      <alignment horizontal="center" vertical="center"/>
    </xf>
    <xf numFmtId="2" fontId="6" fillId="0" borderId="3" xfId="7" applyNumberFormat="1" applyFont="1" applyFill="1" applyBorder="1" applyAlignment="1">
      <alignment horizontal="center"/>
    </xf>
    <xf numFmtId="0" fontId="6" fillId="0" borderId="3" xfId="0" applyFont="1" applyBorder="1" applyAlignment="1">
      <alignment horizontal="center" vertical="center"/>
    </xf>
    <xf numFmtId="2" fontId="6" fillId="0" borderId="3" xfId="0" applyNumberFormat="1" applyFont="1" applyBorder="1" applyAlignment="1">
      <alignment horizontal="center" vertical="center"/>
    </xf>
    <xf numFmtId="0" fontId="21" fillId="0" borderId="3" xfId="3" applyFont="1" applyBorder="1" applyAlignment="1">
      <alignment horizontal="center" wrapText="1"/>
    </xf>
    <xf numFmtId="0" fontId="4" fillId="0" borderId="0" xfId="0" applyFont="1" applyAlignment="1">
      <alignment horizontal="center" vertical="center"/>
    </xf>
    <xf numFmtId="0" fontId="4" fillId="0" borderId="3" xfId="0" applyFont="1" applyBorder="1" applyAlignment="1">
      <alignment horizontal="center" textRotation="90"/>
    </xf>
    <xf numFmtId="0" fontId="4" fillId="0" borderId="0" xfId="0" applyFont="1" applyAlignment="1">
      <alignment horizontal="center" textRotation="90"/>
    </xf>
    <xf numFmtId="170" fontId="6" fillId="0" borderId="3" xfId="0" applyNumberFormat="1" applyFont="1" applyBorder="1" applyAlignment="1">
      <alignment horizontal="center" vertical="center"/>
    </xf>
    <xf numFmtId="0" fontId="6" fillId="0" borderId="3" xfId="0" applyFont="1" applyBorder="1" applyAlignment="1">
      <alignment horizontal="center"/>
    </xf>
    <xf numFmtId="0" fontId="6" fillId="0" borderId="3" xfId="0" applyFont="1" applyBorder="1" applyAlignment="1">
      <alignment horizontal="left" wrapText="1"/>
    </xf>
    <xf numFmtId="2" fontId="6" fillId="0" borderId="3" xfId="0" applyNumberFormat="1" applyFont="1" applyBorder="1" applyAlignment="1">
      <alignment horizontal="center" vertical="center" wrapText="1"/>
    </xf>
    <xf numFmtId="2" fontId="5" fillId="0" borderId="2" xfId="0" applyNumberFormat="1" applyFont="1" applyBorder="1" applyAlignment="1">
      <alignment horizontal="center"/>
    </xf>
    <xf numFmtId="2" fontId="5" fillId="0" borderId="2" xfId="0" applyNumberFormat="1" applyFont="1" applyBorder="1" applyAlignment="1">
      <alignment horizontal="center" wrapText="1"/>
    </xf>
    <xf numFmtId="0" fontId="12" fillId="0" borderId="3" xfId="0" applyFont="1" applyBorder="1" applyAlignment="1">
      <alignment horizontal="left" vertical="center" wrapText="1"/>
    </xf>
    <xf numFmtId="0" fontId="12" fillId="0" borderId="3" xfId="0" applyFont="1" applyBorder="1" applyAlignment="1">
      <alignment horizontal="center"/>
    </xf>
    <xf numFmtId="2" fontId="12" fillId="0" borderId="3" xfId="0" applyNumberFormat="1" applyFont="1" applyBorder="1" applyAlignment="1">
      <alignment horizontal="center"/>
    </xf>
    <xf numFmtId="2" fontId="12" fillId="0" borderId="3" xfId="0" applyNumberFormat="1" applyFont="1" applyBorder="1" applyAlignment="1">
      <alignment horizontal="center" wrapText="1"/>
    </xf>
    <xf numFmtId="0" fontId="12" fillId="0" borderId="3" xfId="0" applyFont="1" applyBorder="1" applyAlignment="1">
      <alignment horizontal="center" wrapText="1"/>
    </xf>
    <xf numFmtId="43" fontId="12" fillId="0" borderId="3" xfId="0" applyNumberFormat="1" applyFont="1" applyBorder="1" applyAlignment="1">
      <alignment horizontal="center" vertical="center"/>
    </xf>
    <xf numFmtId="0" fontId="43" fillId="0" borderId="0" xfId="0" applyFont="1" applyAlignment="1">
      <alignment horizontal="center" vertical="center" wrapText="1"/>
    </xf>
    <xf numFmtId="0" fontId="12" fillId="0" borderId="0" xfId="0" applyFont="1"/>
    <xf numFmtId="0" fontId="4" fillId="0" borderId="3" xfId="0" applyFont="1" applyBorder="1" applyAlignment="1">
      <alignment horizontal="center" wrapText="1"/>
    </xf>
    <xf numFmtId="0" fontId="6" fillId="0" borderId="3" xfId="0" applyFont="1" applyBorder="1" applyAlignment="1">
      <alignment vertical="center" wrapText="1"/>
    </xf>
    <xf numFmtId="43" fontId="6" fillId="0" borderId="3" xfId="0" applyNumberFormat="1" applyFont="1" applyBorder="1"/>
    <xf numFmtId="43" fontId="4" fillId="0" borderId="3" xfId="0" applyNumberFormat="1" applyFont="1" applyBorder="1" applyAlignment="1">
      <alignment horizontal="center"/>
    </xf>
    <xf numFmtId="0" fontId="6" fillId="0" borderId="3" xfId="3" applyFont="1" applyBorder="1" applyAlignment="1">
      <alignment horizontal="center"/>
    </xf>
    <xf numFmtId="43" fontId="4" fillId="0" borderId="3" xfId="0" applyNumberFormat="1" applyFont="1" applyBorder="1" applyAlignment="1">
      <alignment horizontal="center" vertical="center"/>
    </xf>
    <xf numFmtId="0" fontId="6" fillId="0" borderId="3" xfId="3" applyFont="1" applyBorder="1" applyAlignment="1">
      <alignment horizontal="center" wrapText="1"/>
    </xf>
    <xf numFmtId="4" fontId="6" fillId="0" borderId="3" xfId="44" applyNumberFormat="1" applyFont="1" applyBorder="1" applyAlignment="1" applyProtection="1">
      <alignment horizontal="center"/>
      <protection locked="0"/>
    </xf>
    <xf numFmtId="4" fontId="6" fillId="0" borderId="3" xfId="0" applyNumberFormat="1" applyFont="1" applyBorder="1" applyAlignment="1" applyProtection="1">
      <alignment horizontal="center"/>
      <protection locked="0"/>
    </xf>
    <xf numFmtId="4" fontId="6" fillId="0" borderId="3" xfId="0" applyNumberFormat="1" applyFont="1" applyBorder="1" applyAlignment="1">
      <alignment horizontal="center" wrapText="1"/>
    </xf>
    <xf numFmtId="0" fontId="4" fillId="0" borderId="3" xfId="0" applyFont="1" applyBorder="1" applyAlignment="1">
      <alignment horizontal="left" vertical="center" wrapText="1"/>
    </xf>
    <xf numFmtId="0" fontId="6" fillId="0" borderId="3" xfId="16" applyBorder="1" applyAlignment="1">
      <alignment horizontal="center" wrapText="1"/>
    </xf>
    <xf numFmtId="4" fontId="6" fillId="0" borderId="3" xfId="7" applyNumberFormat="1" applyFont="1" applyFill="1" applyBorder="1" applyAlignment="1" applyProtection="1">
      <alignment horizontal="center"/>
    </xf>
    <xf numFmtId="2" fontId="6" fillId="0" borderId="3" xfId="16" applyNumberFormat="1" applyBorder="1" applyAlignment="1">
      <alignment horizontal="center"/>
    </xf>
    <xf numFmtId="0" fontId="45" fillId="0" borderId="3" xfId="16" applyFont="1" applyBorder="1" applyAlignment="1">
      <alignment horizontal="right" vertical="center" wrapText="1"/>
    </xf>
    <xf numFmtId="4" fontId="6" fillId="0" borderId="3" xfId="16" applyNumberFormat="1" applyBorder="1" applyAlignment="1">
      <alignment horizontal="center"/>
    </xf>
    <xf numFmtId="0" fontId="45" fillId="0" borderId="3" xfId="0" applyFont="1" applyBorder="1" applyAlignment="1">
      <alignment horizontal="right" vertical="center" wrapText="1"/>
    </xf>
    <xf numFmtId="2" fontId="4" fillId="0" borderId="0" xfId="0" applyNumberFormat="1" applyFont="1" applyAlignment="1">
      <alignment horizontal="center" wrapText="1"/>
    </xf>
    <xf numFmtId="2" fontId="6" fillId="0" borderId="0" xfId="0" applyNumberFormat="1" applyFont="1" applyAlignment="1">
      <alignment horizontal="center" wrapText="1"/>
    </xf>
    <xf numFmtId="0" fontId="45" fillId="2" borderId="3" xfId="1" applyFont="1" applyFill="1" applyBorder="1" applyAlignment="1">
      <alignment horizontal="center" wrapText="1"/>
    </xf>
    <xf numFmtId="2" fontId="45" fillId="2" borderId="3" xfId="0" applyNumberFormat="1" applyFont="1" applyFill="1" applyBorder="1" applyAlignment="1">
      <alignment horizontal="center"/>
    </xf>
    <xf numFmtId="43" fontId="45" fillId="0" borderId="3" xfId="0" applyNumberFormat="1" applyFont="1" applyBorder="1"/>
    <xf numFmtId="43" fontId="45" fillId="0" borderId="3" xfId="0" applyNumberFormat="1" applyFont="1" applyBorder="1" applyAlignment="1">
      <alignment horizontal="center"/>
    </xf>
    <xf numFmtId="2" fontId="45" fillId="2" borderId="3" xfId="0" applyNumberFormat="1" applyFont="1" applyFill="1" applyBorder="1" applyAlignment="1">
      <alignment horizontal="center" wrapText="1"/>
    </xf>
    <xf numFmtId="43" fontId="45" fillId="0" borderId="3" xfId="0" applyNumberFormat="1" applyFont="1" applyBorder="1" applyAlignment="1">
      <alignment horizontal="center" vertical="center"/>
    </xf>
    <xf numFmtId="0" fontId="6" fillId="0" borderId="3" xfId="0" applyFont="1" applyBorder="1" applyAlignment="1">
      <alignment wrapText="1"/>
    </xf>
    <xf numFmtId="43" fontId="6" fillId="0" borderId="3" xfId="0" applyNumberFormat="1" applyFont="1" applyBorder="1" applyAlignment="1">
      <alignment horizontal="center"/>
    </xf>
    <xf numFmtId="0" fontId="47" fillId="0" borderId="0" xfId="0" applyFont="1"/>
    <xf numFmtId="0" fontId="45" fillId="0" borderId="3" xfId="0" applyFont="1" applyBorder="1" applyAlignment="1">
      <alignment horizontal="right" vertical="center"/>
    </xf>
    <xf numFmtId="0" fontId="45" fillId="0" borderId="3" xfId="0" applyFont="1" applyBorder="1" applyAlignment="1">
      <alignment horizontal="center"/>
    </xf>
    <xf numFmtId="164" fontId="45" fillId="0" borderId="3" xfId="0" applyNumberFormat="1" applyFont="1" applyBorder="1" applyAlignment="1">
      <alignment horizontal="center"/>
    </xf>
    <xf numFmtId="2" fontId="45" fillId="0" borderId="3" xfId="0" applyNumberFormat="1" applyFont="1" applyBorder="1" applyAlignment="1">
      <alignment horizontal="center"/>
    </xf>
    <xf numFmtId="0" fontId="6" fillId="0" borderId="3" xfId="0" applyFont="1" applyBorder="1" applyAlignment="1">
      <alignment horizontal="left" vertical="center"/>
    </xf>
    <xf numFmtId="164" fontId="6" fillId="0" borderId="3" xfId="0" applyNumberFormat="1" applyFont="1" applyBorder="1" applyAlignment="1">
      <alignment horizontal="center"/>
    </xf>
    <xf numFmtId="0" fontId="6" fillId="0" borderId="3" xfId="0" applyFont="1" applyBorder="1" applyAlignment="1">
      <alignment horizontal="center" textRotation="90" wrapText="1"/>
    </xf>
    <xf numFmtId="2" fontId="6" fillId="0" borderId="3" xfId="0" applyNumberFormat="1" applyFont="1" applyBorder="1" applyAlignment="1">
      <alignment horizontal="center" textRotation="90" wrapText="1"/>
    </xf>
    <xf numFmtId="0" fontId="45" fillId="0" borderId="3" xfId="0" applyFont="1" applyBorder="1" applyAlignment="1">
      <alignment horizontal="right" wrapText="1"/>
    </xf>
    <xf numFmtId="0" fontId="45" fillId="0" borderId="3" xfId="0" applyFont="1" applyBorder="1" applyAlignment="1">
      <alignment horizontal="right"/>
    </xf>
    <xf numFmtId="164" fontId="45" fillId="0" borderId="3" xfId="0" applyNumberFormat="1" applyFont="1" applyBorder="1" applyAlignment="1">
      <alignment horizontal="center" vertical="center"/>
    </xf>
    <xf numFmtId="0" fontId="6" fillId="0" borderId="3" xfId="0" applyFont="1" applyBorder="1"/>
    <xf numFmtId="0" fontId="45" fillId="0" borderId="3" xfId="0" applyFont="1" applyBorder="1" applyAlignment="1">
      <alignment horizontal="center" wrapText="1"/>
    </xf>
    <xf numFmtId="4" fontId="45" fillId="0" borderId="3" xfId="0" applyNumberFormat="1" applyFont="1" applyBorder="1" applyAlignment="1">
      <alignment horizontal="center"/>
    </xf>
    <xf numFmtId="0" fontId="4" fillId="0" borderId="5" xfId="0" applyFont="1" applyBorder="1" applyAlignment="1">
      <alignment horizontal="left" vertical="center" wrapText="1"/>
    </xf>
    <xf numFmtId="0" fontId="48" fillId="0" borderId="3" xfId="0" applyFont="1" applyBorder="1" applyAlignment="1">
      <alignment horizontal="center" vertical="center"/>
    </xf>
    <xf numFmtId="0" fontId="49" fillId="0" borderId="3" xfId="0" applyFont="1" applyBorder="1" applyAlignment="1">
      <alignment horizontal="right" vertical="center" wrapText="1"/>
    </xf>
    <xf numFmtId="0" fontId="49" fillId="0" borderId="3" xfId="0" applyFont="1" applyBorder="1" applyAlignment="1">
      <alignment horizontal="center" vertical="center"/>
    </xf>
    <xf numFmtId="164" fontId="49" fillId="0" borderId="3" xfId="0" applyNumberFormat="1" applyFont="1" applyBorder="1" applyAlignment="1">
      <alignment horizontal="center" vertical="center"/>
    </xf>
    <xf numFmtId="0" fontId="6" fillId="2" borderId="3" xfId="1" applyFill="1" applyBorder="1" applyAlignment="1">
      <alignment horizontal="center" wrapText="1"/>
    </xf>
    <xf numFmtId="2" fontId="6" fillId="2" borderId="3" xfId="0" applyNumberFormat="1" applyFont="1" applyFill="1" applyBorder="1" applyAlignment="1">
      <alignment horizontal="center"/>
    </xf>
    <xf numFmtId="0" fontId="45" fillId="0" borderId="3" xfId="11" applyFont="1" applyBorder="1" applyAlignment="1">
      <alignment horizontal="right" wrapText="1"/>
    </xf>
    <xf numFmtId="164" fontId="45" fillId="0" borderId="3" xfId="11" applyNumberFormat="1" applyFont="1" applyBorder="1" applyAlignment="1">
      <alignment horizontal="center" wrapText="1"/>
    </xf>
    <xf numFmtId="43" fontId="45" fillId="0" borderId="3" xfId="0" applyNumberFormat="1" applyFont="1" applyBorder="1" applyAlignment="1">
      <alignment vertical="center"/>
    </xf>
    <xf numFmtId="0" fontId="4" fillId="0" borderId="3" xfId="0" applyFont="1" applyBorder="1" applyAlignment="1">
      <alignment horizontal="center"/>
    </xf>
    <xf numFmtId="2" fontId="45" fillId="0" borderId="3" xfId="0" applyNumberFormat="1" applyFont="1" applyBorder="1" applyAlignment="1">
      <alignment horizontal="center" wrapText="1"/>
    </xf>
    <xf numFmtId="4" fontId="6" fillId="0" borderId="3" xfId="7" applyNumberFormat="1" applyFont="1" applyBorder="1" applyAlignment="1">
      <alignment horizontal="center"/>
    </xf>
    <xf numFmtId="2" fontId="6" fillId="0" borderId="3" xfId="15" applyNumberFormat="1" applyFont="1" applyBorder="1" applyAlignment="1">
      <alignment horizontal="center" wrapText="1"/>
    </xf>
    <xf numFmtId="2" fontId="6" fillId="0" borderId="3" xfId="10" applyNumberFormat="1" applyFont="1" applyBorder="1" applyAlignment="1">
      <alignment horizontal="center" wrapText="1"/>
    </xf>
    <xf numFmtId="0" fontId="50" fillId="0" borderId="3" xfId="0" applyFont="1" applyBorder="1" applyAlignment="1">
      <alignment horizontal="center" vertical="center" wrapText="1"/>
    </xf>
    <xf numFmtId="0" fontId="51" fillId="0" borderId="3" xfId="0" applyFont="1" applyBorder="1" applyAlignment="1">
      <alignment horizontal="left" vertical="center" wrapText="1"/>
    </xf>
    <xf numFmtId="0" fontId="51" fillId="0" borderId="3" xfId="0" applyFont="1" applyBorder="1" applyAlignment="1">
      <alignment horizontal="center" vertical="center"/>
    </xf>
    <xf numFmtId="164" fontId="51" fillId="0" borderId="3" xfId="0" applyNumberFormat="1" applyFont="1" applyBorder="1" applyAlignment="1">
      <alignment horizontal="center" vertical="center"/>
    </xf>
    <xf numFmtId="0" fontId="52" fillId="0" borderId="3" xfId="0" applyFont="1" applyBorder="1" applyAlignment="1">
      <alignment horizontal="right" vertical="center"/>
    </xf>
    <xf numFmtId="0" fontId="52" fillId="0" borderId="3" xfId="0" applyFont="1" applyBorder="1" applyAlignment="1">
      <alignment horizontal="center" vertical="center"/>
    </xf>
    <xf numFmtId="164" fontId="52" fillId="0" borderId="3" xfId="0" applyNumberFormat="1" applyFont="1" applyBorder="1" applyAlignment="1">
      <alignment horizontal="center" vertical="center"/>
    </xf>
    <xf numFmtId="49" fontId="52" fillId="0" borderId="3" xfId="0" applyNumberFormat="1" applyFont="1" applyBorder="1" applyAlignment="1">
      <alignment horizontal="center" vertical="center"/>
    </xf>
    <xf numFmtId="49" fontId="51" fillId="0" borderId="3" xfId="0" applyNumberFormat="1" applyFont="1" applyBorder="1" applyAlignment="1">
      <alignment horizontal="left" vertical="center" wrapText="1"/>
    </xf>
    <xf numFmtId="0" fontId="51" fillId="0" borderId="6" xfId="0" applyFont="1" applyBorder="1" applyAlignment="1">
      <alignment horizontal="center" vertical="center"/>
    </xf>
    <xf numFmtId="2" fontId="51" fillId="0" borderId="3" xfId="0" applyNumberFormat="1" applyFont="1" applyBorder="1" applyAlignment="1">
      <alignment horizontal="left" wrapText="1"/>
    </xf>
    <xf numFmtId="2" fontId="51" fillId="0" borderId="3" xfId="0" applyNumberFormat="1" applyFont="1" applyBorder="1" applyAlignment="1">
      <alignment horizontal="center" vertical="center" wrapText="1"/>
    </xf>
    <xf numFmtId="2" fontId="51" fillId="0" borderId="6" xfId="0" applyNumberFormat="1" applyFont="1" applyBorder="1" applyAlignment="1">
      <alignment horizontal="center" vertical="center" wrapText="1"/>
    </xf>
    <xf numFmtId="0" fontId="6" fillId="0" borderId="0" xfId="0" applyFont="1" applyAlignment="1">
      <alignment horizontal="left"/>
    </xf>
    <xf numFmtId="0" fontId="6" fillId="0" borderId="0" xfId="0" applyFont="1" applyAlignment="1">
      <alignment horizontal="center"/>
    </xf>
    <xf numFmtId="49" fontId="6" fillId="0" borderId="3" xfId="3" applyNumberFormat="1" applyFont="1" applyBorder="1" applyAlignment="1">
      <alignment horizontal="center" wrapText="1"/>
    </xf>
    <xf numFmtId="0" fontId="6" fillId="0" borderId="3" xfId="3" applyFont="1" applyBorder="1" applyAlignment="1">
      <alignment horizontal="left" vertical="center" wrapText="1"/>
    </xf>
    <xf numFmtId="164" fontId="52" fillId="0" borderId="6" xfId="0" applyNumberFormat="1" applyFont="1" applyBorder="1" applyAlignment="1">
      <alignment horizontal="center" vertical="center"/>
    </xf>
    <xf numFmtId="0" fontId="52" fillId="0" borderId="3" xfId="0" applyFont="1" applyBorder="1" applyAlignment="1">
      <alignment horizontal="right" vertical="center" wrapText="1"/>
    </xf>
    <xf numFmtId="2" fontId="51" fillId="0" borderId="3" xfId="0" applyNumberFormat="1" applyFont="1" applyBorder="1" applyAlignment="1">
      <alignment horizontal="center" vertical="center"/>
    </xf>
    <xf numFmtId="2" fontId="52" fillId="0" borderId="6" xfId="0" applyNumberFormat="1" applyFont="1" applyBorder="1" applyAlignment="1">
      <alignment horizontal="center" vertical="center" wrapText="1"/>
    </xf>
    <xf numFmtId="0" fontId="4" fillId="0" borderId="1" xfId="0" applyFont="1" applyBorder="1" applyAlignment="1">
      <alignment vertical="center" wrapText="1"/>
    </xf>
    <xf numFmtId="0" fontId="4" fillId="2" borderId="3" xfId="0" applyFont="1" applyFill="1" applyBorder="1" applyAlignment="1">
      <alignment horizontal="center"/>
    </xf>
    <xf numFmtId="0" fontId="4" fillId="0" borderId="1" xfId="0" applyFont="1" applyBorder="1" applyAlignment="1">
      <alignment horizontal="center" wrapText="1"/>
    </xf>
    <xf numFmtId="0" fontId="4" fillId="0" borderId="1" xfId="0" applyFont="1" applyBorder="1" applyAlignment="1">
      <alignment horizontal="center"/>
    </xf>
    <xf numFmtId="43" fontId="4" fillId="0" borderId="1" xfId="0" applyNumberFormat="1" applyFont="1" applyBorder="1" applyAlignment="1">
      <alignment horizontal="center"/>
    </xf>
    <xf numFmtId="43" fontId="4" fillId="0" borderId="1" xfId="0" applyNumberFormat="1" applyFont="1" applyBorder="1" applyAlignment="1">
      <alignment horizontal="center" vertical="center"/>
    </xf>
    <xf numFmtId="43" fontId="4" fillId="0" borderId="1" xfId="0" applyNumberFormat="1" applyFont="1" applyBorder="1" applyAlignment="1">
      <alignment horizontal="center" vertical="center" wrapText="1"/>
    </xf>
    <xf numFmtId="43" fontId="4" fillId="0" borderId="3" xfId="0" applyNumberFormat="1" applyFont="1" applyBorder="1" applyAlignment="1">
      <alignment horizontal="center" vertical="center" wrapText="1"/>
    </xf>
    <xf numFmtId="0" fontId="4" fillId="0" borderId="3" xfId="0" applyFont="1" applyBorder="1"/>
    <xf numFmtId="2" fontId="4" fillId="0" borderId="3" xfId="0" applyNumberFormat="1" applyFont="1" applyBorder="1" applyAlignment="1">
      <alignment horizontal="center"/>
    </xf>
    <xf numFmtId="2" fontId="6" fillId="0" borderId="0" xfId="3" applyNumberFormat="1" applyFont="1"/>
    <xf numFmtId="0" fontId="6" fillId="0" borderId="0" xfId="0" applyFont="1" applyAlignment="1">
      <alignment horizontal="center" vertical="center"/>
    </xf>
    <xf numFmtId="2" fontId="6" fillId="0" borderId="0" xfId="0" applyNumberFormat="1" applyFont="1" applyAlignment="1">
      <alignment horizontal="center"/>
    </xf>
    <xf numFmtId="2" fontId="6" fillId="0" borderId="0" xfId="3" applyNumberFormat="1" applyFont="1" applyAlignment="1">
      <alignment horizontal="center"/>
    </xf>
    <xf numFmtId="0" fontId="4" fillId="0" borderId="0" xfId="0" applyFont="1" applyAlignment="1">
      <alignment horizontal="center"/>
    </xf>
    <xf numFmtId="0" fontId="6" fillId="0" borderId="0" xfId="0" applyFont="1" applyAlignment="1">
      <alignment horizontal="left" vertical="center" wrapText="1"/>
    </xf>
    <xf numFmtId="0" fontId="8" fillId="0" borderId="0" xfId="0" applyFont="1" applyAlignment="1">
      <alignment horizontal="left"/>
    </xf>
    <xf numFmtId="0" fontId="6" fillId="0" borderId="0" xfId="0" applyFont="1" applyAlignment="1">
      <alignment horizontal="left"/>
    </xf>
    <xf numFmtId="0" fontId="8" fillId="0" borderId="0" xfId="0" applyFont="1" applyAlignment="1">
      <alignment horizontal="center"/>
    </xf>
    <xf numFmtId="0" fontId="4" fillId="0" borderId="3" xfId="0" applyFont="1" applyBorder="1" applyAlignment="1">
      <alignment horizontal="center" vertical="center" textRotation="90"/>
    </xf>
    <xf numFmtId="0" fontId="4" fillId="0" borderId="3" xfId="0" applyFont="1" applyBorder="1" applyAlignment="1">
      <alignment horizontal="center" vertical="center" wrapText="1"/>
    </xf>
    <xf numFmtId="0" fontId="6" fillId="0" borderId="0" xfId="0" applyFont="1" applyAlignment="1">
      <alignment horizontal="center"/>
    </xf>
    <xf numFmtId="0" fontId="4" fillId="0" borderId="3" xfId="0" applyFont="1" applyBorder="1" applyAlignment="1">
      <alignment horizontal="right"/>
    </xf>
    <xf numFmtId="0" fontId="4" fillId="0" borderId="3" xfId="0" applyFont="1" applyBorder="1" applyAlignment="1">
      <alignment horizontal="center" vertical="center"/>
    </xf>
    <xf numFmtId="0" fontId="5" fillId="0" borderId="0" xfId="0" applyFont="1" applyAlignment="1">
      <alignment horizontal="center"/>
    </xf>
  </cellXfs>
  <cellStyles count="123">
    <cellStyle name="Accent" xfId="78" xr:uid="{FEB1981B-8239-40EE-8BF8-A91BE202D608}"/>
    <cellStyle name="Accent 1" xfId="79" xr:uid="{89FCC82C-137B-4E1E-876D-F35CB596D5F9}"/>
    <cellStyle name="Accent 2" xfId="80" xr:uid="{BFDBD9D6-355E-4D8C-9221-DBA73E731F58}"/>
    <cellStyle name="Accent 3" xfId="81" xr:uid="{E9C9F5B9-7454-470A-BF88-3BA6A319A02E}"/>
    <cellStyle name="Bad" xfId="82" xr:uid="{874BE11A-1D9B-4AE2-B80C-424CE5A3E1CF}"/>
    <cellStyle name="cf1" xfId="83" xr:uid="{500B598F-F594-4A95-A96E-9414A2653376}"/>
    <cellStyle name="cf2" xfId="84" xr:uid="{9AA8F0A2-01E6-416C-8FB6-38D73EE56C30}"/>
    <cellStyle name="cf3" xfId="85" xr:uid="{1F43DB34-FCEB-4F96-B747-0519E4CB8585}"/>
    <cellStyle name="cf4" xfId="86" xr:uid="{FC3CA7C0-7326-4FDD-932B-2E61E1270735}"/>
    <cellStyle name="cf5" xfId="87" xr:uid="{9F372005-09AA-4ADD-90CC-4CF8407C9E07}"/>
    <cellStyle name="cf6" xfId="88" xr:uid="{A85DAB68-C703-42B2-8572-7097E77E4BF8}"/>
    <cellStyle name="Comma 2" xfId="12" xr:uid="{00000000-0005-0000-0000-000000000000}"/>
    <cellStyle name="Comma 2 2" xfId="13" xr:uid="{00000000-0005-0000-0000-000001000000}"/>
    <cellStyle name="Comma 2 2 2" xfId="18" xr:uid="{8130C7B4-14FA-44A9-A251-87DBA00F95C1}"/>
    <cellStyle name="Comma 2 3" xfId="17" xr:uid="{8AEF4D1B-019B-461D-AD71-FAC81189ED00}"/>
    <cellStyle name="Comma 2 4" xfId="37" xr:uid="{782C183F-3A88-4F36-B6B4-D64F90F3CFA0}"/>
    <cellStyle name="Comma 5" xfId="7" xr:uid="{00000000-0005-0000-0000-000002000000}"/>
    <cellStyle name="Comma 5 2" xfId="20" xr:uid="{19A0EA21-C241-40DC-AAE5-5D26348814BC}"/>
    <cellStyle name="Comma 5 2 2" xfId="57" xr:uid="{8E6DCD40-B578-4893-93AF-B4D41B08AEC3}"/>
    <cellStyle name="Comma 5 2 2 2" xfId="71" xr:uid="{C67B7B36-BAF7-4563-9DC8-CDB869404DB8}"/>
    <cellStyle name="Comma 5 2 3" xfId="65" xr:uid="{F98DFC9E-D8FE-4448-B273-C67445535B38}"/>
    <cellStyle name="Comma 5 2 3 2" xfId="73" xr:uid="{782F00A9-9AE9-4D7B-B123-1DAA683CDFA4}"/>
    <cellStyle name="Comma 5 2 3 3" xfId="111" xr:uid="{6CF27A5D-3FAC-4827-991E-F0DF7EA21B93}"/>
    <cellStyle name="Comma 5 2 4" xfId="67" xr:uid="{978863C2-6058-4F08-A868-047A35631219}"/>
    <cellStyle name="Comma 5 2 4 2" xfId="75" xr:uid="{AAD84D71-D0E9-472F-8253-4D1E7942BBF9}"/>
    <cellStyle name="Comma 5 3" xfId="19" xr:uid="{6A074F4F-9C9B-4B00-9B92-B714C49F568B}"/>
    <cellStyle name="Comma 5 3 2" xfId="89" xr:uid="{BE870AB7-4B27-4EF6-88E8-CB5318ED237A}"/>
    <cellStyle name="Comma 5 3 3" xfId="113" xr:uid="{8D13D035-1DA2-42FE-8970-7540D48C17ED}"/>
    <cellStyle name="Comma 5 4" xfId="33" xr:uid="{2CA0BB51-962C-40C5-86F7-5ED66AE39672}"/>
    <cellStyle name="Comma 5 4 2" xfId="70" xr:uid="{526CB238-7555-4161-9293-C0AFD1C6B62A}"/>
    <cellStyle name="Comma 5 4 3" xfId="107" xr:uid="{0102C872-64FC-4CC2-AAD5-90C4266597D9}"/>
    <cellStyle name="Comma 5 4 4" xfId="55" xr:uid="{9EC156CB-28C0-4C9E-9612-A7D94F3E60EC}"/>
    <cellStyle name="Comma 5 5" xfId="32" xr:uid="{E2F8FA01-EE46-4278-B097-BD115A22D7DC}"/>
    <cellStyle name="Comma 5 6" xfId="29" xr:uid="{911C6D53-60C3-4DDB-9DC4-08AED4DF874E}"/>
    <cellStyle name="ConditionalStyle_1" xfId="90" xr:uid="{6C2BFC99-EC49-40D9-A24A-95EBD7C7FDE1}"/>
    <cellStyle name="Error" xfId="91" xr:uid="{B2BF2A25-A07D-4384-9684-C0F0477C2828}"/>
    <cellStyle name="Excel Built-in Explanatory Text" xfId="21" xr:uid="{7E71BF1D-1031-45C4-BEBC-7BF1D7A8157D}"/>
    <cellStyle name="Excel Built-in Explanatory Text 2" xfId="92" xr:uid="{5BDAAF83-1CED-4AE3-8376-1BF878923D26}"/>
    <cellStyle name="Excel Built-in Good" xfId="38" xr:uid="{8532E6FF-91E2-458F-9132-7AAF00FF6F68}"/>
    <cellStyle name="Excel Built-in Normal" xfId="8" xr:uid="{00000000-0005-0000-0000-000003000000}"/>
    <cellStyle name="Excel Built-in Normal 1" xfId="10" xr:uid="{00000000-0005-0000-0000-000004000000}"/>
    <cellStyle name="Excel Built-in Normal 1 2" xfId="40" xr:uid="{C0EDD91C-043B-4980-A592-7E0B1FF1983F}"/>
    <cellStyle name="Excel Built-in Normal 2" xfId="22" xr:uid="{EA285756-4546-45DD-A1D3-E7B9A0A86DCA}"/>
    <cellStyle name="Excel Built-in Normal 3" xfId="23" xr:uid="{FE2C1192-B1E4-4BF6-9357-47BF5C61AEF4}"/>
    <cellStyle name="Excel Built-in Normal 4" xfId="39" xr:uid="{D72FC06E-EF89-4FC5-B664-A73461E5381C}"/>
    <cellStyle name="Excel Built-in Normal 4 2" xfId="61" xr:uid="{3EE7D69B-270E-4395-9266-FB0B4EE8F8A8}"/>
    <cellStyle name="Footnote" xfId="93" xr:uid="{40ED1DDD-D08E-4925-9826-27DF25672DFE}"/>
    <cellStyle name="Good" xfId="94" xr:uid="{24CA4900-0E22-485A-A164-A586DD91C033}"/>
    <cellStyle name="Heading" xfId="95" xr:uid="{D11F4DC6-ACC4-47F0-AE88-D21A2413A163}"/>
    <cellStyle name="Heading 1" xfId="96" xr:uid="{5D7396E2-6B5E-43D5-A004-EB38B0176C1B}"/>
    <cellStyle name="Heading 2" xfId="97" xr:uid="{40FF0DC3-5179-4359-B579-5E707437E3AC}"/>
    <cellStyle name="Komats 2" xfId="34" xr:uid="{A7EE1CDE-31BC-400C-BC7F-A2671622D682}"/>
    <cellStyle name="Komats 2 2" xfId="76" xr:uid="{326756B7-287C-419C-A6A1-8D8ACE98D673}"/>
    <cellStyle name="Komats 3" xfId="41" xr:uid="{F54BB96A-1E15-44DD-805D-92DB124416CA}"/>
    <cellStyle name="Komats 4" xfId="119" xr:uid="{62E355CF-1355-4EA9-BB63-B4FE7B6A7C0C}"/>
    <cellStyle name="Neutral" xfId="98" xr:uid="{D7597D7E-B919-4FD5-824A-DC7C158AC721}"/>
    <cellStyle name="Normal 10" xfId="52" xr:uid="{BEBCAC9A-AF10-4ED6-97C6-E905C90E5D11}"/>
    <cellStyle name="Normal 10 2" xfId="63" xr:uid="{4D5FF145-A0E9-4278-8C68-5C091CF208FD}"/>
    <cellStyle name="Normal 11" xfId="114" xr:uid="{1EEB9398-A1F0-4E2A-B5BB-DFD8727C2D14}"/>
    <cellStyle name="Normal 15" xfId="68" xr:uid="{1E6C79E0-68D5-46B6-B133-8694A0246FEE}"/>
    <cellStyle name="Normal 2" xfId="1" xr:uid="{00000000-0005-0000-0000-000005000000}"/>
    <cellStyle name="Normal 2 2" xfId="58" xr:uid="{D22676CF-4465-4A0D-B305-3A4B7E41F540}"/>
    <cellStyle name="Normal 2 2 2" xfId="9" xr:uid="{00000000-0005-0000-0000-000006000000}"/>
    <cellStyle name="Normal 3" xfId="11" xr:uid="{00000000-0005-0000-0000-000007000000}"/>
    <cellStyle name="Normal 3 11" xfId="112" xr:uid="{69B7F416-5ADF-4162-BF68-306478DD3991}"/>
    <cellStyle name="Normal 3 2" xfId="59" xr:uid="{F23EB5AB-7283-420B-9663-B7A2AAFA26BA}"/>
    <cellStyle name="Normal 3 2 2" xfId="99" xr:uid="{4EEBA546-E25F-4C1B-9103-1D3887C29A44}"/>
    <cellStyle name="Normal 3 2 2 2" xfId="115" xr:uid="{E864A553-3895-41AA-B4A2-F63994AE531F}"/>
    <cellStyle name="Normal 4" xfId="15" xr:uid="{00000000-0005-0000-0000-000008000000}"/>
    <cellStyle name="Normal 4 2" xfId="42" xr:uid="{753A53E3-5D96-4382-BDDC-4BBD7ABA4962}"/>
    <cellStyle name="Normal 5" xfId="43" xr:uid="{ED1872B1-80D6-4975-93E3-83CC5F621F0E}"/>
    <cellStyle name="Normal 59" xfId="44" xr:uid="{D3E2DDA3-D15A-4D93-85FA-AF2125B4A862}"/>
    <cellStyle name="Normal 6" xfId="14" xr:uid="{00000000-0005-0000-0000-000009000000}"/>
    <cellStyle name="Normal 7 2" xfId="45" xr:uid="{DE2CA652-AD0C-46F6-B7FA-A6001D865215}"/>
    <cellStyle name="Normal 9" xfId="2" xr:uid="{00000000-0005-0000-0000-00000A000000}"/>
    <cellStyle name="Normal 9 2" xfId="47" xr:uid="{5A63A020-86E2-41D0-9224-701AD493AFCD}"/>
    <cellStyle name="Normal 9 2 2" xfId="100" xr:uid="{9578F762-9607-4D29-A2B2-88F952ABF597}"/>
    <cellStyle name="Normal 9 3" xfId="46" xr:uid="{7B655607-EB83-437E-B3AC-44C4D9730C09}"/>
    <cellStyle name="Normal_9908m" xfId="60" xr:uid="{14C5CA45-F829-436F-B46A-42287862B85D}"/>
    <cellStyle name="Normal_Tāme" xfId="3" xr:uid="{00000000-0005-0000-0000-00000D000000}"/>
    <cellStyle name="Note" xfId="101" xr:uid="{8672E207-4115-464F-8DC5-54A170105A34}"/>
    <cellStyle name="Parastais 2" xfId="4" xr:uid="{00000000-0005-0000-0000-00000E000000}"/>
    <cellStyle name="Parastais 3" xfId="6" xr:uid="{00000000-0005-0000-0000-00000F000000}"/>
    <cellStyle name="Parastais 3 2" xfId="48" xr:uid="{7B2E3D6A-FAAE-4EB4-A5F9-1FD101EA29E9}"/>
    <cellStyle name="Parastais_4_Tame_2019.03.11_specdarbi1 2" xfId="122" xr:uid="{B9A85F05-8B38-46CF-81EC-A028CA6A63C6}"/>
    <cellStyle name="Parasts" xfId="0" builtinId="0"/>
    <cellStyle name="Parasts 2" xfId="24" xr:uid="{814983C3-168D-4550-8549-0F337ECD5558}"/>
    <cellStyle name="Parasts 2 2" xfId="25" xr:uid="{C09705C3-53D8-44C6-B169-0485FBACCA8B}"/>
    <cellStyle name="Parasts 2 2 2" xfId="35" xr:uid="{7E89E5BD-D955-4516-A3BC-6F8191C4751E}"/>
    <cellStyle name="Parasts 2 2 2 2" xfId="62" xr:uid="{8008A732-C9C4-4683-98A5-48981FBAAEE1}"/>
    <cellStyle name="Parasts 2 2 3" xfId="30" xr:uid="{5D114116-4B66-4083-BCD8-02E1BED74FB9}"/>
    <cellStyle name="Parasts 2 3" xfId="49" xr:uid="{7906FD04-6FA1-48C8-84E9-2961677AAEC9}"/>
    <cellStyle name="Parasts 2 3 2" xfId="116" xr:uid="{0132E942-1A79-4775-A1A8-0B4B75FABB90}"/>
    <cellStyle name="Parasts 2 3 3" xfId="56" xr:uid="{BAF8D600-E678-42CE-B0A3-E5199FBDFA56}"/>
    <cellStyle name="Parasts 3" xfId="26" xr:uid="{CAF218F3-AFCC-4AB1-9152-09C1D2B4EFD3}"/>
    <cellStyle name="Parasts 3 2" xfId="102" xr:uid="{36E45FAF-A2EA-452F-925D-58272EAB7168}"/>
    <cellStyle name="Parasts 3 2 2" xfId="117" xr:uid="{6416C518-8881-4350-B473-EF4809A5103B}"/>
    <cellStyle name="Parasts 4" xfId="16" xr:uid="{4592E53E-0AF1-4303-A4E9-057B806D3285}"/>
    <cellStyle name="Parasts 5" xfId="36" xr:uid="{8AE3F3A2-11CA-4890-BE1E-E0BF7EAD7D9B}"/>
    <cellStyle name="Parasts 5 2" xfId="69" xr:uid="{E4232F22-9F4B-4DBD-8ADD-F1D3697C708D}"/>
    <cellStyle name="Parasts 5 3" xfId="77" xr:uid="{01736776-8EB7-4691-AA2B-02B699CB416C}"/>
    <cellStyle name="Parasts 5 4" xfId="108" xr:uid="{59DD924E-FAA7-497F-97AC-24444166E40F}"/>
    <cellStyle name="Parasts 5 5" xfId="53" xr:uid="{6DC82DE6-49D7-4B7D-BC3C-B58AB48480CA}"/>
    <cellStyle name="Parasts 6" xfId="64" xr:uid="{A7BB5581-0998-4BF3-9EC5-47CAE4EA0219}"/>
    <cellStyle name="Parasts 6 2" xfId="72" xr:uid="{80CE0B91-F995-4A4D-B495-77549478D093}"/>
    <cellStyle name="Parasts 6 3" xfId="110" xr:uid="{E60373E0-8071-4EE0-B085-D7ECF17F69CE}"/>
    <cellStyle name="Parasts 7" xfId="66" xr:uid="{E6E3B47E-D3AC-4432-8813-EC84AEFA51A0}"/>
    <cellStyle name="Parasts 7 2" xfId="74" xr:uid="{F139D6B0-E1B9-4FA2-8640-6497CE609395}"/>
    <cellStyle name="Parasts 7 3" xfId="109" xr:uid="{9535619F-24A6-433F-AFCD-18400DC396EB}"/>
    <cellStyle name="Parasts 8" xfId="121" xr:uid="{96AE9F35-CCC0-4D9F-9F8D-293465B27399}"/>
    <cellStyle name="Status" xfId="103" xr:uid="{FB5D4D15-B779-4688-9548-C9C28296F4DB}"/>
    <cellStyle name="Style 1" xfId="5" xr:uid="{00000000-0005-0000-0000-000011000000}"/>
    <cellStyle name="Style 1 2" xfId="28" xr:uid="{EFA3C84B-1ED1-4E9E-B8EB-C8E20BA9B249}"/>
    <cellStyle name="Style 1 2 2" xfId="118" xr:uid="{4909D8F1-814B-45EF-9450-2CE5C0DF3DEC}"/>
    <cellStyle name="Style 1 2 3" xfId="31" xr:uid="{595A0C2D-410F-496D-B239-1C3996FA4EC9}"/>
    <cellStyle name="Style 1 3" xfId="27" xr:uid="{5D736EC3-CB9F-4B19-B17E-658913358DA3}"/>
    <cellStyle name="Style 1 3 2" xfId="104" xr:uid="{564F5B79-197F-4D62-AA9E-93FD35AF7E98}"/>
    <cellStyle name="Style 1 4" xfId="50" xr:uid="{AD65529B-0F08-4B71-8899-AABB01964D03}"/>
    <cellStyle name="Text" xfId="105" xr:uid="{F5711941-D1A2-4FE2-96B8-4B2D533B0209}"/>
    <cellStyle name="Warning" xfId="106" xr:uid="{E0F53C0A-9509-45D6-871E-3BC32C720F98}"/>
    <cellStyle name="Обычный_33. OZOLNIEKU NOVADA DOME_OZO SKOLA_TELPU, GAITENU, KAPNU TELPU REMONTS_TAME_VADIMS_2011_02_25_melnraksts" xfId="54" xr:uid="{A4DF5994-45D4-4348-B2E6-0DC4F9FF5F5C}"/>
    <cellStyle name="Стиль 1" xfId="51" xr:uid="{D93CD767-5381-4402-80A2-A86241847527}"/>
    <cellStyle name="Хороший" xfId="120" xr:uid="{A9E82167-D520-4C41-A82C-B2C4B0B29239}"/>
  </cellStyles>
  <dxfs count="2">
    <dxf>
      <font>
        <b val="0"/>
        <condense val="0"/>
        <extend val="0"/>
        <sz val="11"/>
        <color indexed="9"/>
      </font>
    </dxf>
    <dxf>
      <font>
        <b val="0"/>
        <condense val="0"/>
        <extend val="0"/>
        <sz val="11"/>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O25"/>
  <sheetViews>
    <sheetView workbookViewId="0">
      <selection activeCell="F5" sqref="F5"/>
    </sheetView>
  </sheetViews>
  <sheetFormatPr defaultRowHeight="14.5"/>
  <cols>
    <col min="2" max="2" width="8" bestFit="1" customWidth="1"/>
    <col min="3" max="3" width="41" bestFit="1" customWidth="1"/>
    <col min="4" max="4" width="15.81640625" bestFit="1" customWidth="1"/>
    <col min="6" max="6" width="20.54296875" customWidth="1"/>
    <col min="7" max="7" width="10.54296875" bestFit="1" customWidth="1"/>
    <col min="9" max="9" width="9.54296875" bestFit="1" customWidth="1"/>
  </cols>
  <sheetData>
    <row r="1" spans="1:15">
      <c r="A1" s="12"/>
      <c r="B1" s="12"/>
      <c r="C1" s="12"/>
      <c r="D1" s="12"/>
      <c r="E1" s="12"/>
      <c r="F1" s="12"/>
      <c r="G1" s="12"/>
    </row>
    <row r="2" spans="1:15">
      <c r="A2" s="12"/>
      <c r="B2" s="164" t="s">
        <v>35</v>
      </c>
      <c r="C2" s="164"/>
      <c r="D2" s="164"/>
      <c r="E2" s="1"/>
      <c r="F2" s="1"/>
      <c r="G2" s="1"/>
    </row>
    <row r="3" spans="1:15">
      <c r="A3" s="12"/>
      <c r="B3" s="12"/>
      <c r="C3" s="12"/>
      <c r="D3" s="12"/>
      <c r="E3" s="12"/>
      <c r="F3" s="12"/>
      <c r="G3" s="12"/>
    </row>
    <row r="4" spans="1:15" s="3" customFormat="1" ht="31" customHeight="1">
      <c r="A4" s="165" t="s">
        <v>243</v>
      </c>
      <c r="B4" s="165"/>
      <c r="C4" s="165"/>
      <c r="D4" s="165"/>
      <c r="E4" s="29"/>
      <c r="F4" s="29"/>
      <c r="G4" s="29"/>
      <c r="H4" s="29"/>
      <c r="I4" s="29"/>
      <c r="J4" s="29"/>
    </row>
    <row r="5" spans="1:15" s="3" customFormat="1" ht="12.75" customHeight="1">
      <c r="A5" s="165" t="s">
        <v>104</v>
      </c>
      <c r="B5" s="165"/>
      <c r="C5" s="165"/>
      <c r="D5" s="165"/>
      <c r="E5" s="29"/>
      <c r="F5" s="29"/>
      <c r="G5" s="29"/>
      <c r="H5" s="29"/>
    </row>
    <row r="6" spans="1:15" s="3" customFormat="1" ht="12.75" customHeight="1">
      <c r="A6" s="167" t="s">
        <v>106</v>
      </c>
      <c r="B6" s="167"/>
      <c r="C6" s="167"/>
      <c r="D6" s="167"/>
      <c r="E6" s="10"/>
      <c r="F6" s="10"/>
      <c r="N6" s="4"/>
      <c r="O6" s="4"/>
    </row>
    <row r="7" spans="1:15" s="3" customFormat="1" ht="12.5">
      <c r="A7" s="29"/>
      <c r="B7" s="29"/>
      <c r="C7" s="29"/>
      <c r="D7" s="29"/>
      <c r="E7" s="29"/>
      <c r="F7" s="29"/>
      <c r="G7" s="29"/>
    </row>
    <row r="8" spans="1:15">
      <c r="A8" s="12"/>
      <c r="B8" s="12"/>
      <c r="C8" s="12"/>
      <c r="D8" s="12"/>
      <c r="E8" s="12"/>
      <c r="F8" s="12"/>
      <c r="G8" s="12"/>
    </row>
    <row r="9" spans="1:15" ht="26">
      <c r="A9" s="12"/>
      <c r="B9" s="17" t="s">
        <v>9</v>
      </c>
      <c r="C9" s="18" t="s">
        <v>10</v>
      </c>
      <c r="D9" s="18" t="s">
        <v>16</v>
      </c>
      <c r="E9" s="19"/>
      <c r="F9" s="20"/>
      <c r="G9" s="20"/>
    </row>
    <row r="10" spans="1:15" ht="26">
      <c r="A10" s="12"/>
      <c r="B10" s="13">
        <v>1</v>
      </c>
      <c r="C10" s="28" t="s">
        <v>240</v>
      </c>
      <c r="D10" s="27">
        <f>'LT1'!P114</f>
        <v>0</v>
      </c>
      <c r="E10" s="22"/>
      <c r="F10" s="16"/>
      <c r="G10" s="22"/>
    </row>
    <row r="11" spans="1:15">
      <c r="A11" s="12"/>
      <c r="B11" s="13"/>
      <c r="C11" s="23" t="s">
        <v>11</v>
      </c>
      <c r="D11" s="14">
        <f>SUM(D10:D10)</f>
        <v>0</v>
      </c>
      <c r="E11" s="22"/>
      <c r="F11" s="16"/>
      <c r="G11" s="22"/>
    </row>
    <row r="12" spans="1:15">
      <c r="A12" s="12"/>
      <c r="B12" s="16"/>
      <c r="C12" s="24"/>
      <c r="D12" s="15"/>
      <c r="E12" s="22"/>
      <c r="F12" s="16"/>
      <c r="G12" s="22"/>
    </row>
    <row r="13" spans="1:15">
      <c r="A13" s="12"/>
      <c r="B13" s="13"/>
      <c r="C13" s="21" t="s">
        <v>14</v>
      </c>
      <c r="D13" s="25">
        <f>D11*21%</f>
        <v>0</v>
      </c>
      <c r="E13" s="12"/>
      <c r="F13" s="16"/>
      <c r="G13" s="22"/>
    </row>
    <row r="14" spans="1:15">
      <c r="A14" s="12"/>
      <c r="B14" s="13"/>
      <c r="C14" s="23" t="s">
        <v>12</v>
      </c>
      <c r="D14" s="25">
        <f>D11+D13</f>
        <v>0</v>
      </c>
      <c r="E14" s="12"/>
      <c r="F14" s="16"/>
      <c r="G14" s="22"/>
    </row>
    <row r="15" spans="1:15">
      <c r="A15" s="12"/>
      <c r="B15" s="12"/>
      <c r="C15" s="12"/>
      <c r="D15" s="12"/>
      <c r="E15" s="12"/>
      <c r="F15" s="12"/>
      <c r="G15" s="12"/>
    </row>
    <row r="16" spans="1:15">
      <c r="A16" s="12"/>
      <c r="B16" s="166"/>
      <c r="C16" s="166"/>
      <c r="D16" s="166"/>
      <c r="E16" s="12"/>
      <c r="F16" s="12"/>
      <c r="G16" s="12"/>
    </row>
    <row r="17" spans="1:7">
      <c r="A17" s="12"/>
      <c r="B17" s="168"/>
      <c r="C17" s="168"/>
      <c r="D17" s="168"/>
      <c r="E17" s="12"/>
      <c r="F17" s="12"/>
      <c r="G17" s="12"/>
    </row>
    <row r="18" spans="1:7">
      <c r="A18" s="12"/>
      <c r="B18" s="26"/>
      <c r="C18" s="26"/>
      <c r="D18" s="26"/>
      <c r="E18" s="12"/>
      <c r="F18" s="12"/>
      <c r="G18" s="12"/>
    </row>
    <row r="19" spans="1:7">
      <c r="A19" s="12"/>
      <c r="B19" s="26"/>
      <c r="C19" s="26"/>
      <c r="D19" s="26"/>
      <c r="E19" s="12"/>
      <c r="F19" s="12"/>
      <c r="G19" s="12"/>
    </row>
    <row r="20" spans="1:7">
      <c r="A20" s="12"/>
      <c r="B20" s="26"/>
      <c r="C20" s="26"/>
      <c r="D20" s="26"/>
      <c r="E20" s="12"/>
      <c r="F20" s="12"/>
      <c r="G20" s="12"/>
    </row>
    <row r="21" spans="1:7">
      <c r="A21" s="12"/>
      <c r="B21" s="166"/>
      <c r="C21" s="166"/>
      <c r="D21" s="166"/>
      <c r="E21" s="12"/>
      <c r="F21" s="12"/>
      <c r="G21" s="12"/>
    </row>
    <row r="22" spans="1:7">
      <c r="A22" s="12"/>
      <c r="B22" s="166"/>
      <c r="C22" s="166"/>
      <c r="D22" s="166"/>
      <c r="E22" s="12"/>
      <c r="F22" s="12"/>
      <c r="G22" s="12"/>
    </row>
    <row r="23" spans="1:7">
      <c r="A23" s="12"/>
      <c r="B23" s="26"/>
      <c r="C23" s="26"/>
      <c r="D23" s="26"/>
      <c r="E23" s="12"/>
      <c r="F23" s="12"/>
      <c r="G23" s="12"/>
    </row>
    <row r="24" spans="1:7">
      <c r="A24" s="12"/>
      <c r="B24" s="26"/>
      <c r="D24" s="26"/>
      <c r="E24" s="12"/>
      <c r="F24" s="12"/>
      <c r="G24" s="12"/>
    </row>
    <row r="25" spans="1:7">
      <c r="A25" s="12"/>
      <c r="B25" s="26"/>
      <c r="C25" s="26"/>
      <c r="D25" s="26"/>
      <c r="E25" s="12"/>
      <c r="F25" s="12"/>
      <c r="G25" s="12"/>
    </row>
  </sheetData>
  <mergeCells count="8">
    <mergeCell ref="B2:D2"/>
    <mergeCell ref="A4:D4"/>
    <mergeCell ref="A5:D5"/>
    <mergeCell ref="B21:D21"/>
    <mergeCell ref="B22:D22"/>
    <mergeCell ref="B16:D16"/>
    <mergeCell ref="B17:D17"/>
    <mergeCell ref="A6:D6"/>
  </mergeCells>
  <pageMargins left="1.02" right="0.17" top="0.74803149606299213" bottom="0.74803149606299213" header="0.31496062992125984" footer="0.31496062992125984"/>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Q125"/>
  <sheetViews>
    <sheetView showZeros="0" tabSelected="1" topLeftCell="A110" zoomScale="75" zoomScaleNormal="75" workbookViewId="0">
      <selection activeCell="C7" sqref="C7:P7"/>
    </sheetView>
  </sheetViews>
  <sheetFormatPr defaultColWidth="9.1796875" defaultRowHeight="12.5"/>
  <cols>
    <col min="1" max="1" width="8.26953125" style="2" bestFit="1" customWidth="1"/>
    <col min="2" max="2" width="8.7265625" style="2" bestFit="1" customWidth="1"/>
    <col min="3" max="3" width="43.1796875" style="2" customWidth="1"/>
    <col min="4" max="4" width="7.1796875" style="2" bestFit="1" customWidth="1"/>
    <col min="5" max="5" width="8.81640625" style="2" bestFit="1" customWidth="1"/>
    <col min="6" max="6" width="6.81640625" style="2" bestFit="1" customWidth="1"/>
    <col min="7" max="7" width="6.7265625" style="2" bestFit="1" customWidth="1"/>
    <col min="8" max="8" width="9.26953125" style="2" bestFit="1" customWidth="1"/>
    <col min="9" max="9" width="9.81640625" style="2" bestFit="1" customWidth="1"/>
    <col min="10" max="10" width="7.81640625" style="2" bestFit="1" customWidth="1"/>
    <col min="11" max="11" width="10.1796875" style="2" customWidth="1"/>
    <col min="12" max="12" width="9" style="2" customWidth="1"/>
    <col min="13" max="13" width="9.26953125" style="2" bestFit="1" customWidth="1"/>
    <col min="14" max="14" width="10.26953125" style="2" bestFit="1" customWidth="1"/>
    <col min="15" max="15" width="9.26953125" style="2" bestFit="1" customWidth="1"/>
    <col min="16" max="16" width="10.26953125" style="2" bestFit="1" customWidth="1"/>
    <col min="17" max="17" width="11.7265625" style="2" customWidth="1"/>
    <col min="18" max="16384" width="9.1796875" style="2"/>
  </cols>
  <sheetData>
    <row r="1" spans="1:17" s="8" customFormat="1">
      <c r="B1" s="7"/>
      <c r="C1" s="11"/>
    </row>
    <row r="2" spans="1:17" ht="13">
      <c r="A2" s="164" t="s">
        <v>241</v>
      </c>
      <c r="B2" s="164"/>
      <c r="C2" s="164"/>
      <c r="D2" s="164"/>
      <c r="E2" s="164"/>
      <c r="F2" s="164"/>
      <c r="G2" s="164"/>
      <c r="H2" s="164"/>
      <c r="I2" s="164"/>
      <c r="J2" s="164"/>
      <c r="K2" s="164"/>
      <c r="L2" s="164"/>
      <c r="M2" s="1"/>
      <c r="N2" s="1"/>
      <c r="O2" s="1"/>
      <c r="P2" s="1"/>
      <c r="Q2" s="1"/>
    </row>
    <row r="3" spans="1:17">
      <c r="C3" s="9"/>
    </row>
    <row r="4" spans="1:17">
      <c r="A4" s="171" t="s">
        <v>92</v>
      </c>
      <c r="B4" s="171"/>
      <c r="C4" s="171"/>
      <c r="D4" s="171"/>
      <c r="E4" s="171"/>
      <c r="F4" s="171"/>
      <c r="G4" s="171"/>
      <c r="H4" s="171"/>
      <c r="I4" s="171"/>
      <c r="J4" s="171"/>
      <c r="K4" s="171"/>
      <c r="L4" s="171"/>
    </row>
    <row r="5" spans="1:17">
      <c r="A5" s="174" t="s">
        <v>33</v>
      </c>
      <c r="B5" s="174"/>
      <c r="C5" s="174"/>
      <c r="D5" s="174"/>
      <c r="E5" s="174"/>
      <c r="F5" s="174"/>
      <c r="G5" s="174"/>
      <c r="H5" s="174"/>
      <c r="I5" s="174"/>
      <c r="J5" s="174"/>
      <c r="K5" s="174"/>
      <c r="L5" s="174"/>
    </row>
    <row r="6" spans="1:17">
      <c r="C6" s="9"/>
    </row>
    <row r="7" spans="1:17" s="3" customFormat="1" ht="12.75" customHeight="1">
      <c r="C7" s="165" t="s">
        <v>242</v>
      </c>
      <c r="D7" s="165"/>
      <c r="E7" s="165"/>
      <c r="F7" s="165"/>
      <c r="G7" s="165"/>
      <c r="H7" s="165"/>
      <c r="I7" s="165"/>
      <c r="J7" s="165"/>
      <c r="K7" s="165"/>
      <c r="L7" s="165"/>
      <c r="M7" s="165"/>
      <c r="N7" s="165"/>
      <c r="O7" s="165"/>
      <c r="P7" s="165"/>
    </row>
    <row r="8" spans="1:17" s="3" customFormat="1" ht="12.75" customHeight="1">
      <c r="C8" s="165" t="s">
        <v>104</v>
      </c>
      <c r="D8" s="165"/>
      <c r="E8" s="165"/>
      <c r="F8" s="165"/>
      <c r="G8" s="29"/>
      <c r="H8" s="29"/>
      <c r="I8" s="29"/>
      <c r="J8" s="29"/>
      <c r="K8" s="29"/>
      <c r="L8" s="29"/>
      <c r="M8" s="29"/>
      <c r="N8" s="29"/>
    </row>
    <row r="9" spans="1:17" s="3" customFormat="1" ht="12.75" customHeight="1">
      <c r="C9" s="167" t="s">
        <v>106</v>
      </c>
      <c r="D9" s="167"/>
      <c r="E9" s="167"/>
      <c r="F9" s="167"/>
      <c r="G9" s="10"/>
      <c r="H9" s="10"/>
      <c r="I9" s="10"/>
      <c r="N9" s="4"/>
      <c r="O9" s="4"/>
    </row>
    <row r="10" spans="1:17" s="3" customFormat="1">
      <c r="C10" s="171"/>
      <c r="D10" s="171"/>
      <c r="E10" s="171"/>
      <c r="F10" s="171"/>
      <c r="G10" s="171"/>
      <c r="H10" s="171"/>
      <c r="I10" s="171"/>
      <c r="J10" s="171"/>
      <c r="M10" s="5"/>
      <c r="N10" s="6"/>
    </row>
    <row r="11" spans="1:17" s="3" customFormat="1">
      <c r="C11" s="10"/>
    </row>
    <row r="12" spans="1:17" s="3" customFormat="1">
      <c r="C12" s="10"/>
    </row>
    <row r="13" spans="1:17">
      <c r="C13" s="9"/>
    </row>
    <row r="14" spans="1:17" s="3" customFormat="1" ht="12.75" customHeight="1">
      <c r="A14" s="169" t="s">
        <v>1</v>
      </c>
      <c r="B14" s="169" t="s">
        <v>2</v>
      </c>
      <c r="C14" s="170" t="s">
        <v>27</v>
      </c>
      <c r="D14" s="169" t="s">
        <v>3</v>
      </c>
      <c r="E14" s="169" t="s">
        <v>4</v>
      </c>
      <c r="F14" s="173" t="s">
        <v>5</v>
      </c>
      <c r="G14" s="173"/>
      <c r="H14" s="173"/>
      <c r="I14" s="173"/>
      <c r="J14" s="173"/>
      <c r="K14" s="173"/>
      <c r="L14" s="173" t="s">
        <v>6</v>
      </c>
      <c r="M14" s="173"/>
      <c r="N14" s="173"/>
      <c r="O14" s="173"/>
      <c r="P14" s="173"/>
      <c r="Q14" s="55"/>
    </row>
    <row r="15" spans="1:17" s="3" customFormat="1" ht="87">
      <c r="A15" s="169"/>
      <c r="B15" s="169"/>
      <c r="C15" s="170"/>
      <c r="D15" s="169"/>
      <c r="E15" s="169"/>
      <c r="F15" s="56" t="s">
        <v>7</v>
      </c>
      <c r="G15" s="36" t="s">
        <v>28</v>
      </c>
      <c r="H15" s="56" t="s">
        <v>29</v>
      </c>
      <c r="I15" s="56" t="s">
        <v>30</v>
      </c>
      <c r="J15" s="56" t="s">
        <v>31</v>
      </c>
      <c r="K15" s="56" t="s">
        <v>13</v>
      </c>
      <c r="L15" s="56" t="s">
        <v>8</v>
      </c>
      <c r="M15" s="56" t="s">
        <v>29</v>
      </c>
      <c r="N15" s="56" t="s">
        <v>30</v>
      </c>
      <c r="O15" s="56" t="s">
        <v>31</v>
      </c>
      <c r="P15" s="56" t="s">
        <v>32</v>
      </c>
      <c r="Q15" s="57"/>
    </row>
    <row r="16" spans="1:17" s="3" customFormat="1" ht="13">
      <c r="A16" s="37">
        <v>1</v>
      </c>
      <c r="B16" s="37">
        <v>2</v>
      </c>
      <c r="C16" s="37">
        <v>3</v>
      </c>
      <c r="D16" s="37">
        <v>4</v>
      </c>
      <c r="E16" s="37">
        <v>5</v>
      </c>
      <c r="F16" s="37">
        <v>6</v>
      </c>
      <c r="G16" s="37">
        <v>7</v>
      </c>
      <c r="H16" s="38">
        <v>8</v>
      </c>
      <c r="I16" s="37">
        <v>9</v>
      </c>
      <c r="J16" s="37">
        <v>10</v>
      </c>
      <c r="K16" s="37">
        <v>11</v>
      </c>
      <c r="L16" s="37">
        <v>12</v>
      </c>
      <c r="M16" s="37">
        <v>13</v>
      </c>
      <c r="N16" s="37">
        <v>14</v>
      </c>
      <c r="O16" s="37">
        <v>15</v>
      </c>
      <c r="P16" s="37">
        <v>16</v>
      </c>
      <c r="Q16" s="35"/>
    </row>
    <row r="17" spans="1:17" s="3" customFormat="1" ht="13">
      <c r="A17" s="39" t="s">
        <v>46</v>
      </c>
      <c r="B17" s="40"/>
      <c r="C17" s="41" t="s">
        <v>57</v>
      </c>
      <c r="D17" s="42"/>
      <c r="E17" s="43"/>
      <c r="F17" s="37"/>
      <c r="G17" s="37"/>
      <c r="H17" s="38"/>
      <c r="I17" s="37"/>
      <c r="J17" s="37"/>
      <c r="K17" s="37"/>
      <c r="L17" s="37"/>
      <c r="M17" s="37"/>
      <c r="N17" s="37"/>
      <c r="O17" s="37"/>
      <c r="P17" s="37"/>
      <c r="Q17" s="35"/>
    </row>
    <row r="18" spans="1:17" s="3" customFormat="1" ht="13">
      <c r="A18" s="44" t="s">
        <v>47</v>
      </c>
      <c r="B18" s="40"/>
      <c r="C18" s="41" t="s">
        <v>58</v>
      </c>
      <c r="D18" s="42"/>
      <c r="E18" s="43"/>
      <c r="F18" s="37"/>
      <c r="G18" s="37"/>
      <c r="H18" s="38"/>
      <c r="I18" s="37"/>
      <c r="J18" s="37"/>
      <c r="K18" s="37"/>
      <c r="L18" s="37"/>
      <c r="M18" s="37"/>
      <c r="N18" s="37"/>
      <c r="O18" s="37"/>
      <c r="P18" s="37"/>
      <c r="Q18" s="35"/>
    </row>
    <row r="19" spans="1:17" s="3" customFormat="1" ht="13">
      <c r="A19" s="44" t="s">
        <v>48</v>
      </c>
      <c r="B19" s="40" t="s">
        <v>24</v>
      </c>
      <c r="C19" s="45" t="s">
        <v>59</v>
      </c>
      <c r="D19" s="46" t="s">
        <v>17</v>
      </c>
      <c r="E19" s="47">
        <v>1</v>
      </c>
      <c r="F19" s="31"/>
      <c r="G19" s="48"/>
      <c r="H19" s="49"/>
      <c r="I19" s="49"/>
      <c r="J19" s="50"/>
      <c r="K19" s="50"/>
      <c r="L19" s="50"/>
      <c r="M19" s="50"/>
      <c r="N19" s="50"/>
      <c r="O19" s="50"/>
      <c r="P19" s="50"/>
      <c r="Q19" s="35"/>
    </row>
    <row r="20" spans="1:17" s="3" customFormat="1" ht="25">
      <c r="A20" s="44" t="s">
        <v>49</v>
      </c>
      <c r="B20" s="40" t="s">
        <v>24</v>
      </c>
      <c r="C20" s="32" t="s">
        <v>60</v>
      </c>
      <c r="D20" s="46" t="s">
        <v>18</v>
      </c>
      <c r="E20" s="51">
        <v>1</v>
      </c>
      <c r="F20" s="31"/>
      <c r="G20" s="48"/>
      <c r="H20" s="49"/>
      <c r="I20" s="48"/>
      <c r="J20" s="48"/>
      <c r="K20" s="50"/>
      <c r="L20" s="50"/>
      <c r="M20" s="50"/>
      <c r="N20" s="50"/>
      <c r="O20" s="50"/>
      <c r="P20" s="50"/>
      <c r="Q20" s="35"/>
    </row>
    <row r="21" spans="1:17" s="3" customFormat="1" ht="13">
      <c r="A21" s="44" t="s">
        <v>50</v>
      </c>
      <c r="B21" s="40" t="s">
        <v>24</v>
      </c>
      <c r="C21" s="45" t="s">
        <v>172</v>
      </c>
      <c r="D21" s="46" t="s">
        <v>0</v>
      </c>
      <c r="E21" s="51">
        <v>157</v>
      </c>
      <c r="F21" s="62"/>
      <c r="G21" s="63"/>
      <c r="H21" s="49"/>
      <c r="I21" s="63"/>
      <c r="J21" s="63"/>
      <c r="K21" s="50"/>
      <c r="L21" s="50"/>
      <c r="M21" s="50"/>
      <c r="N21" s="50"/>
      <c r="O21" s="50"/>
      <c r="P21" s="50"/>
      <c r="Q21" s="35"/>
    </row>
    <row r="22" spans="1:17" s="3" customFormat="1" ht="16.5" customHeight="1">
      <c r="A22" s="44" t="s">
        <v>51</v>
      </c>
      <c r="B22" s="40" t="s">
        <v>24</v>
      </c>
      <c r="C22" s="32" t="s">
        <v>61</v>
      </c>
      <c r="D22" s="46" t="s">
        <v>17</v>
      </c>
      <c r="E22" s="51">
        <v>1</v>
      </c>
      <c r="F22" s="31"/>
      <c r="G22" s="48"/>
      <c r="H22" s="49"/>
      <c r="I22" s="48"/>
      <c r="J22" s="48"/>
      <c r="K22" s="50"/>
      <c r="L22" s="50"/>
      <c r="M22" s="50"/>
      <c r="N22" s="50"/>
      <c r="O22" s="50"/>
      <c r="P22" s="50"/>
      <c r="Q22" s="35"/>
    </row>
    <row r="23" spans="1:17" s="3" customFormat="1" ht="17.25" customHeight="1">
      <c r="A23" s="44" t="s">
        <v>52</v>
      </c>
      <c r="B23" s="40" t="s">
        <v>24</v>
      </c>
      <c r="C23" s="32" t="s">
        <v>62</v>
      </c>
      <c r="D23" s="38" t="s">
        <v>21</v>
      </c>
      <c r="E23" s="31">
        <v>1</v>
      </c>
      <c r="F23" s="31"/>
      <c r="G23" s="48"/>
      <c r="H23" s="49"/>
      <c r="I23" s="48"/>
      <c r="J23" s="48"/>
      <c r="K23" s="50"/>
      <c r="L23" s="50"/>
      <c r="M23" s="50"/>
      <c r="N23" s="50"/>
      <c r="O23" s="50"/>
      <c r="P23" s="50"/>
      <c r="Q23" s="35"/>
    </row>
    <row r="24" spans="1:17" s="3" customFormat="1" ht="37.5">
      <c r="A24" s="44" t="s">
        <v>53</v>
      </c>
      <c r="B24" s="40" t="s">
        <v>24</v>
      </c>
      <c r="C24" s="45" t="s">
        <v>67</v>
      </c>
      <c r="D24" s="46" t="s">
        <v>21</v>
      </c>
      <c r="E24" s="47">
        <v>1</v>
      </c>
      <c r="F24" s="31"/>
      <c r="G24" s="48"/>
      <c r="H24" s="49"/>
      <c r="I24" s="48"/>
      <c r="J24" s="48"/>
      <c r="K24" s="50"/>
      <c r="L24" s="50"/>
      <c r="M24" s="50"/>
      <c r="N24" s="50"/>
      <c r="O24" s="50"/>
      <c r="P24" s="50"/>
      <c r="Q24" s="35"/>
    </row>
    <row r="25" spans="1:17" s="3" customFormat="1" ht="44.25" customHeight="1">
      <c r="A25" s="44" t="s">
        <v>63</v>
      </c>
      <c r="B25" s="40" t="s">
        <v>24</v>
      </c>
      <c r="C25" s="45" t="s">
        <v>69</v>
      </c>
      <c r="D25" s="46" t="s">
        <v>21</v>
      </c>
      <c r="E25" s="47">
        <v>1</v>
      </c>
      <c r="F25" s="31"/>
      <c r="G25" s="48"/>
      <c r="H25" s="49"/>
      <c r="I25" s="48"/>
      <c r="J25" s="48"/>
      <c r="K25" s="50"/>
      <c r="L25" s="50"/>
      <c r="M25" s="50"/>
      <c r="N25" s="50"/>
      <c r="O25" s="50"/>
      <c r="P25" s="50"/>
      <c r="Q25" s="35"/>
    </row>
    <row r="26" spans="1:17" s="3" customFormat="1" ht="13">
      <c r="A26" s="44"/>
      <c r="B26" s="40"/>
      <c r="C26" s="37" t="s">
        <v>71</v>
      </c>
      <c r="D26" s="46"/>
      <c r="E26" s="51"/>
      <c r="F26" s="31"/>
      <c r="G26" s="48"/>
      <c r="H26" s="49"/>
      <c r="I26" s="48"/>
      <c r="J26" s="48"/>
      <c r="K26" s="50"/>
      <c r="L26" s="50"/>
      <c r="M26" s="50"/>
      <c r="N26" s="50"/>
      <c r="O26" s="50"/>
      <c r="P26" s="50"/>
      <c r="Q26" s="35"/>
    </row>
    <row r="27" spans="1:17" s="3" customFormat="1" ht="13">
      <c r="A27" s="44" t="s">
        <v>64</v>
      </c>
      <c r="B27" s="40" t="s">
        <v>24</v>
      </c>
      <c r="C27" s="45" t="s">
        <v>73</v>
      </c>
      <c r="D27" s="46" t="s">
        <v>72</v>
      </c>
      <c r="E27" s="47">
        <v>1</v>
      </c>
      <c r="F27" s="31"/>
      <c r="G27" s="48"/>
      <c r="H27" s="49"/>
      <c r="I27" s="48"/>
      <c r="J27" s="48"/>
      <c r="K27" s="50"/>
      <c r="L27" s="50"/>
      <c r="M27" s="50"/>
      <c r="N27" s="50"/>
      <c r="O27" s="50"/>
      <c r="P27" s="50"/>
      <c r="Q27" s="35"/>
    </row>
    <row r="28" spans="1:17" s="3" customFormat="1" ht="13">
      <c r="A28" s="44" t="s">
        <v>65</v>
      </c>
      <c r="B28" s="40" t="s">
        <v>24</v>
      </c>
      <c r="C28" s="45" t="s">
        <v>74</v>
      </c>
      <c r="D28" s="46" t="s">
        <v>72</v>
      </c>
      <c r="E28" s="47">
        <v>1</v>
      </c>
      <c r="F28" s="31"/>
      <c r="G28" s="48"/>
      <c r="H28" s="49"/>
      <c r="I28" s="48"/>
      <c r="J28" s="48"/>
      <c r="K28" s="50"/>
      <c r="L28" s="50"/>
      <c r="M28" s="50"/>
      <c r="N28" s="50"/>
      <c r="O28" s="50"/>
      <c r="P28" s="50"/>
      <c r="Q28" s="35"/>
    </row>
    <row r="29" spans="1:17" s="3" customFormat="1" ht="13">
      <c r="A29" s="44" t="s">
        <v>66</v>
      </c>
      <c r="B29" s="40" t="s">
        <v>24</v>
      </c>
      <c r="C29" s="45" t="s">
        <v>75</v>
      </c>
      <c r="D29" s="46" t="s">
        <v>72</v>
      </c>
      <c r="E29" s="47">
        <v>1</v>
      </c>
      <c r="F29" s="31"/>
      <c r="G29" s="48"/>
      <c r="H29" s="49"/>
      <c r="I29" s="48"/>
      <c r="J29" s="48"/>
      <c r="K29" s="50"/>
      <c r="L29" s="50"/>
      <c r="M29" s="50"/>
      <c r="N29" s="50"/>
      <c r="O29" s="50"/>
      <c r="P29" s="50"/>
      <c r="Q29" s="35"/>
    </row>
    <row r="30" spans="1:17" s="3" customFormat="1" ht="13">
      <c r="A30" s="44" t="s">
        <v>68</v>
      </c>
      <c r="B30" s="40" t="s">
        <v>24</v>
      </c>
      <c r="C30" s="45" t="s">
        <v>88</v>
      </c>
      <c r="D30" s="46" t="s">
        <v>72</v>
      </c>
      <c r="E30" s="47">
        <v>1</v>
      </c>
      <c r="F30" s="31"/>
      <c r="G30" s="48"/>
      <c r="H30" s="49"/>
      <c r="I30" s="48"/>
      <c r="J30" s="48"/>
      <c r="K30" s="50"/>
      <c r="L30" s="50"/>
      <c r="M30" s="50"/>
      <c r="N30" s="50"/>
      <c r="O30" s="50"/>
      <c r="P30" s="50"/>
      <c r="Q30" s="35"/>
    </row>
    <row r="31" spans="1:17" s="3" customFormat="1" ht="16.5" customHeight="1">
      <c r="A31" s="44" t="s">
        <v>70</v>
      </c>
      <c r="B31" s="40" t="s">
        <v>24</v>
      </c>
      <c r="C31" s="32" t="s">
        <v>76</v>
      </c>
      <c r="D31" s="46" t="s">
        <v>72</v>
      </c>
      <c r="E31" s="47">
        <v>1</v>
      </c>
      <c r="F31" s="31"/>
      <c r="G31" s="48"/>
      <c r="H31" s="49"/>
      <c r="I31" s="48"/>
      <c r="J31" s="48"/>
      <c r="K31" s="50"/>
      <c r="L31" s="50"/>
      <c r="M31" s="50"/>
      <c r="N31" s="50"/>
      <c r="O31" s="50"/>
      <c r="P31" s="50"/>
      <c r="Q31" s="35"/>
    </row>
    <row r="32" spans="1:17" s="3" customFormat="1" ht="16.5" customHeight="1">
      <c r="A32" s="39" t="s">
        <v>26</v>
      </c>
      <c r="B32" s="40"/>
      <c r="C32" s="72" t="s">
        <v>94</v>
      </c>
      <c r="D32" s="46"/>
      <c r="E32" s="47"/>
      <c r="F32" s="31"/>
      <c r="G32" s="48"/>
      <c r="H32" s="49"/>
      <c r="I32" s="48"/>
      <c r="J32" s="48"/>
      <c r="K32" s="50"/>
      <c r="L32" s="50"/>
      <c r="M32" s="50"/>
      <c r="N32" s="50"/>
      <c r="O32" s="50"/>
      <c r="P32" s="50"/>
      <c r="Q32" s="35"/>
    </row>
    <row r="33" spans="1:17" s="3" customFormat="1" ht="12" customHeight="1">
      <c r="A33" s="44" t="s">
        <v>107</v>
      </c>
      <c r="B33" s="40" t="s">
        <v>108</v>
      </c>
      <c r="C33" s="32" t="s">
        <v>171</v>
      </c>
      <c r="D33" s="46" t="s">
        <v>21</v>
      </c>
      <c r="E33" s="47">
        <v>1</v>
      </c>
      <c r="F33" s="31"/>
      <c r="G33" s="48"/>
      <c r="H33" s="49"/>
      <c r="I33" s="31"/>
      <c r="J33" s="31"/>
      <c r="K33" s="50"/>
      <c r="L33" s="50"/>
      <c r="M33" s="50"/>
      <c r="N33" s="50"/>
      <c r="O33" s="50"/>
      <c r="P33" s="50"/>
      <c r="Q33" s="35"/>
    </row>
    <row r="34" spans="1:17" s="3" customFormat="1" ht="25">
      <c r="A34" s="44" t="s">
        <v>96</v>
      </c>
      <c r="B34" s="40" t="s">
        <v>108</v>
      </c>
      <c r="C34" s="60" t="s">
        <v>173</v>
      </c>
      <c r="D34" s="59" t="s">
        <v>21</v>
      </c>
      <c r="E34" s="53">
        <v>6</v>
      </c>
      <c r="F34" s="61"/>
      <c r="G34" s="61"/>
      <c r="H34" s="49"/>
      <c r="I34" s="58"/>
      <c r="J34" s="53"/>
      <c r="K34" s="50"/>
      <c r="L34" s="50"/>
      <c r="M34" s="50"/>
      <c r="N34" s="50"/>
      <c r="O34" s="50"/>
      <c r="P34" s="50"/>
      <c r="Q34" s="35"/>
    </row>
    <row r="35" spans="1:17" s="3" customFormat="1" ht="37.5">
      <c r="A35" s="44" t="s">
        <v>97</v>
      </c>
      <c r="B35" s="40" t="s">
        <v>108</v>
      </c>
      <c r="C35" s="60" t="s">
        <v>215</v>
      </c>
      <c r="D35" s="52" t="s">
        <v>0</v>
      </c>
      <c r="E35" s="53">
        <v>128.30000000000001</v>
      </c>
      <c r="F35" s="53"/>
      <c r="G35" s="61"/>
      <c r="H35" s="49"/>
      <c r="I35" s="53"/>
      <c r="J35" s="53"/>
      <c r="K35" s="50"/>
      <c r="L35" s="50"/>
      <c r="M35" s="50"/>
      <c r="N35" s="50"/>
      <c r="O35" s="50"/>
      <c r="P35" s="50"/>
      <c r="Q35" s="35"/>
    </row>
    <row r="36" spans="1:17" s="3" customFormat="1" ht="13">
      <c r="A36" s="39" t="s">
        <v>54</v>
      </c>
      <c r="B36" s="40"/>
      <c r="C36" s="72" t="s">
        <v>39</v>
      </c>
      <c r="D36" s="40"/>
      <c r="E36" s="47"/>
      <c r="F36" s="31"/>
      <c r="G36" s="48"/>
      <c r="H36" s="49"/>
      <c r="I36" s="48"/>
      <c r="J36" s="48"/>
      <c r="K36" s="50"/>
      <c r="L36" s="50"/>
      <c r="M36" s="50"/>
      <c r="N36" s="50"/>
      <c r="O36" s="50"/>
      <c r="P36" s="50"/>
      <c r="Q36" s="35"/>
    </row>
    <row r="37" spans="1:17" s="3" customFormat="1" ht="13">
      <c r="A37" s="44" t="s">
        <v>109</v>
      </c>
      <c r="B37" s="40" t="s">
        <v>40</v>
      </c>
      <c r="C37" s="60" t="s">
        <v>45</v>
      </c>
      <c r="D37" s="59" t="s">
        <v>79</v>
      </c>
      <c r="E37" s="105">
        <v>147.80000000000001</v>
      </c>
      <c r="F37" s="48"/>
      <c r="G37" s="48"/>
      <c r="H37" s="49"/>
      <c r="I37" s="31"/>
      <c r="J37" s="31"/>
      <c r="K37" s="50"/>
      <c r="L37" s="50"/>
      <c r="M37" s="50"/>
      <c r="N37" s="50"/>
      <c r="O37" s="50"/>
      <c r="P37" s="50"/>
      <c r="Q37" s="35"/>
    </row>
    <row r="38" spans="1:17" s="3" customFormat="1" ht="25">
      <c r="A38" s="44" t="s">
        <v>110</v>
      </c>
      <c r="B38" s="144" t="s">
        <v>34</v>
      </c>
      <c r="C38" s="145" t="s">
        <v>89</v>
      </c>
      <c r="D38" s="59" t="s">
        <v>177</v>
      </c>
      <c r="E38" s="31">
        <v>718.1</v>
      </c>
      <c r="F38" s="31"/>
      <c r="G38" s="48"/>
      <c r="H38" s="49"/>
      <c r="I38" s="31"/>
      <c r="J38" s="31"/>
      <c r="K38" s="50"/>
      <c r="L38" s="50"/>
      <c r="M38" s="50"/>
      <c r="N38" s="50"/>
      <c r="O38" s="50"/>
      <c r="P38" s="50"/>
      <c r="Q38" s="35"/>
    </row>
    <row r="39" spans="1:17" s="3" customFormat="1" ht="25">
      <c r="A39" s="44" t="s">
        <v>111</v>
      </c>
      <c r="B39" s="40" t="s">
        <v>24</v>
      </c>
      <c r="C39" s="73" t="s">
        <v>212</v>
      </c>
      <c r="D39" s="59" t="s">
        <v>112</v>
      </c>
      <c r="E39" s="84">
        <v>13.679</v>
      </c>
      <c r="F39" s="31"/>
      <c r="G39" s="48"/>
      <c r="H39" s="74"/>
      <c r="I39" s="48"/>
      <c r="J39" s="48"/>
      <c r="K39" s="50"/>
      <c r="L39" s="50"/>
      <c r="M39" s="50"/>
      <c r="N39" s="50"/>
      <c r="O39" s="50"/>
      <c r="P39" s="50"/>
      <c r="Q39" s="35"/>
    </row>
    <row r="40" spans="1:17" s="71" customFormat="1" ht="25">
      <c r="A40" s="44" t="s">
        <v>113</v>
      </c>
      <c r="B40" s="68"/>
      <c r="C40" s="64" t="s">
        <v>174</v>
      </c>
      <c r="D40" s="65" t="s">
        <v>175</v>
      </c>
      <c r="E40" s="66">
        <v>1</v>
      </c>
      <c r="F40" s="67"/>
      <c r="G40" s="67"/>
      <c r="H40" s="67"/>
      <c r="I40" s="67"/>
      <c r="J40" s="67"/>
      <c r="K40" s="69"/>
      <c r="L40" s="69"/>
      <c r="M40" s="69"/>
      <c r="N40" s="69"/>
      <c r="O40" s="69"/>
      <c r="P40" s="69"/>
      <c r="Q40" s="70"/>
    </row>
    <row r="41" spans="1:17" s="3" customFormat="1" ht="25">
      <c r="A41" s="44" t="s">
        <v>216</v>
      </c>
      <c r="B41" s="40" t="s">
        <v>24</v>
      </c>
      <c r="C41" s="73" t="s">
        <v>19</v>
      </c>
      <c r="D41" s="59" t="s">
        <v>15</v>
      </c>
      <c r="E41" s="84">
        <v>7.6499999999999995</v>
      </c>
      <c r="F41" s="31"/>
      <c r="G41" s="48"/>
      <c r="H41" s="74"/>
      <c r="I41" s="48"/>
      <c r="J41" s="48"/>
      <c r="K41" s="50"/>
      <c r="L41" s="50"/>
      <c r="M41" s="50"/>
      <c r="N41" s="50"/>
      <c r="O41" s="50"/>
      <c r="P41" s="50"/>
      <c r="Q41" s="35"/>
    </row>
    <row r="42" spans="1:17" s="3" customFormat="1" ht="25">
      <c r="A42" s="44" t="s">
        <v>98</v>
      </c>
      <c r="B42" s="40" t="s">
        <v>24</v>
      </c>
      <c r="C42" s="32" t="s">
        <v>180</v>
      </c>
      <c r="D42" s="59" t="s">
        <v>77</v>
      </c>
      <c r="E42" s="51">
        <v>10</v>
      </c>
      <c r="F42" s="31"/>
      <c r="G42" s="48"/>
      <c r="H42" s="74"/>
      <c r="I42" s="48"/>
      <c r="J42" s="48"/>
      <c r="K42" s="50"/>
      <c r="L42" s="50"/>
      <c r="M42" s="50"/>
      <c r="N42" s="50"/>
      <c r="O42" s="50"/>
      <c r="P42" s="50"/>
      <c r="Q42" s="99"/>
    </row>
    <row r="43" spans="1:17" s="3" customFormat="1" ht="13">
      <c r="A43" s="44" t="s">
        <v>99</v>
      </c>
      <c r="B43" s="40" t="s">
        <v>24</v>
      </c>
      <c r="C43" s="32" t="s">
        <v>114</v>
      </c>
      <c r="D43" s="59" t="s">
        <v>112</v>
      </c>
      <c r="E43" s="51">
        <v>12.153080000000001</v>
      </c>
      <c r="F43" s="31"/>
      <c r="G43" s="48"/>
      <c r="H43" s="74"/>
      <c r="I43" s="48"/>
      <c r="J43" s="48"/>
      <c r="K43" s="50"/>
      <c r="L43" s="50"/>
      <c r="M43" s="50"/>
      <c r="N43" s="50"/>
      <c r="O43" s="50"/>
      <c r="P43" s="50"/>
      <c r="Q43" s="35"/>
    </row>
    <row r="44" spans="1:17" s="3" customFormat="1" ht="25">
      <c r="A44" s="44" t="s">
        <v>100</v>
      </c>
      <c r="B44" s="40" t="s">
        <v>24</v>
      </c>
      <c r="C44" s="32" t="s">
        <v>211</v>
      </c>
      <c r="D44" s="59" t="s">
        <v>112</v>
      </c>
      <c r="E44" s="84">
        <v>0.56200000000000006</v>
      </c>
      <c r="F44" s="31"/>
      <c r="G44" s="48"/>
      <c r="H44" s="74"/>
      <c r="I44" s="48"/>
      <c r="J44" s="48"/>
      <c r="K44" s="50"/>
      <c r="L44" s="50"/>
      <c r="M44" s="50"/>
      <c r="N44" s="50"/>
      <c r="O44" s="50"/>
      <c r="P44" s="50"/>
      <c r="Q44" s="35"/>
    </row>
    <row r="45" spans="1:17" s="3" customFormat="1" ht="14.5">
      <c r="A45" s="44" t="s">
        <v>217</v>
      </c>
      <c r="B45" s="40" t="s">
        <v>24</v>
      </c>
      <c r="C45" s="32" t="s">
        <v>210</v>
      </c>
      <c r="D45" s="59" t="s">
        <v>177</v>
      </c>
      <c r="E45" s="84">
        <v>15</v>
      </c>
      <c r="F45" s="31"/>
      <c r="G45" s="48"/>
      <c r="H45" s="74"/>
      <c r="I45" s="48"/>
      <c r="J45" s="48"/>
      <c r="K45" s="50"/>
      <c r="L45" s="50"/>
      <c r="M45" s="50"/>
      <c r="N45" s="50"/>
      <c r="O45" s="50"/>
      <c r="P45" s="50"/>
      <c r="Q45" s="35"/>
    </row>
    <row r="46" spans="1:17" s="3" customFormat="1" ht="13">
      <c r="A46" s="39" t="s">
        <v>41</v>
      </c>
      <c r="B46" s="78"/>
      <c r="C46" s="37" t="s">
        <v>87</v>
      </c>
      <c r="D46" s="106"/>
      <c r="E46" s="107">
        <v>0</v>
      </c>
      <c r="F46" s="31"/>
      <c r="G46" s="48"/>
      <c r="H46" s="74"/>
      <c r="I46" s="31"/>
      <c r="J46" s="31"/>
      <c r="K46" s="50"/>
      <c r="L46" s="50"/>
      <c r="M46" s="50"/>
      <c r="N46" s="50"/>
      <c r="O46" s="50"/>
      <c r="P46" s="50"/>
      <c r="Q46" s="35"/>
    </row>
    <row r="47" spans="1:17" s="3" customFormat="1" ht="13">
      <c r="A47" s="44" t="s">
        <v>218</v>
      </c>
      <c r="B47" s="78" t="s">
        <v>36</v>
      </c>
      <c r="C47" s="37" t="s">
        <v>81</v>
      </c>
      <c r="D47" s="59"/>
      <c r="E47" s="105"/>
      <c r="F47" s="31"/>
      <c r="G47" s="48"/>
      <c r="H47" s="74"/>
      <c r="I47" s="31"/>
      <c r="J47" s="31"/>
      <c r="K47" s="50"/>
      <c r="L47" s="50"/>
      <c r="M47" s="50"/>
      <c r="N47" s="50"/>
      <c r="O47" s="50"/>
      <c r="P47" s="50"/>
      <c r="Q47" s="35"/>
    </row>
    <row r="48" spans="1:17" s="3" customFormat="1" ht="54" customHeight="1">
      <c r="A48" s="44" t="s">
        <v>101</v>
      </c>
      <c r="B48" s="78" t="s">
        <v>36</v>
      </c>
      <c r="C48" s="32" t="s">
        <v>82</v>
      </c>
      <c r="D48" s="59" t="s">
        <v>79</v>
      </c>
      <c r="E48" s="105">
        <v>113.60000000000001</v>
      </c>
      <c r="F48" s="48"/>
      <c r="G48" s="48"/>
      <c r="H48" s="74"/>
      <c r="I48" s="31"/>
      <c r="J48" s="31"/>
      <c r="K48" s="50"/>
      <c r="L48" s="50"/>
      <c r="M48" s="50"/>
      <c r="N48" s="50"/>
      <c r="O48" s="50"/>
      <c r="P48" s="50"/>
      <c r="Q48" s="35"/>
    </row>
    <row r="49" spans="1:17" s="3" customFormat="1" ht="13">
      <c r="A49" s="44" t="s">
        <v>93</v>
      </c>
      <c r="B49" s="78"/>
      <c r="C49" s="100" t="s">
        <v>83</v>
      </c>
      <c r="D49" s="101" t="s">
        <v>0</v>
      </c>
      <c r="E49" s="102">
        <v>113.60000000000001</v>
      </c>
      <c r="F49" s="31"/>
      <c r="G49" s="48"/>
      <c r="H49" s="74"/>
      <c r="I49" s="103"/>
      <c r="J49" s="31"/>
      <c r="K49" s="50"/>
      <c r="L49" s="50"/>
      <c r="M49" s="50"/>
      <c r="N49" s="50"/>
      <c r="O49" s="50"/>
      <c r="P49" s="50"/>
      <c r="Q49" s="35"/>
    </row>
    <row r="50" spans="1:17" s="3" customFormat="1" ht="13">
      <c r="A50" s="44" t="s">
        <v>116</v>
      </c>
      <c r="B50" s="78"/>
      <c r="C50" s="100" t="s">
        <v>80</v>
      </c>
      <c r="D50" s="101" t="s">
        <v>56</v>
      </c>
      <c r="E50" s="102">
        <v>81.792000000000002</v>
      </c>
      <c r="F50" s="31"/>
      <c r="G50" s="48"/>
      <c r="H50" s="74"/>
      <c r="I50" s="103"/>
      <c r="J50" s="31"/>
      <c r="K50" s="50"/>
      <c r="L50" s="50"/>
      <c r="M50" s="50"/>
      <c r="N50" s="50"/>
      <c r="O50" s="50"/>
      <c r="P50" s="50"/>
      <c r="Q50" s="35"/>
    </row>
    <row r="51" spans="1:17" s="3" customFormat="1" ht="13">
      <c r="A51" s="44" t="s">
        <v>117</v>
      </c>
      <c r="B51" s="78" t="s">
        <v>36</v>
      </c>
      <c r="C51" s="104" t="s">
        <v>37</v>
      </c>
      <c r="D51" s="59" t="s">
        <v>79</v>
      </c>
      <c r="E51" s="105">
        <v>113.60000000000001</v>
      </c>
      <c r="F51" s="31"/>
      <c r="G51" s="48"/>
      <c r="H51" s="74"/>
      <c r="I51" s="31"/>
      <c r="J51" s="31"/>
      <c r="K51" s="50"/>
      <c r="L51" s="50"/>
      <c r="M51" s="50"/>
      <c r="N51" s="50"/>
      <c r="O51" s="50"/>
      <c r="P51" s="50"/>
      <c r="Q51" s="35"/>
    </row>
    <row r="52" spans="1:17" s="3" customFormat="1" ht="13">
      <c r="A52" s="44" t="s">
        <v>118</v>
      </c>
      <c r="B52" s="78"/>
      <c r="C52" s="100" t="s">
        <v>90</v>
      </c>
      <c r="D52" s="101" t="s">
        <v>0</v>
      </c>
      <c r="E52" s="102">
        <v>113.60000000000001</v>
      </c>
      <c r="F52" s="103"/>
      <c r="G52" s="48"/>
      <c r="H52" s="74"/>
      <c r="I52" s="103"/>
      <c r="J52" s="103"/>
      <c r="K52" s="50"/>
      <c r="L52" s="50"/>
      <c r="M52" s="50"/>
      <c r="N52" s="50"/>
      <c r="O52" s="50"/>
      <c r="P52" s="50"/>
      <c r="Q52" s="35"/>
    </row>
    <row r="53" spans="1:17" s="3" customFormat="1" ht="14.5">
      <c r="A53" s="44" t="s">
        <v>119</v>
      </c>
      <c r="B53" s="78"/>
      <c r="C53" s="73" t="s">
        <v>194</v>
      </c>
      <c r="D53" s="78" t="s">
        <v>177</v>
      </c>
      <c r="E53" s="126">
        <v>2</v>
      </c>
      <c r="F53" s="31"/>
      <c r="G53" s="127"/>
      <c r="H53" s="74"/>
      <c r="I53" s="31"/>
      <c r="J53" s="31"/>
      <c r="K53" s="50"/>
      <c r="L53" s="50"/>
      <c r="M53" s="50"/>
      <c r="N53" s="50"/>
      <c r="O53" s="50"/>
      <c r="P53" s="50"/>
      <c r="Q53" s="35"/>
    </row>
    <row r="54" spans="1:17" s="3" customFormat="1" ht="25">
      <c r="A54" s="44" t="s">
        <v>120</v>
      </c>
      <c r="B54" s="78" t="s">
        <v>36</v>
      </c>
      <c r="C54" s="73" t="s">
        <v>181</v>
      </c>
      <c r="D54" s="59" t="s">
        <v>20</v>
      </c>
      <c r="E54" s="105">
        <v>1</v>
      </c>
      <c r="F54" s="31"/>
      <c r="G54" s="48"/>
      <c r="H54" s="74"/>
      <c r="I54" s="31"/>
      <c r="J54" s="31"/>
      <c r="K54" s="50"/>
      <c r="L54" s="50"/>
      <c r="M54" s="50"/>
      <c r="N54" s="50"/>
      <c r="O54" s="50"/>
      <c r="P54" s="50"/>
      <c r="Q54" s="35"/>
    </row>
    <row r="55" spans="1:17" s="3" customFormat="1" ht="38.25" customHeight="1">
      <c r="A55" s="44" t="s">
        <v>121</v>
      </c>
      <c r="B55" s="78"/>
      <c r="C55" s="108" t="s">
        <v>187</v>
      </c>
      <c r="D55" s="109" t="s">
        <v>122</v>
      </c>
      <c r="E55" s="110">
        <v>1</v>
      </c>
      <c r="F55" s="96"/>
      <c r="G55" s="96"/>
      <c r="H55" s="96"/>
      <c r="I55" s="31"/>
      <c r="J55" s="77"/>
      <c r="K55" s="96"/>
      <c r="L55" s="96"/>
      <c r="M55" s="96"/>
      <c r="N55" s="96"/>
      <c r="O55" s="96"/>
      <c r="P55" s="96"/>
      <c r="Q55" s="35"/>
    </row>
    <row r="56" spans="1:17" s="3" customFormat="1" ht="13">
      <c r="A56" s="44"/>
      <c r="B56" s="78"/>
      <c r="C56" s="88" t="s">
        <v>91</v>
      </c>
      <c r="D56" s="101" t="s">
        <v>21</v>
      </c>
      <c r="E56" s="102">
        <v>2</v>
      </c>
      <c r="F56" s="93"/>
      <c r="G56" s="94"/>
      <c r="H56" s="74"/>
      <c r="I56" s="103"/>
      <c r="J56" s="75"/>
      <c r="K56" s="50"/>
      <c r="L56" s="50"/>
      <c r="M56" s="50"/>
      <c r="N56" s="50"/>
      <c r="O56" s="50"/>
      <c r="P56" s="50"/>
      <c r="Q56" s="35"/>
    </row>
    <row r="57" spans="1:17" s="3" customFormat="1" ht="26">
      <c r="A57" s="39" t="s">
        <v>42</v>
      </c>
      <c r="B57" s="111"/>
      <c r="C57" s="37" t="s">
        <v>85</v>
      </c>
      <c r="D57" s="59"/>
      <c r="E57" s="105"/>
      <c r="F57" s="48"/>
      <c r="G57" s="94"/>
      <c r="H57" s="74"/>
      <c r="I57" s="31"/>
      <c r="J57" s="75"/>
      <c r="K57" s="50"/>
      <c r="L57" s="50"/>
      <c r="M57" s="50"/>
      <c r="N57" s="50"/>
      <c r="O57" s="50"/>
      <c r="P57" s="50"/>
      <c r="Q57" s="35"/>
    </row>
    <row r="58" spans="1:17" s="3" customFormat="1" ht="26">
      <c r="A58" s="44" t="s">
        <v>219</v>
      </c>
      <c r="B58" s="78" t="s">
        <v>36</v>
      </c>
      <c r="C58" s="82" t="s">
        <v>182</v>
      </c>
      <c r="D58" s="38" t="s">
        <v>55</v>
      </c>
      <c r="E58" s="105">
        <v>2</v>
      </c>
      <c r="F58" s="49"/>
      <c r="G58" s="50"/>
      <c r="H58" s="49"/>
      <c r="I58" s="49"/>
      <c r="J58" s="49"/>
      <c r="K58" s="50"/>
      <c r="L58" s="50"/>
      <c r="M58" s="50"/>
      <c r="N58" s="50"/>
      <c r="O58" s="50"/>
      <c r="P58" s="50"/>
      <c r="Q58" s="35"/>
    </row>
    <row r="59" spans="1:17" s="3" customFormat="1" ht="39">
      <c r="A59" s="44" t="s">
        <v>220</v>
      </c>
      <c r="B59" s="78"/>
      <c r="C59" s="108" t="s">
        <v>185</v>
      </c>
      <c r="D59" s="109" t="s">
        <v>122</v>
      </c>
      <c r="E59" s="105">
        <v>2</v>
      </c>
      <c r="F59" s="93"/>
      <c r="G59" s="94"/>
      <c r="H59" s="74"/>
      <c r="I59" s="31"/>
      <c r="J59" s="75"/>
      <c r="K59" s="98"/>
      <c r="L59" s="98"/>
      <c r="M59" s="98"/>
      <c r="N59" s="98"/>
      <c r="O59" s="98"/>
      <c r="P59" s="98"/>
      <c r="Q59" s="35"/>
    </row>
    <row r="60" spans="1:17" s="3" customFormat="1" ht="39">
      <c r="A60" s="44" t="s">
        <v>221</v>
      </c>
      <c r="B60" s="78"/>
      <c r="C60" s="108" t="s">
        <v>186</v>
      </c>
      <c r="D60" s="109" t="s">
        <v>122</v>
      </c>
      <c r="E60" s="105">
        <v>1</v>
      </c>
      <c r="F60" s="93"/>
      <c r="G60" s="94"/>
      <c r="H60" s="74"/>
      <c r="I60" s="31"/>
      <c r="J60" s="75"/>
      <c r="K60" s="98"/>
      <c r="L60" s="98"/>
      <c r="M60" s="98"/>
      <c r="N60" s="98"/>
      <c r="O60" s="98"/>
      <c r="P60" s="98"/>
      <c r="Q60" s="35"/>
    </row>
    <row r="61" spans="1:17" s="3" customFormat="1" ht="26">
      <c r="A61" s="44" t="s">
        <v>222</v>
      </c>
      <c r="B61" s="78" t="s">
        <v>36</v>
      </c>
      <c r="C61" s="82" t="s">
        <v>126</v>
      </c>
      <c r="D61" s="101" t="s">
        <v>21</v>
      </c>
      <c r="E61" s="105">
        <v>2</v>
      </c>
      <c r="F61" s="74"/>
      <c r="G61" s="98"/>
      <c r="H61" s="74"/>
      <c r="I61" s="74"/>
      <c r="J61" s="74"/>
      <c r="K61" s="50"/>
      <c r="L61" s="50"/>
      <c r="M61" s="50"/>
      <c r="N61" s="50"/>
      <c r="O61" s="50"/>
      <c r="P61" s="50"/>
      <c r="Q61" s="35"/>
    </row>
    <row r="62" spans="1:17" s="3" customFormat="1" ht="57.75" customHeight="1">
      <c r="A62" s="44" t="s">
        <v>123</v>
      </c>
      <c r="B62" s="78"/>
      <c r="C62" s="88" t="s">
        <v>184</v>
      </c>
      <c r="D62" s="101" t="s">
        <v>18</v>
      </c>
      <c r="E62" s="102">
        <v>2</v>
      </c>
      <c r="F62" s="93"/>
      <c r="G62" s="94"/>
      <c r="H62" s="74"/>
      <c r="I62" s="103"/>
      <c r="J62" s="75"/>
      <c r="K62" s="98"/>
      <c r="L62" s="98"/>
      <c r="M62" s="98"/>
      <c r="N62" s="98"/>
      <c r="O62" s="98"/>
      <c r="P62" s="98"/>
      <c r="Q62" s="35"/>
    </row>
    <row r="63" spans="1:17" s="3" customFormat="1" ht="13">
      <c r="A63" s="44" t="s">
        <v>124</v>
      </c>
      <c r="B63" s="78"/>
      <c r="C63" s="88" t="s">
        <v>129</v>
      </c>
      <c r="D63" s="101" t="s">
        <v>18</v>
      </c>
      <c r="E63" s="102">
        <v>2</v>
      </c>
      <c r="F63" s="93"/>
      <c r="G63" s="94"/>
      <c r="H63" s="74"/>
      <c r="I63" s="103"/>
      <c r="J63" s="75"/>
      <c r="K63" s="98"/>
      <c r="L63" s="98"/>
      <c r="M63" s="98"/>
      <c r="N63" s="98"/>
      <c r="O63" s="98"/>
      <c r="P63" s="98"/>
      <c r="Q63" s="35"/>
    </row>
    <row r="64" spans="1:17" s="3" customFormat="1" ht="13">
      <c r="A64" s="44" t="s">
        <v>125</v>
      </c>
      <c r="B64" s="78"/>
      <c r="C64" s="88" t="s">
        <v>91</v>
      </c>
      <c r="D64" s="101" t="s">
        <v>21</v>
      </c>
      <c r="E64" s="102">
        <v>4</v>
      </c>
      <c r="F64" s="93"/>
      <c r="G64" s="94"/>
      <c r="H64" s="74"/>
      <c r="I64" s="103"/>
      <c r="J64" s="75"/>
      <c r="K64" s="50"/>
      <c r="L64" s="50"/>
      <c r="M64" s="50"/>
      <c r="N64" s="50"/>
      <c r="O64" s="50"/>
      <c r="P64" s="50"/>
      <c r="Q64" s="35"/>
    </row>
    <row r="65" spans="1:17" s="33" customFormat="1" ht="52">
      <c r="A65" s="44" t="s">
        <v>127</v>
      </c>
      <c r="B65" s="78" t="s">
        <v>133</v>
      </c>
      <c r="C65" s="114" t="s">
        <v>189</v>
      </c>
      <c r="D65" s="115" t="s">
        <v>17</v>
      </c>
      <c r="E65" s="115">
        <v>1</v>
      </c>
      <c r="F65" s="74"/>
      <c r="G65" s="98"/>
      <c r="H65" s="74"/>
      <c r="I65" s="74"/>
      <c r="J65" s="74"/>
      <c r="K65" s="50"/>
      <c r="L65" s="50"/>
      <c r="M65" s="50"/>
      <c r="N65" s="50"/>
      <c r="O65" s="50"/>
      <c r="P65" s="50"/>
      <c r="Q65" s="34"/>
    </row>
    <row r="66" spans="1:17" s="33" customFormat="1" ht="67.5" customHeight="1">
      <c r="A66" s="44" t="s">
        <v>128</v>
      </c>
      <c r="B66" s="54"/>
      <c r="C66" s="116" t="s">
        <v>188</v>
      </c>
      <c r="D66" s="117" t="s">
        <v>55</v>
      </c>
      <c r="E66" s="118">
        <v>2</v>
      </c>
      <c r="F66" s="93"/>
      <c r="G66" s="94"/>
      <c r="H66" s="74"/>
      <c r="I66" s="103"/>
      <c r="J66" s="75"/>
      <c r="K66" s="98"/>
      <c r="L66" s="98"/>
      <c r="M66" s="98"/>
      <c r="N66" s="98"/>
      <c r="O66" s="98"/>
      <c r="P66" s="98"/>
      <c r="Q66" s="34"/>
    </row>
    <row r="67" spans="1:17" s="3" customFormat="1" ht="13">
      <c r="A67" s="44" t="s">
        <v>130</v>
      </c>
      <c r="B67" s="78"/>
      <c r="C67" s="88" t="s">
        <v>131</v>
      </c>
      <c r="D67" s="101" t="s">
        <v>21</v>
      </c>
      <c r="E67" s="102">
        <v>4</v>
      </c>
      <c r="F67" s="93"/>
      <c r="G67" s="94"/>
      <c r="H67" s="74"/>
      <c r="I67" s="103"/>
      <c r="J67" s="75"/>
      <c r="K67" s="50"/>
      <c r="L67" s="50"/>
      <c r="M67" s="50"/>
      <c r="N67" s="50"/>
      <c r="O67" s="50"/>
      <c r="P67" s="50"/>
      <c r="Q67" s="35"/>
    </row>
    <row r="68" spans="1:17" s="33" customFormat="1" ht="13">
      <c r="A68" s="44" t="s">
        <v>223</v>
      </c>
      <c r="B68" s="54"/>
      <c r="C68" s="88" t="s">
        <v>91</v>
      </c>
      <c r="D68" s="101" t="s">
        <v>21</v>
      </c>
      <c r="E68" s="102">
        <v>3</v>
      </c>
      <c r="F68" s="93"/>
      <c r="G68" s="94"/>
      <c r="H68" s="74"/>
      <c r="I68" s="103"/>
      <c r="J68" s="75"/>
      <c r="K68" s="50"/>
      <c r="L68" s="50"/>
      <c r="M68" s="50"/>
      <c r="N68" s="50"/>
      <c r="O68" s="50"/>
      <c r="P68" s="50"/>
      <c r="Q68" s="34"/>
    </row>
    <row r="69" spans="1:17" s="33" customFormat="1" ht="13">
      <c r="A69" s="44" t="s">
        <v>224</v>
      </c>
      <c r="B69" s="78" t="s">
        <v>133</v>
      </c>
      <c r="C69" s="82" t="s">
        <v>183</v>
      </c>
      <c r="D69" s="38" t="s">
        <v>21</v>
      </c>
      <c r="E69" s="105">
        <v>1</v>
      </c>
      <c r="F69" s="74"/>
      <c r="G69" s="98"/>
      <c r="H69" s="74"/>
      <c r="I69" s="74"/>
      <c r="J69" s="74"/>
      <c r="K69" s="98"/>
      <c r="L69" s="98"/>
      <c r="M69" s="98"/>
      <c r="N69" s="98"/>
      <c r="O69" s="98"/>
      <c r="P69" s="98"/>
      <c r="Q69" s="34"/>
    </row>
    <row r="70" spans="1:17" s="33" customFormat="1" ht="52">
      <c r="A70" s="44" t="s">
        <v>132</v>
      </c>
      <c r="B70" s="54"/>
      <c r="C70" s="88" t="s">
        <v>190</v>
      </c>
      <c r="D70" s="112" t="s">
        <v>55</v>
      </c>
      <c r="E70" s="113">
        <v>1</v>
      </c>
      <c r="F70" s="93"/>
      <c r="G70" s="94"/>
      <c r="H70" s="74"/>
      <c r="I70" s="74"/>
      <c r="J70" s="75"/>
      <c r="K70" s="98"/>
      <c r="L70" s="98"/>
      <c r="M70" s="98"/>
      <c r="N70" s="98"/>
      <c r="O70" s="98"/>
      <c r="P70" s="98"/>
      <c r="Q70" s="34"/>
    </row>
    <row r="71" spans="1:17" s="33" customFormat="1" ht="13">
      <c r="A71" s="44" t="s">
        <v>134</v>
      </c>
      <c r="B71" s="54"/>
      <c r="C71" s="88" t="s">
        <v>91</v>
      </c>
      <c r="D71" s="101" t="s">
        <v>21</v>
      </c>
      <c r="E71" s="102">
        <v>2</v>
      </c>
      <c r="F71" s="93"/>
      <c r="G71" s="94"/>
      <c r="H71" s="74"/>
      <c r="I71" s="103"/>
      <c r="J71" s="75"/>
      <c r="K71" s="50"/>
      <c r="L71" s="50"/>
      <c r="M71" s="50"/>
      <c r="N71" s="50"/>
      <c r="O71" s="50"/>
      <c r="P71" s="50"/>
      <c r="Q71" s="34"/>
    </row>
    <row r="72" spans="1:17" s="3" customFormat="1" ht="93" customHeight="1">
      <c r="A72" s="44" t="s">
        <v>225</v>
      </c>
      <c r="B72" s="78" t="s">
        <v>133</v>
      </c>
      <c r="C72" s="82" t="s">
        <v>136</v>
      </c>
      <c r="D72" s="40" t="s">
        <v>18</v>
      </c>
      <c r="E72" s="40">
        <v>1</v>
      </c>
      <c r="F72" s="48"/>
      <c r="G72" s="48"/>
      <c r="H72" s="74"/>
      <c r="I72" s="31"/>
      <c r="J72" s="31"/>
      <c r="K72" s="50"/>
      <c r="L72" s="50"/>
      <c r="M72" s="50"/>
      <c r="N72" s="98"/>
      <c r="O72" s="50"/>
      <c r="P72" s="50"/>
      <c r="Q72" s="35"/>
    </row>
    <row r="73" spans="1:17" s="3" customFormat="1" ht="143">
      <c r="A73" s="44" t="s">
        <v>226</v>
      </c>
      <c r="B73" s="78"/>
      <c r="C73" s="88" t="s">
        <v>196</v>
      </c>
      <c r="D73" s="40" t="s">
        <v>18</v>
      </c>
      <c r="E73" s="112">
        <v>1</v>
      </c>
      <c r="F73" s="93"/>
      <c r="G73" s="48"/>
      <c r="H73" s="74"/>
      <c r="I73" s="103"/>
      <c r="J73" s="75"/>
      <c r="K73" s="50"/>
      <c r="L73" s="98"/>
      <c r="M73" s="98"/>
      <c r="N73" s="50"/>
      <c r="O73" s="98"/>
      <c r="P73" s="50"/>
      <c r="Q73" s="35"/>
    </row>
    <row r="74" spans="1:17" s="3" customFormat="1" ht="13">
      <c r="A74" s="44" t="s">
        <v>227</v>
      </c>
      <c r="B74" s="78"/>
      <c r="C74" s="88" t="s">
        <v>139</v>
      </c>
      <c r="D74" s="101" t="s">
        <v>21</v>
      </c>
      <c r="E74" s="102">
        <v>1</v>
      </c>
      <c r="F74" s="125"/>
      <c r="G74" s="48"/>
      <c r="H74" s="74"/>
      <c r="I74" s="103"/>
      <c r="J74" s="103"/>
      <c r="K74" s="50"/>
      <c r="L74" s="50"/>
      <c r="M74" s="50"/>
      <c r="N74" s="50"/>
      <c r="O74" s="50"/>
      <c r="P74" s="50"/>
      <c r="Q74" s="35"/>
    </row>
    <row r="75" spans="1:17" s="3" customFormat="1" ht="91">
      <c r="A75" s="44" t="s">
        <v>135</v>
      </c>
      <c r="B75" s="78"/>
      <c r="C75" s="88" t="s">
        <v>195</v>
      </c>
      <c r="D75" s="101" t="s">
        <v>0</v>
      </c>
      <c r="E75" s="102">
        <v>30</v>
      </c>
      <c r="F75" s="125"/>
      <c r="G75" s="48"/>
      <c r="H75" s="74"/>
      <c r="I75" s="103"/>
      <c r="J75" s="103"/>
      <c r="K75" s="98"/>
      <c r="L75" s="98"/>
      <c r="M75" s="98"/>
      <c r="N75" s="98"/>
      <c r="O75" s="98"/>
      <c r="P75" s="98"/>
      <c r="Q75" s="35"/>
    </row>
    <row r="76" spans="1:17" s="3" customFormat="1" ht="78">
      <c r="A76" s="44" t="s">
        <v>137</v>
      </c>
      <c r="B76" s="78"/>
      <c r="C76" s="88" t="s">
        <v>197</v>
      </c>
      <c r="D76" s="101" t="s">
        <v>0</v>
      </c>
      <c r="E76" s="102">
        <v>15</v>
      </c>
      <c r="F76" s="125"/>
      <c r="G76" s="48"/>
      <c r="H76" s="74"/>
      <c r="I76" s="103"/>
      <c r="J76" s="103"/>
      <c r="K76" s="98"/>
      <c r="L76" s="98"/>
      <c r="M76" s="98"/>
      <c r="N76" s="98"/>
      <c r="O76" s="98"/>
      <c r="P76" s="98"/>
      <c r="Q76" s="35"/>
    </row>
    <row r="77" spans="1:17" s="3" customFormat="1" ht="39">
      <c r="A77" s="44" t="s">
        <v>138</v>
      </c>
      <c r="B77" s="78" t="s">
        <v>133</v>
      </c>
      <c r="C77" s="82" t="s">
        <v>142</v>
      </c>
      <c r="D77" s="124" t="s">
        <v>77</v>
      </c>
      <c r="E77" s="105">
        <v>1</v>
      </c>
      <c r="F77" s="48"/>
      <c r="G77" s="48"/>
      <c r="H77" s="74"/>
      <c r="I77" s="31"/>
      <c r="J77" s="31"/>
      <c r="K77" s="50"/>
      <c r="L77" s="50"/>
      <c r="M77" s="50"/>
      <c r="N77" s="50"/>
      <c r="O77" s="50"/>
      <c r="P77" s="50"/>
      <c r="Q77" s="35"/>
    </row>
    <row r="78" spans="1:17" s="3" customFormat="1" ht="78">
      <c r="A78" s="44" t="s">
        <v>140</v>
      </c>
      <c r="B78" s="78"/>
      <c r="C78" s="88" t="s">
        <v>193</v>
      </c>
      <c r="D78" s="91" t="s">
        <v>18</v>
      </c>
      <c r="E78" s="92">
        <v>1</v>
      </c>
      <c r="F78" s="93"/>
      <c r="G78" s="94"/>
      <c r="H78" s="93"/>
      <c r="I78" s="93"/>
      <c r="J78" s="94"/>
      <c r="K78" s="94"/>
      <c r="L78" s="94"/>
      <c r="M78" s="94"/>
      <c r="N78" s="94"/>
      <c r="O78" s="94"/>
      <c r="P78" s="94"/>
      <c r="Q78" s="35"/>
    </row>
    <row r="79" spans="1:17" s="3" customFormat="1" ht="13">
      <c r="A79" s="44" t="s">
        <v>141</v>
      </c>
      <c r="B79" s="78"/>
      <c r="C79" s="121" t="s">
        <v>145</v>
      </c>
      <c r="D79" s="121" t="s">
        <v>122</v>
      </c>
      <c r="E79" s="122">
        <v>1</v>
      </c>
      <c r="F79" s="123"/>
      <c r="G79" s="96"/>
      <c r="H79" s="123"/>
      <c r="I79" s="123"/>
      <c r="J79" s="77"/>
      <c r="K79" s="96"/>
      <c r="L79" s="96"/>
      <c r="M79" s="96"/>
      <c r="N79" s="96"/>
      <c r="O79" s="96"/>
      <c r="P79" s="96"/>
      <c r="Q79" s="35"/>
    </row>
    <row r="80" spans="1:17" s="3" customFormat="1" ht="91">
      <c r="A80" s="44" t="s">
        <v>143</v>
      </c>
      <c r="B80" s="78" t="s">
        <v>133</v>
      </c>
      <c r="C80" s="82" t="s">
        <v>147</v>
      </c>
      <c r="D80" s="119" t="s">
        <v>20</v>
      </c>
      <c r="E80" s="59">
        <v>1</v>
      </c>
      <c r="F80" s="74"/>
      <c r="G80" s="98"/>
      <c r="H80" s="74"/>
      <c r="I80" s="74"/>
      <c r="J80" s="74"/>
      <c r="K80" s="98"/>
      <c r="L80" s="98"/>
      <c r="M80" s="98"/>
      <c r="N80" s="98"/>
      <c r="O80" s="98"/>
      <c r="P80" s="98"/>
      <c r="Q80" s="35"/>
    </row>
    <row r="81" spans="1:17" s="3" customFormat="1" ht="194.25" customHeight="1">
      <c r="A81" s="44" t="s">
        <v>144</v>
      </c>
      <c r="B81" s="78"/>
      <c r="C81" s="88" t="s">
        <v>149</v>
      </c>
      <c r="D81" s="91" t="s">
        <v>18</v>
      </c>
      <c r="E81" s="101">
        <v>1</v>
      </c>
      <c r="F81" s="93"/>
      <c r="G81" s="94"/>
      <c r="H81" s="93"/>
      <c r="I81" s="93"/>
      <c r="J81" s="75"/>
      <c r="K81" s="94"/>
      <c r="L81" s="94"/>
      <c r="M81" s="94"/>
      <c r="N81" s="94"/>
      <c r="O81" s="94"/>
      <c r="P81" s="94"/>
      <c r="Q81" s="35"/>
    </row>
    <row r="82" spans="1:17" s="3" customFormat="1" ht="78">
      <c r="A82" s="44" t="s">
        <v>146</v>
      </c>
      <c r="B82" s="78"/>
      <c r="C82" s="88" t="s">
        <v>192</v>
      </c>
      <c r="D82" s="91" t="s">
        <v>18</v>
      </c>
      <c r="E82" s="92">
        <v>1</v>
      </c>
      <c r="F82" s="93"/>
      <c r="G82" s="94"/>
      <c r="H82" s="93"/>
      <c r="I82" s="93"/>
      <c r="J82" s="94"/>
      <c r="K82" s="94"/>
      <c r="L82" s="94"/>
      <c r="M82" s="94"/>
      <c r="N82" s="94"/>
      <c r="O82" s="94"/>
      <c r="P82" s="94"/>
      <c r="Q82" s="35"/>
    </row>
    <row r="83" spans="1:17" s="3" customFormat="1" ht="13">
      <c r="A83" s="44" t="s">
        <v>148</v>
      </c>
      <c r="B83" s="78"/>
      <c r="C83" s="121" t="s">
        <v>145</v>
      </c>
      <c r="D83" s="121" t="s">
        <v>122</v>
      </c>
      <c r="E83" s="122">
        <v>1</v>
      </c>
      <c r="F83" s="123"/>
      <c r="G83" s="96"/>
      <c r="H83" s="123"/>
      <c r="I83" s="123"/>
      <c r="J83" s="77"/>
      <c r="K83" s="96"/>
      <c r="L83" s="96"/>
      <c r="M83" s="96"/>
      <c r="N83" s="96"/>
      <c r="O83" s="96"/>
      <c r="P83" s="96"/>
      <c r="Q83" s="35"/>
    </row>
    <row r="84" spans="1:17" s="3" customFormat="1" ht="13">
      <c r="A84" s="44" t="s">
        <v>150</v>
      </c>
      <c r="B84" s="78" t="s">
        <v>133</v>
      </c>
      <c r="C84" s="82" t="s">
        <v>153</v>
      </c>
      <c r="D84" s="119" t="s">
        <v>20</v>
      </c>
      <c r="E84" s="120">
        <v>1</v>
      </c>
      <c r="F84" s="74"/>
      <c r="G84" s="98"/>
      <c r="H84" s="74"/>
      <c r="I84" s="74"/>
      <c r="J84" s="74"/>
      <c r="K84" s="98"/>
      <c r="L84" s="98"/>
      <c r="M84" s="98"/>
      <c r="N84" s="98"/>
      <c r="O84" s="98"/>
      <c r="P84" s="98"/>
      <c r="Q84" s="35"/>
    </row>
    <row r="85" spans="1:17" s="3" customFormat="1" ht="52">
      <c r="A85" s="44" t="s">
        <v>151</v>
      </c>
      <c r="B85" s="78"/>
      <c r="C85" s="88" t="s">
        <v>155</v>
      </c>
      <c r="D85" s="91" t="s">
        <v>18</v>
      </c>
      <c r="E85" s="92">
        <v>1</v>
      </c>
      <c r="F85" s="93"/>
      <c r="G85" s="94"/>
      <c r="H85" s="93"/>
      <c r="I85" s="93"/>
      <c r="J85" s="94"/>
      <c r="K85" s="94"/>
      <c r="L85" s="94"/>
      <c r="M85" s="94"/>
      <c r="N85" s="94"/>
      <c r="O85" s="94"/>
      <c r="P85" s="94"/>
      <c r="Q85" s="35"/>
    </row>
    <row r="86" spans="1:17" s="3" customFormat="1" ht="52">
      <c r="A86" s="44" t="s">
        <v>152</v>
      </c>
      <c r="B86" s="78" t="s">
        <v>133</v>
      </c>
      <c r="C86" s="82" t="s">
        <v>157</v>
      </c>
      <c r="D86" s="119" t="s">
        <v>20</v>
      </c>
      <c r="E86" s="120">
        <v>1</v>
      </c>
      <c r="F86" s="74"/>
      <c r="G86" s="98"/>
      <c r="H86" s="74"/>
      <c r="I86" s="74"/>
      <c r="J86" s="74"/>
      <c r="K86" s="98"/>
      <c r="L86" s="98"/>
      <c r="M86" s="98"/>
      <c r="N86" s="98"/>
      <c r="O86" s="98"/>
      <c r="P86" s="98"/>
      <c r="Q86" s="35"/>
    </row>
    <row r="87" spans="1:17" s="3" customFormat="1" ht="65">
      <c r="A87" s="44" t="s">
        <v>154</v>
      </c>
      <c r="B87" s="78"/>
      <c r="C87" s="88" t="s">
        <v>191</v>
      </c>
      <c r="D87" s="91" t="s">
        <v>18</v>
      </c>
      <c r="E87" s="92">
        <v>1</v>
      </c>
      <c r="F87" s="93"/>
      <c r="G87" s="94"/>
      <c r="H87" s="93"/>
      <c r="I87" s="94"/>
      <c r="J87" s="94"/>
      <c r="K87" s="94"/>
      <c r="L87" s="94"/>
      <c r="M87" s="94"/>
      <c r="N87" s="94"/>
      <c r="O87" s="94"/>
      <c r="P87" s="94"/>
      <c r="Q87" s="35"/>
    </row>
    <row r="88" spans="1:17" s="3" customFormat="1" ht="13">
      <c r="A88" s="44" t="s">
        <v>156</v>
      </c>
      <c r="B88" s="78"/>
      <c r="C88" s="88" t="s">
        <v>160</v>
      </c>
      <c r="D88" s="91" t="s">
        <v>0</v>
      </c>
      <c r="E88" s="92">
        <v>29.5</v>
      </c>
      <c r="F88" s="93"/>
      <c r="G88" s="94"/>
      <c r="H88" s="93"/>
      <c r="I88" s="95"/>
      <c r="J88" s="94"/>
      <c r="K88" s="96"/>
      <c r="L88" s="96"/>
      <c r="M88" s="96"/>
      <c r="N88" s="96"/>
      <c r="O88" s="96"/>
      <c r="P88" s="96"/>
      <c r="Q88" s="35"/>
    </row>
    <row r="89" spans="1:17" s="3" customFormat="1" ht="25">
      <c r="A89" s="44" t="s">
        <v>158</v>
      </c>
      <c r="B89" s="78" t="s">
        <v>133</v>
      </c>
      <c r="C89" s="97" t="s">
        <v>86</v>
      </c>
      <c r="D89" s="76" t="s">
        <v>0</v>
      </c>
      <c r="E89" s="31">
        <v>113.60000000000001</v>
      </c>
      <c r="F89" s="48"/>
      <c r="G89" s="48"/>
      <c r="H89" s="74"/>
      <c r="I89" s="48"/>
      <c r="J89" s="48"/>
      <c r="K89" s="98"/>
      <c r="L89" s="98"/>
      <c r="M89" s="98"/>
      <c r="N89" s="98"/>
      <c r="O89" s="98"/>
      <c r="P89" s="98"/>
      <c r="Q89" s="35"/>
    </row>
    <row r="90" spans="1:17" s="3" customFormat="1" ht="25">
      <c r="A90" s="44" t="s">
        <v>159</v>
      </c>
      <c r="B90" s="78" t="s">
        <v>36</v>
      </c>
      <c r="C90" s="32" t="s">
        <v>84</v>
      </c>
      <c r="D90" s="59" t="s">
        <v>0</v>
      </c>
      <c r="E90" s="105">
        <v>113.60000000000001</v>
      </c>
      <c r="F90" s="48"/>
      <c r="G90" s="48"/>
      <c r="H90" s="74"/>
      <c r="I90" s="49"/>
      <c r="J90" s="31"/>
      <c r="K90" s="98"/>
      <c r="L90" s="98"/>
      <c r="M90" s="98"/>
      <c r="N90" s="98"/>
      <c r="O90" s="98"/>
      <c r="P90" s="98"/>
      <c r="Q90" s="35"/>
    </row>
    <row r="91" spans="1:17" s="3" customFormat="1" ht="13">
      <c r="A91" s="39" t="s">
        <v>43</v>
      </c>
      <c r="B91" s="78"/>
      <c r="C91" s="129" t="s">
        <v>198</v>
      </c>
      <c r="D91" s="131"/>
      <c r="E91" s="132"/>
      <c r="F91" s="48"/>
      <c r="G91" s="48"/>
      <c r="H91" s="127"/>
      <c r="I91" s="31"/>
      <c r="J91" s="31"/>
      <c r="K91" s="31"/>
      <c r="L91" s="128"/>
      <c r="M91" s="128"/>
      <c r="N91" s="128"/>
      <c r="O91" s="128"/>
      <c r="P91" s="128"/>
      <c r="Q91" s="35"/>
    </row>
    <row r="92" spans="1:17" s="3" customFormat="1" ht="34.5">
      <c r="A92" s="44" t="s">
        <v>228</v>
      </c>
      <c r="B92" s="78"/>
      <c r="C92" s="130" t="s">
        <v>199</v>
      </c>
      <c r="D92" s="131" t="s">
        <v>200</v>
      </c>
      <c r="E92" s="132">
        <v>31.2</v>
      </c>
      <c r="F92" s="48"/>
      <c r="G92" s="48"/>
      <c r="H92" s="127"/>
      <c r="I92" s="31"/>
      <c r="J92" s="31"/>
      <c r="K92" s="31"/>
      <c r="L92" s="128"/>
      <c r="M92" s="128"/>
      <c r="N92" s="128"/>
      <c r="O92" s="128"/>
      <c r="P92" s="128"/>
      <c r="Q92" s="35"/>
    </row>
    <row r="93" spans="1:17" s="3" customFormat="1" ht="13">
      <c r="A93" s="44" t="s">
        <v>161</v>
      </c>
      <c r="B93" s="78"/>
      <c r="C93" s="133" t="s">
        <v>201</v>
      </c>
      <c r="D93" s="134" t="s">
        <v>0</v>
      </c>
      <c r="E93" s="135">
        <v>31.2</v>
      </c>
      <c r="F93" s="31"/>
      <c r="G93" s="127"/>
      <c r="H93" s="127"/>
      <c r="I93" s="103"/>
      <c r="J93" s="31"/>
      <c r="K93" s="31"/>
      <c r="L93" s="128"/>
      <c r="M93" s="128"/>
      <c r="N93" s="128"/>
      <c r="O93" s="128"/>
      <c r="P93" s="128"/>
      <c r="Q93" s="35"/>
    </row>
    <row r="94" spans="1:17" s="3" customFormat="1" ht="14">
      <c r="A94" s="44" t="s">
        <v>163</v>
      </c>
      <c r="B94" s="78"/>
      <c r="C94" s="133" t="s">
        <v>80</v>
      </c>
      <c r="D94" s="136" t="s">
        <v>202</v>
      </c>
      <c r="E94" s="135">
        <v>11.22372</v>
      </c>
      <c r="F94" s="31"/>
      <c r="G94" s="127"/>
      <c r="H94" s="127"/>
      <c r="I94" s="103"/>
      <c r="J94" s="31"/>
      <c r="K94" s="31"/>
      <c r="L94" s="128"/>
      <c r="M94" s="128"/>
      <c r="N94" s="128"/>
      <c r="O94" s="128"/>
      <c r="P94" s="128"/>
      <c r="Q94" s="35"/>
    </row>
    <row r="95" spans="1:17" s="3" customFormat="1" ht="13">
      <c r="A95" s="44" t="s">
        <v>164</v>
      </c>
      <c r="B95" s="78"/>
      <c r="C95" s="137" t="s">
        <v>203</v>
      </c>
      <c r="D95" s="131" t="s">
        <v>0</v>
      </c>
      <c r="E95" s="131">
        <v>34.200000000000003</v>
      </c>
      <c r="F95" s="48"/>
      <c r="G95" s="48"/>
      <c r="H95" s="127"/>
      <c r="I95" s="31"/>
      <c r="J95" s="31"/>
      <c r="K95" s="31"/>
      <c r="L95" s="128"/>
      <c r="M95" s="128"/>
      <c r="N95" s="128"/>
      <c r="O95" s="128"/>
      <c r="P95" s="128"/>
      <c r="Q95" s="35"/>
    </row>
    <row r="96" spans="1:17" s="3" customFormat="1" ht="13">
      <c r="A96" s="44" t="s">
        <v>165</v>
      </c>
      <c r="B96" s="78"/>
      <c r="C96" s="133" t="s">
        <v>204</v>
      </c>
      <c r="D96" s="131" t="s">
        <v>0</v>
      </c>
      <c r="E96" s="131">
        <v>34.200000000000003</v>
      </c>
      <c r="F96" s="48"/>
      <c r="G96" s="48"/>
      <c r="H96" s="127"/>
      <c r="I96" s="31"/>
      <c r="J96" s="31"/>
      <c r="K96" s="31"/>
      <c r="L96" s="128"/>
      <c r="M96" s="128"/>
      <c r="N96" s="128"/>
      <c r="O96" s="128"/>
      <c r="P96" s="128"/>
      <c r="Q96" s="35"/>
    </row>
    <row r="97" spans="1:17" s="3" customFormat="1" ht="13">
      <c r="A97" s="44" t="s">
        <v>166</v>
      </c>
      <c r="B97" s="78"/>
      <c r="C97" s="137" t="s">
        <v>205</v>
      </c>
      <c r="D97" s="131" t="s">
        <v>21</v>
      </c>
      <c r="E97" s="131">
        <v>2</v>
      </c>
      <c r="F97" s="48"/>
      <c r="G97" s="48"/>
      <c r="H97" s="127"/>
      <c r="I97" s="31"/>
      <c r="J97" s="31"/>
      <c r="K97" s="31"/>
      <c r="L97" s="128"/>
      <c r="M97" s="128"/>
      <c r="N97" s="128"/>
      <c r="O97" s="128"/>
      <c r="P97" s="128"/>
      <c r="Q97" s="35"/>
    </row>
    <row r="98" spans="1:17" s="3" customFormat="1" ht="13">
      <c r="A98" s="44" t="s">
        <v>167</v>
      </c>
      <c r="B98" s="78"/>
      <c r="C98" s="133" t="s">
        <v>207</v>
      </c>
      <c r="D98" s="134" t="s">
        <v>21</v>
      </c>
      <c r="E98" s="134">
        <v>2</v>
      </c>
      <c r="F98" s="48"/>
      <c r="G98" s="48"/>
      <c r="H98" s="127"/>
      <c r="I98" s="103"/>
      <c r="J98" s="31"/>
      <c r="K98" s="31"/>
      <c r="L98" s="128"/>
      <c r="M98" s="128"/>
      <c r="N98" s="128"/>
      <c r="O98" s="128"/>
      <c r="P98" s="128"/>
      <c r="Q98" s="35"/>
    </row>
    <row r="99" spans="1:17" s="3" customFormat="1" ht="23">
      <c r="A99" s="44" t="s">
        <v>168</v>
      </c>
      <c r="B99" s="78"/>
      <c r="C99" s="139" t="s">
        <v>206</v>
      </c>
      <c r="D99" s="140" t="s">
        <v>77</v>
      </c>
      <c r="E99" s="141">
        <v>1</v>
      </c>
      <c r="F99" s="31"/>
      <c r="G99" s="127"/>
      <c r="H99" s="127"/>
      <c r="I99" s="31"/>
      <c r="J99" s="31"/>
      <c r="K99" s="31"/>
      <c r="L99" s="128"/>
      <c r="M99" s="128"/>
      <c r="N99" s="128"/>
      <c r="O99" s="128"/>
      <c r="P99" s="128"/>
      <c r="Q99" s="35"/>
    </row>
    <row r="100" spans="1:17" s="33" customFormat="1" ht="13">
      <c r="A100" s="39" t="s">
        <v>44</v>
      </c>
      <c r="B100" s="54"/>
      <c r="C100" s="129" t="s">
        <v>208</v>
      </c>
      <c r="D100" s="136"/>
      <c r="E100" s="146"/>
      <c r="F100" s="48"/>
      <c r="G100" s="48"/>
      <c r="H100" s="127"/>
      <c r="I100" s="31"/>
      <c r="J100" s="31"/>
      <c r="K100" s="31"/>
      <c r="L100" s="128"/>
      <c r="M100" s="128"/>
      <c r="N100" s="128"/>
      <c r="O100" s="128"/>
      <c r="P100" s="128"/>
      <c r="Q100" s="34"/>
    </row>
    <row r="101" spans="1:17" s="33" customFormat="1" ht="46">
      <c r="A101" s="44" t="s">
        <v>169</v>
      </c>
      <c r="B101" s="54"/>
      <c r="C101" s="130" t="s">
        <v>209</v>
      </c>
      <c r="D101" s="131" t="s">
        <v>17</v>
      </c>
      <c r="E101" s="138">
        <v>2</v>
      </c>
      <c r="F101" s="48"/>
      <c r="G101" s="48"/>
      <c r="H101" s="127"/>
      <c r="I101" s="48"/>
      <c r="J101" s="48"/>
      <c r="K101" s="31"/>
      <c r="L101" s="128"/>
      <c r="M101" s="128"/>
      <c r="N101" s="128"/>
      <c r="O101" s="128"/>
      <c r="P101" s="128"/>
      <c r="Q101" s="34"/>
    </row>
    <row r="102" spans="1:17" s="3" customFormat="1" ht="186.75" customHeight="1">
      <c r="A102" s="44" t="s">
        <v>229</v>
      </c>
      <c r="B102" s="78"/>
      <c r="C102" s="147" t="s">
        <v>213</v>
      </c>
      <c r="D102" s="148" t="s">
        <v>55</v>
      </c>
      <c r="E102" s="149">
        <v>1</v>
      </c>
      <c r="F102" s="48"/>
      <c r="G102" s="48"/>
      <c r="H102" s="127"/>
      <c r="I102" s="103"/>
      <c r="J102" s="31"/>
      <c r="K102" s="31"/>
      <c r="L102" s="128"/>
      <c r="M102" s="128"/>
      <c r="N102" s="128"/>
      <c r="O102" s="128"/>
      <c r="P102" s="128"/>
      <c r="Q102" s="35"/>
    </row>
    <row r="103" spans="1:17" s="3" customFormat="1" ht="183.75" customHeight="1">
      <c r="A103" s="44" t="s">
        <v>230</v>
      </c>
      <c r="B103" s="78"/>
      <c r="C103" s="147" t="s">
        <v>214</v>
      </c>
      <c r="D103" s="148" t="s">
        <v>55</v>
      </c>
      <c r="E103" s="149">
        <v>1</v>
      </c>
      <c r="F103" s="48"/>
      <c r="G103" s="48"/>
      <c r="H103" s="74"/>
      <c r="I103" s="103"/>
      <c r="J103" s="31"/>
      <c r="K103" s="31"/>
      <c r="L103" s="128"/>
      <c r="M103" s="128"/>
      <c r="N103" s="128"/>
      <c r="O103" s="128"/>
      <c r="P103" s="128"/>
      <c r="Q103" s="35"/>
    </row>
    <row r="104" spans="1:17" s="3" customFormat="1" ht="13">
      <c r="A104" s="39" t="s">
        <v>231</v>
      </c>
      <c r="B104" s="72"/>
      <c r="C104" s="72" t="s">
        <v>95</v>
      </c>
      <c r="D104" s="76"/>
      <c r="E104" s="31"/>
      <c r="F104" s="48"/>
      <c r="G104" s="48"/>
      <c r="H104" s="74"/>
      <c r="I104" s="48"/>
      <c r="J104" s="48"/>
      <c r="K104" s="77"/>
      <c r="L104" s="77"/>
      <c r="M104" s="77"/>
      <c r="N104" s="77"/>
      <c r="O104" s="77"/>
      <c r="P104" s="77"/>
      <c r="Q104" s="35"/>
    </row>
    <row r="105" spans="1:17" s="3" customFormat="1" ht="76.5" customHeight="1">
      <c r="A105" s="44" t="s">
        <v>232</v>
      </c>
      <c r="B105" s="40" t="s">
        <v>162</v>
      </c>
      <c r="C105" s="60" t="s">
        <v>103</v>
      </c>
      <c r="D105" s="78" t="s">
        <v>23</v>
      </c>
      <c r="E105" s="31">
        <v>63</v>
      </c>
      <c r="F105" s="79"/>
      <c r="G105" s="48"/>
      <c r="H105" s="74"/>
      <c r="I105" s="80"/>
      <c r="J105" s="81"/>
      <c r="K105" s="98"/>
      <c r="L105" s="98"/>
      <c r="M105" s="98"/>
      <c r="N105" s="98"/>
      <c r="O105" s="98"/>
      <c r="P105" s="98"/>
      <c r="Q105" s="35"/>
    </row>
    <row r="106" spans="1:17" s="3" customFormat="1" ht="62.5">
      <c r="A106" s="44" t="s">
        <v>233</v>
      </c>
      <c r="B106" s="40" t="s">
        <v>162</v>
      </c>
      <c r="C106" s="73" t="s">
        <v>105</v>
      </c>
      <c r="D106" s="31" t="s">
        <v>18</v>
      </c>
      <c r="E106" s="31">
        <v>1</v>
      </c>
      <c r="F106" s="31"/>
      <c r="G106" s="48"/>
      <c r="H106" s="74"/>
      <c r="I106" s="31"/>
      <c r="J106" s="31"/>
      <c r="K106" s="98"/>
      <c r="L106" s="98"/>
      <c r="M106" s="98"/>
      <c r="N106" s="98"/>
      <c r="O106" s="98"/>
      <c r="P106" s="98"/>
      <c r="Q106" s="35"/>
    </row>
    <row r="107" spans="1:17" s="3" customFormat="1" ht="14.5">
      <c r="A107" s="44" t="s">
        <v>234</v>
      </c>
      <c r="B107" s="40" t="s">
        <v>34</v>
      </c>
      <c r="C107" s="82" t="s">
        <v>176</v>
      </c>
      <c r="D107" s="83" t="s">
        <v>177</v>
      </c>
      <c r="E107" s="84">
        <v>129.1</v>
      </c>
      <c r="F107" s="85"/>
      <c r="G107" s="48"/>
      <c r="H107" s="74"/>
      <c r="I107" s="84"/>
      <c r="J107" s="84"/>
      <c r="K107" s="98"/>
      <c r="L107" s="98"/>
      <c r="M107" s="98"/>
      <c r="N107" s="98"/>
      <c r="O107" s="98"/>
      <c r="P107" s="98"/>
      <c r="Q107" s="35"/>
    </row>
    <row r="108" spans="1:17" s="3" customFormat="1" ht="28">
      <c r="A108" s="44" t="s">
        <v>235</v>
      </c>
      <c r="B108" s="40"/>
      <c r="C108" s="86" t="s">
        <v>178</v>
      </c>
      <c r="D108" s="83" t="s">
        <v>177</v>
      </c>
      <c r="E108" s="87">
        <v>129.1</v>
      </c>
      <c r="F108" s="85"/>
      <c r="G108" s="48"/>
      <c r="H108" s="74"/>
      <c r="I108" s="85"/>
      <c r="J108" s="85"/>
      <c r="K108" s="98"/>
      <c r="L108" s="98"/>
      <c r="M108" s="98"/>
      <c r="N108" s="98"/>
      <c r="O108" s="98"/>
      <c r="P108" s="98"/>
      <c r="Q108" s="35"/>
    </row>
    <row r="109" spans="1:17" s="3" customFormat="1" ht="30">
      <c r="A109" s="44" t="s">
        <v>236</v>
      </c>
      <c r="B109" s="40"/>
      <c r="C109" s="88" t="s">
        <v>179</v>
      </c>
      <c r="D109" s="78" t="s">
        <v>177</v>
      </c>
      <c r="E109" s="87">
        <v>129.1</v>
      </c>
      <c r="F109" s="31"/>
      <c r="G109" s="48"/>
      <c r="H109" s="74"/>
      <c r="I109" s="31"/>
      <c r="J109" s="31"/>
      <c r="K109" s="98"/>
      <c r="L109" s="98"/>
      <c r="M109" s="98"/>
      <c r="N109" s="98"/>
      <c r="O109" s="98"/>
      <c r="P109" s="98"/>
      <c r="Q109" s="89"/>
    </row>
    <row r="110" spans="1:17" s="3" customFormat="1" ht="14.5">
      <c r="A110" s="44" t="s">
        <v>237</v>
      </c>
      <c r="B110" s="40"/>
      <c r="C110" s="88" t="s">
        <v>78</v>
      </c>
      <c r="D110" s="78" t="s">
        <v>177</v>
      </c>
      <c r="E110" s="87">
        <v>129.1</v>
      </c>
      <c r="F110" s="31"/>
      <c r="G110" s="48"/>
      <c r="H110" s="74"/>
      <c r="I110" s="31"/>
      <c r="J110" s="31"/>
      <c r="K110" s="98"/>
      <c r="L110" s="98"/>
      <c r="M110" s="98"/>
      <c r="N110" s="98"/>
      <c r="O110" s="98"/>
      <c r="P110" s="98"/>
      <c r="Q110" s="90"/>
    </row>
    <row r="111" spans="1:17" s="3" customFormat="1" ht="26">
      <c r="A111" s="44" t="s">
        <v>238</v>
      </c>
      <c r="B111" s="40" t="s">
        <v>115</v>
      </c>
      <c r="C111" s="82" t="s">
        <v>102</v>
      </c>
      <c r="D111" s="78" t="s">
        <v>177</v>
      </c>
      <c r="E111" s="31">
        <v>589</v>
      </c>
      <c r="F111" s="31"/>
      <c r="G111" s="48"/>
      <c r="H111" s="74"/>
      <c r="I111" s="31"/>
      <c r="J111" s="31"/>
      <c r="K111" s="98"/>
      <c r="L111" s="98"/>
      <c r="M111" s="98"/>
      <c r="N111" s="98"/>
      <c r="O111" s="98"/>
      <c r="P111" s="98"/>
      <c r="Q111" s="15"/>
    </row>
    <row r="112" spans="1:17" s="3" customFormat="1" ht="13">
      <c r="A112" s="39" t="s">
        <v>231</v>
      </c>
      <c r="B112" s="40"/>
      <c r="C112" s="72" t="s">
        <v>22</v>
      </c>
      <c r="D112" s="40"/>
      <c r="E112" s="31"/>
      <c r="F112" s="31"/>
      <c r="G112" s="48"/>
      <c r="H112" s="74"/>
      <c r="I112" s="48"/>
      <c r="J112" s="48"/>
      <c r="K112" s="77"/>
      <c r="L112" s="77"/>
      <c r="M112" s="77"/>
      <c r="N112" s="77"/>
      <c r="O112" s="77"/>
      <c r="P112" s="77"/>
      <c r="Q112" s="7"/>
    </row>
    <row r="113" spans="1:17" s="3" customFormat="1" ht="18.75" customHeight="1">
      <c r="A113" s="44" t="s">
        <v>239</v>
      </c>
      <c r="B113" s="40" t="s">
        <v>25</v>
      </c>
      <c r="C113" s="150" t="s">
        <v>170</v>
      </c>
      <c r="D113" s="151" t="s">
        <v>15</v>
      </c>
      <c r="E113" s="152">
        <v>15</v>
      </c>
      <c r="F113" s="153"/>
      <c r="G113" s="154"/>
      <c r="H113" s="74"/>
      <c r="I113" s="154"/>
      <c r="J113" s="155"/>
      <c r="K113" s="156"/>
      <c r="L113" s="157"/>
      <c r="M113" s="157"/>
      <c r="N113" s="157"/>
      <c r="O113" s="157"/>
      <c r="P113" s="157"/>
      <c r="Q113" s="1"/>
    </row>
    <row r="114" spans="1:17" s="3" customFormat="1" ht="13">
      <c r="A114" s="44"/>
      <c r="B114" s="158"/>
      <c r="C114" s="172" t="s">
        <v>38</v>
      </c>
      <c r="D114" s="172"/>
      <c r="E114" s="172"/>
      <c r="F114" s="172"/>
      <c r="G114" s="172"/>
      <c r="H114" s="172"/>
      <c r="I114" s="172"/>
      <c r="J114" s="172"/>
      <c r="K114" s="172"/>
      <c r="L114" s="31">
        <f>SUM(L17:L113)</f>
        <v>0</v>
      </c>
      <c r="M114" s="31">
        <f>SUM(M17:M113)</f>
        <v>0</v>
      </c>
      <c r="N114" s="31">
        <f>SUM(N17:N113)</f>
        <v>0</v>
      </c>
      <c r="O114" s="31">
        <f>SUM(O17:O113)</f>
        <v>0</v>
      </c>
      <c r="P114" s="159">
        <f>SUM(P17:P113)</f>
        <v>0</v>
      </c>
      <c r="Q114" s="143"/>
    </row>
    <row r="115" spans="1:17" s="3" customFormat="1">
      <c r="C115" s="171"/>
      <c r="D115" s="171"/>
      <c r="E115" s="171"/>
      <c r="Q115" s="143"/>
    </row>
    <row r="116" spans="1:17" s="3" customFormat="1">
      <c r="C116" s="142"/>
      <c r="D116" s="142"/>
      <c r="E116" s="142"/>
      <c r="Q116" s="143"/>
    </row>
    <row r="117" spans="1:17" s="3" customFormat="1">
      <c r="C117" s="142"/>
      <c r="D117" s="142"/>
      <c r="E117" s="142"/>
      <c r="F117" s="143"/>
      <c r="G117" s="143"/>
      <c r="H117" s="143"/>
      <c r="I117" s="143"/>
      <c r="J117" s="143"/>
      <c r="K117" s="143"/>
      <c r="L117" s="143"/>
      <c r="M117" s="143"/>
      <c r="N117" s="143"/>
      <c r="O117" s="143"/>
      <c r="P117" s="143"/>
      <c r="Q117" s="143"/>
    </row>
    <row r="118" spans="1:17" s="3" customFormat="1">
      <c r="C118" s="142"/>
      <c r="D118" s="142"/>
      <c r="E118" s="142"/>
      <c r="F118" s="143"/>
      <c r="G118" s="143"/>
      <c r="H118" s="143"/>
      <c r="I118" s="143"/>
      <c r="J118" s="143"/>
      <c r="K118" s="143"/>
      <c r="L118" s="143"/>
      <c r="M118" s="143"/>
      <c r="N118" s="143"/>
      <c r="O118" s="143"/>
      <c r="P118" s="143"/>
      <c r="Q118" s="143"/>
    </row>
    <row r="119" spans="1:17" s="3" customFormat="1" ht="13">
      <c r="C119" s="167"/>
      <c r="D119" s="167"/>
      <c r="E119" s="167"/>
      <c r="F119" s="10"/>
      <c r="G119" s="10"/>
      <c r="H119" s="10"/>
      <c r="I119" s="10"/>
      <c r="J119" s="10"/>
      <c r="K119" s="10"/>
      <c r="L119" s="10"/>
      <c r="M119" s="10"/>
      <c r="N119" s="10"/>
      <c r="O119" s="1"/>
      <c r="P119" s="1"/>
      <c r="Q119" s="1"/>
    </row>
    <row r="120" spans="1:17" s="8" customFormat="1">
      <c r="B120" s="7"/>
      <c r="C120" s="167"/>
      <c r="D120" s="167"/>
      <c r="E120" s="167"/>
      <c r="M120" s="160"/>
      <c r="N120" s="160"/>
      <c r="O120" s="160"/>
      <c r="P120" s="160"/>
      <c r="Q120" s="160"/>
    </row>
    <row r="121" spans="1:17" s="8" customFormat="1">
      <c r="B121" s="7"/>
      <c r="C121" s="142"/>
      <c r="D121" s="142"/>
      <c r="E121" s="142"/>
      <c r="I121" s="3"/>
      <c r="J121" s="3"/>
      <c r="K121" s="3"/>
      <c r="L121" s="3"/>
      <c r="M121" s="3"/>
      <c r="N121" s="3"/>
      <c r="O121" s="3"/>
    </row>
    <row r="122" spans="1:17" s="8" customFormat="1" ht="14.5">
      <c r="B122" s="161"/>
      <c r="C122" s="142"/>
      <c r="D122" s="99"/>
      <c r="E122" s="142"/>
      <c r="H122" s="162"/>
      <c r="I122" s="163"/>
      <c r="J122" s="163"/>
      <c r="K122" s="163"/>
      <c r="L122" s="163"/>
    </row>
    <row r="123" spans="1:17" s="3" customFormat="1">
      <c r="P123" s="6"/>
    </row>
    <row r="124" spans="1:17" s="33" customFormat="1"/>
    <row r="125" spans="1:17">
      <c r="P125" s="30"/>
    </row>
  </sheetData>
  <mergeCells count="18">
    <mergeCell ref="C10:J10"/>
    <mergeCell ref="F14:K14"/>
    <mergeCell ref="L14:P14"/>
    <mergeCell ref="C9:F9"/>
    <mergeCell ref="A2:L2"/>
    <mergeCell ref="A4:L4"/>
    <mergeCell ref="A5:L5"/>
    <mergeCell ref="C8:F8"/>
    <mergeCell ref="C7:P7"/>
    <mergeCell ref="C120:E120"/>
    <mergeCell ref="A14:A15"/>
    <mergeCell ref="B14:B15"/>
    <mergeCell ref="C14:C15"/>
    <mergeCell ref="D14:D15"/>
    <mergeCell ref="E14:E15"/>
    <mergeCell ref="C115:E115"/>
    <mergeCell ref="C119:E119"/>
    <mergeCell ref="C114:K114"/>
  </mergeCells>
  <phoneticPr fontId="15" type="noConversion"/>
  <conditionalFormatting sqref="C38 C89:C90">
    <cfRule type="cellIs" dxfId="1" priority="2" stopIfTrue="1" operator="equal">
      <formula>0</formula>
    </cfRule>
  </conditionalFormatting>
  <conditionalFormatting sqref="C105:C106">
    <cfRule type="cellIs" dxfId="0" priority="1" stopIfTrue="1" operator="equal">
      <formula>0</formula>
    </cfRule>
  </conditionalFormatting>
  <dataValidations disablePrompts="1" count="1">
    <dataValidation type="list" allowBlank="1" sqref="C89 C104:C111" xr:uid="{1D78D4DB-EFA0-4463-B145-5F3A1ACFB7F6}">
      <formula1>IF(B89="",Materiali,$A$1)</formula1>
    </dataValidation>
  </dataValidations>
  <pageMargins left="0.49" right="0.19685039370078741" top="0.44" bottom="0.43307086614173229" header="0.15748031496062992" footer="0.23622047244094491"/>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2</vt:i4>
      </vt:variant>
      <vt:variant>
        <vt:lpstr>Diapazoni ar nosaukumiem</vt:lpstr>
      </vt:variant>
      <vt:variant>
        <vt:i4>2</vt:i4>
      </vt:variant>
    </vt:vector>
  </HeadingPairs>
  <TitlesOfParts>
    <vt:vector size="4" baseType="lpstr">
      <vt:lpstr>Paredzamās līgumcenas koptāme</vt:lpstr>
      <vt:lpstr>LT1</vt:lpstr>
      <vt:lpstr>'LT1'!Drukas_apgabals</vt:lpstr>
      <vt:lpstr>'LT1'!Drukāt_virsrakstus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4Stils</dc:creator>
  <cp:lastModifiedBy>Juris Kozuliņš</cp:lastModifiedBy>
  <cp:lastPrinted>2019-10-17T07:13:24Z</cp:lastPrinted>
  <dcterms:created xsi:type="dcterms:W3CDTF">2011-08-11T11:00:57Z</dcterms:created>
  <dcterms:modified xsi:type="dcterms:W3CDTF">2023-12-01T08:28:29Z</dcterms:modified>
</cp:coreProperties>
</file>