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defaultThemeVersion="166925"/>
  <mc:AlternateContent xmlns:mc="http://schemas.openxmlformats.org/markup-compatibility/2006">
    <mc:Choice Requires="x15">
      <x15ac:absPath xmlns:x15ac="http://schemas.microsoft.com/office/spreadsheetml/2010/11/ac" url="R:\Iepirkumu_un_ligumu_dala\Aktualie iepirkumi\TIRGUS_PRIEKSIZPETES_2023\2023_GADS\BKUS_2023_109_TP_Masspektrometrijas_modulis_šķidruma_hromatografam_Viktorija\"/>
    </mc:Choice>
  </mc:AlternateContent>
  <xr:revisionPtr revIDLastSave="0" documentId="8_{F2EACD2D-D98B-47EB-9F44-2FA6E8FACC56}" xr6:coauthVersionLast="47" xr6:coauthVersionMax="47" xr10:uidLastSave="{00000000-0000-0000-0000-000000000000}"/>
  <bookViews>
    <workbookView xWindow="-108" yWindow="-108" windowWidth="23256" windowHeight="12576" activeTab="2" xr2:uid="{D139CF47-FE98-4993-9399-93EB205DDD71}"/>
  </bookViews>
  <sheets>
    <sheet name="Obligātās prasības" sheetId="6" r:id="rId1"/>
    <sheet name="TS_1" sheetId="2" r:id="rId2"/>
    <sheet name="TS_2" sheetId="5" r:id="rId3"/>
    <sheet name="Iekārtu tehniskā apkalpošana" sheetId="3" r:id="rId4"/>
    <sheet name="Finanšu piedāvājums"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4" l="1"/>
  <c r="M8" i="3"/>
  <c r="N8" i="3" s="1"/>
  <c r="G6" i="4" s="1"/>
  <c r="H6" i="4" l="1"/>
  <c r="E5" i="4" l="1"/>
  <c r="E4" i="4"/>
  <c r="M14" i="3" l="1"/>
  <c r="M13" i="3"/>
  <c r="N13" i="3" s="1"/>
  <c r="M7" i="3"/>
  <c r="N7" i="3" s="1"/>
  <c r="G4" i="4" s="1"/>
  <c r="H4" i="4" s="1"/>
</calcChain>
</file>

<file path=xl/sharedStrings.xml><?xml version="1.0" encoding="utf-8"?>
<sst xmlns="http://schemas.openxmlformats.org/spreadsheetml/2006/main" count="349" uniqueCount="288">
  <si>
    <t>Pretendenta piedāvājums, atsauce uz informatīvo materiālu (Informatīvā materiāla nosaukums, lpp.)</t>
  </si>
  <si>
    <t>Pozīcijas numurs</t>
  </si>
  <si>
    <t xml:space="preserve">Preces nosaukums, veicamās funkcijas, tehniskās prasības un komplektācija </t>
  </si>
  <si>
    <t>Skaits, gab.****</t>
  </si>
  <si>
    <t xml:space="preserve">Veicamās funkcijas: </t>
  </si>
  <si>
    <t xml:space="preserve">Tehniskās prasības: </t>
  </si>
  <si>
    <t>Iekārta tiek piegādāta pilnā komplektācijā pirmreizējai lietošanai</t>
  </si>
  <si>
    <t>1.1.</t>
  </si>
  <si>
    <t>1.2.</t>
  </si>
  <si>
    <t>Piemērs</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</si>
  <si>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</si>
  <si>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</si>
  <si>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</si>
  <si>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</si>
  <si>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Iekārtas nosaukums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</si>
  <si>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</si>
  <si>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</si>
  <si>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</si>
  <si>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</si>
  <si>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</si>
  <si>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</si>
  <si>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</si>
  <si>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</si>
  <si>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</si>
  <si>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</si>
  <si>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</si>
  <si>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</si>
  <si>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</si>
  <si>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1. pozīcija</t>
  </si>
  <si>
    <t>1. daļa</t>
  </si>
  <si>
    <t>Mākslīgā plaušu ventilācijas ierīce</t>
  </si>
  <si>
    <t>1000h apkope</t>
  </si>
  <si>
    <t>JĀ</t>
  </si>
  <si>
    <t>2 gadu pārbaude</t>
  </si>
  <si>
    <t>Finanšu piedāvājums</t>
  </si>
  <si>
    <t>Iekārtu iegādes izmaksas</t>
  </si>
  <si>
    <t>Iepirkuma pozīcija numurs</t>
  </si>
  <si>
    <t>Vienas vienības cena, EUR bez PVN</t>
  </si>
  <si>
    <t>Summa, EUR bez PVN</t>
  </si>
  <si>
    <t>PVN likme, %</t>
  </si>
  <si>
    <t>Summa par iekārtu tehnisko apkalpošanu (ja ražotājs tādu ir paredzējis)</t>
  </si>
  <si>
    <t xml:space="preserve">Vērtējamā summa </t>
  </si>
  <si>
    <t>Komentārs</t>
  </si>
  <si>
    <t>Informatīvais materiāls 2, 4.lpp</t>
  </si>
  <si>
    <t>1.3.</t>
  </si>
  <si>
    <t>Reaģentu komplekts in vitro diagnostikai  paredzēts kvantitatīvai  aminoskābju un acilkarnīnu noteikšanai no filtrpapīra izžāvētām asinīm, jaundzimušo skrīninga noteikšanai</t>
  </si>
  <si>
    <t xml:space="preserve">Tandēma masspektrometrs: </t>
  </si>
  <si>
    <t>Detektors atrodas individuālā vakuuma kamerā</t>
  </si>
  <si>
    <t>Jonu avots un vadības programmatūra vienlaicīgi reģistrē un apstrādā MRM hromatogrammas, tajā pašā laikā veicot pilnu skanēšanu pozitīvās un negatīvās jonizācijas režīmos</t>
  </si>
  <si>
    <t>Elektroizsmidzināšanas avots ar uzlabotu jonu plūsmu augstākas efektivitātes sasniegšanai</t>
  </si>
  <si>
    <t>Lietotājam jābūt iespējai pārslēgties no viena jonizācijas avota (zondes) uz otru bez speciālista palīdzības</t>
  </si>
  <si>
    <t>Eluenta plūsma ≥ 2ml /min</t>
  </si>
  <si>
    <t>Pilnas jonu strāvas skanēšana (full scan mode)</t>
  </si>
  <si>
    <t>Fragmentu jonu skanēšana</t>
  </si>
  <si>
    <t>Prekursoru skanēšana</t>
  </si>
  <si>
    <t>Fragmentu jonu izvēles iespēja no pilnas strāvas skanēšanas režīma</t>
  </si>
  <si>
    <t>Fragmentu jonu izvēles iespēja prekursoru skanēšanas režīma</t>
  </si>
  <si>
    <t>Fragmentu jonu izvēle no neitrālo fragmentu reģistrācijas</t>
  </si>
  <si>
    <t xml:space="preserve">Skanēšanas ātrums vismaz 10000 D/s </t>
  </si>
  <si>
    <t>Vismaz divi kvadrupola tipa analizatori ar priekšfiltru</t>
  </si>
  <si>
    <t>Masas mērījumu stabilitāte 24h laikā vismaz ±0,1 Da</t>
  </si>
  <si>
    <t>Detektora linearitāte ≥ 5 kārtas</t>
  </si>
  <si>
    <t>Pārslēgšanās laiks no ESI uz APCI ≤ 20ms</t>
  </si>
  <si>
    <t xml:space="preserve">Šķidrumu hromatogrāfijas sistēma: </t>
  </si>
  <si>
    <t xml:space="preserve">Binārs gradients ar iebūvētu sūkņa moduli eluentu degazācijai ar vismaz 6 kanāliem </t>
  </si>
  <si>
    <t>Augsta spiediena gradients</t>
  </si>
  <si>
    <t>Plūsmas ātruma atkārtojamība vismaz ± 0,075% RSD</t>
  </si>
  <si>
    <t>Masspektrometra ražotāja akceptēts dators ar operētājsistēmu, kura atbilst specifiskās programmatūras prasībām</t>
  </si>
  <si>
    <t>Programmatūra spēj pilnībā vadīt masspektrometru, komplektācijā iekļautos jonu avotus un hromatogrāfisko sistēmu</t>
  </si>
  <si>
    <t>Injekcijas tilpuma pareizība vismaz 0,2 µL pēc 20 atkārtotām injekcijām</t>
  </si>
  <si>
    <t xml:space="preserve"> Linearitāte visā injekciju tilpumu diapazonā ≥ 0,999</t>
  </si>
  <si>
    <t>Savstarpējā paraugu pārnese ≤0,001%</t>
  </si>
  <si>
    <t>Injekcijas cikla ilgums ≤15 s</t>
  </si>
  <si>
    <t>Temperatūras diapazons kolonas termostatam no 20°C līdz ne mazāk kā 90°C</t>
  </si>
  <si>
    <t>Temperatūras precizitāte vismaz ± 0,5°C</t>
  </si>
  <si>
    <t>Temperatūras stabilitāte vismaz ± 0,3°C</t>
  </si>
  <si>
    <t>Ietilpība vismaz 2 gab. 96-bedrīšu mikroplates</t>
  </si>
  <si>
    <t>Nosaukums: Tandēma masspektrometrs ar šķidrumu hromatogrāfijas sistēmu</t>
  </si>
  <si>
    <r>
      <t>Pārslēgšanas laiks mainīgi (</t>
    </r>
    <r>
      <rPr>
        <i/>
        <sz val="12"/>
        <color rgb="FF000000"/>
        <rFont val="Times New Roman"/>
        <family val="1"/>
        <charset val="186"/>
      </rPr>
      <t>alternating</t>
    </r>
    <r>
      <rPr>
        <sz val="12"/>
        <color rgb="FF000000"/>
        <rFont val="Times New Roman"/>
        <family val="1"/>
        <charset val="186"/>
      </rPr>
      <t>)no MS uz MSMS režīmu un no MSMS uz MS intervālos ≤ 3 ms</t>
    </r>
  </si>
  <si>
    <t>Izšķirtspēja ≤0,5 Da FWHM</t>
  </si>
  <si>
    <t>Automātiska visu moduļu pašdiagnostika, t.sk. šķidrumu hromatogrāfijas daļa</t>
  </si>
  <si>
    <t>Masas kalibrēšanas šķīdumu ievadīšanai</t>
  </si>
  <si>
    <t>Automātiska masas ass kalibrēšana</t>
  </si>
  <si>
    <t>Automātiska masspektrometrijas parametru optimizācija konkrētajam paraugam</t>
  </si>
  <si>
    <t>Automātiska SIR un MRM metožu izveidošana</t>
  </si>
  <si>
    <t>Automātiska MRM parametru (vismaz viena veida pāreju reģistrācijas laiks, starpkanālu aizkavēšanās laiks) optimizācija</t>
  </si>
  <si>
    <t>Ieregulēšana analizējamām vielām ar integrētu sistēmu bez ārējas šļirces sūkņa izmantošanas</t>
  </si>
  <si>
    <t>1.4.</t>
  </si>
  <si>
    <t xml:space="preserve">Plūsmas ātruma diapazons no ≤ 0,01 līdz ≥ 2,0 ml/min </t>
  </si>
  <si>
    <t>Sistēmas “tukšais tilpums”  ≤ 100 µL</t>
  </si>
  <si>
    <t>Darba pH diapazons no ≤ 2,0 līdz ≥12</t>
  </si>
  <si>
    <t>Eluenta sastāva sajaukšanas precizitāte vismaz  ± 0,5% pie plūsmas ātrumiem no 0,2 līdz 2,0 ml/min</t>
  </si>
  <si>
    <t>Nepārtraukta šķīdinātāju saspiešanas kompensācija, kas neprasa lietotāja piesaistīšanu</t>
  </si>
  <si>
    <t>Eluenta sastāva sajaukšanas atkārtojamība vismaz ± 0,15% RSD</t>
  </si>
  <si>
    <t>Plūsmas ātruma precizitāte vismaz ± 1% pie 0,5 mL/min plūsmas ātruma</t>
  </si>
  <si>
    <t>Ievadāmā parauga tilpuma diapazons no ≤ 0,1 µl līdz ≥10 µl</t>
  </si>
  <si>
    <t>Injekcijas tilpuma atkārtojamība vismaz ± 0,5%</t>
  </si>
  <si>
    <t>Termostata ietilpība vismaz 1 kolonna 4.6×150 mm ar priekškolonnu vai priekšfiltru</t>
  </si>
  <si>
    <t>Paraugu termostatēšanas diapazons no ≤ +4°C līdz ≥ +40°C, temperatūras precizitāte vismaz ±3°C</t>
  </si>
  <si>
    <t>Jābūt iespējai zem IVD sertifikācijas palielināt paraugu ietilpību līdz vismaz 1800 gab., izmantojot 96-bedrīšu mikroplates</t>
  </si>
  <si>
    <t>1.5.</t>
  </si>
  <si>
    <t xml:space="preserve">Iekārta tiek piegādāta pilnā komplektācijā instalēšanai </t>
  </si>
  <si>
    <t>Tandēma masspektrometrs ar šķidrumu hromatogrāfijas sistēmu</t>
  </si>
  <si>
    <t>NBS metožu uzstādīšana</t>
  </si>
  <si>
    <t>1.1.1.</t>
  </si>
  <si>
    <t>Uz galda novietojams tandēma masspektrometrs ar šķidrumu hromatogrāfijas sistēmu, kas veido IVD marķētu sistēmu jaundzimušo skrīningam</t>
  </si>
  <si>
    <r>
      <t xml:space="preserve">Iekārtai jāspēj veikt analīzēs pēc vismaz 2 </t>
    </r>
    <r>
      <rPr>
        <i/>
        <sz val="12"/>
        <color rgb="FF000000"/>
        <rFont val="Times New Roman"/>
        <family val="1"/>
        <charset val="186"/>
      </rPr>
      <t>NBS (newborn screening</t>
    </r>
    <r>
      <rPr>
        <sz val="12"/>
        <color rgb="FF000000"/>
        <rFont val="Times New Roman"/>
        <family val="1"/>
        <charset val="186"/>
      </rPr>
      <t>) reaģentu piegādātāju metodēm nemainot validēto kitu parametrus</t>
    </r>
  </si>
  <si>
    <t>Tiek nodrošināts pieslēgums LIS</t>
  </si>
  <si>
    <t xml:space="preserve">Automātiska MRM kanālu programmas sastādīšana, nodrošinot optimālo MRM punktu skaitu katrā hromatogrāfiskā smailē, pielāgojoties aiztures laika logiem, kuri pārklājas </t>
  </si>
  <si>
    <t>Aiztures laiku logu ģenerēšana, lai optimizētu cikla ilgumu katrā no MRM kanāliem, tajā skaitā nodrošinot pilnīgu vai daļēju logu pārklāšanos, lai optimizētu datu savākšanas ātrumu</t>
  </si>
  <si>
    <t>Vakuuma sistēma ir aprīkota ar turbomolekulāro un rotācijas forvakuuma sūkņiem</t>
  </si>
  <si>
    <t>Avota elementiem un desolvācijas mehānismiem jābūt maināmiem, nemainot instrumenta vakuumu (neielaižot iekārtas sistēmā gaisu)</t>
  </si>
  <si>
    <r>
      <t>Neitrālo fragmentu (</t>
    </r>
    <r>
      <rPr>
        <i/>
        <sz val="12"/>
        <color rgb="FF000000"/>
        <rFont val="Times New Roman"/>
        <family val="1"/>
        <charset val="186"/>
      </rPr>
      <t>neutral loss</t>
    </r>
    <r>
      <rPr>
        <sz val="12"/>
        <color rgb="FF000000"/>
        <rFont val="Times New Roman"/>
        <family val="1"/>
        <charset val="186"/>
      </rPr>
      <t>) reģistrācija</t>
    </r>
  </si>
  <si>
    <r>
      <t>Izvēlētu jonu reģistrācija (</t>
    </r>
    <r>
      <rPr>
        <i/>
        <sz val="12"/>
        <color rgb="FF000000"/>
        <rFont val="Times New Roman"/>
        <family val="1"/>
        <charset val="186"/>
      </rPr>
      <t xml:space="preserve">selected ion recording, </t>
    </r>
    <r>
      <rPr>
        <sz val="12"/>
        <color rgb="FF000000"/>
        <rFont val="Times New Roman"/>
        <family val="1"/>
        <charset val="186"/>
      </rPr>
      <t>SIR)</t>
    </r>
  </si>
  <si>
    <r>
      <t>Jonu pāreju reģistrācija (</t>
    </r>
    <r>
      <rPr>
        <i/>
        <sz val="12"/>
        <color rgb="FF000000"/>
        <rFont val="Times New Roman"/>
        <family val="1"/>
        <charset val="186"/>
      </rPr>
      <t>multiple reaction monitoring</t>
    </r>
    <r>
      <rPr>
        <sz val="12"/>
        <color rgb="FF000000"/>
        <rFont val="Times New Roman"/>
        <family val="1"/>
        <charset val="186"/>
      </rPr>
      <t>, MRM)</t>
    </r>
  </si>
  <si>
    <r>
      <t>Pārslēgšanās laiks no ESI</t>
    </r>
    <r>
      <rPr>
        <vertAlign val="superscript"/>
        <sz val="12"/>
        <color rgb="FF000000"/>
        <rFont val="Times New Roman"/>
        <family val="1"/>
        <charset val="186"/>
      </rPr>
      <t>+</t>
    </r>
    <r>
      <rPr>
        <sz val="12"/>
        <color rgb="FF000000"/>
        <rFont val="Times New Roman"/>
        <family val="1"/>
        <charset val="186"/>
      </rPr>
      <t xml:space="preserve"> uz ESI</t>
    </r>
    <r>
      <rPr>
        <vertAlign val="superscript"/>
        <sz val="12"/>
        <color rgb="FF000000"/>
        <rFont val="Times New Roman"/>
        <family val="1"/>
        <charset val="186"/>
      </rPr>
      <t>-</t>
    </r>
    <r>
      <rPr>
        <sz val="12"/>
        <color rgb="FF000000"/>
        <rFont val="Times New Roman"/>
        <family val="1"/>
        <charset val="186"/>
      </rPr>
      <t xml:space="preserve"> ≤ 20 ms</t>
    </r>
  </si>
  <si>
    <r>
      <t>Īsākais viena veida pārejas reģistrācijas laiks (</t>
    </r>
    <r>
      <rPr>
        <i/>
        <sz val="12"/>
        <color rgb="FF000000"/>
        <rFont val="Times New Roman"/>
        <family val="1"/>
        <charset val="186"/>
      </rPr>
      <t>minimum dwell time</t>
    </r>
    <r>
      <rPr>
        <sz val="12"/>
        <color rgb="FF000000"/>
        <rFont val="Times New Roman"/>
        <family val="1"/>
        <charset val="186"/>
      </rPr>
      <t>) ≤1 ms</t>
    </r>
  </si>
  <si>
    <r>
      <t>Īsākais starpkanālu aizkavēšanās laiks (</t>
    </r>
    <r>
      <rPr>
        <i/>
        <sz val="12"/>
        <color rgb="FF000000"/>
        <rFont val="Times New Roman"/>
        <family val="1"/>
        <charset val="186"/>
      </rPr>
      <t>inter-channel delay</t>
    </r>
    <r>
      <rPr>
        <sz val="12"/>
        <color rgb="FF000000"/>
        <rFont val="Times New Roman"/>
        <family val="1"/>
        <charset val="186"/>
      </rPr>
      <t>) ≤3 ms</t>
    </r>
  </si>
  <si>
    <t>MRM kanālu skaits vienā eksperimentā ≥ 30000</t>
  </si>
  <si>
    <t>1.2.1.</t>
  </si>
  <si>
    <t>1.2.2.</t>
  </si>
  <si>
    <t>1.2.3.</t>
  </si>
  <si>
    <t>1.2.4.</t>
  </si>
  <si>
    <t>1.2.5.</t>
  </si>
  <si>
    <t>1.4.1.</t>
  </si>
  <si>
    <t>1.4.2.</t>
  </si>
  <si>
    <t>1.4.3.</t>
  </si>
  <si>
    <t>1.4.4.</t>
  </si>
  <si>
    <t>1.4.5.</t>
  </si>
  <si>
    <t>1.4.6.</t>
  </si>
  <si>
    <t>1.4.7.</t>
  </si>
  <si>
    <t>1.4.8.</t>
  </si>
  <si>
    <t>1.4.9.</t>
  </si>
  <si>
    <t>1.4.10.</t>
  </si>
  <si>
    <t>1.4.11.</t>
  </si>
  <si>
    <t>1.4.12.</t>
  </si>
  <si>
    <t>1.4.13.</t>
  </si>
  <si>
    <t>1.4.14.</t>
  </si>
  <si>
    <t>1.4.15.</t>
  </si>
  <si>
    <t>1.4.16.</t>
  </si>
  <si>
    <t>1.4.17.</t>
  </si>
  <si>
    <t>1.4.18.</t>
  </si>
  <si>
    <t>1.4.19.</t>
  </si>
  <si>
    <t>1.4.20.</t>
  </si>
  <si>
    <t>1.4.21.</t>
  </si>
  <si>
    <t>1.4.22.</t>
  </si>
  <si>
    <t>1.4.23.</t>
  </si>
  <si>
    <t>1.5.1.</t>
  </si>
  <si>
    <t>1.5.2.</t>
  </si>
  <si>
    <t>1.5.3.</t>
  </si>
  <si>
    <t>1.5.4.</t>
  </si>
  <si>
    <t>1.</t>
  </si>
  <si>
    <t>ESI+ jutība ≥ 49 000</t>
  </si>
  <si>
    <r>
      <t>ESI</t>
    </r>
    <r>
      <rPr>
        <vertAlign val="superscript"/>
        <sz val="12"/>
        <color rgb="FF000000"/>
        <rFont val="Times New Roman"/>
        <family val="1"/>
        <charset val="186"/>
      </rPr>
      <t>-</t>
    </r>
    <r>
      <rPr>
        <sz val="12"/>
        <color rgb="FF000000"/>
        <rFont val="Times New Roman"/>
        <family val="1"/>
        <charset val="186"/>
      </rPr>
      <t xml:space="preserve"> jutība vismaz 24 700</t>
    </r>
  </si>
  <si>
    <t>1.6.</t>
  </si>
  <si>
    <t xml:space="preserve">Reaģenti </t>
  </si>
  <si>
    <t>1.6.1.</t>
  </si>
  <si>
    <t xml:space="preserve">1. </t>
  </si>
  <si>
    <t>Nav attiecināms</t>
  </si>
  <si>
    <r>
      <t xml:space="preserve">Komplektācija </t>
    </r>
    <r>
      <rPr>
        <i/>
        <sz val="12"/>
        <color theme="1"/>
        <rFont val="Times New Roman"/>
        <family val="1"/>
        <charset val="186"/>
      </rPr>
      <t>( tiek piegādāta kopā ar iekārtu)</t>
    </r>
    <r>
      <rPr>
        <b/>
        <sz val="12"/>
        <color theme="1"/>
        <rFont val="Times New Roman"/>
        <family val="1"/>
        <charset val="186"/>
      </rPr>
      <t>:</t>
    </r>
  </si>
  <si>
    <t>Vismaz divas 96-iedobes paraugu plates</t>
  </si>
  <si>
    <t>Iztvaikošana pie 60 °C</t>
  </si>
  <si>
    <t>Iekārtas barošana: 400V /50-60 Hz ar Eiropas standartiem atbilstošo adapteri</t>
  </si>
  <si>
    <t xml:space="preserve">Sausa tipa iztvaikotājs </t>
  </si>
  <si>
    <t>Zem gaisa plūsmas paraugu iztvaikošanas ierīce</t>
  </si>
  <si>
    <t>Nosaukums: Zem gaisa plūsmas paraugu iztvaikošanas ierīce</t>
  </si>
  <si>
    <t>Jaundzimušo skrininga paraugu sagatavošana masas spektrometrijai vai hromatogrāfijai</t>
  </si>
  <si>
    <t>2. pozīcija</t>
  </si>
  <si>
    <t>2.2.</t>
  </si>
  <si>
    <t>2.2.1</t>
  </si>
  <si>
    <t>2.1.</t>
  </si>
  <si>
    <t>2.2.2</t>
  </si>
  <si>
    <t>2.2.3</t>
  </si>
  <si>
    <t>2.2.4</t>
  </si>
  <si>
    <t>2.2.5</t>
  </si>
  <si>
    <t>2.3.</t>
  </si>
  <si>
    <t>2.3.1</t>
  </si>
  <si>
    <t>2.3.2</t>
  </si>
  <si>
    <t>2.</t>
  </si>
  <si>
    <t>nr.</t>
  </si>
  <si>
    <t>Obligātās prsības iekārtām un iesniegtajam piedāvājumam</t>
  </si>
  <si>
    <t>Ražotāja apliecinājums 1, 1.lpp</t>
  </si>
  <si>
    <t xml:space="preserve">Piedāvājumam jāpievieno: </t>
  </si>
  <si>
    <t>Preces ražotāja izsniegta autorizācijas vēstule, kas apliecina, ka pretendents ir tiesīgs izplatīt un nodrošināt tehnisko apkalpošanu* piedāvātai Precei Latvijas Republikā.</t>
  </si>
  <si>
    <t>Piedāvātas Preces  atbilstības deklarācijas kopija.</t>
  </si>
  <si>
    <t>Piedāvātas Preces CE sertifikāta kopija, ja attiecināms.</t>
  </si>
  <si>
    <t>Ja ražotājs ir paredzējis, ka periodiski veicamos darbus** un/vai remontu var veikt tikai sertificēts inženieris, jāiesniedz atbilstošs inženiera sertifikāts par apmācībām, kurās norādīta atbilstība veikt konkrētā modeļa ierīču periodiskos darbus un/vai remontu</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</si>
  <si>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</si>
  <si>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t>
    </r>
  </si>
  <si>
    <t>Prasības precei:</t>
  </si>
  <si>
    <t>Piedāvātā Prece ir jauna, iepriekš nelietota un nav izmantota prezentācijās; tā nesatur iepriekš lietotas vai atjaunotas sastāvdaļas vai komponentes. Tā ir ražota ne agrāk kā 6 mēnešus pirms piegādes.</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</si>
  <si>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</si>
  <si>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</si>
  <si>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ja tādas ir nepieciešamas lietotājam.</t>
  </si>
  <si>
    <t>Preces piegādes nosacījumi:</t>
  </si>
  <si>
    <t>Piegādājot Preci, Piegādātājs nodod sekojošu dokumentāciju: lietošanas instrukciju latviešu valodā gan papīra, gan digitālā formātā, lietošanas instrukciju oriģinālvalodā.</t>
  </si>
  <si>
    <r>
      <t>Piegādātājs nodrošina Pre</t>
    </r>
    <r>
      <rPr>
        <sz val="11"/>
        <rFont val="Times New Roman"/>
        <family val="1"/>
        <charset val="186"/>
      </rPr>
      <t>ces pirmreizējās tehniskās uzraudzības***</t>
    </r>
    <r>
      <rPr>
        <sz val="11"/>
        <color theme="1"/>
        <rFont val="Times New Roman"/>
        <family val="1"/>
        <charset val="186"/>
      </rPr>
      <t xml:space="preserve"> pasākumu izpildi, ja ražotājs tādus ir noteicis, Piegādātājs nodrošina </t>
    </r>
    <r>
      <rPr>
        <sz val="11"/>
        <rFont val="Times New Roman"/>
        <family val="1"/>
        <charset val="186"/>
      </rPr>
      <t>tehniskās uzraudzības apliecinošas dokumentācijas iesniegšanu pie iekārtas piegādes.</t>
    </r>
  </si>
  <si>
    <t>Pie piegādes jāiesniedz servisa rokasgrāmata angļu valodā digitālā formātā (ja ražotājs neatļauj izpildīt šo prasību, par to ir jāiesniedz apliecinājums no ražotāja).</t>
  </si>
  <si>
    <t xml:space="preserve">Tiek nodrošināta Preces uzstādīšana BKUS nodaļās. </t>
  </si>
  <si>
    <t>Lietotāju apmācībās, pēc Pasūtītāja pieprasījuma izsniedzot sertifikātu, kurā ir norādīta vismaz sekojoša informācija: apmācītās personas vārds un uzvārds, atbilstoša Prece un tās ražotājs, veikto apmācību ilgums un datums, apmācību vadītāja vārds/uzvārds un firma, kuru pārstāv.</t>
  </si>
  <si>
    <t>Nododot Preci ekspluatācijā, piegādātājs nodrošina Preces uzstādīšanu, palaišanu, ražotāja pārbaudi, ja tādu ražotājs ir paredzējis, un lietotāju apmācības.</t>
  </si>
  <si>
    <t>Tehniskās apkalpošanas nodrošināšanas nosacījumi</t>
  </si>
  <si>
    <t>Visu veidu tehniskā apkalpošana tiek veikta tikai pēc Pasūtītāja pieprasījuma.</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</si>
  <si>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</si>
  <si>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r>
      <rPr>
        <sz val="11"/>
        <rFont val="Times New Roman"/>
        <family val="1"/>
        <charset val="186"/>
      </rPr>
      <t>Tehniskā uzraudzība*** jād</t>
    </r>
    <r>
      <rPr>
        <sz val="11"/>
        <color theme="1"/>
        <rFont val="Times New Roman"/>
        <family val="1"/>
        <charset val="186"/>
      </rPr>
      <t>okumentē atbilstoši ražotāja un  Ministru kabineta noteikumu nr. 461 "Medicīnisko ierīču noteikumi" punktiem 45., 56., 59., norādot visas izmantotās mēriekārtas un mērīto lielumu robežvērtības, ja attiecināms.</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</si>
  <si>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</si>
  <si>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</si>
  <si>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</si>
  <si>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</si>
  <si>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</si>
  <si>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</si>
  <si>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</si>
  <si>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</si>
  <si>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</si>
  <si>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</si>
  <si>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</si>
  <si>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</si>
  <si>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</si>
  <si>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</si>
  <si>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Ja iekārtai periodiski veicamo darbu saturs mainās, tad iekārtu tehniskās apkalpošanas piedāvājumā katru periodiski veicamā darba veidu norādīt atsevišķi, veidojot papildus rindas pēc nepieciešamības</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</si>
  <si>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</si>
  <si>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</si>
  <si>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</si>
  <si>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***Tehniskā uzraudzība - ir ražotāja noteikts pasākumu kopums attiecībā uz konkrētajai medicīniskajai ierīcei tās ekspluatācijas laikā veicamajām elektrodrošības un funkcionālajām pārbaudēm, ievērojot visus ražotāja noteiktos atbilstības kritērijus (robežvērtības), kas atbilst ražotāja noteiktajiem termiņiem un pēc katras tādas lietošanas, apkopes un remonta procedūras, kas var ietekmēt ierīces tehniskos parametrus.</t>
  </si>
  <si>
    <t>****Vienību skaits ir aptuvens un paredzēts konkursa uzvarētāja noteikšanai; līgumu paredzēts noslēgt par vienības cenu, norādot maksimālo summu, kuru var izmantot līguma darbības laikā.</t>
  </si>
  <si>
    <t>1. pozīcija - Tandēma masspektrometrs ar šķidrumu hromatogrāfijas sistēmu</t>
  </si>
  <si>
    <t>2. pozīcija - Zem gaisa plūsmas paraugu iztvaikošanas ierīce</t>
  </si>
  <si>
    <t>Iepirkumā ir 2 pozīcijas</t>
  </si>
  <si>
    <t>1.5.5</t>
  </si>
  <si>
    <t>Ar piedāvāto iekārtu saderīgs nepārtrauktās barošanas avots (UPS)</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</si>
  <si>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</si>
  <si>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</si>
  <si>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</si>
  <si>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</si>
  <si>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</si>
  <si>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</si>
  <si>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</si>
  <si>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</si>
  <si>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</si>
  <si>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</si>
  <si>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</si>
  <si>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</si>
  <si>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</si>
  <si>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</si>
  <si>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</si>
  <si>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</si>
  <si>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</si>
  <si>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</si>
  <si>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</si>
  <si>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</si>
  <si>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</si>
  <si>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</si>
  <si>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</si>
  <si>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</si>
  <si>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</si>
  <si>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</si>
  <si>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</si>
  <si>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</si>
  <si>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</si>
  <si>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</si>
  <si>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</si>
  <si>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</si>
  <si>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</si>
  <si>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</si>
  <si>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</si>
  <si>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</si>
  <si>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Saimnieciski visizdevīgākā piedāvājuma vērtēšanai norādāmā papildus informācija</t>
  </si>
  <si>
    <t>B</t>
  </si>
  <si>
    <r>
      <t>Jānorāda Preces ražotāja noteiktais preces maksimālais lietošanas ilgums (</t>
    </r>
    <r>
      <rPr>
        <i/>
        <sz val="11"/>
        <color theme="1"/>
        <rFont val="Times New Roman"/>
        <family val="1"/>
        <charset val="186"/>
      </rPr>
      <t>gados</t>
    </r>
    <r>
      <rPr>
        <sz val="11"/>
        <color theme="1"/>
        <rFont val="Times New Roman"/>
        <family val="1"/>
        <charset val="186"/>
      </rPr>
      <t>)</t>
    </r>
  </si>
  <si>
    <t>C</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</si>
  <si>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</si>
  <si>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</si>
  <si>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</si>
  <si>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</si>
  <si>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</si>
  <si>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</si>
  <si>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r>
      <rPr>
        <i/>
        <sz val="8"/>
        <color rgb="FFFF0000"/>
        <rFont val="Times New Roman"/>
        <family val="1"/>
        <charset val="186"/>
      </rPr>
      <t>*</t>
    </r>
    <r>
      <rPr>
        <i/>
        <sz val="8"/>
        <color theme="1"/>
        <rFont val="Times New Roman"/>
        <family val="1"/>
        <charset val="186"/>
      </rPr>
      <t>Piezīme. Vērtējamā summa</t>
    </r>
  </si>
  <si>
    <t>Preces maksimālais lietošanas ilgums</t>
  </si>
  <si>
    <t>Elektroenerģijas patēriņš</t>
  </si>
  <si>
    <t>∑</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</si>
  <si>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t>
    </r>
  </si>
  <si>
    <t>Komisija katrā daļā piešķir īpatsvaru (punktu skaitu), šādā kārtībā:
1) A (Preču kopējās izmaksas) un C (Elektroenerģijas patēriņš) daļai - viszemākajai vērtība tiek piešķirts maksimālais punktu skaits
2) Nākamās vērtības A (Preču kopējās izmaksas) un C (Elektroenerģijas patēriņš) daļai tiek aprēķinātas proporcionāli
3) B (Preces ražotāja noteiktais preces maksimālais lietošanas ilgums) daļai - vislielākajai vērtības tiek piešķirts maksimālais punktu skaits
4) Nākamās vērtības B (Preces ražotāja noteiktais preces maksimālais lietošanas ilgums) daļai tiek aprēķinātas proporcionāli</t>
  </si>
  <si>
    <r>
      <t>Jānorāda Preces ražotāja noteiktais elektroenerģijas patēriņš (norādīt par visu sistēmu)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</si>
  <si>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r>
      <t xml:space="preserve">Iedobes tilpums vismaz 200 </t>
    </r>
    <r>
      <rPr>
        <sz val="11"/>
        <color theme="1"/>
        <rFont val="Calibri"/>
        <family val="2"/>
        <charset val="186"/>
      </rPr>
      <t>µ</t>
    </r>
    <r>
      <rPr>
        <sz val="11"/>
        <color theme="1"/>
        <rFont val="Aptos"/>
        <family val="2"/>
      </rPr>
      <t>l</t>
    </r>
  </si>
  <si>
    <t xml:space="preserve">Komisija katrā daļā piešķir īpatsvaru (punktu skaitu), šādā kārtībā:
1) A (Preču kopējās izmaksas) un B (Elektroenerģijas patēriņš) daļai - viszemākajai vērtība tiek piešķirts maksimālais punktu skaits
2) Nākamās vērtības A (Preču kopējās izmaksas) un B (Elektroenerģijas patēriņš) daļai tiek aprēķinātas proporcionāli
</t>
  </si>
  <si>
    <t xml:space="preserve">* 18 komeplekti paredzēti 15 000 pacientiem </t>
  </si>
  <si>
    <t>18 kompleti*</t>
  </si>
  <si>
    <t xml:space="preserve">Iekārtu skaits****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</si>
</sst>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_-[$€-2]\ * #,##0.00_-;\-[$€-2]\ * #,##0.00_-;_-[$€-2]\ * &quot;-&quot;??_-;_-@_-"/>
    <numFmt numFmtId="166" formatCode="_-* #,##0.00\ [$€-426]_-;\-* #,##0.00\ [$€-426]_-;_-* &quot;-&quot;??\ [$€-426]_-;_-@_-"/>
    <numFmt numFmtId="167" formatCode="_-[$Ls-426]\ * #,##0.00_-;\-[$Ls-426]\ * #,##0.00_-;_-[$Ls-426]\ * &quot;-&quot;??_-;_-@_-"/>
  </numFmts>
  <fonts count="53" x14ac:knownFonts="1">
    <font>
      <sz val="11"/>
      <color theme="1"/>
      <name val="Calibri"/>
      <family val="2"/>
      <charset val="186"/>
      <scheme val="minor"/>
    </font>
    <font>
      <sz val="11"/>
      <color theme="1"/>
      <name val="Calibri"/>
      <family val="2"/>
      <charset val="186"/>
      <scheme val="minor"/>
    </font>
    <font>
      <sz val="10"/>
      <name val="Times New Roman"/>
      <family val="1"/>
      <charset val="186"/>
    </font>
    <font>
      <sz val="8"/>
      <name val="Calibri"/>
      <family val="2"/>
      <charset val="186"/>
      <scheme val="minor"/>
    </font>
    <font>
      <sz val="8"/>
      <color rgb="FF000000"/>
      <name val="Times New Roman"/>
      <family val="1"/>
      <charset val="186"/>
    </font>
    <font>
      <i/>
      <sz val="8"/>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9"/>
      <name val="Times New Roman"/>
      <family val="1"/>
      <charset val="186"/>
    </font>
    <font>
      <i/>
      <sz val="8"/>
      <name val="Times New Roman"/>
      <family val="1"/>
      <charset val="186"/>
    </font>
    <font>
      <b/>
      <i/>
      <sz val="11"/>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rgb="FFFF0000"/>
      <name val="Calibri"/>
      <family val="2"/>
      <scheme val="minor"/>
    </font>
    <font>
      <b/>
      <sz val="8"/>
      <color rgb="FF000000"/>
      <name val="Times New Roman"/>
      <family val="1"/>
      <charset val="186"/>
    </font>
    <font>
      <sz val="8"/>
      <color theme="1"/>
      <name val="Times New Roman"/>
      <family val="1"/>
      <charset val="186"/>
    </font>
    <font>
      <sz val="12"/>
      <color theme="1"/>
      <name val="Times New Roman"/>
      <family val="1"/>
      <charset val="186"/>
    </font>
    <font>
      <i/>
      <sz val="12"/>
      <color theme="1"/>
      <name val="Times New Roman"/>
      <family val="1"/>
      <charset val="186"/>
    </font>
    <font>
      <sz val="12"/>
      <color rgb="FF000000"/>
      <name val="Times New Roman"/>
      <family val="1"/>
      <charset val="186"/>
    </font>
    <font>
      <i/>
      <sz val="12"/>
      <color rgb="FF000000"/>
      <name val="Times New Roman"/>
      <family val="1"/>
      <charset val="186"/>
    </font>
    <font>
      <sz val="11"/>
      <color theme="1"/>
      <name val="Calibri"/>
      <family val="2"/>
      <scheme val="minor"/>
    </font>
    <font>
      <b/>
      <sz val="12"/>
      <color theme="1"/>
      <name val="Times New Roman"/>
      <family val="1"/>
      <charset val="186"/>
    </font>
    <font>
      <i/>
      <sz val="12"/>
      <color theme="0"/>
      <name val="Times New Roman"/>
      <family val="1"/>
      <charset val="186"/>
    </font>
    <font>
      <b/>
      <sz val="12"/>
      <color rgb="FF000000"/>
      <name val="Times New Roman"/>
      <family val="1"/>
      <charset val="186"/>
    </font>
    <font>
      <vertAlign val="superscript"/>
      <sz val="12"/>
      <color rgb="FF000000"/>
      <name val="Times New Roman"/>
      <family val="1"/>
      <charset val="186"/>
    </font>
    <font>
      <sz val="11"/>
      <color theme="1"/>
      <name val="Times New Roman"/>
      <family val="1"/>
      <charset val="186"/>
    </font>
    <font>
      <sz val="11"/>
      <color theme="1"/>
      <name val="Aptos"/>
      <family val="2"/>
    </font>
    <font>
      <sz val="11"/>
      <color theme="1"/>
      <name val="Calibri"/>
      <family val="2"/>
      <charset val="186"/>
    </font>
    <font>
      <i/>
      <sz val="11"/>
      <color theme="1"/>
      <name val="Times New Roman"/>
      <family val="1"/>
      <charset val="186"/>
    </font>
    <font>
      <sz val="11"/>
      <name val="Times New Roman"/>
      <family val="1"/>
      <charset val="186"/>
    </font>
    <font>
      <sz val="11"/>
      <color rgb="FF000000"/>
      <name val="Times New Roman"/>
      <family val="1"/>
      <charset val="186"/>
    </font>
    <font>
      <i/>
      <u/>
      <sz val="11"/>
      <color theme="1"/>
      <name val="Times New Roman"/>
      <family val="1"/>
      <charset val="186"/>
    </font>
    <font>
      <sz val="10"/>
      <color theme="1"/>
      <name val="Times New Roman"/>
      <family val="1"/>
      <charset val="186"/>
    </font>
    <font>
      <sz val="10"/>
      <name val="Arial"/>
      <family val="2"/>
      <charset val="186"/>
    </font>
    <font>
      <sz val="11"/>
      <color rgb="FF000000"/>
      <name val="Calibri"/>
      <family val="2"/>
      <charset val="186"/>
    </font>
    <font>
      <b/>
      <sz val="11"/>
      <color rgb="FF000000"/>
      <name val="Times New Roman"/>
      <family val="1"/>
      <charset val="186"/>
    </font>
    <font>
      <b/>
      <sz val="11"/>
      <name val="Times New Roman"/>
      <family val="1"/>
      <charset val="186"/>
    </font>
    <font>
      <b/>
      <sz val="11"/>
      <color theme="1"/>
      <name val="Times New Roman"/>
      <family val="1"/>
      <charset val="186"/>
    </font>
    <font>
      <sz val="11"/>
      <color rgb="FFFF0000"/>
      <name val="Times New Roman"/>
      <family val="1"/>
      <charset val="186"/>
    </font>
    <font>
      <b/>
      <sz val="11"/>
      <color rgb="FFFF0000"/>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10"/>
      <name val="Times New Roman"/>
      <family val="1"/>
      <charset val="186"/>
    </font>
    <font>
      <i/>
      <sz val="8"/>
      <color theme="1"/>
      <name val="Times New Roman"/>
      <family val="1"/>
      <charset val="186"/>
    </font>
    <font>
      <i/>
      <sz val="8"/>
      <color rgb="FFFF0000"/>
      <name val="Times New Roman"/>
      <family val="1"/>
      <charset val="186"/>
    </font>
    <font>
      <sz val="10"/>
      <color rgb="FF000000"/>
      <name val="Times New Roman"/>
      <family val="1"/>
      <charset val="186"/>
    </font>
  </fonts>
  <fills count="13">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theme="0" tint="-0.34998626667073579"/>
        <bgColor indexed="64"/>
      </patternFill>
    </fill>
    <fill>
      <patternFill patternType="solid">
        <fgColor rgb="FF92D050"/>
        <bgColor indexed="64"/>
      </patternFill>
    </fill>
    <fill>
      <patternFill patternType="solid">
        <fgColor rgb="FFA6A6A6"/>
        <bgColor indexed="64"/>
      </patternFill>
    </fill>
    <fill>
      <patternFill patternType="solid">
        <fgColor theme="5" tint="0.79998168889431442"/>
        <bgColor rgb="FFDBDBDB"/>
      </patternFill>
    </fill>
    <fill>
      <patternFill patternType="solid">
        <fgColor theme="0"/>
        <bgColor indexed="64"/>
      </patternFill>
    </fill>
    <fill>
      <patternFill patternType="solid">
        <fgColor rgb="FFFBE4D5"/>
        <bgColor indexed="64"/>
      </patternFill>
    </fill>
    <fill>
      <patternFill patternType="solid">
        <fgColor theme="5" tint="0.79998168889431442"/>
        <bgColor indexed="64"/>
      </patternFill>
    </fill>
  </fills>
  <borders count="14">
    <border>
      <left/>
      <right/>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2">
    <xf numFmtId="0" fontId="0" fillId="0" borderId="0"/>
    <xf numFmtId="9" fontId="1" fillId="0" borderId="0" applyFont="0" applyFill="0" applyBorder="0" applyAlignment="0" applyProtection="0"/>
    <xf numFmtId="0" fontId="1" fillId="0" borderId="0"/>
    <xf numFmtId="0" fontId="2" fillId="0" borderId="0"/>
    <xf numFmtId="0" fontId="26" fillId="0" borderId="0"/>
    <xf numFmtId="0" fontId="39" fillId="0" borderId="0"/>
    <xf numFmtId="167" fontId="38" fillId="0" borderId="0">
      <alignment vertical="center" wrapText="1"/>
    </xf>
    <xf numFmtId="0" fontId="39" fillId="0" borderId="0"/>
    <xf numFmtId="0" fontId="40" fillId="0" borderId="0"/>
    <xf numFmtId="0" fontId="26" fillId="0" borderId="0"/>
    <xf numFmtId="0" fontId="2" fillId="0" borderId="0"/>
    <xf numFmtId="9" fontId="26" fillId="0" borderId="0" applyFont="0" applyFill="0" applyBorder="0" applyAlignment="0" applyProtection="0"/>
  </cellStyleXfs>
  <cellXfs count="132">
    <xf numFmtId="0" fontId="0" fillId="0" borderId="0" xfId="0"/>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xf>
    <xf numFmtId="0" fontId="4" fillId="0" borderId="0" xfId="0" applyFont="1" applyAlignment="1">
      <alignment horizontal="justify" vertical="center"/>
    </xf>
    <xf numFmtId="0" fontId="6" fillId="0" borderId="0" xfId="0" applyFont="1" applyAlignment="1">
      <alignment horizontal="justify" vertical="center"/>
    </xf>
    <xf numFmtId="0" fontId="6" fillId="0" borderId="0" xfId="0" applyFont="1" applyAlignment="1">
      <alignment horizontal="justify" vertical="center" wrapText="1"/>
    </xf>
    <xf numFmtId="0" fontId="9" fillId="0" borderId="0" xfId="0" applyFont="1"/>
    <xf numFmtId="0" fontId="6" fillId="0" borderId="5" xfId="0" applyFont="1" applyBorder="1" applyAlignment="1">
      <alignment horizontal="justify" vertical="center" wrapText="1"/>
    </xf>
    <xf numFmtId="0" fontId="6" fillId="4" borderId="5" xfId="0" applyFont="1" applyFill="1" applyBorder="1" applyAlignment="1">
      <alignment horizontal="justify" vertical="center" wrapText="1"/>
    </xf>
    <xf numFmtId="0" fontId="11" fillId="0" borderId="5" xfId="3" applyFont="1" applyBorder="1" applyAlignment="1">
      <alignment horizontal="center" vertical="center" wrapText="1"/>
    </xf>
    <xf numFmtId="0" fontId="6" fillId="0" borderId="5" xfId="0" applyFont="1" applyBorder="1" applyAlignment="1">
      <alignment horizontal="center" vertical="center" wrapText="1"/>
    </xf>
    <xf numFmtId="0" fontId="7" fillId="0" borderId="5" xfId="0" applyFont="1" applyBorder="1" applyAlignment="1">
      <alignment horizontal="center" vertical="center" wrapText="1"/>
    </xf>
    <xf numFmtId="0" fontId="6" fillId="5" borderId="4" xfId="0" applyFont="1" applyFill="1" applyBorder="1" applyAlignment="1">
      <alignment horizontal="center" vertical="center" wrapText="1"/>
    </xf>
    <xf numFmtId="0" fontId="6" fillId="0" borderId="4" xfId="0" applyFont="1" applyBorder="1" applyAlignment="1">
      <alignment horizontal="justify" vertical="center" wrapText="1"/>
    </xf>
    <xf numFmtId="0" fontId="12" fillId="0" borderId="4" xfId="0" applyFont="1" applyBorder="1" applyAlignment="1">
      <alignment horizontal="justify" vertical="center"/>
    </xf>
    <xf numFmtId="0" fontId="12" fillId="0" borderId="4" xfId="0" applyFont="1" applyBorder="1" applyAlignment="1">
      <alignment horizontal="center" vertical="center"/>
    </xf>
    <xf numFmtId="0" fontId="6" fillId="0" borderId="4" xfId="0" applyFont="1" applyBorder="1" applyAlignment="1">
      <alignment horizontal="justify" vertical="center"/>
    </xf>
    <xf numFmtId="164" fontId="6" fillId="0" borderId="4" xfId="0" applyNumberFormat="1" applyFont="1" applyBorder="1" applyAlignment="1">
      <alignment horizontal="justify" vertical="center"/>
    </xf>
    <xf numFmtId="165" fontId="6" fillId="0" borderId="4" xfId="0" applyNumberFormat="1" applyFont="1" applyBorder="1" applyAlignment="1">
      <alignment vertical="center"/>
    </xf>
    <xf numFmtId="0" fontId="9" fillId="0" borderId="4" xfId="0" applyFont="1" applyBorder="1"/>
    <xf numFmtId="0" fontId="15" fillId="0" borderId="4" xfId="0" applyFont="1" applyBorder="1" applyAlignment="1">
      <alignment horizontal="justify" vertical="center" wrapText="1"/>
    </xf>
    <xf numFmtId="0" fontId="15" fillId="4" borderId="4" xfId="0" applyFont="1" applyFill="1" applyBorder="1" applyAlignment="1">
      <alignment horizontal="justify" vertical="center" wrapText="1"/>
    </xf>
    <xf numFmtId="0" fontId="16" fillId="0" borderId="4" xfId="3" applyFont="1" applyBorder="1" applyAlignment="1">
      <alignment horizontal="center" vertical="center" wrapText="1"/>
    </xf>
    <xf numFmtId="0" fontId="15" fillId="0" borderId="5" xfId="0" applyFont="1" applyBorder="1" applyAlignment="1">
      <alignment horizontal="center" vertical="center" wrapText="1"/>
    </xf>
    <xf numFmtId="0" fontId="17"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5" borderId="4" xfId="0" applyFont="1" applyFill="1" applyBorder="1" applyAlignment="1">
      <alignment horizontal="center" vertical="center" wrapText="1"/>
    </xf>
    <xf numFmtId="0" fontId="15" fillId="0" borderId="4" xfId="0" applyFont="1" applyBorder="1" applyAlignment="1">
      <alignment horizontal="center" vertical="center"/>
    </xf>
    <xf numFmtId="0" fontId="18" fillId="0" borderId="4" xfId="3" applyFont="1" applyBorder="1" applyAlignment="1">
      <alignment horizontal="center" wrapText="1"/>
    </xf>
    <xf numFmtId="0" fontId="19" fillId="0" borderId="4" xfId="0" applyFont="1" applyBorder="1"/>
    <xf numFmtId="0" fontId="21" fillId="0" borderId="0" xfId="0" applyFont="1"/>
    <xf numFmtId="0" fontId="4" fillId="0" borderId="4" xfId="0" applyFont="1" applyBorder="1" applyAlignment="1">
      <alignment horizontal="justify" vertical="center" wrapText="1"/>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4" xfId="0" applyFont="1" applyBorder="1" applyAlignment="1">
      <alignment horizontal="justify" vertical="center"/>
    </xf>
    <xf numFmtId="166" fontId="4" fillId="0" borderId="4" xfId="0" applyNumberFormat="1" applyFont="1" applyBorder="1" applyAlignment="1">
      <alignment horizontal="justify" vertical="center" wrapText="1"/>
    </xf>
    <xf numFmtId="9" fontId="4" fillId="0" borderId="4" xfId="1" applyFont="1" applyBorder="1" applyAlignment="1">
      <alignment horizontal="justify" vertical="center"/>
    </xf>
    <xf numFmtId="166" fontId="4" fillId="0" borderId="4" xfId="0" applyNumberFormat="1" applyFont="1" applyBorder="1" applyAlignment="1">
      <alignment horizontal="justify" vertical="center"/>
    </xf>
    <xf numFmtId="0" fontId="21" fillId="0" borderId="4" xfId="0" applyFont="1" applyBorder="1"/>
    <xf numFmtId="0" fontId="22" fillId="0" borderId="3" xfId="0" applyFont="1" applyBorder="1"/>
    <xf numFmtId="0" fontId="22" fillId="7" borderId="3" xfId="0" applyFont="1" applyFill="1" applyBorder="1"/>
    <xf numFmtId="0" fontId="28" fillId="0" borderId="3" xfId="0" applyFont="1" applyBorder="1"/>
    <xf numFmtId="0" fontId="22" fillId="6" borderId="3" xfId="0" applyFont="1" applyFill="1" applyBorder="1"/>
    <xf numFmtId="0" fontId="29" fillId="8" borderId="4" xfId="0" applyFont="1" applyFill="1" applyBorder="1" applyAlignment="1">
      <alignment vertical="center" wrapText="1"/>
    </xf>
    <xf numFmtId="0" fontId="24" fillId="7" borderId="4" xfId="0" applyFont="1" applyFill="1" applyBorder="1" applyAlignment="1">
      <alignment vertical="center"/>
    </xf>
    <xf numFmtId="0" fontId="24" fillId="0" borderId="4" xfId="0" applyFont="1" applyBorder="1" applyAlignment="1">
      <alignment vertical="center"/>
    </xf>
    <xf numFmtId="0" fontId="24" fillId="0" borderId="4" xfId="0" applyFont="1" applyBorder="1" applyAlignment="1">
      <alignment horizontal="center" vertical="center"/>
    </xf>
    <xf numFmtId="0" fontId="29" fillId="8" borderId="4" xfId="0" applyFont="1" applyFill="1" applyBorder="1" applyAlignment="1">
      <alignment horizontal="justify" vertical="center" wrapText="1"/>
    </xf>
    <xf numFmtId="0" fontId="24" fillId="0" borderId="3" xfId="0" applyFont="1" applyBorder="1" applyAlignment="1">
      <alignment vertical="center" wrapText="1"/>
    </xf>
    <xf numFmtId="0" fontId="29" fillId="8" borderId="3" xfId="0" applyFont="1" applyFill="1" applyBorder="1" applyAlignment="1">
      <alignment vertical="center" wrapText="1"/>
    </xf>
    <xf numFmtId="0" fontId="24" fillId="0" borderId="3" xfId="0" applyFont="1" applyBorder="1" applyAlignment="1">
      <alignment horizontal="justify" vertical="center" wrapText="1"/>
    </xf>
    <xf numFmtId="0" fontId="22" fillId="0" borderId="3" xfId="0" applyFont="1" applyBorder="1" applyAlignment="1">
      <alignment horizontal="justify" vertical="center" wrapText="1"/>
    </xf>
    <xf numFmtId="0" fontId="24" fillId="0" borderId="3" xfId="0" applyFont="1" applyBorder="1" applyAlignment="1">
      <alignment vertical="center"/>
    </xf>
    <xf numFmtId="0" fontId="27" fillId="2" borderId="4" xfId="0" applyFont="1" applyFill="1" applyBorder="1" applyAlignment="1">
      <alignment vertical="center" wrapText="1"/>
    </xf>
    <xf numFmtId="0" fontId="10" fillId="0" borderId="3" xfId="0" applyFont="1" applyBorder="1" applyAlignment="1">
      <alignment horizontal="justify" vertical="center" wrapText="1"/>
    </xf>
    <xf numFmtId="0" fontId="0" fillId="2" borderId="4" xfId="0" applyFill="1" applyBorder="1"/>
    <xf numFmtId="0" fontId="24" fillId="0" borderId="4" xfId="0" applyFont="1" applyBorder="1" applyAlignment="1">
      <alignment horizontal="justify" vertical="center" wrapText="1"/>
    </xf>
    <xf numFmtId="0" fontId="0" fillId="0" borderId="4" xfId="0" applyBorder="1"/>
    <xf numFmtId="0" fontId="31" fillId="0" borderId="0" xfId="0" applyFont="1"/>
    <xf numFmtId="0" fontId="31" fillId="2" borderId="4" xfId="0" applyFont="1" applyFill="1" applyBorder="1"/>
    <xf numFmtId="165" fontId="6" fillId="0" borderId="4" xfId="0" applyNumberFormat="1" applyFont="1" applyBorder="1" applyAlignment="1">
      <alignment horizontal="justify" vertical="center" wrapText="1"/>
    </xf>
    <xf numFmtId="0" fontId="22" fillId="0" borderId="4" xfId="0" applyFont="1" applyBorder="1"/>
    <xf numFmtId="0" fontId="12" fillId="0" borderId="4" xfId="0" applyFont="1" applyBorder="1" applyAlignment="1">
      <alignment vertical="center"/>
    </xf>
    <xf numFmtId="0" fontId="28" fillId="0" borderId="4" xfId="0" applyFont="1" applyBorder="1"/>
    <xf numFmtId="0" fontId="22" fillId="6" borderId="4" xfId="0" applyFont="1" applyFill="1" applyBorder="1"/>
    <xf numFmtId="0" fontId="0" fillId="0" borderId="4" xfId="0" applyBorder="1" applyAlignment="1">
      <alignment horizontal="center" wrapText="1"/>
    </xf>
    <xf numFmtId="49" fontId="24" fillId="0" borderId="4" xfId="0" applyNumberFormat="1" applyFont="1" applyBorder="1" applyAlignment="1">
      <alignment vertical="center"/>
    </xf>
    <xf numFmtId="0" fontId="34" fillId="2" borderId="4" xfId="0" applyFont="1" applyFill="1" applyBorder="1" applyAlignment="1">
      <alignment horizontal="center" vertical="center"/>
    </xf>
    <xf numFmtId="0" fontId="34" fillId="2" borderId="4" xfId="0" applyFont="1" applyFill="1" applyBorder="1" applyAlignment="1">
      <alignment horizontal="center" wrapText="1"/>
    </xf>
    <xf numFmtId="0" fontId="34" fillId="2" borderId="4" xfId="0" applyFont="1" applyFill="1" applyBorder="1" applyAlignment="1">
      <alignment wrapText="1"/>
    </xf>
    <xf numFmtId="0" fontId="31" fillId="6" borderId="4" xfId="0" applyFont="1" applyFill="1" applyBorder="1"/>
    <xf numFmtId="0" fontId="31" fillId="0" borderId="4" xfId="0" applyFont="1" applyBorder="1" applyAlignment="1">
      <alignment horizontal="center" vertical="center"/>
    </xf>
    <xf numFmtId="0" fontId="31" fillId="0" borderId="1" xfId="0" applyFont="1" applyBorder="1" applyAlignment="1">
      <alignment wrapText="1"/>
    </xf>
    <xf numFmtId="0" fontId="31" fillId="0" borderId="4" xfId="0" applyFont="1" applyBorder="1"/>
    <xf numFmtId="0" fontId="35" fillId="0" borderId="1" xfId="0" applyFont="1" applyBorder="1" applyAlignment="1">
      <alignment wrapText="1"/>
    </xf>
    <xf numFmtId="0" fontId="36" fillId="0" borderId="1" xfId="0" applyFont="1" applyBorder="1" applyAlignment="1">
      <alignment horizontal="justify" vertical="center" wrapText="1"/>
    </xf>
    <xf numFmtId="0" fontId="31" fillId="0" borderId="4" xfId="0" applyFont="1" applyBorder="1" applyAlignment="1">
      <alignment vertical="center" wrapText="1"/>
    </xf>
    <xf numFmtId="0" fontId="31" fillId="0" borderId="4" xfId="0" applyFont="1" applyBorder="1" applyAlignment="1">
      <alignment vertical="center"/>
    </xf>
    <xf numFmtId="0" fontId="31" fillId="0" borderId="0" xfId="0" applyFont="1" applyAlignment="1">
      <alignment wrapText="1"/>
    </xf>
    <xf numFmtId="0" fontId="35" fillId="0" borderId="0" xfId="0" applyFont="1" applyAlignment="1">
      <alignment wrapText="1"/>
    </xf>
    <xf numFmtId="0" fontId="31" fillId="0" borderId="0" xfId="0" applyFont="1" applyAlignment="1">
      <alignment horizontal="left"/>
    </xf>
    <xf numFmtId="49" fontId="6" fillId="0" borderId="4" xfId="0" applyNumberFormat="1" applyFont="1" applyBorder="1" applyAlignment="1">
      <alignment horizontal="justify" vertical="center" wrapText="1"/>
    </xf>
    <xf numFmtId="49" fontId="42" fillId="10" borderId="4" xfId="0" applyNumberFormat="1" applyFont="1" applyFill="1" applyBorder="1" applyAlignment="1">
      <alignment horizontal="center" vertical="center"/>
    </xf>
    <xf numFmtId="0" fontId="31" fillId="0" borderId="4" xfId="0" applyFont="1" applyBorder="1" applyAlignment="1">
      <alignment wrapText="1"/>
    </xf>
    <xf numFmtId="49" fontId="44" fillId="0" borderId="8" xfId="0" applyNumberFormat="1" applyFont="1" applyBorder="1" applyAlignment="1">
      <alignment horizontal="left" vertical="top" wrapText="1"/>
    </xf>
    <xf numFmtId="49" fontId="45" fillId="0" borderId="9" xfId="0" applyNumberFormat="1" applyFont="1" applyBorder="1" applyAlignment="1">
      <alignment horizontal="left" vertical="top" wrapText="1"/>
    </xf>
    <xf numFmtId="49" fontId="45" fillId="0" borderId="10" xfId="0" applyNumberFormat="1" applyFont="1" applyBorder="1" applyAlignment="1">
      <alignment horizontal="left" vertical="top" wrapText="1"/>
    </xf>
    <xf numFmtId="49" fontId="45" fillId="0" borderId="11" xfId="0" applyNumberFormat="1" applyFont="1" applyBorder="1" applyAlignment="1">
      <alignment horizontal="left" vertical="top" wrapText="1"/>
    </xf>
    <xf numFmtId="49" fontId="45" fillId="0" borderId="12" xfId="0" applyNumberFormat="1" applyFont="1" applyBorder="1" applyAlignment="1">
      <alignment horizontal="left" vertical="top" wrapText="1"/>
    </xf>
    <xf numFmtId="49" fontId="45" fillId="0" borderId="13" xfId="0" applyNumberFormat="1" applyFont="1" applyBorder="1" applyAlignment="1">
      <alignment horizontal="left" vertical="top" wrapText="1"/>
    </xf>
    <xf numFmtId="0" fontId="46" fillId="11" borderId="4" xfId="0" applyFont="1" applyFill="1" applyBorder="1" applyAlignment="1">
      <alignment horizontal="center" vertical="center" wrapText="1"/>
    </xf>
    <xf numFmtId="0" fontId="47" fillId="12" borderId="4" xfId="0" applyFont="1" applyFill="1" applyBorder="1" applyAlignment="1">
      <alignment horizontal="center" vertical="center"/>
    </xf>
    <xf numFmtId="0" fontId="48" fillId="0" borderId="4" xfId="0" applyFont="1" applyBorder="1" applyAlignment="1">
      <alignment horizontal="center" vertical="center" wrapText="1"/>
    </xf>
    <xf numFmtId="0" fontId="2" fillId="0" borderId="4" xfId="0" applyFont="1" applyBorder="1" applyAlignment="1">
      <alignment horizontal="justify" vertical="center" wrapText="1"/>
    </xf>
    <xf numFmtId="0" fontId="50" fillId="0" borderId="0" xfId="0" applyFont="1"/>
    <xf numFmtId="0" fontId="52" fillId="0" borderId="4" xfId="0" applyFont="1" applyBorder="1" applyAlignment="1">
      <alignment horizontal="justify" vertical="center" wrapText="1"/>
    </xf>
    <xf numFmtId="0" fontId="48" fillId="0" borderId="4" xfId="0" applyFont="1" applyBorder="1" applyAlignment="1">
      <alignment vertical="center" wrapText="1"/>
    </xf>
    <xf numFmtId="0" fontId="31" fillId="0" borderId="0" xfId="0" applyFont="1" applyAlignment="1">
      <alignment vertical="top" wrapText="1"/>
    </xf>
    <xf numFmtId="49" fontId="0" fillId="0" borderId="0" xfId="0" applyNumberFormat="1"/>
    <xf numFmtId="0" fontId="31" fillId="10" borderId="4" xfId="0" applyFont="1" applyFill="1" applyBorder="1" applyAlignment="1">
      <alignment horizontal="left" wrapText="1"/>
    </xf>
    <xf numFmtId="0" fontId="31" fillId="10" borderId="4" xfId="0" applyFont="1" applyFill="1" applyBorder="1" applyAlignment="1">
      <alignment wrapText="1"/>
    </xf>
    <xf numFmtId="0" fontId="34" fillId="6" borderId="4" xfId="0" applyFont="1" applyFill="1" applyBorder="1" applyAlignment="1">
      <alignment horizontal="left"/>
    </xf>
    <xf numFmtId="0" fontId="34" fillId="6" borderId="1" xfId="0" applyFont="1" applyFill="1" applyBorder="1" applyAlignment="1">
      <alignment horizontal="left"/>
    </xf>
    <xf numFmtId="0" fontId="31" fillId="2" borderId="4" xfId="0" applyFont="1" applyFill="1" applyBorder="1" applyAlignment="1">
      <alignment horizontal="center" vertical="center"/>
    </xf>
    <xf numFmtId="0" fontId="31" fillId="2" borderId="4" xfId="0" applyFont="1" applyFill="1" applyBorder="1" applyAlignment="1">
      <alignment horizontal="center" wrapText="1"/>
    </xf>
    <xf numFmtId="0" fontId="34" fillId="2" borderId="1" xfId="0" applyFont="1" applyFill="1" applyBorder="1" applyAlignment="1">
      <alignment horizontal="left"/>
    </xf>
    <xf numFmtId="0" fontId="34" fillId="2" borderId="2" xfId="0" applyFont="1" applyFill="1" applyBorder="1" applyAlignment="1">
      <alignment horizontal="left"/>
    </xf>
    <xf numFmtId="49" fontId="43" fillId="10" borderId="4" xfId="0" applyNumberFormat="1" applyFont="1" applyFill="1" applyBorder="1" applyAlignment="1">
      <alignment horizontal="center" vertical="center" wrapText="1"/>
    </xf>
    <xf numFmtId="0" fontId="31" fillId="0" borderId="4" xfId="0" applyFont="1" applyBorder="1" applyAlignment="1">
      <alignment horizontal="left" vertical="center" wrapText="1"/>
    </xf>
    <xf numFmtId="0" fontId="29" fillId="8" borderId="4" xfId="0" applyFont="1" applyFill="1" applyBorder="1" applyAlignment="1">
      <alignment horizontal="center" vertical="center"/>
    </xf>
    <xf numFmtId="0" fontId="10" fillId="6" borderId="3" xfId="0" applyFont="1" applyFill="1" applyBorder="1" applyAlignment="1">
      <alignment horizontal="center"/>
    </xf>
    <xf numFmtId="0" fontId="10" fillId="6" borderId="6" xfId="0" applyFont="1" applyFill="1" applyBorder="1" applyAlignment="1">
      <alignment horizontal="center"/>
    </xf>
    <xf numFmtId="0" fontId="24" fillId="0" borderId="4" xfId="0" applyFont="1" applyBorder="1" applyAlignment="1">
      <alignment horizontal="center" vertical="center"/>
    </xf>
    <xf numFmtId="0" fontId="41" fillId="9" borderId="7" xfId="2" applyFont="1" applyFill="1" applyBorder="1" applyAlignment="1">
      <alignment horizontal="center" vertical="center" wrapText="1"/>
    </xf>
    <xf numFmtId="0" fontId="41" fillId="9" borderId="0" xfId="2" applyFont="1" applyFill="1" applyAlignment="1">
      <alignment horizontal="center" vertical="center" wrapText="1"/>
    </xf>
    <xf numFmtId="0" fontId="0" fillId="0" borderId="4" xfId="0" applyBorder="1" applyAlignment="1">
      <alignment horizontal="center" vertical="center"/>
    </xf>
    <xf numFmtId="0" fontId="15" fillId="0" borderId="4" xfId="0" applyFont="1" applyBorder="1" applyAlignment="1">
      <alignment horizontal="center" vertical="center" wrapText="1"/>
    </xf>
    <xf numFmtId="0" fontId="15" fillId="0" borderId="4" xfId="3" applyFont="1" applyBorder="1" applyAlignment="1">
      <alignment horizontal="center" vertical="center" wrapText="1"/>
    </xf>
    <xf numFmtId="0" fontId="17" fillId="0" borderId="4" xfId="0" applyFont="1" applyBorder="1" applyAlignment="1">
      <alignment horizontal="center" vertical="center" wrapText="1"/>
    </xf>
    <xf numFmtId="0" fontId="6" fillId="0" borderId="1" xfId="0" applyFont="1" applyBorder="1" applyAlignment="1">
      <alignment horizontal="left" wrapText="1"/>
    </xf>
    <xf numFmtId="0" fontId="6" fillId="0" borderId="2" xfId="0" applyFont="1" applyBorder="1" applyAlignment="1">
      <alignment horizontal="left" wrapText="1"/>
    </xf>
    <xf numFmtId="0" fontId="6" fillId="0" borderId="3" xfId="0" applyFont="1" applyBorder="1" applyAlignment="1">
      <alignment horizontal="left" wrapText="1"/>
    </xf>
    <xf numFmtId="0" fontId="6" fillId="0" borderId="4" xfId="0" applyFont="1" applyBorder="1" applyAlignment="1">
      <alignment horizontal="left" vertical="center" wrapText="1"/>
    </xf>
    <xf numFmtId="0" fontId="10" fillId="3" borderId="4"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4" fillId="3" borderId="4"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166" fontId="0" fillId="0" borderId="4" xfId="0" applyNumberFormat="1" applyBorder="1" applyAlignment="1">
      <alignment horizontal="center"/>
    </xf>
  </cellXfs>
  <cellStyles count="12">
    <cellStyle name="Normal 2" xfId="3" xr:uid="{2FA17306-4538-4199-A6E1-98FCEAA95A72}"/>
    <cellStyle name="Normal 2 2" xfId="10" xr:uid="{4F13CD6A-0609-4842-9439-52144D1A454A}"/>
    <cellStyle name="Normal 2 3" xfId="7" xr:uid="{5A4FE71B-3325-47B5-9D3D-2F525E267891}"/>
    <cellStyle name="Normal 3" xfId="8" xr:uid="{B5B8FFB9-4BFB-46AB-AD23-6D852DDCCF86}"/>
    <cellStyle name="Normal 3 2" xfId="2" xr:uid="{7B4A3072-492C-472E-900B-01FFD3D1B7AA}"/>
    <cellStyle name="Normal 3 3 2 2" xfId="4" xr:uid="{B6778264-44F3-4B30-9AD4-CF7BEE61E546}"/>
    <cellStyle name="Normal 4" xfId="5" xr:uid="{1B43EA8D-5596-44DE-A0A3-4A45BF0BABA6}"/>
    <cellStyle name="Normal 4 2" xfId="6" xr:uid="{B2DE1FDF-2135-4056-9186-B101CEEDBFCC}"/>
    <cellStyle name="Normal 5" xfId="9" xr:uid="{22851D83-C1C1-48C5-8A74-DCD0C0C7AD21}"/>
    <cellStyle name="Parasts" xfId="0" builtinId="0"/>
    <cellStyle name="Percent 2" xfId="11" xr:uid="{793470FA-EBA6-4576-9A25-438BFA2FFFF9}"/>
    <cellStyle name="Procenti" xfId="1" builtinId="5"/>
  </cellStyles>
  <dxfs count="0"/>
  <tableStyles count="0" defaultTableStyle="TableStyleMedium2" defaultPivotStyle="PivotStyleLight16"/>
  <colors>
    <mruColors>
      <color rgb="FFCF51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A043E-186A-4C24-95B6-3A949E476EF4}">
  <dimension ref="A1:D48"/>
  <sheetViews>
    <sheetView topLeftCell="A34" workbookViewId="0">
      <selection activeCell="D15" sqref="D15"/>
    </sheetView>
  </sheetViews>
  <sheetFormatPr defaultRowHeight="14.4" x14ac:dyDescent="0.3"/>
  <cols>
    <col min="2" max="2" width="113.88671875" customWidth="1"/>
    <col min="3" max="3" width="66.5546875" bestFit="1" customWidth="1"/>
    <col min="4" max="4" width="52.5546875" bestFit="1" customWidth="1"/>
  </cols>
  <sheetData>
    <row r="1" spans="1:4" x14ac:dyDescent="0.3">
      <c r="A1" s="104" t="s">
        <v>179</v>
      </c>
      <c r="B1" s="105" t="s">
        <v>180</v>
      </c>
      <c r="C1" s="59"/>
      <c r="D1" s="59"/>
    </row>
    <row r="2" spans="1:4" x14ac:dyDescent="0.3">
      <c r="A2" s="104"/>
      <c r="B2" s="105"/>
      <c r="C2" s="60" t="s">
        <v>225</v>
      </c>
      <c r="D2" s="60" t="s">
        <v>226</v>
      </c>
    </row>
    <row r="3" spans="1:4" x14ac:dyDescent="0.3">
      <c r="A3" s="68" t="s">
        <v>9</v>
      </c>
      <c r="B3" s="69" t="s">
        <v>9</v>
      </c>
      <c r="C3" s="70" t="s">
        <v>181</v>
      </c>
      <c r="D3" s="70" t="s">
        <v>181</v>
      </c>
    </row>
    <row r="4" spans="1:4" x14ac:dyDescent="0.3">
      <c r="A4" s="106" t="s">
        <v>182</v>
      </c>
      <c r="B4" s="107"/>
      <c r="C4" s="71"/>
      <c r="D4" s="71"/>
    </row>
    <row r="5" spans="1:4" ht="28.2" x14ac:dyDescent="0.3">
      <c r="A5" s="72">
        <v>1</v>
      </c>
      <c r="B5" s="73" t="s">
        <v>183</v>
      </c>
      <c r="C5" s="74"/>
      <c r="D5" s="74"/>
    </row>
    <row r="6" spans="1:4" x14ac:dyDescent="0.3">
      <c r="A6" s="72">
        <v>2</v>
      </c>
      <c r="B6" s="73" t="s">
        <v>184</v>
      </c>
      <c r="C6" s="74"/>
      <c r="D6" s="74"/>
    </row>
    <row r="7" spans="1:4" x14ac:dyDescent="0.3">
      <c r="A7" s="72">
        <v>3</v>
      </c>
      <c r="B7" s="73" t="s">
        <v>185</v>
      </c>
      <c r="C7" s="74"/>
      <c r="D7" s="74"/>
    </row>
    <row r="8" spans="1:4" ht="28.2" x14ac:dyDescent="0.3">
      <c r="A8" s="72">
        <v>4</v>
      </c>
      <c r="B8" s="73" t="s">
        <v>186</v>
      </c>
      <c r="C8" s="74"/>
      <c r="D8" s="74"/>
    </row>
    <row r="9" spans="1:4" ht="55.8" x14ac:dyDescent="0.3">
      <c r="A9" s="72">
        <v>5</v>
      </c>
      <c r="B9" s="75" t="s">
        <v>187</v>
      </c>
      <c r="C9" s="74"/>
      <c r="D9" s="74"/>
    </row>
    <row r="10" spans="1:4" ht="27.6" x14ac:dyDescent="0.3">
      <c r="A10" s="72">
        <v>6</v>
      </c>
      <c r="B10" s="76" t="s">
        <v>188</v>
      </c>
      <c r="C10" s="74"/>
      <c r="D10" s="74"/>
    </row>
    <row r="11" spans="1:4" x14ac:dyDescent="0.3">
      <c r="A11" s="102" t="s">
        <v>189</v>
      </c>
      <c r="B11" s="103"/>
      <c r="C11" s="71"/>
      <c r="D11" s="71"/>
    </row>
    <row r="12" spans="1:4" ht="28.2" x14ac:dyDescent="0.3">
      <c r="A12" s="72">
        <v>7</v>
      </c>
      <c r="B12" s="73" t="s">
        <v>190</v>
      </c>
      <c r="C12" s="77"/>
      <c r="D12" s="77"/>
    </row>
    <row r="13" spans="1:4" x14ac:dyDescent="0.3">
      <c r="A13" s="72">
        <v>8</v>
      </c>
      <c r="B13" s="75" t="s">
        <v>191</v>
      </c>
      <c r="C13" s="78"/>
      <c r="D13" s="78"/>
    </row>
    <row r="14" spans="1:4" ht="28.2" x14ac:dyDescent="0.3">
      <c r="A14" s="72">
        <v>9</v>
      </c>
      <c r="B14" s="75" t="s">
        <v>192</v>
      </c>
      <c r="C14" s="78"/>
      <c r="D14" s="78"/>
    </row>
    <row r="15" spans="1:4" ht="28.2" x14ac:dyDescent="0.3">
      <c r="A15" s="72">
        <v>10</v>
      </c>
      <c r="B15" s="73" t="s">
        <v>193</v>
      </c>
      <c r="C15" s="78"/>
      <c r="D15" s="78"/>
    </row>
    <row r="16" spans="1:4" x14ac:dyDescent="0.3">
      <c r="A16" s="102" t="s">
        <v>194</v>
      </c>
      <c r="B16" s="103"/>
      <c r="C16" s="71"/>
      <c r="D16" s="71"/>
    </row>
    <row r="17" spans="1:4" ht="28.2" x14ac:dyDescent="0.3">
      <c r="A17" s="72">
        <v>11</v>
      </c>
      <c r="B17" s="73" t="s">
        <v>195</v>
      </c>
      <c r="C17" s="74"/>
      <c r="D17" s="74"/>
    </row>
    <row r="18" spans="1:4" ht="28.2" x14ac:dyDescent="0.3">
      <c r="A18" s="72">
        <v>12</v>
      </c>
      <c r="B18" s="73" t="s">
        <v>196</v>
      </c>
      <c r="C18" s="74"/>
      <c r="D18" s="74"/>
    </row>
    <row r="19" spans="1:4" ht="28.2" x14ac:dyDescent="0.3">
      <c r="A19" s="72">
        <v>14</v>
      </c>
      <c r="B19" s="73" t="s">
        <v>197</v>
      </c>
      <c r="C19" s="74"/>
      <c r="D19" s="74"/>
    </row>
    <row r="20" spans="1:4" x14ac:dyDescent="0.3">
      <c r="A20" s="72">
        <v>15</v>
      </c>
      <c r="B20" s="73" t="s">
        <v>198</v>
      </c>
      <c r="C20" s="74"/>
      <c r="D20" s="74"/>
    </row>
    <row r="21" spans="1:4" ht="42" x14ac:dyDescent="0.3">
      <c r="A21" s="72">
        <v>16</v>
      </c>
      <c r="B21" s="73" t="s">
        <v>199</v>
      </c>
      <c r="C21" s="74"/>
      <c r="D21" s="74"/>
    </row>
    <row r="22" spans="1:4" ht="28.2" x14ac:dyDescent="0.3">
      <c r="A22" s="72">
        <v>17</v>
      </c>
      <c r="B22" s="73" t="s">
        <v>200</v>
      </c>
      <c r="C22" s="74"/>
      <c r="D22" s="74"/>
    </row>
    <row r="23" spans="1:4" x14ac:dyDescent="0.3">
      <c r="A23" s="102" t="s">
        <v>201</v>
      </c>
      <c r="B23" s="103"/>
      <c r="C23" s="71"/>
      <c r="D23" s="71"/>
    </row>
    <row r="24" spans="1:4" x14ac:dyDescent="0.3">
      <c r="A24" s="72">
        <v>18</v>
      </c>
      <c r="B24" s="73" t="s">
        <v>202</v>
      </c>
      <c r="C24" s="78"/>
      <c r="D24" s="78"/>
    </row>
    <row r="25" spans="1:4" ht="42" x14ac:dyDescent="0.3">
      <c r="A25" s="72">
        <v>19</v>
      </c>
      <c r="B25" s="73" t="s">
        <v>203</v>
      </c>
      <c r="C25" s="78"/>
      <c r="D25" s="78"/>
    </row>
    <row r="26" spans="1:4" ht="28.2" x14ac:dyDescent="0.3">
      <c r="A26" s="72">
        <v>20</v>
      </c>
      <c r="B26" s="73" t="s">
        <v>204</v>
      </c>
      <c r="C26" s="78"/>
      <c r="D26" s="78"/>
    </row>
    <row r="27" spans="1:4" x14ac:dyDescent="0.3">
      <c r="A27" s="72">
        <v>21</v>
      </c>
      <c r="B27" s="73" t="s">
        <v>205</v>
      </c>
      <c r="C27" s="78"/>
      <c r="D27" s="78"/>
    </row>
    <row r="28" spans="1:4" ht="42" x14ac:dyDescent="0.3">
      <c r="A28" s="72">
        <v>22</v>
      </c>
      <c r="B28" s="73" t="s">
        <v>206</v>
      </c>
      <c r="C28" s="78"/>
      <c r="D28" s="78"/>
    </row>
    <row r="29" spans="1:4" ht="28.2" x14ac:dyDescent="0.3">
      <c r="A29" s="72">
        <v>23</v>
      </c>
      <c r="B29" s="73" t="s">
        <v>207</v>
      </c>
      <c r="C29" s="78"/>
      <c r="D29" s="78"/>
    </row>
    <row r="30" spans="1:4" ht="28.2" x14ac:dyDescent="0.3">
      <c r="A30" s="72">
        <v>24</v>
      </c>
      <c r="B30" s="73" t="s">
        <v>208</v>
      </c>
      <c r="C30" s="78"/>
      <c r="D30" s="78"/>
    </row>
    <row r="31" spans="1:4" x14ac:dyDescent="0.3">
      <c r="A31" s="72">
        <v>25</v>
      </c>
      <c r="B31" s="73" t="s">
        <v>209</v>
      </c>
      <c r="C31" s="78"/>
      <c r="D31" s="78"/>
    </row>
    <row r="32" spans="1:4" x14ac:dyDescent="0.3">
      <c r="A32" s="72">
        <v>26</v>
      </c>
      <c r="B32" s="73" t="s">
        <v>210</v>
      </c>
      <c r="C32" s="78"/>
      <c r="D32" s="78"/>
    </row>
    <row r="33" spans="1:4" ht="42" x14ac:dyDescent="0.3">
      <c r="A33" s="72">
        <v>27</v>
      </c>
      <c r="B33" s="73" t="s">
        <v>211</v>
      </c>
      <c r="C33" s="78"/>
      <c r="D33" s="78"/>
    </row>
    <row r="34" spans="1:4" ht="28.2" x14ac:dyDescent="0.3">
      <c r="A34" s="72">
        <v>28</v>
      </c>
      <c r="B34" s="75" t="s">
        <v>212</v>
      </c>
      <c r="C34" s="78"/>
      <c r="D34" s="78"/>
    </row>
    <row r="35" spans="1:4" ht="28.2" x14ac:dyDescent="0.3">
      <c r="A35" s="72">
        <v>29</v>
      </c>
      <c r="B35" s="73" t="s">
        <v>213</v>
      </c>
      <c r="C35" s="78"/>
      <c r="D35" s="78"/>
    </row>
    <row r="36" spans="1:4" ht="28.2" x14ac:dyDescent="0.3">
      <c r="A36" s="72">
        <v>30</v>
      </c>
      <c r="B36" s="75" t="s">
        <v>214</v>
      </c>
      <c r="C36" s="78"/>
      <c r="D36" s="78"/>
    </row>
    <row r="37" spans="1:4" ht="28.2" x14ac:dyDescent="0.3">
      <c r="A37" s="72">
        <v>31</v>
      </c>
      <c r="B37" s="73" t="s">
        <v>215</v>
      </c>
      <c r="C37" s="78"/>
      <c r="D37" s="78"/>
    </row>
    <row r="38" spans="1:4" x14ac:dyDescent="0.3">
      <c r="A38" s="102" t="s">
        <v>216</v>
      </c>
      <c r="B38" s="103"/>
      <c r="C38" s="71"/>
      <c r="D38" s="71"/>
    </row>
    <row r="39" spans="1:4" x14ac:dyDescent="0.3">
      <c r="A39" s="72">
        <v>32</v>
      </c>
      <c r="B39" s="73" t="s">
        <v>217</v>
      </c>
      <c r="C39" s="74"/>
      <c r="D39" s="74"/>
    </row>
    <row r="40" spans="1:4" ht="28.2" x14ac:dyDescent="0.3">
      <c r="A40" s="72">
        <v>33</v>
      </c>
      <c r="B40" s="73" t="s">
        <v>218</v>
      </c>
      <c r="C40" s="74"/>
      <c r="D40" s="74"/>
    </row>
    <row r="41" spans="1:4" ht="28.2" x14ac:dyDescent="0.3">
      <c r="A41" s="72">
        <v>34</v>
      </c>
      <c r="B41" s="73" t="s">
        <v>219</v>
      </c>
      <c r="C41" s="74"/>
      <c r="D41" s="74"/>
    </row>
    <row r="42" spans="1:4" x14ac:dyDescent="0.3">
      <c r="A42" s="72">
        <v>35</v>
      </c>
      <c r="B42" s="81" t="s">
        <v>227</v>
      </c>
      <c r="C42" s="74"/>
      <c r="D42" s="74"/>
    </row>
    <row r="43" spans="1:4" x14ac:dyDescent="0.3">
      <c r="A43" s="72">
        <v>36</v>
      </c>
      <c r="B43" s="79" t="s">
        <v>220</v>
      </c>
      <c r="C43" s="74"/>
      <c r="D43" s="74"/>
    </row>
    <row r="44" spans="1:4" x14ac:dyDescent="0.3">
      <c r="A44" s="72">
        <v>37</v>
      </c>
      <c r="B44" s="80" t="s">
        <v>221</v>
      </c>
      <c r="C44" s="74"/>
      <c r="D44" s="74"/>
    </row>
    <row r="45" spans="1:4" ht="42" x14ac:dyDescent="0.3">
      <c r="A45" s="72">
        <v>38</v>
      </c>
      <c r="B45" s="80" t="s">
        <v>222</v>
      </c>
      <c r="C45" s="74"/>
      <c r="D45" s="74"/>
    </row>
    <row r="46" spans="1:4" ht="55.8" x14ac:dyDescent="0.3">
      <c r="A46" s="72">
        <v>39</v>
      </c>
      <c r="B46" s="80" t="s">
        <v>223</v>
      </c>
      <c r="C46" s="74"/>
      <c r="D46" s="74"/>
    </row>
    <row r="47" spans="1:4" ht="28.2" x14ac:dyDescent="0.3">
      <c r="A47" s="72">
        <v>40</v>
      </c>
      <c r="B47" s="73" t="s">
        <v>224</v>
      </c>
      <c r="C47" s="74"/>
      <c r="D47" s="74"/>
    </row>
    <row r="48" spans="1:4" x14ac:dyDescent="0.3">
      <c r="A48" s="59"/>
      <c r="B48" s="59"/>
      <c r="C48" s="59"/>
      <c r="D48" s="59"/>
    </row>
  </sheetData>
  <mergeCells count="7">
    <mergeCell ref="A38:B38"/>
    <mergeCell ref="A1:A2"/>
    <mergeCell ref="B1:B2"/>
    <mergeCell ref="A4:B4"/>
    <mergeCell ref="A11:B11"/>
    <mergeCell ref="A16:B16"/>
    <mergeCell ref="A23:B2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D200E-1E4F-4131-83FF-947F3C948850}">
  <dimension ref="A1:D105"/>
  <sheetViews>
    <sheetView topLeftCell="A76" zoomScale="115" zoomScaleNormal="115" workbookViewId="0">
      <selection activeCell="C81" sqref="C81"/>
    </sheetView>
  </sheetViews>
  <sheetFormatPr defaultRowHeight="14.4" x14ac:dyDescent="0.3"/>
  <cols>
    <col min="1" max="1" width="11.33203125" bestFit="1" customWidth="1"/>
    <col min="2" max="2" width="118.109375" bestFit="1" customWidth="1"/>
    <col min="3" max="3" width="14.5546875" customWidth="1"/>
    <col min="4" max="4" width="92.6640625" customWidth="1"/>
  </cols>
  <sheetData>
    <row r="1" spans="1:4" ht="15.6" x14ac:dyDescent="0.3">
      <c r="A1" s="110" t="s">
        <v>102</v>
      </c>
      <c r="B1" s="110"/>
      <c r="C1" s="110"/>
      <c r="D1" s="111" t="s">
        <v>0</v>
      </c>
    </row>
    <row r="2" spans="1:4" ht="31.2" x14ac:dyDescent="0.3">
      <c r="A2" s="44" t="s">
        <v>1</v>
      </c>
      <c r="B2" s="44" t="s">
        <v>2</v>
      </c>
      <c r="C2" s="44" t="s">
        <v>3</v>
      </c>
      <c r="D2" s="112"/>
    </row>
    <row r="3" spans="1:4" ht="15.6" x14ac:dyDescent="0.3">
      <c r="A3" s="45" t="s">
        <v>9</v>
      </c>
      <c r="B3" s="45" t="s">
        <v>9</v>
      </c>
      <c r="C3" s="45" t="s">
        <v>9</v>
      </c>
      <c r="D3" s="41" t="s">
        <v>43</v>
      </c>
    </row>
    <row r="4" spans="1:4" ht="15.6" x14ac:dyDescent="0.3">
      <c r="A4" s="46" t="s">
        <v>151</v>
      </c>
      <c r="B4" s="49" t="s">
        <v>77</v>
      </c>
      <c r="C4" s="113">
        <v>1</v>
      </c>
      <c r="D4" s="42"/>
    </row>
    <row r="5" spans="1:4" ht="15.6" x14ac:dyDescent="0.3">
      <c r="A5" s="48" t="s">
        <v>7</v>
      </c>
      <c r="B5" s="50" t="s">
        <v>4</v>
      </c>
      <c r="C5" s="113"/>
      <c r="D5" s="43"/>
    </row>
    <row r="6" spans="1:4" ht="31.2" x14ac:dyDescent="0.3">
      <c r="A6" s="46" t="s">
        <v>104</v>
      </c>
      <c r="B6" s="51" t="s">
        <v>105</v>
      </c>
      <c r="C6" s="113"/>
      <c r="D6" s="40"/>
    </row>
    <row r="7" spans="1:4" ht="15.6" x14ac:dyDescent="0.3">
      <c r="A7" s="48" t="s">
        <v>8</v>
      </c>
      <c r="B7" s="50" t="s">
        <v>5</v>
      </c>
      <c r="C7" s="113"/>
      <c r="D7" s="43"/>
    </row>
    <row r="8" spans="1:4" ht="31.2" x14ac:dyDescent="0.3">
      <c r="A8" s="46" t="s">
        <v>119</v>
      </c>
      <c r="B8" s="51" t="s">
        <v>106</v>
      </c>
      <c r="C8" s="113"/>
      <c r="D8" s="40"/>
    </row>
    <row r="9" spans="1:4" ht="15.6" x14ac:dyDescent="0.3">
      <c r="A9" s="46" t="s">
        <v>120</v>
      </c>
      <c r="B9" s="51" t="s">
        <v>107</v>
      </c>
      <c r="C9" s="113"/>
      <c r="D9" s="40"/>
    </row>
    <row r="10" spans="1:4" ht="31.2" x14ac:dyDescent="0.3">
      <c r="A10" s="46" t="s">
        <v>121</v>
      </c>
      <c r="B10" s="51" t="s">
        <v>108</v>
      </c>
      <c r="C10" s="113"/>
      <c r="D10" s="40"/>
    </row>
    <row r="11" spans="1:4" ht="31.2" x14ac:dyDescent="0.3">
      <c r="A11" s="46" t="s">
        <v>122</v>
      </c>
      <c r="B11" s="51" t="s">
        <v>109</v>
      </c>
      <c r="C11" s="113"/>
      <c r="D11" s="40"/>
    </row>
    <row r="12" spans="1:4" ht="15.6" x14ac:dyDescent="0.3">
      <c r="A12" s="46" t="s">
        <v>123</v>
      </c>
      <c r="B12" s="51" t="s">
        <v>103</v>
      </c>
      <c r="C12" s="113"/>
      <c r="D12" s="40"/>
    </row>
    <row r="13" spans="1:4" ht="15.6" x14ac:dyDescent="0.3">
      <c r="A13" s="48" t="s">
        <v>44</v>
      </c>
      <c r="B13" s="50" t="s">
        <v>46</v>
      </c>
      <c r="C13" s="113"/>
      <c r="D13" s="43"/>
    </row>
    <row r="14" spans="1:4" ht="15.6" x14ac:dyDescent="0.3">
      <c r="A14" s="67" t="s">
        <v>230</v>
      </c>
      <c r="B14" s="51" t="s">
        <v>59</v>
      </c>
      <c r="C14" s="113"/>
      <c r="D14" s="40"/>
    </row>
    <row r="15" spans="1:4" ht="15.6" x14ac:dyDescent="0.3">
      <c r="A15" s="67" t="s">
        <v>231</v>
      </c>
      <c r="B15" s="55" t="s">
        <v>47</v>
      </c>
      <c r="C15" s="113"/>
      <c r="D15" s="40"/>
    </row>
    <row r="16" spans="1:4" ht="15.6" x14ac:dyDescent="0.3">
      <c r="A16" s="67" t="s">
        <v>232</v>
      </c>
      <c r="B16" s="55" t="s">
        <v>110</v>
      </c>
      <c r="C16" s="113"/>
      <c r="D16" s="40"/>
    </row>
    <row r="17" spans="1:4" ht="31.2" x14ac:dyDescent="0.3">
      <c r="A17" s="67" t="s">
        <v>233</v>
      </c>
      <c r="B17" s="55" t="s">
        <v>111</v>
      </c>
      <c r="C17" s="113"/>
      <c r="D17" s="40"/>
    </row>
    <row r="18" spans="1:4" ht="31.2" x14ac:dyDescent="0.3">
      <c r="A18" s="67" t="s">
        <v>234</v>
      </c>
      <c r="B18" s="55" t="s">
        <v>48</v>
      </c>
      <c r="C18" s="113"/>
      <c r="D18" s="40"/>
    </row>
    <row r="19" spans="1:4" ht="15.6" x14ac:dyDescent="0.3">
      <c r="A19" s="67" t="s">
        <v>235</v>
      </c>
      <c r="B19" s="55" t="s">
        <v>49</v>
      </c>
      <c r="C19" s="113"/>
      <c r="D19" s="40"/>
    </row>
    <row r="20" spans="1:4" ht="15.6" x14ac:dyDescent="0.3">
      <c r="A20" s="67" t="s">
        <v>236</v>
      </c>
      <c r="B20" s="51" t="s">
        <v>50</v>
      </c>
      <c r="C20" s="113"/>
      <c r="D20" s="40"/>
    </row>
    <row r="21" spans="1:4" ht="15.6" x14ac:dyDescent="0.3">
      <c r="A21" s="67" t="s">
        <v>237</v>
      </c>
      <c r="B21" s="51" t="s">
        <v>51</v>
      </c>
      <c r="C21" s="113"/>
      <c r="D21" s="40"/>
    </row>
    <row r="22" spans="1:4" ht="15.6" x14ac:dyDescent="0.3">
      <c r="A22" s="67" t="s">
        <v>238</v>
      </c>
      <c r="B22" s="51" t="s">
        <v>52</v>
      </c>
      <c r="C22" s="113"/>
      <c r="D22" s="40"/>
    </row>
    <row r="23" spans="1:4" ht="15.6" x14ac:dyDescent="0.3">
      <c r="A23" s="67" t="s">
        <v>239</v>
      </c>
      <c r="B23" s="51" t="s">
        <v>53</v>
      </c>
      <c r="C23" s="113"/>
      <c r="D23" s="40"/>
    </row>
    <row r="24" spans="1:4" ht="15.6" x14ac:dyDescent="0.3">
      <c r="A24" s="67" t="s">
        <v>240</v>
      </c>
      <c r="B24" s="51" t="s">
        <v>54</v>
      </c>
      <c r="C24" s="113"/>
      <c r="D24" s="40"/>
    </row>
    <row r="25" spans="1:4" ht="15.6" x14ac:dyDescent="0.3">
      <c r="A25" s="67" t="s">
        <v>241</v>
      </c>
      <c r="B25" s="51" t="s">
        <v>112</v>
      </c>
      <c r="C25" s="113"/>
      <c r="D25" s="40"/>
    </row>
    <row r="26" spans="1:4" ht="15.6" x14ac:dyDescent="0.3">
      <c r="A26" s="67" t="s">
        <v>242</v>
      </c>
      <c r="B26" s="51" t="s">
        <v>113</v>
      </c>
      <c r="C26" s="113"/>
      <c r="D26" s="40"/>
    </row>
    <row r="27" spans="1:4" ht="15.6" x14ac:dyDescent="0.3">
      <c r="A27" s="67" t="s">
        <v>243</v>
      </c>
      <c r="B27" s="51" t="s">
        <v>114</v>
      </c>
      <c r="C27" s="113"/>
      <c r="D27" s="40"/>
    </row>
    <row r="28" spans="1:4" ht="15.6" x14ac:dyDescent="0.3">
      <c r="A28" s="67" t="s">
        <v>244</v>
      </c>
      <c r="B28" s="51" t="s">
        <v>55</v>
      </c>
      <c r="C28" s="113"/>
      <c r="D28" s="40"/>
    </row>
    <row r="29" spans="1:4" ht="15.6" x14ac:dyDescent="0.3">
      <c r="A29" s="67" t="s">
        <v>245</v>
      </c>
      <c r="B29" s="51" t="s">
        <v>56</v>
      </c>
      <c r="C29" s="113"/>
      <c r="D29" s="40"/>
    </row>
    <row r="30" spans="1:4" ht="15.6" x14ac:dyDescent="0.3">
      <c r="A30" s="67" t="s">
        <v>246</v>
      </c>
      <c r="B30" s="51" t="s">
        <v>57</v>
      </c>
      <c r="C30" s="113"/>
      <c r="D30" s="40"/>
    </row>
    <row r="31" spans="1:4" ht="15.6" x14ac:dyDescent="0.3">
      <c r="A31" s="67" t="s">
        <v>247</v>
      </c>
      <c r="B31" s="51" t="s">
        <v>58</v>
      </c>
      <c r="C31" s="113"/>
      <c r="D31" s="40"/>
    </row>
    <row r="32" spans="1:4" ht="15.6" x14ac:dyDescent="0.3">
      <c r="A32" s="67" t="s">
        <v>248</v>
      </c>
      <c r="B32" s="51" t="s">
        <v>60</v>
      </c>
      <c r="C32" s="113"/>
      <c r="D32" s="40"/>
    </row>
    <row r="33" spans="1:4" ht="15.75" customHeight="1" x14ac:dyDescent="0.3">
      <c r="A33" s="67" t="s">
        <v>249</v>
      </c>
      <c r="B33" s="51" t="s">
        <v>61</v>
      </c>
      <c r="C33" s="113"/>
      <c r="D33" s="40"/>
    </row>
    <row r="34" spans="1:4" ht="18.600000000000001" x14ac:dyDescent="0.3">
      <c r="A34" s="67" t="s">
        <v>250</v>
      </c>
      <c r="B34" s="51" t="s">
        <v>115</v>
      </c>
      <c r="C34" s="113"/>
      <c r="D34" s="40"/>
    </row>
    <row r="35" spans="1:4" ht="15.6" x14ac:dyDescent="0.3">
      <c r="A35" s="67" t="s">
        <v>251</v>
      </c>
      <c r="B35" s="51" t="s">
        <v>62</v>
      </c>
      <c r="C35" s="113"/>
      <c r="D35" s="40"/>
    </row>
    <row r="36" spans="1:4" ht="15.6" x14ac:dyDescent="0.3">
      <c r="A36" s="67" t="s">
        <v>252</v>
      </c>
      <c r="B36" s="51" t="s">
        <v>78</v>
      </c>
      <c r="C36" s="113"/>
      <c r="D36" s="40"/>
    </row>
    <row r="37" spans="1:4" ht="15.6" x14ac:dyDescent="0.3">
      <c r="A37" s="67" t="s">
        <v>253</v>
      </c>
      <c r="B37" s="51" t="s">
        <v>116</v>
      </c>
      <c r="C37" s="113"/>
      <c r="D37" s="40"/>
    </row>
    <row r="38" spans="1:4" ht="15.6" x14ac:dyDescent="0.3">
      <c r="A38" s="67" t="s">
        <v>254</v>
      </c>
      <c r="B38" s="51" t="s">
        <v>117</v>
      </c>
      <c r="C38" s="113"/>
      <c r="D38" s="40"/>
    </row>
    <row r="39" spans="1:4" ht="15.6" x14ac:dyDescent="0.3">
      <c r="A39" s="67" t="s">
        <v>255</v>
      </c>
      <c r="B39" s="51" t="s">
        <v>118</v>
      </c>
      <c r="C39" s="113"/>
      <c r="D39" s="40"/>
    </row>
    <row r="40" spans="1:4" ht="15.6" x14ac:dyDescent="0.3">
      <c r="A40" s="67" t="s">
        <v>256</v>
      </c>
      <c r="B40" s="51" t="s">
        <v>79</v>
      </c>
      <c r="C40" s="113"/>
      <c r="D40" s="40"/>
    </row>
    <row r="41" spans="1:4" ht="15.6" x14ac:dyDescent="0.3">
      <c r="A41" s="67" t="s">
        <v>257</v>
      </c>
      <c r="B41" s="51" t="s">
        <v>152</v>
      </c>
      <c r="C41" s="113"/>
      <c r="D41" s="40"/>
    </row>
    <row r="42" spans="1:4" ht="18.600000000000001" x14ac:dyDescent="0.3">
      <c r="A42" s="67" t="s">
        <v>258</v>
      </c>
      <c r="B42" s="51" t="s">
        <v>153</v>
      </c>
      <c r="C42" s="113"/>
      <c r="D42" s="40"/>
    </row>
    <row r="43" spans="1:4" ht="15.6" x14ac:dyDescent="0.3">
      <c r="A43" s="67" t="s">
        <v>259</v>
      </c>
      <c r="B43" s="51" t="s">
        <v>80</v>
      </c>
      <c r="C43" s="113"/>
      <c r="D43" s="40"/>
    </row>
    <row r="44" spans="1:4" ht="15.6" x14ac:dyDescent="0.3">
      <c r="A44" s="67" t="s">
        <v>260</v>
      </c>
      <c r="B44" s="51" t="s">
        <v>81</v>
      </c>
      <c r="C44" s="113"/>
      <c r="D44" s="40"/>
    </row>
    <row r="45" spans="1:4" ht="15.6" x14ac:dyDescent="0.3">
      <c r="A45" s="67" t="s">
        <v>261</v>
      </c>
      <c r="B45" s="51" t="s">
        <v>82</v>
      </c>
      <c r="C45" s="113"/>
      <c r="D45" s="40"/>
    </row>
    <row r="46" spans="1:4" ht="15.6" x14ac:dyDescent="0.3">
      <c r="A46" s="67" t="s">
        <v>262</v>
      </c>
      <c r="B46" s="51" t="s">
        <v>83</v>
      </c>
      <c r="C46" s="113"/>
      <c r="D46" s="40"/>
    </row>
    <row r="47" spans="1:4" ht="15.6" x14ac:dyDescent="0.3">
      <c r="A47" s="67" t="s">
        <v>263</v>
      </c>
      <c r="B47" s="51" t="s">
        <v>84</v>
      </c>
      <c r="C47" s="113"/>
      <c r="D47" s="40"/>
    </row>
    <row r="48" spans="1:4" ht="15.6" x14ac:dyDescent="0.3">
      <c r="A48" s="67" t="s">
        <v>264</v>
      </c>
      <c r="B48" s="51" t="s">
        <v>85</v>
      </c>
      <c r="C48" s="113"/>
      <c r="D48" s="40"/>
    </row>
    <row r="49" spans="1:4" ht="15.6" x14ac:dyDescent="0.3">
      <c r="A49" s="67" t="s">
        <v>265</v>
      </c>
      <c r="B49" s="51" t="s">
        <v>86</v>
      </c>
      <c r="C49" s="113"/>
      <c r="D49" s="40"/>
    </row>
    <row r="50" spans="1:4" ht="15.6" x14ac:dyDescent="0.3">
      <c r="A50" s="48" t="s">
        <v>87</v>
      </c>
      <c r="B50" s="50" t="s">
        <v>63</v>
      </c>
      <c r="C50" s="113"/>
      <c r="D50" s="43"/>
    </row>
    <row r="51" spans="1:4" ht="15.6" x14ac:dyDescent="0.3">
      <c r="A51" s="46" t="s">
        <v>124</v>
      </c>
      <c r="B51" s="51" t="s">
        <v>64</v>
      </c>
      <c r="C51" s="113"/>
      <c r="D51" s="40"/>
    </row>
    <row r="52" spans="1:4" ht="15.6" x14ac:dyDescent="0.3">
      <c r="A52" s="46" t="s">
        <v>125</v>
      </c>
      <c r="B52" s="51" t="s">
        <v>65</v>
      </c>
      <c r="C52" s="113"/>
      <c r="D52" s="40"/>
    </row>
    <row r="53" spans="1:4" ht="15.6" x14ac:dyDescent="0.3">
      <c r="A53" s="46" t="s">
        <v>126</v>
      </c>
      <c r="B53" s="51" t="s">
        <v>88</v>
      </c>
      <c r="C53" s="113"/>
      <c r="D53" s="40"/>
    </row>
    <row r="54" spans="1:4" ht="15.6" x14ac:dyDescent="0.3">
      <c r="A54" s="46" t="s">
        <v>127</v>
      </c>
      <c r="B54" s="51" t="s">
        <v>89</v>
      </c>
      <c r="C54" s="113"/>
      <c r="D54" s="40"/>
    </row>
    <row r="55" spans="1:4" ht="15.6" x14ac:dyDescent="0.3">
      <c r="A55" s="46" t="s">
        <v>128</v>
      </c>
      <c r="B55" s="52" t="s">
        <v>90</v>
      </c>
      <c r="C55" s="113"/>
      <c r="D55" s="40"/>
    </row>
    <row r="56" spans="1:4" ht="15.6" x14ac:dyDescent="0.3">
      <c r="A56" s="46" t="s">
        <v>129</v>
      </c>
      <c r="B56" s="51" t="s">
        <v>91</v>
      </c>
      <c r="C56" s="113"/>
      <c r="D56" s="40"/>
    </row>
    <row r="57" spans="1:4" ht="15.6" x14ac:dyDescent="0.3">
      <c r="A57" s="46" t="s">
        <v>130</v>
      </c>
      <c r="B57" s="51" t="s">
        <v>94</v>
      </c>
      <c r="C57" s="113"/>
      <c r="D57" s="40"/>
    </row>
    <row r="58" spans="1:4" ht="15.6" x14ac:dyDescent="0.3">
      <c r="A58" s="46" t="s">
        <v>131</v>
      </c>
      <c r="B58" s="51" t="s">
        <v>66</v>
      </c>
      <c r="C58" s="113"/>
      <c r="D58" s="40"/>
    </row>
    <row r="59" spans="1:4" ht="15.6" x14ac:dyDescent="0.3">
      <c r="A59" s="46" t="s">
        <v>132</v>
      </c>
      <c r="B59" s="51" t="s">
        <v>92</v>
      </c>
      <c r="C59" s="113"/>
      <c r="D59" s="40"/>
    </row>
    <row r="60" spans="1:4" ht="15.6" x14ac:dyDescent="0.3">
      <c r="A60" s="46" t="s">
        <v>133</v>
      </c>
      <c r="B60" s="51" t="s">
        <v>93</v>
      </c>
      <c r="C60" s="113"/>
      <c r="D60" s="40"/>
    </row>
    <row r="61" spans="1:4" ht="15.6" x14ac:dyDescent="0.3">
      <c r="A61" s="46" t="s">
        <v>134</v>
      </c>
      <c r="B61" s="51" t="s">
        <v>95</v>
      </c>
      <c r="C61" s="113"/>
      <c r="D61" s="40"/>
    </row>
    <row r="62" spans="1:4" ht="15.6" x14ac:dyDescent="0.3">
      <c r="A62" s="46" t="s">
        <v>135</v>
      </c>
      <c r="B62" s="51" t="s">
        <v>96</v>
      </c>
      <c r="C62" s="113"/>
      <c r="D62" s="40"/>
    </row>
    <row r="63" spans="1:4" ht="15.6" x14ac:dyDescent="0.3">
      <c r="A63" s="46" t="s">
        <v>136</v>
      </c>
      <c r="B63" s="51" t="s">
        <v>69</v>
      </c>
      <c r="C63" s="113"/>
      <c r="D63" s="40"/>
    </row>
    <row r="64" spans="1:4" ht="15.6" x14ac:dyDescent="0.3">
      <c r="A64" s="46" t="s">
        <v>137</v>
      </c>
      <c r="B64" s="51" t="s">
        <v>70</v>
      </c>
      <c r="C64" s="113"/>
      <c r="D64" s="40"/>
    </row>
    <row r="65" spans="1:4" ht="15.6" x14ac:dyDescent="0.3">
      <c r="A65" s="46" t="s">
        <v>138</v>
      </c>
      <c r="B65" s="51" t="s">
        <v>71</v>
      </c>
      <c r="C65" s="113"/>
      <c r="D65" s="40"/>
    </row>
    <row r="66" spans="1:4" ht="15.6" x14ac:dyDescent="0.3">
      <c r="A66" s="46" t="s">
        <v>139</v>
      </c>
      <c r="B66" s="51" t="s">
        <v>72</v>
      </c>
      <c r="C66" s="113"/>
      <c r="D66" s="40"/>
    </row>
    <row r="67" spans="1:4" ht="15.6" x14ac:dyDescent="0.3">
      <c r="A67" s="46" t="s">
        <v>140</v>
      </c>
      <c r="B67" s="51" t="s">
        <v>73</v>
      </c>
      <c r="C67" s="113"/>
      <c r="D67" s="40"/>
    </row>
    <row r="68" spans="1:4" ht="15.6" x14ac:dyDescent="0.3">
      <c r="A68" s="46" t="s">
        <v>141</v>
      </c>
      <c r="B68" s="51" t="s">
        <v>74</v>
      </c>
      <c r="C68" s="113"/>
      <c r="D68" s="40"/>
    </row>
    <row r="69" spans="1:4" ht="15.6" x14ac:dyDescent="0.3">
      <c r="A69" s="46" t="s">
        <v>142</v>
      </c>
      <c r="B69" s="51" t="s">
        <v>75</v>
      </c>
      <c r="C69" s="113"/>
      <c r="D69" s="40"/>
    </row>
    <row r="70" spans="1:4" ht="15.6" x14ac:dyDescent="0.3">
      <c r="A70" s="46" t="s">
        <v>143</v>
      </c>
      <c r="B70" s="51" t="s">
        <v>97</v>
      </c>
      <c r="C70" s="113"/>
      <c r="D70" s="40"/>
    </row>
    <row r="71" spans="1:4" ht="15.6" x14ac:dyDescent="0.3">
      <c r="A71" s="46" t="s">
        <v>144</v>
      </c>
      <c r="B71" s="51" t="s">
        <v>98</v>
      </c>
      <c r="C71" s="113"/>
      <c r="D71" s="40"/>
    </row>
    <row r="72" spans="1:4" ht="15.6" x14ac:dyDescent="0.3">
      <c r="A72" s="46" t="s">
        <v>145</v>
      </c>
      <c r="B72" s="51" t="s">
        <v>76</v>
      </c>
      <c r="C72" s="113"/>
      <c r="D72" s="40"/>
    </row>
    <row r="73" spans="1:4" ht="15.6" x14ac:dyDescent="0.3">
      <c r="A73" s="46" t="s">
        <v>146</v>
      </c>
      <c r="B73" s="51" t="s">
        <v>99</v>
      </c>
      <c r="C73" s="113"/>
      <c r="D73" s="40"/>
    </row>
    <row r="74" spans="1:4" ht="15.6" x14ac:dyDescent="0.3">
      <c r="A74" s="48" t="s">
        <v>100</v>
      </c>
      <c r="B74" s="54" t="s">
        <v>159</v>
      </c>
      <c r="C74" s="113"/>
      <c r="D74" s="43"/>
    </row>
    <row r="75" spans="1:4" ht="15.6" x14ac:dyDescent="0.3">
      <c r="A75" s="46" t="s">
        <v>147</v>
      </c>
      <c r="B75" s="53" t="s">
        <v>67</v>
      </c>
      <c r="C75" s="47">
        <v>1</v>
      </c>
      <c r="D75" s="40"/>
    </row>
    <row r="76" spans="1:4" ht="15.6" x14ac:dyDescent="0.3">
      <c r="A76" s="46" t="s">
        <v>148</v>
      </c>
      <c r="B76" s="53" t="s">
        <v>68</v>
      </c>
      <c r="C76" s="47">
        <v>1</v>
      </c>
      <c r="D76" s="40"/>
    </row>
    <row r="77" spans="1:4" ht="15.6" x14ac:dyDescent="0.3">
      <c r="A77" s="46" t="s">
        <v>149</v>
      </c>
      <c r="B77" s="49" t="s">
        <v>101</v>
      </c>
      <c r="C77" s="47">
        <v>1</v>
      </c>
      <c r="D77" s="40"/>
    </row>
    <row r="78" spans="1:4" ht="15.6" x14ac:dyDescent="0.3">
      <c r="A78" s="46" t="s">
        <v>150</v>
      </c>
      <c r="B78" s="49" t="s">
        <v>6</v>
      </c>
      <c r="C78" s="47"/>
      <c r="D78" s="40"/>
    </row>
    <row r="79" spans="1:4" ht="15.6" x14ac:dyDescent="0.3">
      <c r="A79" s="46" t="s">
        <v>228</v>
      </c>
      <c r="B79" s="77" t="s">
        <v>229</v>
      </c>
      <c r="C79" s="47">
        <v>1</v>
      </c>
      <c r="D79" s="40"/>
    </row>
    <row r="80" spans="1:4" ht="15.6" x14ac:dyDescent="0.3">
      <c r="A80" s="48" t="s">
        <v>154</v>
      </c>
      <c r="B80" s="54" t="s">
        <v>155</v>
      </c>
      <c r="C80" s="56"/>
      <c r="D80" s="56"/>
    </row>
    <row r="81" spans="1:4" ht="31.2" x14ac:dyDescent="0.3">
      <c r="A81" s="46" t="s">
        <v>156</v>
      </c>
      <c r="B81" s="57" t="s">
        <v>45</v>
      </c>
      <c r="C81" s="47" t="s">
        <v>286</v>
      </c>
      <c r="D81" s="58"/>
    </row>
    <row r="82" spans="1:4" x14ac:dyDescent="0.3">
      <c r="B82" s="59" t="s">
        <v>285</v>
      </c>
    </row>
    <row r="85" spans="1:4" x14ac:dyDescent="0.3">
      <c r="A85" s="114" t="s">
        <v>266</v>
      </c>
      <c r="B85" s="115"/>
      <c r="C85" s="115"/>
      <c r="D85" s="115"/>
    </row>
    <row r="86" spans="1:4" x14ac:dyDescent="0.3">
      <c r="A86" s="83" t="s">
        <v>267</v>
      </c>
      <c r="B86" s="84" t="s">
        <v>282</v>
      </c>
      <c r="C86" s="108"/>
      <c r="D86" s="108"/>
    </row>
    <row r="87" spans="1:4" x14ac:dyDescent="0.3">
      <c r="A87" s="85"/>
      <c r="B87" s="86"/>
      <c r="C87" s="87"/>
      <c r="D87" s="59"/>
    </row>
    <row r="88" spans="1:4" x14ac:dyDescent="0.3">
      <c r="A88" s="88"/>
      <c r="B88" s="89"/>
      <c r="C88" s="90"/>
      <c r="D88" s="59"/>
    </row>
    <row r="89" spans="1:4" x14ac:dyDescent="0.3">
      <c r="A89" s="91" t="s">
        <v>271</v>
      </c>
      <c r="B89" s="91" t="s">
        <v>272</v>
      </c>
      <c r="C89" s="92" t="s">
        <v>273</v>
      </c>
      <c r="D89" s="59"/>
    </row>
    <row r="90" spans="1:4" x14ac:dyDescent="0.3">
      <c r="A90" s="93" t="s">
        <v>274</v>
      </c>
      <c r="B90" s="94" t="s">
        <v>275</v>
      </c>
      <c r="C90" s="93">
        <v>90</v>
      </c>
      <c r="D90" s="95" t="s">
        <v>276</v>
      </c>
    </row>
    <row r="91" spans="1:4" x14ac:dyDescent="0.3">
      <c r="A91" s="93" t="s">
        <v>267</v>
      </c>
      <c r="B91" s="96" t="s">
        <v>278</v>
      </c>
      <c r="C91" s="93">
        <v>10</v>
      </c>
      <c r="D91" s="59"/>
    </row>
    <row r="92" spans="1:4" x14ac:dyDescent="0.3">
      <c r="A92" s="93" t="s">
        <v>279</v>
      </c>
      <c r="B92" s="97" t="s">
        <v>280</v>
      </c>
      <c r="C92" s="93">
        <v>100</v>
      </c>
      <c r="D92" s="59"/>
    </row>
    <row r="95" spans="1:4" x14ac:dyDescent="0.3">
      <c r="A95" s="109" t="s">
        <v>284</v>
      </c>
      <c r="B95" s="109"/>
      <c r="C95" s="109"/>
      <c r="D95" s="98"/>
    </row>
    <row r="96" spans="1:4" x14ac:dyDescent="0.3">
      <c r="A96" s="109"/>
      <c r="B96" s="109"/>
      <c r="C96" s="109"/>
      <c r="D96" s="98"/>
    </row>
    <row r="97" spans="1:4" x14ac:dyDescent="0.3">
      <c r="A97" s="109"/>
      <c r="B97" s="109"/>
      <c r="C97" s="109"/>
      <c r="D97" s="98"/>
    </row>
    <row r="98" spans="1:4" x14ac:dyDescent="0.3">
      <c r="A98" s="109"/>
      <c r="B98" s="109"/>
      <c r="C98" s="109"/>
      <c r="D98" s="98"/>
    </row>
    <row r="99" spans="1:4" x14ac:dyDescent="0.3">
      <c r="A99" s="109"/>
      <c r="B99" s="109"/>
      <c r="C99" s="109"/>
      <c r="D99" s="98"/>
    </row>
    <row r="100" spans="1:4" x14ac:dyDescent="0.3">
      <c r="A100" s="109"/>
      <c r="B100" s="109"/>
      <c r="C100" s="109"/>
      <c r="D100" s="98"/>
    </row>
    <row r="101" spans="1:4" x14ac:dyDescent="0.3">
      <c r="A101" s="109"/>
      <c r="B101" s="109"/>
      <c r="C101" s="109"/>
      <c r="D101" s="98"/>
    </row>
    <row r="102" spans="1:4" x14ac:dyDescent="0.3">
      <c r="A102" s="109"/>
      <c r="B102" s="109"/>
      <c r="C102" s="109"/>
      <c r="D102" s="98"/>
    </row>
    <row r="103" spans="1:4" x14ac:dyDescent="0.3">
      <c r="A103" s="109"/>
      <c r="B103" s="109"/>
      <c r="C103" s="109"/>
      <c r="D103" s="98"/>
    </row>
    <row r="104" spans="1:4" x14ac:dyDescent="0.3">
      <c r="A104" s="109"/>
      <c r="B104" s="109"/>
      <c r="C104" s="109"/>
      <c r="D104" s="98"/>
    </row>
    <row r="105" spans="1:4" x14ac:dyDescent="0.3">
      <c r="A105" s="99"/>
    </row>
  </sheetData>
  <mergeCells count="6">
    <mergeCell ref="C86:D86"/>
    <mergeCell ref="A95:C104"/>
    <mergeCell ref="A1:C1"/>
    <mergeCell ref="D1:D2"/>
    <mergeCell ref="C4:C74"/>
    <mergeCell ref="A85:D85"/>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807-CA72-4990-902E-71B1640BD07B}">
  <dimension ref="A1:D40"/>
  <sheetViews>
    <sheetView tabSelected="1" workbookViewId="0">
      <selection activeCell="D27" sqref="D27"/>
    </sheetView>
  </sheetViews>
  <sheetFormatPr defaultRowHeight="14.4" x14ac:dyDescent="0.3"/>
  <cols>
    <col min="1" max="1" width="11.33203125" bestFit="1" customWidth="1"/>
    <col min="2" max="2" width="81.109375" bestFit="1" customWidth="1"/>
    <col min="3" max="3" width="9.5546875" bestFit="1" customWidth="1"/>
    <col min="4" max="4" width="88.33203125" bestFit="1" customWidth="1"/>
  </cols>
  <sheetData>
    <row r="1" spans="1:4" ht="15.6" x14ac:dyDescent="0.3">
      <c r="A1" s="110" t="s">
        <v>164</v>
      </c>
      <c r="B1" s="110"/>
      <c r="C1" s="110"/>
      <c r="D1" s="111" t="s">
        <v>0</v>
      </c>
    </row>
    <row r="2" spans="1:4" ht="31.2" x14ac:dyDescent="0.3">
      <c r="A2" s="44" t="s">
        <v>1</v>
      </c>
      <c r="B2" s="44" t="s">
        <v>2</v>
      </c>
      <c r="C2" s="44" t="s">
        <v>3</v>
      </c>
      <c r="D2" s="112"/>
    </row>
    <row r="3" spans="1:4" ht="15.6" x14ac:dyDescent="0.3">
      <c r="A3" s="45" t="s">
        <v>9</v>
      </c>
      <c r="B3" s="45" t="s">
        <v>9</v>
      </c>
      <c r="C3" s="45" t="s">
        <v>9</v>
      </c>
      <c r="D3" s="41" t="s">
        <v>43</v>
      </c>
    </row>
    <row r="4" spans="1:4" ht="15.6" x14ac:dyDescent="0.3">
      <c r="A4" s="67" t="s">
        <v>178</v>
      </c>
      <c r="B4" s="49" t="s">
        <v>165</v>
      </c>
      <c r="C4" s="116">
        <v>1</v>
      </c>
      <c r="D4" s="64"/>
    </row>
    <row r="5" spans="1:4" ht="15.6" x14ac:dyDescent="0.3">
      <c r="A5" s="48" t="s">
        <v>170</v>
      </c>
      <c r="B5" s="50" t="s">
        <v>4</v>
      </c>
      <c r="C5" s="116"/>
      <c r="D5" s="65"/>
    </row>
    <row r="6" spans="1:4" ht="15.6" x14ac:dyDescent="0.3">
      <c r="A6" s="67" t="s">
        <v>169</v>
      </c>
      <c r="B6" s="51" t="s">
        <v>166</v>
      </c>
      <c r="C6" s="116"/>
      <c r="D6" s="62"/>
    </row>
    <row r="7" spans="1:4" ht="15.6" x14ac:dyDescent="0.3">
      <c r="A7" s="48" t="s">
        <v>168</v>
      </c>
      <c r="B7" s="50" t="s">
        <v>5</v>
      </c>
      <c r="C7" s="116"/>
      <c r="D7" s="65"/>
    </row>
    <row r="8" spans="1:4" ht="15.6" x14ac:dyDescent="0.3">
      <c r="A8" s="51" t="s">
        <v>169</v>
      </c>
      <c r="B8" s="51" t="s">
        <v>163</v>
      </c>
      <c r="C8" s="116"/>
      <c r="D8" s="62"/>
    </row>
    <row r="9" spans="1:4" ht="15.6" x14ac:dyDescent="0.3">
      <c r="A9" s="51" t="s">
        <v>171</v>
      </c>
      <c r="B9" s="51" t="s">
        <v>160</v>
      </c>
      <c r="C9" s="116"/>
      <c r="D9" s="62"/>
    </row>
    <row r="10" spans="1:4" ht="15.6" x14ac:dyDescent="0.3">
      <c r="A10" s="51" t="s">
        <v>172</v>
      </c>
      <c r="B10" s="51" t="s">
        <v>283</v>
      </c>
      <c r="C10" s="116"/>
      <c r="D10" s="62"/>
    </row>
    <row r="11" spans="1:4" ht="15.6" x14ac:dyDescent="0.3">
      <c r="A11" s="51" t="s">
        <v>173</v>
      </c>
      <c r="B11" s="51" t="s">
        <v>161</v>
      </c>
      <c r="C11" s="116"/>
      <c r="D11" s="62"/>
    </row>
    <row r="12" spans="1:4" ht="15.6" x14ac:dyDescent="0.3">
      <c r="A12" s="51" t="s">
        <v>174</v>
      </c>
      <c r="B12" s="51" t="s">
        <v>162</v>
      </c>
      <c r="C12" s="116"/>
      <c r="D12" s="62"/>
    </row>
    <row r="13" spans="1:4" ht="15.6" x14ac:dyDescent="0.3">
      <c r="A13" s="48" t="s">
        <v>175</v>
      </c>
      <c r="B13" s="54" t="s">
        <v>159</v>
      </c>
      <c r="C13" s="54"/>
      <c r="D13" s="54"/>
    </row>
    <row r="14" spans="1:4" ht="15.6" x14ac:dyDescent="0.3">
      <c r="A14" s="55" t="s">
        <v>176</v>
      </c>
      <c r="B14" s="55" t="s">
        <v>101</v>
      </c>
      <c r="C14" s="66">
        <v>1</v>
      </c>
      <c r="D14" s="58"/>
    </row>
    <row r="15" spans="1:4" ht="15.6" x14ac:dyDescent="0.3">
      <c r="A15" s="55" t="s">
        <v>177</v>
      </c>
      <c r="B15" s="55" t="s">
        <v>6</v>
      </c>
      <c r="C15" s="66">
        <v>1</v>
      </c>
      <c r="D15" s="58"/>
    </row>
    <row r="19" spans="1:4" ht="15" customHeight="1" x14ac:dyDescent="0.3">
      <c r="A19" s="114" t="s">
        <v>266</v>
      </c>
      <c r="B19" s="115"/>
      <c r="C19" s="115"/>
      <c r="D19" s="115"/>
    </row>
    <row r="20" spans="1:4" ht="29.25" customHeight="1" x14ac:dyDescent="0.3">
      <c r="A20" s="83" t="s">
        <v>267</v>
      </c>
      <c r="B20" s="100" t="s">
        <v>268</v>
      </c>
      <c r="C20" s="108"/>
      <c r="D20" s="108"/>
    </row>
    <row r="21" spans="1:4" ht="46.5" customHeight="1" x14ac:dyDescent="0.3">
      <c r="A21" s="83" t="s">
        <v>269</v>
      </c>
      <c r="B21" s="101" t="s">
        <v>270</v>
      </c>
      <c r="C21" s="108"/>
      <c r="D21" s="108"/>
    </row>
    <row r="22" spans="1:4" x14ac:dyDescent="0.3">
      <c r="A22" s="85"/>
      <c r="B22" s="86"/>
      <c r="C22" s="87"/>
      <c r="D22" s="59"/>
    </row>
    <row r="23" spans="1:4" x14ac:dyDescent="0.3">
      <c r="A23" s="88"/>
      <c r="B23" s="89"/>
      <c r="C23" s="90"/>
      <c r="D23" s="59"/>
    </row>
    <row r="24" spans="1:4" x14ac:dyDescent="0.3">
      <c r="A24" s="91" t="s">
        <v>271</v>
      </c>
      <c r="B24" s="91" t="s">
        <v>272</v>
      </c>
      <c r="C24" s="92" t="s">
        <v>273</v>
      </c>
      <c r="D24" s="59"/>
    </row>
    <row r="25" spans="1:4" x14ac:dyDescent="0.3">
      <c r="A25" s="93" t="s">
        <v>274</v>
      </c>
      <c r="B25" s="94" t="s">
        <v>275</v>
      </c>
      <c r="C25" s="93">
        <v>90</v>
      </c>
      <c r="D25" s="95" t="s">
        <v>276</v>
      </c>
    </row>
    <row r="26" spans="1:4" x14ac:dyDescent="0.3">
      <c r="A26" s="93" t="s">
        <v>267</v>
      </c>
      <c r="B26" s="94" t="s">
        <v>277</v>
      </c>
      <c r="C26" s="93">
        <v>5</v>
      </c>
      <c r="D26" s="59"/>
    </row>
    <row r="27" spans="1:4" x14ac:dyDescent="0.3">
      <c r="A27" s="93" t="s">
        <v>269</v>
      </c>
      <c r="B27" s="96" t="s">
        <v>278</v>
      </c>
      <c r="C27" s="93">
        <v>5</v>
      </c>
      <c r="D27" s="59"/>
    </row>
    <row r="28" spans="1:4" x14ac:dyDescent="0.3">
      <c r="A28" s="93" t="s">
        <v>279</v>
      </c>
      <c r="B28" s="97" t="s">
        <v>280</v>
      </c>
      <c r="C28" s="93">
        <v>100</v>
      </c>
      <c r="D28" s="59"/>
    </row>
    <row r="30" spans="1:4" ht="15" customHeight="1" x14ac:dyDescent="0.3"/>
    <row r="31" spans="1:4" x14ac:dyDescent="0.3">
      <c r="A31" s="109" t="s">
        <v>281</v>
      </c>
      <c r="B31" s="109"/>
      <c r="C31" s="109"/>
      <c r="D31" s="98"/>
    </row>
    <row r="32" spans="1:4" x14ac:dyDescent="0.3">
      <c r="A32" s="109"/>
      <c r="B32" s="109"/>
      <c r="C32" s="109"/>
      <c r="D32" s="98"/>
    </row>
    <row r="33" spans="1:4" x14ac:dyDescent="0.3">
      <c r="A33" s="109"/>
      <c r="B33" s="109"/>
      <c r="C33" s="109"/>
      <c r="D33" s="98"/>
    </row>
    <row r="34" spans="1:4" x14ac:dyDescent="0.3">
      <c r="A34" s="109"/>
      <c r="B34" s="109"/>
      <c r="C34" s="109"/>
      <c r="D34" s="98"/>
    </row>
    <row r="35" spans="1:4" x14ac:dyDescent="0.3">
      <c r="A35" s="109"/>
      <c r="B35" s="109"/>
      <c r="C35" s="109"/>
      <c r="D35" s="98"/>
    </row>
    <row r="36" spans="1:4" x14ac:dyDescent="0.3">
      <c r="A36" s="109"/>
      <c r="B36" s="109"/>
      <c r="C36" s="109"/>
      <c r="D36" s="98"/>
    </row>
    <row r="37" spans="1:4" x14ac:dyDescent="0.3">
      <c r="A37" s="109"/>
      <c r="B37" s="109"/>
      <c r="C37" s="109"/>
      <c r="D37" s="98"/>
    </row>
    <row r="38" spans="1:4" x14ac:dyDescent="0.3">
      <c r="A38" s="109"/>
      <c r="B38" s="109"/>
      <c r="C38" s="109"/>
      <c r="D38" s="98"/>
    </row>
    <row r="39" spans="1:4" x14ac:dyDescent="0.3">
      <c r="A39" s="109"/>
      <c r="B39" s="109"/>
      <c r="C39" s="109"/>
      <c r="D39" s="98"/>
    </row>
    <row r="40" spans="1:4" x14ac:dyDescent="0.3">
      <c r="A40" s="109"/>
      <c r="B40" s="109"/>
      <c r="C40" s="109"/>
      <c r="D40" s="98"/>
    </row>
  </sheetData>
  <mergeCells count="7">
    <mergeCell ref="C21:D21"/>
    <mergeCell ref="A31:C40"/>
    <mergeCell ref="A1:C1"/>
    <mergeCell ref="D1:D2"/>
    <mergeCell ref="C4:C12"/>
    <mergeCell ref="A19:D19"/>
    <mergeCell ref="C20:D20"/>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9E82C-53AF-4E2E-8A4E-9F94D4439CA8}">
  <dimension ref="A1:O14"/>
  <sheetViews>
    <sheetView topLeftCell="B1" workbookViewId="0">
      <selection activeCell="B8" sqref="B8"/>
    </sheetView>
  </sheetViews>
  <sheetFormatPr defaultRowHeight="14.4" x14ac:dyDescent="0.3"/>
  <cols>
    <col min="2" max="2" width="34.44140625" bestFit="1"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x14ac:dyDescent="0.3">
      <c r="A1" s="1"/>
      <c r="B1" s="2"/>
      <c r="C1" s="3"/>
      <c r="D1" s="4"/>
      <c r="E1" s="4"/>
      <c r="F1" s="4"/>
      <c r="G1" s="4"/>
      <c r="H1" s="4"/>
      <c r="I1" s="4"/>
      <c r="J1" s="4"/>
      <c r="K1" s="4"/>
      <c r="L1" s="1"/>
      <c r="M1" s="4"/>
      <c r="N1" s="1"/>
    </row>
    <row r="2" spans="1:15" x14ac:dyDescent="0.3">
      <c r="A2" s="120" t="s">
        <v>10</v>
      </c>
      <c r="B2" s="121"/>
      <c r="C2" s="121"/>
      <c r="D2" s="121"/>
      <c r="E2" s="121"/>
      <c r="F2" s="121"/>
      <c r="G2" s="122"/>
      <c r="H2" s="5"/>
      <c r="I2" s="5"/>
      <c r="J2" s="5"/>
      <c r="K2" s="5"/>
      <c r="L2" s="6"/>
      <c r="M2" s="5"/>
      <c r="N2" s="6"/>
      <c r="O2" s="7"/>
    </row>
    <row r="3" spans="1:15" x14ac:dyDescent="0.3">
      <c r="A3" s="123" t="s">
        <v>11</v>
      </c>
      <c r="B3" s="123"/>
      <c r="C3" s="123"/>
      <c r="D3" s="123"/>
      <c r="E3" s="123"/>
      <c r="F3" s="123"/>
      <c r="G3" s="123"/>
      <c r="H3" s="5"/>
      <c r="I3" s="5"/>
      <c r="J3" s="5"/>
      <c r="K3" s="5"/>
      <c r="L3" s="6"/>
      <c r="M3" s="5"/>
      <c r="N3" s="6"/>
      <c r="O3" s="7"/>
    </row>
    <row r="4" spans="1:15" ht="15.6" x14ac:dyDescent="0.3">
      <c r="A4" s="124" t="s">
        <v>12</v>
      </c>
      <c r="B4" s="124"/>
      <c r="C4" s="124"/>
      <c r="D4" s="124"/>
      <c r="E4" s="124"/>
      <c r="F4" s="124"/>
      <c r="G4" s="124"/>
      <c r="H4" s="124"/>
      <c r="I4" s="124"/>
      <c r="J4" s="124"/>
      <c r="K4" s="124"/>
      <c r="L4" s="124"/>
      <c r="M4" s="124"/>
      <c r="N4" s="124"/>
      <c r="O4" s="124"/>
    </row>
    <row r="5" spans="1:15" ht="40.799999999999997" x14ac:dyDescent="0.3">
      <c r="A5" s="8" t="s">
        <v>13</v>
      </c>
      <c r="B5" s="8" t="s">
        <v>14</v>
      </c>
      <c r="C5" s="8" t="s">
        <v>15</v>
      </c>
      <c r="D5" s="9" t="s">
        <v>16</v>
      </c>
      <c r="E5" s="9" t="s">
        <v>17</v>
      </c>
      <c r="F5" s="8" t="s">
        <v>18</v>
      </c>
      <c r="G5" s="8" t="s">
        <v>19</v>
      </c>
      <c r="H5" s="8" t="s">
        <v>20</v>
      </c>
      <c r="I5" s="10" t="s">
        <v>21</v>
      </c>
      <c r="J5" s="8" t="s">
        <v>22</v>
      </c>
      <c r="K5" s="8" t="s">
        <v>23</v>
      </c>
      <c r="L5" s="8" t="s">
        <v>24</v>
      </c>
      <c r="M5" s="11" t="s">
        <v>25</v>
      </c>
      <c r="N5" s="12" t="s">
        <v>26</v>
      </c>
      <c r="O5" s="11" t="s">
        <v>27</v>
      </c>
    </row>
    <row r="6" spans="1:15" x14ac:dyDescent="0.3">
      <c r="A6" s="13">
        <v>1</v>
      </c>
      <c r="B6" s="13">
        <v>2</v>
      </c>
      <c r="C6" s="13">
        <v>3</v>
      </c>
      <c r="D6" s="13">
        <v>4</v>
      </c>
      <c r="E6" s="13">
        <v>5</v>
      </c>
      <c r="F6" s="13">
        <v>6</v>
      </c>
      <c r="G6" s="13">
        <v>7</v>
      </c>
      <c r="H6" s="13">
        <v>8</v>
      </c>
      <c r="I6" s="13">
        <v>9</v>
      </c>
      <c r="J6" s="13">
        <v>10</v>
      </c>
      <c r="K6" s="13">
        <v>11</v>
      </c>
      <c r="L6" s="13">
        <v>12</v>
      </c>
      <c r="M6" s="13">
        <v>13</v>
      </c>
      <c r="N6" s="13">
        <v>14</v>
      </c>
      <c r="O6" s="13">
        <v>15</v>
      </c>
    </row>
    <row r="7" spans="1:15" ht="20.399999999999999" x14ac:dyDescent="0.3">
      <c r="A7" s="14" t="s">
        <v>28</v>
      </c>
      <c r="B7" s="15" t="s">
        <v>102</v>
      </c>
      <c r="C7" s="16">
        <v>1</v>
      </c>
      <c r="D7" s="17"/>
      <c r="E7" s="17"/>
      <c r="F7" s="17"/>
      <c r="G7" s="17"/>
      <c r="H7" s="17"/>
      <c r="I7" s="17"/>
      <c r="J7" s="17"/>
      <c r="K7" s="14"/>
      <c r="L7" s="18"/>
      <c r="M7" s="19">
        <f>C7*(F7*(G7+(H7*I7)))</f>
        <v>0</v>
      </c>
      <c r="N7" s="61">
        <f>M7</f>
        <v>0</v>
      </c>
      <c r="O7" s="20"/>
    </row>
    <row r="8" spans="1:15" x14ac:dyDescent="0.3">
      <c r="A8" s="14" t="s">
        <v>167</v>
      </c>
      <c r="B8" s="63" t="s">
        <v>164</v>
      </c>
      <c r="C8" s="16">
        <v>1</v>
      </c>
      <c r="D8" s="20"/>
      <c r="E8" s="20"/>
      <c r="F8" s="20"/>
      <c r="G8" s="20"/>
      <c r="H8" s="20"/>
      <c r="I8" s="20"/>
      <c r="J8" s="20"/>
      <c r="K8" s="20"/>
      <c r="L8" s="20"/>
      <c r="M8" s="19">
        <f>C8*(F8*(G8+(H8*I8)))</f>
        <v>0</v>
      </c>
      <c r="N8" s="61">
        <f>M8</f>
        <v>0</v>
      </c>
      <c r="O8" s="20"/>
    </row>
    <row r="9" spans="1:15" x14ac:dyDescent="0.3">
      <c r="A9" s="125" t="s">
        <v>9</v>
      </c>
      <c r="B9" s="126"/>
      <c r="C9" s="126"/>
      <c r="D9" s="126"/>
      <c r="E9" s="126"/>
      <c r="F9" s="126"/>
      <c r="G9" s="126"/>
      <c r="H9" s="126"/>
      <c r="I9" s="126"/>
      <c r="J9" s="126"/>
      <c r="K9" s="126"/>
      <c r="L9" s="126"/>
      <c r="M9" s="126"/>
      <c r="N9" s="126"/>
      <c r="O9" s="127"/>
    </row>
    <row r="10" spans="1:15" ht="15.6" x14ac:dyDescent="0.3">
      <c r="A10" s="128" t="s">
        <v>12</v>
      </c>
      <c r="B10" s="128"/>
      <c r="C10" s="128"/>
      <c r="D10" s="128"/>
      <c r="E10" s="128"/>
      <c r="F10" s="128"/>
      <c r="G10" s="128"/>
      <c r="H10" s="128"/>
      <c r="I10" s="128"/>
      <c r="J10" s="128"/>
      <c r="K10" s="128"/>
      <c r="L10" s="128"/>
      <c r="M10" s="128"/>
      <c r="N10" s="128"/>
      <c r="O10" s="128"/>
    </row>
    <row r="11" spans="1:15" ht="40.799999999999997" x14ac:dyDescent="0.3">
      <c r="A11" s="21" t="s">
        <v>13</v>
      </c>
      <c r="B11" s="21" t="s">
        <v>14</v>
      </c>
      <c r="C11" s="21" t="s">
        <v>15</v>
      </c>
      <c r="D11" s="22" t="s">
        <v>16</v>
      </c>
      <c r="E11" s="22" t="s">
        <v>17</v>
      </c>
      <c r="F11" s="21" t="s">
        <v>18</v>
      </c>
      <c r="G11" s="21" t="s">
        <v>19</v>
      </c>
      <c r="H11" s="21" t="s">
        <v>20</v>
      </c>
      <c r="I11" s="23" t="s">
        <v>21</v>
      </c>
      <c r="J11" s="21" t="s">
        <v>22</v>
      </c>
      <c r="K11" s="21" t="s">
        <v>23</v>
      </c>
      <c r="L11" s="21" t="s">
        <v>24</v>
      </c>
      <c r="M11" s="24" t="s">
        <v>25</v>
      </c>
      <c r="N11" s="25" t="s">
        <v>26</v>
      </c>
      <c r="O11" s="26" t="s">
        <v>27</v>
      </c>
    </row>
    <row r="12" spans="1:15" x14ac:dyDescent="0.3">
      <c r="A12" s="27">
        <v>1</v>
      </c>
      <c r="B12" s="27">
        <v>2</v>
      </c>
      <c r="C12" s="27">
        <v>3</v>
      </c>
      <c r="D12" s="27">
        <v>4</v>
      </c>
      <c r="E12" s="27">
        <v>5</v>
      </c>
      <c r="F12" s="27">
        <v>6</v>
      </c>
      <c r="G12" s="27">
        <v>7</v>
      </c>
      <c r="H12" s="27">
        <v>8</v>
      </c>
      <c r="I12" s="27">
        <v>9</v>
      </c>
      <c r="J12" s="27">
        <v>10</v>
      </c>
      <c r="K12" s="27">
        <v>11</v>
      </c>
      <c r="L12" s="27">
        <v>12</v>
      </c>
      <c r="M12" s="27">
        <v>13</v>
      </c>
      <c r="N12" s="27">
        <v>14</v>
      </c>
      <c r="O12" s="27">
        <v>15</v>
      </c>
    </row>
    <row r="13" spans="1:15" x14ac:dyDescent="0.3">
      <c r="A13" s="117" t="s">
        <v>29</v>
      </c>
      <c r="B13" s="118" t="s">
        <v>30</v>
      </c>
      <c r="C13" s="28">
        <v>5</v>
      </c>
      <c r="D13" s="26">
        <v>3</v>
      </c>
      <c r="E13" s="29" t="s">
        <v>31</v>
      </c>
      <c r="F13" s="26">
        <v>2</v>
      </c>
      <c r="G13" s="29">
        <v>500</v>
      </c>
      <c r="H13" s="29">
        <v>3</v>
      </c>
      <c r="I13" s="29">
        <v>35</v>
      </c>
      <c r="J13" s="29">
        <v>35</v>
      </c>
      <c r="K13" s="29" t="s">
        <v>32</v>
      </c>
      <c r="L13" s="29" t="s">
        <v>32</v>
      </c>
      <c r="M13" s="26">
        <f>C13*(F13*(G13+(H13*I13)))</f>
        <v>6050</v>
      </c>
      <c r="N13" s="119">
        <f>M13+M14</f>
        <v>6312.5</v>
      </c>
      <c r="O13" s="30"/>
    </row>
    <row r="14" spans="1:15" x14ac:dyDescent="0.3">
      <c r="A14" s="117"/>
      <c r="B14" s="118"/>
      <c r="C14" s="28">
        <v>5</v>
      </c>
      <c r="D14" s="26">
        <v>3</v>
      </c>
      <c r="E14" s="29" t="s">
        <v>33</v>
      </c>
      <c r="F14" s="26">
        <v>1</v>
      </c>
      <c r="G14" s="29">
        <v>0</v>
      </c>
      <c r="H14" s="29">
        <v>1.5</v>
      </c>
      <c r="I14" s="29">
        <v>35</v>
      </c>
      <c r="J14" s="29">
        <v>35</v>
      </c>
      <c r="K14" s="29" t="s">
        <v>32</v>
      </c>
      <c r="L14" s="29" t="s">
        <v>32</v>
      </c>
      <c r="M14" s="26">
        <f>C14*(F14*(G14+(H14*I14)))</f>
        <v>262.5</v>
      </c>
      <c r="N14" s="119"/>
      <c r="O14" s="30"/>
    </row>
  </sheetData>
  <mergeCells count="8">
    <mergeCell ref="A13:A14"/>
    <mergeCell ref="B13:B14"/>
    <mergeCell ref="N13:N14"/>
    <mergeCell ref="A2:G2"/>
    <mergeCell ref="A3:G3"/>
    <mergeCell ref="A4:O4"/>
    <mergeCell ref="A9:O9"/>
    <mergeCell ref="A10:O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11F5D-26C8-45D7-9573-D27A94F4B5DB}">
  <dimension ref="A1:I6"/>
  <sheetViews>
    <sheetView workbookViewId="0">
      <selection activeCell="B21" sqref="B21"/>
    </sheetView>
  </sheetViews>
  <sheetFormatPr defaultRowHeight="14.4" x14ac:dyDescent="0.3"/>
  <cols>
    <col min="1" max="1" width="8.5546875" bestFit="1" customWidth="1"/>
    <col min="2" max="2" width="34.44140625" bestFit="1" customWidth="1"/>
    <col min="7" max="7" width="22.44140625" customWidth="1"/>
    <col min="8" max="8" width="25.109375" customWidth="1"/>
    <col min="9" max="9" width="31.44140625" customWidth="1"/>
  </cols>
  <sheetData>
    <row r="1" spans="1:9" s="31" customFormat="1" ht="10.199999999999999" x14ac:dyDescent="0.2">
      <c r="A1" s="129" t="s">
        <v>34</v>
      </c>
      <c r="B1" s="129"/>
      <c r="C1" s="129"/>
      <c r="D1" s="129"/>
      <c r="E1" s="129"/>
      <c r="F1" s="129"/>
      <c r="G1" s="129"/>
      <c r="H1" s="129"/>
    </row>
    <row r="2" spans="1:9" s="31" customFormat="1" ht="10.199999999999999" x14ac:dyDescent="0.2">
      <c r="A2" s="130" t="s">
        <v>35</v>
      </c>
      <c r="B2" s="130"/>
      <c r="C2" s="130"/>
      <c r="D2" s="130"/>
      <c r="E2" s="130"/>
      <c r="F2" s="130"/>
      <c r="G2" s="130"/>
      <c r="H2" s="130"/>
    </row>
    <row r="3" spans="1:9" s="31" customFormat="1" ht="40.799999999999997" x14ac:dyDescent="0.2">
      <c r="A3" s="33" t="s">
        <v>36</v>
      </c>
      <c r="B3" s="33" t="s">
        <v>14</v>
      </c>
      <c r="C3" s="33" t="s">
        <v>287</v>
      </c>
      <c r="D3" s="33" t="s">
        <v>37</v>
      </c>
      <c r="E3" s="33" t="s">
        <v>38</v>
      </c>
      <c r="F3" s="33" t="s">
        <v>39</v>
      </c>
      <c r="G3" s="33" t="s">
        <v>40</v>
      </c>
      <c r="H3" s="33" t="s">
        <v>41</v>
      </c>
      <c r="I3" s="33" t="s">
        <v>42</v>
      </c>
    </row>
    <row r="4" spans="1:9" s="31" customFormat="1" ht="20.399999999999999" x14ac:dyDescent="0.2">
      <c r="A4" s="32" t="s">
        <v>157</v>
      </c>
      <c r="B4" s="32" t="s">
        <v>102</v>
      </c>
      <c r="C4" s="34">
        <v>1</v>
      </c>
      <c r="D4" s="35"/>
      <c r="E4" s="36">
        <f>D4*C4</f>
        <v>0</v>
      </c>
      <c r="F4" s="37"/>
      <c r="G4" s="38">
        <f>'Iekārtu tehniskā apkalpošana'!N7</f>
        <v>0</v>
      </c>
      <c r="H4" s="131">
        <f>E4+G4+E5</f>
        <v>0</v>
      </c>
      <c r="I4" s="39"/>
    </row>
    <row r="5" spans="1:9" ht="40.799999999999997" x14ac:dyDescent="0.3">
      <c r="A5" s="32" t="s">
        <v>156</v>
      </c>
      <c r="B5" s="32" t="s">
        <v>45</v>
      </c>
      <c r="C5" s="34">
        <v>18</v>
      </c>
      <c r="D5" s="58"/>
      <c r="E5" s="36">
        <f>D5*C5</f>
        <v>0</v>
      </c>
      <c r="F5" s="58"/>
      <c r="G5" s="60" t="s">
        <v>158</v>
      </c>
      <c r="H5" s="131"/>
      <c r="I5" s="58"/>
    </row>
    <row r="6" spans="1:9" x14ac:dyDescent="0.3">
      <c r="A6" s="82" t="s">
        <v>178</v>
      </c>
      <c r="B6" s="63" t="s">
        <v>164</v>
      </c>
      <c r="C6" s="34">
        <v>1</v>
      </c>
      <c r="D6" s="35"/>
      <c r="E6" s="36">
        <f>D6*C6</f>
        <v>0</v>
      </c>
      <c r="F6" s="37"/>
      <c r="G6" s="38">
        <f>'Iekārtu tehniskā apkalpošana'!N8</f>
        <v>0</v>
      </c>
      <c r="H6" s="36">
        <f>E6+G6</f>
        <v>0</v>
      </c>
      <c r="I6" s="58"/>
    </row>
  </sheetData>
  <mergeCells count="3">
    <mergeCell ref="A1:H1"/>
    <mergeCell ref="A2:H2"/>
    <mergeCell ref="H4:H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5</vt:i4>
      </vt:variant>
    </vt:vector>
  </HeadingPairs>
  <TitlesOfParts>
    <vt:vector size="5" baseType="lpstr">
      <vt:lpstr>Obligātās prasības</vt:lpstr>
      <vt:lpstr>TS_1</vt:lpstr>
      <vt:lpstr>TS_2</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Arina Klimova</dc:creator>
  <cp:lastModifiedBy>Viktorija Abrama</cp:lastModifiedBy>
  <dcterms:created xsi:type="dcterms:W3CDTF">2023-11-08T07:42:49Z</dcterms:created>
  <dcterms:modified xsi:type="dcterms:W3CDTF">2023-12-20T12:25:46Z</dcterms:modified>
</cp:coreProperties>
</file>