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filterPrivacy="1" defaultThemeVersion="124226"/>
  <xr:revisionPtr revIDLastSave="0" documentId="13_ncr:1_{92730C0D-4B06-4879-B4CC-048DA7C91D9A}" xr6:coauthVersionLast="47" xr6:coauthVersionMax="47" xr10:uidLastSave="{00000000-0000-0000-0000-000000000000}"/>
  <bookViews>
    <workbookView xWindow="28680" yWindow="-120" windowWidth="25440" windowHeight="15390" xr2:uid="{00000000-000D-0000-FFFF-FFFF000000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8" i="1" l="1"/>
  <c r="E24" i="1"/>
  <c r="D24" i="1"/>
  <c r="E22" i="1"/>
  <c r="D22" i="1"/>
  <c r="E18" i="1"/>
  <c r="D18" i="1"/>
  <c r="E15" i="1"/>
  <c r="D15" i="1"/>
  <c r="D12" i="1"/>
  <c r="E10" i="1"/>
  <c r="D10" i="1"/>
  <c r="F24" i="1" l="1"/>
  <c r="H24" i="1" s="1"/>
  <c r="F22" i="1"/>
  <c r="H22" i="1" s="1"/>
  <c r="F18" i="1"/>
  <c r="F15" i="1"/>
  <c r="H15" i="1" s="1"/>
  <c r="F12" i="1"/>
  <c r="H12" i="1" s="1"/>
  <c r="F10" i="1"/>
  <c r="H10" i="1" s="1"/>
  <c r="H26" i="1" l="1"/>
</calcChain>
</file>

<file path=xl/sharedStrings.xml><?xml version="1.0" encoding="utf-8"?>
<sst xmlns="http://schemas.openxmlformats.org/spreadsheetml/2006/main" count="44" uniqueCount="41">
  <si>
    <t>N.p.k.</t>
  </si>
  <si>
    <t>Nosaukums</t>
  </si>
  <si>
    <t>Mērv.</t>
  </si>
  <si>
    <t>Cena par                    1 vienību</t>
  </si>
  <si>
    <t>Viesnīca</t>
  </si>
  <si>
    <t>Senioru māja</t>
  </si>
  <si>
    <t>Kopā</t>
  </si>
  <si>
    <t>EUR bez PVN</t>
  </si>
  <si>
    <t>1. Veļas mazgāšana</t>
  </si>
  <si>
    <t>1.1.</t>
  </si>
  <si>
    <t>Taisnās veļas mazgāšana - konverti, palagi, dvieļi</t>
  </si>
  <si>
    <t>1 kg</t>
  </si>
  <si>
    <t>apstrādē ietilpst - šķirošana, mazgāšana un gludināšana ar gludināšanas rulli. Gatavā produkcija tiek piegādāta salocīta polietilēna iesaiņojumā.</t>
  </si>
  <si>
    <t>1.2.</t>
  </si>
  <si>
    <t>Galdautu mazgāšana</t>
  </si>
  <si>
    <t>apstrādē ietilpst - šķirošana, mazgāšana un gludināšana ar gludināšanas rulli. Stērķelēšana. Gatavā produkcija tiek piegādāta uz pakaramiem polietilēna iesaiņojumā.</t>
  </si>
  <si>
    <t>2. Ārstniecības personāla apģērba, virtuves darbinieku un tml. izstrādājumu mazgāšana, tīrīšana</t>
  </si>
  <si>
    <t>2.1.</t>
  </si>
  <si>
    <t xml:space="preserve">Halāti, jakas, krekli, bikses, priekšauti u.tml. izstrādājumi </t>
  </si>
  <si>
    <t>1 kg.</t>
  </si>
  <si>
    <t>apstrādē ietilpst - šķirošana, izstrādājuma priekšapstrāde, mazgāšana un gludināšana ar rokām. Gatavā produkcija tiek nodota uz pakaramā polietilēna iesaiņojumā</t>
  </si>
  <si>
    <t>3. Segu un gultas pārklāju mazgāšana</t>
  </si>
  <si>
    <t>3.1.</t>
  </si>
  <si>
    <t>Segas, gultas pārklāji - vilnas, kokvilnas, flaneļa, pikē, sintepona u.tml. izstrādājumi</t>
  </si>
  <si>
    <t>apstrādē ietilpst - šķirošana, mazgāšana, žavēšana žāvētājā un locīšana ar rokām. Gatavā produkcija tiek piegādāta polietilēna iesaiņojumā;</t>
  </si>
  <si>
    <t>4. Ķīmiskā tīrīšana, mazgāšana</t>
  </si>
  <si>
    <t>4.1.</t>
  </si>
  <si>
    <t>Spilveni</t>
  </si>
  <si>
    <t>Spilvens (sintepona), spilveni spalvu</t>
  </si>
  <si>
    <t>1 gab.</t>
  </si>
  <si>
    <t>apstrādē ietilpst - šķirošana, mazgāšana un žāvēšana ar žāvētāju. Gatavā produkcija tiek piegādāta polietilēna iesaiņojumā;</t>
  </si>
  <si>
    <t>4.2.</t>
  </si>
  <si>
    <t>Aizkari: dienas plānie, taisnie, nakts biezie, taisnie</t>
  </si>
  <si>
    <t>apstrādē ietilpst - šķirošana, mazgāšana un žāvēšana ar žāvētāju vai gludināšanas rulli. Gatavā produkcija tiek piegādāta salocīta ar rokām polietilēna iesaiņojumā</t>
  </si>
  <si>
    <t xml:space="preserve">Kopējā summa par iepirkuma priekšmeta  EUR bez PVN:  </t>
  </si>
  <si>
    <t>Iesniedzot finanšu piedāvājumu Pretendents pilnībā uzņemamas visus riskus, atbildību, saistības un garantē līgumsaistību izpildi. 
Pretendents apliecina, ka sniegtās ziņas ir pilnīgas un patiesas, piedāvājums sagatavots un iesniegts atbilstoši atklāta konkursa procedūras dokumentu prasībām. 
Pretendents apliecina, ka tā rīcībā ir pietiekošā daudzumā tehniskie un personāla resursi, lai nodrošinātu līgumsaistību izpildi Pasūtītāja pieprasītajā sortimentā, apjomā, kvalitātē un termiņos. 
Pretendents apliecina, ka, iesniedzot piedāvājumu, ir iepazinies un izvērtējis visus apstākļus, kuri varētu ietekmēt līgumcenu un preču piegādi. Līdz ar to garantē, ka gadījumā, ja Pretendentam tiks piešķirtas Līguma slēgšanas tiesības, līgumsaistības tas apņemas pildīt atbilstoši iesniegtajam piedāvājumam.
Pretendents apliecina, ka piedāvātajā līgumcenā ierēķināti visi ar pakalpojuma sniegšanu saistītie izdevumi, tai skaitā, transporta izmaksas.
Pretendents apliecina, ka tam ir skaidras izpratnes par izvirzītajām prasībām Iepirkuma instrukcijā un Līguma projektā.
Datums: 				      Paraksts : 
_________________________________________
Vārds, uzvārds: ____________________________
Amats: ___________________________________z.v.</t>
  </si>
  <si>
    <t>Veļas mazgāšanas pakalpojuma nodrošināšana (plānotais daudzums 24 mēnešiem)</t>
  </si>
  <si>
    <t>2.pielikums 
“Finanšu piedāvājuma veidne un tehniskā specifikācija”
Iepirkuma instrukcijai, 
iepirkuma ID Nr. RCL 2024/1</t>
  </si>
  <si>
    <t>Kopējā maksa                               24 mēnešiem</t>
  </si>
  <si>
    <t>SIA "Rehabilitācijas centrs "Līgatne""</t>
  </si>
  <si>
    <t>Plānotais veļas un apģērbu mazgāšanas un tīrīšanas pakalpojumu apjoms                            par laika periodu - 24 mēneši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</si>
</sst>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Calibri"/>
      <family val="2"/>
      <scheme val="minor"/>
    </font>
    <font>
      <b/>
      <sz val="11"/>
      <color theme="0"/>
      <name val="Calibri"/>
      <family val="2"/>
      <scheme val="minor"/>
    </font>
    <font>
      <sz val="10"/>
      <name val="Arial"/>
      <family val="2"/>
      <charset val="186"/>
    </font>
    <font>
      <b/>
      <sz val="14"/>
      <name val="Times New Roman"/>
      <family val="1"/>
      <charset val="186"/>
    </font>
    <font>
      <b/>
      <sz val="12"/>
      <name val="Times New Roman"/>
      <family val="1"/>
      <charset val="186"/>
    </font>
    <font>
      <b/>
      <i/>
      <sz val="12"/>
      <name val="Arial"/>
      <family val="2"/>
      <charset val="186"/>
    </font>
    <font>
      <b/>
      <sz val="10"/>
      <name val="Arial"/>
      <family val="2"/>
      <charset val="186"/>
    </font>
    <font>
      <sz val="9"/>
      <name val="Arial"/>
      <family val="2"/>
      <charset val="186"/>
    </font>
    <font>
      <b/>
      <i/>
      <sz val="10"/>
      <name val="Arial"/>
      <family val="2"/>
      <charset val="186"/>
    </font>
    <font>
      <i/>
      <sz val="11"/>
      <name val="Arial"/>
      <family val="2"/>
      <charset val="186"/>
    </font>
    <font>
      <i/>
      <sz val="10"/>
      <name val="Arial"/>
      <family val="2"/>
      <charset val="186"/>
    </font>
    <font>
      <b/>
      <sz val="11"/>
      <color theme="1"/>
      <name val="Calibri"/>
      <family val="2"/>
      <charset val="186"/>
      <scheme val="minor"/>
    </font>
    <font>
      <sz val="10"/>
      <name val="Arial"/>
      <family val="2"/>
      <charset val="204"/>
    </font>
    <font>
      <b/>
      <sz val="11"/>
      <name val="Arial"/>
      <family val="2"/>
      <charset val="186"/>
    </font>
    <font>
      <b/>
      <sz val="10"/>
      <name val="Arial"/>
      <family val="2"/>
      <charset val="204"/>
    </font>
    <font>
      <b/>
      <sz val="20"/>
      <name val="Times New Roman"/>
      <family val="1"/>
      <charset val="186"/>
    </font>
  </fonts>
  <fills count="5">
    <fill>
      <patternFill patternType="none"/>
    </fill>
    <fill>
      <patternFill patternType="gray125"/>
    </fill>
    <fill>
      <patternFill patternType="solid">
        <fgColor rgb="FFA5A5A5"/>
      </patternFill>
    </fill>
    <fill>
      <patternFill patternType="solid">
        <fgColor indexed="22"/>
        <bgColor indexed="64"/>
      </patternFill>
    </fill>
    <fill>
      <patternFill patternType="solid">
        <fgColor rgb="FF92D050"/>
        <bgColor indexed="64"/>
      </patternFill>
    </fill>
  </fills>
  <borders count="51">
    <border>
      <left/>
      <right/>
      <top/>
      <bottom/>
      <diagonal/>
    </border>
    <border>
      <left style="double">
        <color rgb="FF3F3F3F"/>
      </left>
      <right style="double">
        <color rgb="FF3F3F3F"/>
      </right>
      <top style="double">
        <color rgb="FF3F3F3F"/>
      </top>
      <bottom style="double">
        <color rgb="FF3F3F3F"/>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uble">
        <color rgb="FF3F3F3F"/>
      </right>
      <top style="double">
        <color rgb="FF3F3F3F"/>
      </top>
      <bottom style="double">
        <color rgb="FF3F3F3F"/>
      </bottom>
      <diagonal/>
    </border>
    <border>
      <left style="medium">
        <color indexed="64"/>
      </left>
      <right style="medium">
        <color indexed="64"/>
      </right>
      <top style="double">
        <color rgb="FF3F3F3F"/>
      </top>
      <bottom/>
      <diagonal/>
    </border>
    <border>
      <left style="medium">
        <color indexed="64"/>
      </left>
      <right style="thin">
        <color indexed="64"/>
      </right>
      <top style="double">
        <color rgb="FF3F3F3F"/>
      </top>
      <bottom/>
      <diagonal/>
    </border>
    <border>
      <left style="thin">
        <color indexed="64"/>
      </left>
      <right style="medium">
        <color indexed="64"/>
      </right>
      <top style="double">
        <color rgb="FF3F3F3F"/>
      </top>
      <bottom/>
      <diagonal/>
    </border>
    <border>
      <left style="medium">
        <color indexed="64"/>
      </left>
      <right/>
      <top style="double">
        <color rgb="FF3F3F3F"/>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s>
  <cellStyleXfs count="2">
    <xf numFmtId="0" fontId="0" fillId="0" borderId="0"/>
    <xf numFmtId="0" fontId="1" fillId="2" borderId="1" applyNumberFormat="0" applyAlignment="0" applyProtection="0"/>
  </cellStyleXfs>
  <cellXfs count="103">
    <xf numFmtId="0" fontId="0" fillId="0" borderId="0" xfId="0"/>
    <xf numFmtId="0" fontId="2" fillId="0" borderId="0" xfId="0" applyFont="1"/>
    <xf numFmtId="0" fontId="4" fillId="0" borderId="0" xfId="0" applyFont="1" applyAlignment="1">
      <alignment horizontal="center"/>
    </xf>
    <xf numFmtId="0" fontId="5" fillId="0" borderId="2" xfId="0" applyFont="1" applyBorder="1" applyAlignment="1">
      <alignment vertical="center"/>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8" fillId="0" borderId="9" xfId="0" applyFont="1" applyBorder="1" applyAlignment="1">
      <alignment horizontal="center" vertical="center" wrapText="1"/>
    </xf>
    <xf numFmtId="0" fontId="10" fillId="0" borderId="14" xfId="0" applyFont="1" applyBorder="1" applyAlignment="1">
      <alignment horizontal="center" vertical="top" wrapText="1"/>
    </xf>
    <xf numFmtId="0" fontId="10" fillId="0" borderId="15" xfId="0" applyFont="1" applyBorder="1" applyAlignment="1">
      <alignment horizontal="center" vertical="top" wrapText="1"/>
    </xf>
    <xf numFmtId="0" fontId="10" fillId="0" borderId="16" xfId="0" applyFont="1" applyBorder="1" applyAlignment="1">
      <alignment horizontal="center" vertical="top" wrapText="1"/>
    </xf>
    <xf numFmtId="0" fontId="10" fillId="0" borderId="17" xfId="0" applyFont="1" applyBorder="1" applyAlignment="1">
      <alignment horizontal="center" vertical="top" wrapText="1"/>
    </xf>
    <xf numFmtId="0" fontId="10" fillId="0" borderId="18" xfId="0" applyFont="1" applyBorder="1" applyAlignment="1">
      <alignment horizontal="center" vertical="center"/>
    </xf>
    <xf numFmtId="0" fontId="10" fillId="0" borderId="0" xfId="0" applyFont="1"/>
    <xf numFmtId="0" fontId="2" fillId="0" borderId="9" xfId="0" applyFont="1" applyBorder="1" applyAlignment="1">
      <alignment horizontal="center" vertical="center" wrapText="1"/>
    </xf>
    <xf numFmtId="0" fontId="6" fillId="0" borderId="19" xfId="0" applyFont="1" applyBorder="1" applyAlignment="1">
      <alignment vertical="center" wrapText="1"/>
    </xf>
    <xf numFmtId="0" fontId="2" fillId="0" borderId="19" xfId="0" applyFont="1" applyBorder="1" applyAlignment="1">
      <alignment horizontal="center" vertical="center" wrapText="1"/>
    </xf>
    <xf numFmtId="0" fontId="10" fillId="0" borderId="24" xfId="0" applyFont="1" applyBorder="1" applyAlignment="1">
      <alignment vertical="center" wrapText="1"/>
    </xf>
    <xf numFmtId="0" fontId="6" fillId="0" borderId="29" xfId="0" applyFont="1" applyBorder="1" applyAlignment="1">
      <alignment vertical="center" wrapText="1"/>
    </xf>
    <xf numFmtId="0" fontId="10" fillId="0" borderId="32" xfId="0" applyFont="1" applyBorder="1" applyAlignment="1">
      <alignment vertical="center" wrapText="1"/>
    </xf>
    <xf numFmtId="2" fontId="1" fillId="2" borderId="1" xfId="1" applyNumberFormat="1" applyAlignment="1">
      <alignment horizontal="center" vertical="center" wrapText="1"/>
    </xf>
    <xf numFmtId="0" fontId="6" fillId="0" borderId="24" xfId="0" applyFont="1" applyBorder="1" applyAlignment="1">
      <alignment vertical="center" wrapText="1"/>
    </xf>
    <xf numFmtId="0" fontId="10" fillId="0" borderId="9" xfId="0" applyFont="1" applyBorder="1" applyAlignment="1">
      <alignment vertical="center" wrapText="1"/>
    </xf>
    <xf numFmtId="0" fontId="6" fillId="0" borderId="24" xfId="0" applyFont="1" applyBorder="1" applyAlignment="1">
      <alignment horizontal="left" vertical="center" wrapText="1"/>
    </xf>
    <xf numFmtId="0" fontId="10" fillId="0" borderId="24" xfId="0" applyFont="1" applyBorder="1" applyAlignment="1">
      <alignment horizontal="left" vertical="center" wrapText="1"/>
    </xf>
    <xf numFmtId="0" fontId="10" fillId="0" borderId="19" xfId="0" applyFont="1" applyBorder="1" applyAlignment="1">
      <alignment horizontal="left" vertical="center" wrapText="1"/>
    </xf>
    <xf numFmtId="2" fontId="13" fillId="4" borderId="14" xfId="0" applyNumberFormat="1" applyFont="1" applyFill="1" applyBorder="1" applyAlignment="1">
      <alignment horizontal="center" vertical="center"/>
    </xf>
    <xf numFmtId="0" fontId="2" fillId="0" borderId="0" xfId="0" applyFont="1" applyAlignment="1">
      <alignment vertical="center"/>
    </xf>
    <xf numFmtId="0" fontId="4" fillId="0" borderId="0" xfId="0" applyFont="1" applyAlignment="1">
      <alignment horizontal="right" wrapText="1"/>
    </xf>
    <xf numFmtId="0" fontId="4" fillId="0" borderId="0" xfId="0" applyFont="1" applyAlignment="1">
      <alignment horizontal="right"/>
    </xf>
    <xf numFmtId="0" fontId="3" fillId="0" borderId="0" xfId="0" applyFont="1" applyAlignment="1">
      <alignment horizontal="center"/>
    </xf>
    <xf numFmtId="0" fontId="15" fillId="0" borderId="0" xfId="0" applyFont="1" applyAlignment="1">
      <alignment horizontal="center" vertical="center" wrapText="1"/>
    </xf>
    <xf numFmtId="0" fontId="15" fillId="0" borderId="0" xfId="0" applyFont="1" applyAlignment="1">
      <alignment horizontal="center" vertical="center"/>
    </xf>
    <xf numFmtId="0" fontId="6" fillId="0" borderId="3" xfId="0" applyFont="1" applyBorder="1" applyAlignment="1">
      <alignment horizontal="center" vertical="center" wrapText="1"/>
    </xf>
    <xf numFmtId="0" fontId="6" fillId="0" borderId="9"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6" fillId="3" borderId="4" xfId="0" applyFont="1" applyFill="1" applyBorder="1" applyAlignment="1">
      <alignment horizontal="left" vertical="center" wrapText="1"/>
    </xf>
    <xf numFmtId="0" fontId="6" fillId="3" borderId="5" xfId="0" applyFont="1" applyFill="1" applyBorder="1" applyAlignment="1">
      <alignment horizontal="left" vertical="center" wrapText="1"/>
    </xf>
    <xf numFmtId="0" fontId="6" fillId="3" borderId="6" xfId="0" applyFont="1" applyFill="1" applyBorder="1" applyAlignment="1">
      <alignment horizontal="left" vertical="center" wrapText="1"/>
    </xf>
    <xf numFmtId="0" fontId="2" fillId="0" borderId="20"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22" xfId="0" applyFont="1" applyBorder="1" applyAlignment="1">
      <alignment horizontal="center" vertical="center" wrapText="1"/>
    </xf>
    <xf numFmtId="164" fontId="2" fillId="0" borderId="11" xfId="0" applyNumberFormat="1" applyFont="1" applyBorder="1" applyAlignment="1">
      <alignment horizontal="center" vertical="center" wrapText="1"/>
    </xf>
    <xf numFmtId="164" fontId="2" fillId="0" borderId="25" xfId="0" applyNumberFormat="1" applyFont="1" applyBorder="1" applyAlignment="1">
      <alignment horizontal="center" vertical="center" wrapText="1"/>
    </xf>
    <xf numFmtId="1" fontId="6" fillId="0" borderId="21" xfId="0" applyNumberFormat="1" applyFont="1" applyBorder="1" applyAlignment="1">
      <alignment horizontal="center" vertical="center" wrapText="1"/>
    </xf>
    <xf numFmtId="1" fontId="6" fillId="0" borderId="26" xfId="0" applyNumberFormat="1" applyFont="1" applyBorder="1" applyAlignment="1">
      <alignment horizontal="center" vertical="center" wrapText="1"/>
    </xf>
    <xf numFmtId="2" fontId="2" fillId="0" borderId="22" xfId="0" applyNumberFormat="1" applyFont="1" applyBorder="1" applyAlignment="1">
      <alignment horizontal="center" vertical="center" wrapText="1"/>
    </xf>
    <xf numFmtId="2" fontId="2" fillId="0" borderId="27" xfId="0" applyNumberFormat="1" applyFont="1" applyBorder="1" applyAlignment="1">
      <alignment horizontal="center" vertical="center" wrapText="1"/>
    </xf>
    <xf numFmtId="2" fontId="2" fillId="0" borderId="23" xfId="0" applyNumberFormat="1" applyFont="1" applyBorder="1" applyAlignment="1">
      <alignment horizontal="center" vertical="center" wrapText="1"/>
    </xf>
    <xf numFmtId="2" fontId="2" fillId="0" borderId="28" xfId="0" applyNumberFormat="1" applyFont="1" applyBorder="1" applyAlignment="1">
      <alignment horizontal="center" vertical="center" wrapText="1"/>
    </xf>
    <xf numFmtId="2" fontId="2" fillId="0" borderId="37" xfId="0" applyNumberFormat="1"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5" xfId="0" applyFont="1" applyBorder="1" applyAlignment="1">
      <alignment horizontal="center" vertical="center" wrapText="1"/>
    </xf>
    <xf numFmtId="1" fontId="6" fillId="0" borderId="9" xfId="0" applyNumberFormat="1" applyFont="1" applyBorder="1" applyAlignment="1">
      <alignment horizontal="center" vertical="center" wrapText="1"/>
    </xf>
    <xf numFmtId="1" fontId="6" fillId="0" borderId="19" xfId="0" applyNumberFormat="1" applyFont="1" applyBorder="1" applyAlignment="1">
      <alignment horizontal="center" vertical="center" wrapText="1"/>
    </xf>
    <xf numFmtId="0" fontId="2" fillId="0" borderId="31"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5" xfId="0" applyFont="1" applyBorder="1" applyAlignment="1">
      <alignment horizontal="center" vertical="center" wrapText="1"/>
    </xf>
    <xf numFmtId="1" fontId="6" fillId="0" borderId="12" xfId="0" applyNumberFormat="1" applyFont="1" applyBorder="1" applyAlignment="1">
      <alignment horizontal="center" vertical="center" wrapText="1"/>
    </xf>
    <xf numFmtId="2" fontId="2" fillId="0" borderId="36" xfId="0" applyNumberFormat="1" applyFont="1" applyBorder="1" applyAlignment="1">
      <alignment horizontal="center" vertical="center" wrapText="1"/>
    </xf>
    <xf numFmtId="0" fontId="11" fillId="2" borderId="38" xfId="1" applyFont="1" applyBorder="1" applyAlignment="1">
      <alignment horizontal="left" vertical="center" wrapText="1"/>
    </xf>
    <xf numFmtId="0" fontId="11" fillId="2" borderId="1" xfId="1" applyFont="1" applyAlignment="1">
      <alignment horizontal="left" vertical="center" wrapText="1"/>
    </xf>
    <xf numFmtId="0" fontId="2" fillId="0" borderId="39"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4" xfId="0" applyFont="1" applyBorder="1" applyAlignment="1">
      <alignment horizontal="center" vertical="center" wrapText="1"/>
    </xf>
    <xf numFmtId="1" fontId="6" fillId="0" borderId="39" xfId="0" applyNumberFormat="1" applyFont="1" applyBorder="1" applyAlignment="1">
      <alignment horizontal="center" vertical="center" wrapText="1"/>
    </xf>
    <xf numFmtId="1" fontId="6" fillId="0" borderId="33" xfId="0" applyNumberFormat="1" applyFont="1" applyBorder="1" applyAlignment="1">
      <alignment horizontal="center" vertical="center" wrapText="1"/>
    </xf>
    <xf numFmtId="2" fontId="2" fillId="0" borderId="42" xfId="0" applyNumberFormat="1" applyFont="1" applyBorder="1" applyAlignment="1">
      <alignment horizontal="center" vertical="center" wrapText="1"/>
    </xf>
    <xf numFmtId="2" fontId="2" fillId="0" borderId="12" xfId="0" applyNumberFormat="1" applyFont="1" applyBorder="1" applyAlignment="1">
      <alignment horizontal="center" vertical="center" wrapText="1"/>
    </xf>
    <xf numFmtId="2" fontId="2" fillId="0" borderId="3" xfId="0" applyNumberFormat="1" applyFont="1" applyBorder="1" applyAlignment="1">
      <alignment horizontal="center" vertical="center" wrapText="1"/>
    </xf>
    <xf numFmtId="2" fontId="2" fillId="0" borderId="33" xfId="0" applyNumberFormat="1" applyFont="1" applyBorder="1" applyAlignment="1">
      <alignment horizontal="center" vertical="center" wrapText="1"/>
    </xf>
    <xf numFmtId="0" fontId="6" fillId="3" borderId="29" xfId="0" applyFont="1" applyFill="1" applyBorder="1" applyAlignment="1">
      <alignment horizontal="left" vertical="center" wrapText="1"/>
    </xf>
    <xf numFmtId="0" fontId="6" fillId="0" borderId="45" xfId="0" applyFont="1" applyBorder="1" applyAlignment="1">
      <alignment horizontal="left" vertical="center" wrapText="1"/>
    </xf>
    <xf numFmtId="0" fontId="6" fillId="0" borderId="46" xfId="0" applyFont="1" applyBorder="1" applyAlignment="1">
      <alignment horizontal="left" vertical="center" wrapText="1"/>
    </xf>
    <xf numFmtId="0" fontId="6" fillId="0" borderId="47" xfId="0" applyFont="1" applyBorder="1" applyAlignment="1">
      <alignment horizontal="left" vertical="center" wrapText="1"/>
    </xf>
    <xf numFmtId="0" fontId="2" fillId="0" borderId="49" xfId="0" applyFont="1" applyBorder="1" applyAlignment="1">
      <alignment horizontal="center" vertical="center" wrapText="1"/>
    </xf>
    <xf numFmtId="0" fontId="14" fillId="0" borderId="9" xfId="0" applyFont="1" applyBorder="1" applyAlignment="1">
      <alignment horizontal="center" vertical="center" wrapText="1"/>
    </xf>
    <xf numFmtId="2" fontId="2" fillId="0" borderId="26" xfId="0" applyNumberFormat="1" applyFont="1" applyBorder="1" applyAlignment="1">
      <alignment horizontal="center" vertical="center" wrapText="1"/>
    </xf>
    <xf numFmtId="2" fontId="2" fillId="0" borderId="45" xfId="0" applyNumberFormat="1" applyFont="1" applyBorder="1" applyAlignment="1">
      <alignment horizontal="center" vertical="center" wrapText="1"/>
    </xf>
    <xf numFmtId="2" fontId="2" fillId="0" borderId="48" xfId="0" applyNumberFormat="1" applyFont="1" applyBorder="1" applyAlignment="1">
      <alignment horizontal="center" vertical="center" wrapText="1"/>
    </xf>
    <xf numFmtId="2" fontId="2" fillId="0" borderId="20" xfId="0" applyNumberFormat="1" applyFont="1" applyBorder="1" applyAlignment="1">
      <alignment horizontal="center" vertical="center" wrapText="1"/>
    </xf>
    <xf numFmtId="0" fontId="2" fillId="0" borderId="0" xfId="0" applyFont="1" applyAlignment="1">
      <alignment wrapText="1"/>
    </xf>
    <xf numFmtId="0" fontId="0" fillId="0" borderId="0" xfId="0" applyAlignment="1">
      <alignment wrapText="1"/>
    </xf>
    <xf numFmtId="0" fontId="4" fillId="4" borderId="17" xfId="0" applyFont="1" applyFill="1" applyBorder="1" applyAlignment="1">
      <alignment horizontal="right" vertical="center"/>
    </xf>
    <xf numFmtId="0" fontId="4" fillId="4" borderId="50" xfId="0" applyFont="1" applyFill="1" applyBorder="1" applyAlignment="1">
      <alignment horizontal="right" vertical="center"/>
    </xf>
    <xf numFmtId="0" fontId="12" fillId="0" borderId="3"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20"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33" xfId="0" applyFont="1" applyBorder="1" applyAlignment="1">
      <alignment horizontal="center" vertical="center" wrapText="1"/>
    </xf>
    <xf numFmtId="2" fontId="12" fillId="0" borderId="3" xfId="0" applyNumberFormat="1" applyFont="1" applyBorder="1" applyAlignment="1">
      <alignment horizontal="center" vertical="center" wrapText="1"/>
    </xf>
    <xf numFmtId="2" fontId="12" fillId="0" borderId="33" xfId="0" applyNumberFormat="1" applyFont="1" applyBorder="1" applyAlignment="1">
      <alignment horizontal="center" vertical="center" wrapText="1"/>
    </xf>
  </cellXfs>
  <cellStyles count="2">
    <cellStyle name="Check Cell" xfId="1" builtinId="23"/>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7"/>
  <sheetViews>
    <sheetView tabSelected="1" topLeftCell="A4" workbookViewId="0">
      <selection activeCell="B15" sqref="B15"/>
    </sheetView>
  </sheetViews>
  <sheetFormatPr defaultRowHeight="12.75" x14ac:dyDescent="0.2"/>
  <cols>
    <col min="1" max="1" width="6.42578125" style="1" customWidth="1"/>
    <col min="2" max="2" width="78.7109375" style="1" customWidth="1"/>
    <col min="3" max="3" width="12" style="1" customWidth="1"/>
    <col min="4" max="6" width="10.28515625" style="1" customWidth="1"/>
    <col min="7" max="7" width="13.85546875" style="1" customWidth="1"/>
    <col min="8" max="8" width="15.85546875" style="28" customWidth="1"/>
    <col min="9" max="251" width="9.140625" style="1"/>
    <col min="252" max="252" width="6.42578125" style="1" customWidth="1"/>
    <col min="253" max="253" width="78.7109375" style="1" customWidth="1"/>
    <col min="254" max="254" width="12" style="1" customWidth="1"/>
    <col min="255" max="257" width="10.28515625" style="1" customWidth="1"/>
    <col min="258" max="258" width="13.85546875" style="1" customWidth="1"/>
    <col min="259" max="259" width="15.85546875" style="1" customWidth="1"/>
    <col min="260" max="507" width="9.140625" style="1"/>
    <col min="508" max="508" width="6.42578125" style="1" customWidth="1"/>
    <col min="509" max="509" width="78.7109375" style="1" customWidth="1"/>
    <col min="510" max="510" width="12" style="1" customWidth="1"/>
    <col min="511" max="513" width="10.28515625" style="1" customWidth="1"/>
    <col min="514" max="514" width="13.85546875" style="1" customWidth="1"/>
    <col min="515" max="515" width="15.85546875" style="1" customWidth="1"/>
    <col min="516" max="763" width="9.140625" style="1"/>
    <col min="764" max="764" width="6.42578125" style="1" customWidth="1"/>
    <col min="765" max="765" width="78.7109375" style="1" customWidth="1"/>
    <col min="766" max="766" width="12" style="1" customWidth="1"/>
    <col min="767" max="769" width="10.28515625" style="1" customWidth="1"/>
    <col min="770" max="770" width="13.85546875" style="1" customWidth="1"/>
    <col min="771" max="771" width="15.85546875" style="1" customWidth="1"/>
    <col min="772" max="1019" width="9.140625" style="1"/>
    <col min="1020" max="1020" width="6.42578125" style="1" customWidth="1"/>
    <col min="1021" max="1021" width="78.7109375" style="1" customWidth="1"/>
    <col min="1022" max="1022" width="12" style="1" customWidth="1"/>
    <col min="1023" max="1025" width="10.28515625" style="1" customWidth="1"/>
    <col min="1026" max="1026" width="13.85546875" style="1" customWidth="1"/>
    <col min="1027" max="1027" width="15.85546875" style="1" customWidth="1"/>
    <col min="1028" max="1275" width="9.140625" style="1"/>
    <col min="1276" max="1276" width="6.42578125" style="1" customWidth="1"/>
    <col min="1277" max="1277" width="78.7109375" style="1" customWidth="1"/>
    <col min="1278" max="1278" width="12" style="1" customWidth="1"/>
    <col min="1279" max="1281" width="10.28515625" style="1" customWidth="1"/>
    <col min="1282" max="1282" width="13.85546875" style="1" customWidth="1"/>
    <col min="1283" max="1283" width="15.85546875" style="1" customWidth="1"/>
    <col min="1284" max="1531" width="9.140625" style="1"/>
    <col min="1532" max="1532" width="6.42578125" style="1" customWidth="1"/>
    <col min="1533" max="1533" width="78.7109375" style="1" customWidth="1"/>
    <col min="1534" max="1534" width="12" style="1" customWidth="1"/>
    <col min="1535" max="1537" width="10.28515625" style="1" customWidth="1"/>
    <col min="1538" max="1538" width="13.85546875" style="1" customWidth="1"/>
    <col min="1539" max="1539" width="15.85546875" style="1" customWidth="1"/>
    <col min="1540" max="1787" width="9.140625" style="1"/>
    <col min="1788" max="1788" width="6.42578125" style="1" customWidth="1"/>
    <col min="1789" max="1789" width="78.7109375" style="1" customWidth="1"/>
    <col min="1790" max="1790" width="12" style="1" customWidth="1"/>
    <col min="1791" max="1793" width="10.28515625" style="1" customWidth="1"/>
    <col min="1794" max="1794" width="13.85546875" style="1" customWidth="1"/>
    <col min="1795" max="1795" width="15.85546875" style="1" customWidth="1"/>
    <col min="1796" max="2043" width="9.140625" style="1"/>
    <col min="2044" max="2044" width="6.42578125" style="1" customWidth="1"/>
    <col min="2045" max="2045" width="78.7109375" style="1" customWidth="1"/>
    <col min="2046" max="2046" width="12" style="1" customWidth="1"/>
    <col min="2047" max="2049" width="10.28515625" style="1" customWidth="1"/>
    <col min="2050" max="2050" width="13.85546875" style="1" customWidth="1"/>
    <col min="2051" max="2051" width="15.85546875" style="1" customWidth="1"/>
    <col min="2052" max="2299" width="9.140625" style="1"/>
    <col min="2300" max="2300" width="6.42578125" style="1" customWidth="1"/>
    <col min="2301" max="2301" width="78.7109375" style="1" customWidth="1"/>
    <col min="2302" max="2302" width="12" style="1" customWidth="1"/>
    <col min="2303" max="2305" width="10.28515625" style="1" customWidth="1"/>
    <col min="2306" max="2306" width="13.85546875" style="1" customWidth="1"/>
    <col min="2307" max="2307" width="15.85546875" style="1" customWidth="1"/>
    <col min="2308" max="2555" width="9.140625" style="1"/>
    <col min="2556" max="2556" width="6.42578125" style="1" customWidth="1"/>
    <col min="2557" max="2557" width="78.7109375" style="1" customWidth="1"/>
    <col min="2558" max="2558" width="12" style="1" customWidth="1"/>
    <col min="2559" max="2561" width="10.28515625" style="1" customWidth="1"/>
    <col min="2562" max="2562" width="13.85546875" style="1" customWidth="1"/>
    <col min="2563" max="2563" width="15.85546875" style="1" customWidth="1"/>
    <col min="2564" max="2811" width="9.140625" style="1"/>
    <col min="2812" max="2812" width="6.42578125" style="1" customWidth="1"/>
    <col min="2813" max="2813" width="78.7109375" style="1" customWidth="1"/>
    <col min="2814" max="2814" width="12" style="1" customWidth="1"/>
    <col min="2815" max="2817" width="10.28515625" style="1" customWidth="1"/>
    <col min="2818" max="2818" width="13.85546875" style="1" customWidth="1"/>
    <col min="2819" max="2819" width="15.85546875" style="1" customWidth="1"/>
    <col min="2820" max="3067" width="9.140625" style="1"/>
    <col min="3068" max="3068" width="6.42578125" style="1" customWidth="1"/>
    <col min="3069" max="3069" width="78.7109375" style="1" customWidth="1"/>
    <col min="3070" max="3070" width="12" style="1" customWidth="1"/>
    <col min="3071" max="3073" width="10.28515625" style="1" customWidth="1"/>
    <col min="3074" max="3074" width="13.85546875" style="1" customWidth="1"/>
    <col min="3075" max="3075" width="15.85546875" style="1" customWidth="1"/>
    <col min="3076" max="3323" width="9.140625" style="1"/>
    <col min="3324" max="3324" width="6.42578125" style="1" customWidth="1"/>
    <col min="3325" max="3325" width="78.7109375" style="1" customWidth="1"/>
    <col min="3326" max="3326" width="12" style="1" customWidth="1"/>
    <col min="3327" max="3329" width="10.28515625" style="1" customWidth="1"/>
    <col min="3330" max="3330" width="13.85546875" style="1" customWidth="1"/>
    <col min="3331" max="3331" width="15.85546875" style="1" customWidth="1"/>
    <col min="3332" max="3579" width="9.140625" style="1"/>
    <col min="3580" max="3580" width="6.42578125" style="1" customWidth="1"/>
    <col min="3581" max="3581" width="78.7109375" style="1" customWidth="1"/>
    <col min="3582" max="3582" width="12" style="1" customWidth="1"/>
    <col min="3583" max="3585" width="10.28515625" style="1" customWidth="1"/>
    <col min="3586" max="3586" width="13.85546875" style="1" customWidth="1"/>
    <col min="3587" max="3587" width="15.85546875" style="1" customWidth="1"/>
    <col min="3588" max="3835" width="9.140625" style="1"/>
    <col min="3836" max="3836" width="6.42578125" style="1" customWidth="1"/>
    <col min="3837" max="3837" width="78.7109375" style="1" customWidth="1"/>
    <col min="3838" max="3838" width="12" style="1" customWidth="1"/>
    <col min="3839" max="3841" width="10.28515625" style="1" customWidth="1"/>
    <col min="3842" max="3842" width="13.85546875" style="1" customWidth="1"/>
    <col min="3843" max="3843" width="15.85546875" style="1" customWidth="1"/>
    <col min="3844" max="4091" width="9.140625" style="1"/>
    <col min="4092" max="4092" width="6.42578125" style="1" customWidth="1"/>
    <col min="4093" max="4093" width="78.7109375" style="1" customWidth="1"/>
    <col min="4094" max="4094" width="12" style="1" customWidth="1"/>
    <col min="4095" max="4097" width="10.28515625" style="1" customWidth="1"/>
    <col min="4098" max="4098" width="13.85546875" style="1" customWidth="1"/>
    <col min="4099" max="4099" width="15.85546875" style="1" customWidth="1"/>
    <col min="4100" max="4347" width="9.140625" style="1"/>
    <col min="4348" max="4348" width="6.42578125" style="1" customWidth="1"/>
    <col min="4349" max="4349" width="78.7109375" style="1" customWidth="1"/>
    <col min="4350" max="4350" width="12" style="1" customWidth="1"/>
    <col min="4351" max="4353" width="10.28515625" style="1" customWidth="1"/>
    <col min="4354" max="4354" width="13.85546875" style="1" customWidth="1"/>
    <col min="4355" max="4355" width="15.85546875" style="1" customWidth="1"/>
    <col min="4356" max="4603" width="9.140625" style="1"/>
    <col min="4604" max="4604" width="6.42578125" style="1" customWidth="1"/>
    <col min="4605" max="4605" width="78.7109375" style="1" customWidth="1"/>
    <col min="4606" max="4606" width="12" style="1" customWidth="1"/>
    <col min="4607" max="4609" width="10.28515625" style="1" customWidth="1"/>
    <col min="4610" max="4610" width="13.85546875" style="1" customWidth="1"/>
    <col min="4611" max="4611" width="15.85546875" style="1" customWidth="1"/>
    <col min="4612" max="4859" width="9.140625" style="1"/>
    <col min="4860" max="4860" width="6.42578125" style="1" customWidth="1"/>
    <col min="4861" max="4861" width="78.7109375" style="1" customWidth="1"/>
    <col min="4862" max="4862" width="12" style="1" customWidth="1"/>
    <col min="4863" max="4865" width="10.28515625" style="1" customWidth="1"/>
    <col min="4866" max="4866" width="13.85546875" style="1" customWidth="1"/>
    <col min="4867" max="4867" width="15.85546875" style="1" customWidth="1"/>
    <col min="4868" max="5115" width="9.140625" style="1"/>
    <col min="5116" max="5116" width="6.42578125" style="1" customWidth="1"/>
    <col min="5117" max="5117" width="78.7109375" style="1" customWidth="1"/>
    <col min="5118" max="5118" width="12" style="1" customWidth="1"/>
    <col min="5119" max="5121" width="10.28515625" style="1" customWidth="1"/>
    <col min="5122" max="5122" width="13.85546875" style="1" customWidth="1"/>
    <col min="5123" max="5123" width="15.85546875" style="1" customWidth="1"/>
    <col min="5124" max="5371" width="9.140625" style="1"/>
    <col min="5372" max="5372" width="6.42578125" style="1" customWidth="1"/>
    <col min="5373" max="5373" width="78.7109375" style="1" customWidth="1"/>
    <col min="5374" max="5374" width="12" style="1" customWidth="1"/>
    <col min="5375" max="5377" width="10.28515625" style="1" customWidth="1"/>
    <col min="5378" max="5378" width="13.85546875" style="1" customWidth="1"/>
    <col min="5379" max="5379" width="15.85546875" style="1" customWidth="1"/>
    <col min="5380" max="5627" width="9.140625" style="1"/>
    <col min="5628" max="5628" width="6.42578125" style="1" customWidth="1"/>
    <col min="5629" max="5629" width="78.7109375" style="1" customWidth="1"/>
    <col min="5630" max="5630" width="12" style="1" customWidth="1"/>
    <col min="5631" max="5633" width="10.28515625" style="1" customWidth="1"/>
    <col min="5634" max="5634" width="13.85546875" style="1" customWidth="1"/>
    <col min="5635" max="5635" width="15.85546875" style="1" customWidth="1"/>
    <col min="5636" max="5883" width="9.140625" style="1"/>
    <col min="5884" max="5884" width="6.42578125" style="1" customWidth="1"/>
    <col min="5885" max="5885" width="78.7109375" style="1" customWidth="1"/>
    <col min="5886" max="5886" width="12" style="1" customWidth="1"/>
    <col min="5887" max="5889" width="10.28515625" style="1" customWidth="1"/>
    <col min="5890" max="5890" width="13.85546875" style="1" customWidth="1"/>
    <col min="5891" max="5891" width="15.85546875" style="1" customWidth="1"/>
    <col min="5892" max="6139" width="9.140625" style="1"/>
    <col min="6140" max="6140" width="6.42578125" style="1" customWidth="1"/>
    <col min="6141" max="6141" width="78.7109375" style="1" customWidth="1"/>
    <col min="6142" max="6142" width="12" style="1" customWidth="1"/>
    <col min="6143" max="6145" width="10.28515625" style="1" customWidth="1"/>
    <col min="6146" max="6146" width="13.85546875" style="1" customWidth="1"/>
    <col min="6147" max="6147" width="15.85546875" style="1" customWidth="1"/>
    <col min="6148" max="6395" width="9.140625" style="1"/>
    <col min="6396" max="6396" width="6.42578125" style="1" customWidth="1"/>
    <col min="6397" max="6397" width="78.7109375" style="1" customWidth="1"/>
    <col min="6398" max="6398" width="12" style="1" customWidth="1"/>
    <col min="6399" max="6401" width="10.28515625" style="1" customWidth="1"/>
    <col min="6402" max="6402" width="13.85546875" style="1" customWidth="1"/>
    <col min="6403" max="6403" width="15.85546875" style="1" customWidth="1"/>
    <col min="6404" max="6651" width="9.140625" style="1"/>
    <col min="6652" max="6652" width="6.42578125" style="1" customWidth="1"/>
    <col min="6653" max="6653" width="78.7109375" style="1" customWidth="1"/>
    <col min="6654" max="6654" width="12" style="1" customWidth="1"/>
    <col min="6655" max="6657" width="10.28515625" style="1" customWidth="1"/>
    <col min="6658" max="6658" width="13.85546875" style="1" customWidth="1"/>
    <col min="6659" max="6659" width="15.85546875" style="1" customWidth="1"/>
    <col min="6660" max="6907" width="9.140625" style="1"/>
    <col min="6908" max="6908" width="6.42578125" style="1" customWidth="1"/>
    <col min="6909" max="6909" width="78.7109375" style="1" customWidth="1"/>
    <col min="6910" max="6910" width="12" style="1" customWidth="1"/>
    <col min="6911" max="6913" width="10.28515625" style="1" customWidth="1"/>
    <col min="6914" max="6914" width="13.85546875" style="1" customWidth="1"/>
    <col min="6915" max="6915" width="15.85546875" style="1" customWidth="1"/>
    <col min="6916" max="7163" width="9.140625" style="1"/>
    <col min="7164" max="7164" width="6.42578125" style="1" customWidth="1"/>
    <col min="7165" max="7165" width="78.7109375" style="1" customWidth="1"/>
    <col min="7166" max="7166" width="12" style="1" customWidth="1"/>
    <col min="7167" max="7169" width="10.28515625" style="1" customWidth="1"/>
    <col min="7170" max="7170" width="13.85546875" style="1" customWidth="1"/>
    <col min="7171" max="7171" width="15.85546875" style="1" customWidth="1"/>
    <col min="7172" max="7419" width="9.140625" style="1"/>
    <col min="7420" max="7420" width="6.42578125" style="1" customWidth="1"/>
    <col min="7421" max="7421" width="78.7109375" style="1" customWidth="1"/>
    <col min="7422" max="7422" width="12" style="1" customWidth="1"/>
    <col min="7423" max="7425" width="10.28515625" style="1" customWidth="1"/>
    <col min="7426" max="7426" width="13.85546875" style="1" customWidth="1"/>
    <col min="7427" max="7427" width="15.85546875" style="1" customWidth="1"/>
    <col min="7428" max="7675" width="9.140625" style="1"/>
    <col min="7676" max="7676" width="6.42578125" style="1" customWidth="1"/>
    <col min="7677" max="7677" width="78.7109375" style="1" customWidth="1"/>
    <col min="7678" max="7678" width="12" style="1" customWidth="1"/>
    <col min="7679" max="7681" width="10.28515625" style="1" customWidth="1"/>
    <col min="7682" max="7682" width="13.85546875" style="1" customWidth="1"/>
    <col min="7683" max="7683" width="15.85546875" style="1" customWidth="1"/>
    <col min="7684" max="7931" width="9.140625" style="1"/>
    <col min="7932" max="7932" width="6.42578125" style="1" customWidth="1"/>
    <col min="7933" max="7933" width="78.7109375" style="1" customWidth="1"/>
    <col min="7934" max="7934" width="12" style="1" customWidth="1"/>
    <col min="7935" max="7937" width="10.28515625" style="1" customWidth="1"/>
    <col min="7938" max="7938" width="13.85546875" style="1" customWidth="1"/>
    <col min="7939" max="7939" width="15.85546875" style="1" customWidth="1"/>
    <col min="7940" max="8187" width="9.140625" style="1"/>
    <col min="8188" max="8188" width="6.42578125" style="1" customWidth="1"/>
    <col min="8189" max="8189" width="78.7109375" style="1" customWidth="1"/>
    <col min="8190" max="8190" width="12" style="1" customWidth="1"/>
    <col min="8191" max="8193" width="10.28515625" style="1" customWidth="1"/>
    <col min="8194" max="8194" width="13.85546875" style="1" customWidth="1"/>
    <col min="8195" max="8195" width="15.85546875" style="1" customWidth="1"/>
    <col min="8196" max="8443" width="9.140625" style="1"/>
    <col min="8444" max="8444" width="6.42578125" style="1" customWidth="1"/>
    <col min="8445" max="8445" width="78.7109375" style="1" customWidth="1"/>
    <col min="8446" max="8446" width="12" style="1" customWidth="1"/>
    <col min="8447" max="8449" width="10.28515625" style="1" customWidth="1"/>
    <col min="8450" max="8450" width="13.85546875" style="1" customWidth="1"/>
    <col min="8451" max="8451" width="15.85546875" style="1" customWidth="1"/>
    <col min="8452" max="8699" width="9.140625" style="1"/>
    <col min="8700" max="8700" width="6.42578125" style="1" customWidth="1"/>
    <col min="8701" max="8701" width="78.7109375" style="1" customWidth="1"/>
    <col min="8702" max="8702" width="12" style="1" customWidth="1"/>
    <col min="8703" max="8705" width="10.28515625" style="1" customWidth="1"/>
    <col min="8706" max="8706" width="13.85546875" style="1" customWidth="1"/>
    <col min="8707" max="8707" width="15.85546875" style="1" customWidth="1"/>
    <col min="8708" max="8955" width="9.140625" style="1"/>
    <col min="8956" max="8956" width="6.42578125" style="1" customWidth="1"/>
    <col min="8957" max="8957" width="78.7109375" style="1" customWidth="1"/>
    <col min="8958" max="8958" width="12" style="1" customWidth="1"/>
    <col min="8959" max="8961" width="10.28515625" style="1" customWidth="1"/>
    <col min="8962" max="8962" width="13.85546875" style="1" customWidth="1"/>
    <col min="8963" max="8963" width="15.85546875" style="1" customWidth="1"/>
    <col min="8964" max="9211" width="9.140625" style="1"/>
    <col min="9212" max="9212" width="6.42578125" style="1" customWidth="1"/>
    <col min="9213" max="9213" width="78.7109375" style="1" customWidth="1"/>
    <col min="9214" max="9214" width="12" style="1" customWidth="1"/>
    <col min="9215" max="9217" width="10.28515625" style="1" customWidth="1"/>
    <col min="9218" max="9218" width="13.85546875" style="1" customWidth="1"/>
    <col min="9219" max="9219" width="15.85546875" style="1" customWidth="1"/>
    <col min="9220" max="9467" width="9.140625" style="1"/>
    <col min="9468" max="9468" width="6.42578125" style="1" customWidth="1"/>
    <col min="9469" max="9469" width="78.7109375" style="1" customWidth="1"/>
    <col min="9470" max="9470" width="12" style="1" customWidth="1"/>
    <col min="9471" max="9473" width="10.28515625" style="1" customWidth="1"/>
    <col min="9474" max="9474" width="13.85546875" style="1" customWidth="1"/>
    <col min="9475" max="9475" width="15.85546875" style="1" customWidth="1"/>
    <col min="9476" max="9723" width="9.140625" style="1"/>
    <col min="9724" max="9724" width="6.42578125" style="1" customWidth="1"/>
    <col min="9725" max="9725" width="78.7109375" style="1" customWidth="1"/>
    <col min="9726" max="9726" width="12" style="1" customWidth="1"/>
    <col min="9727" max="9729" width="10.28515625" style="1" customWidth="1"/>
    <col min="9730" max="9730" width="13.85546875" style="1" customWidth="1"/>
    <col min="9731" max="9731" width="15.85546875" style="1" customWidth="1"/>
    <col min="9732" max="9979" width="9.140625" style="1"/>
    <col min="9980" max="9980" width="6.42578125" style="1" customWidth="1"/>
    <col min="9981" max="9981" width="78.7109375" style="1" customWidth="1"/>
    <col min="9982" max="9982" width="12" style="1" customWidth="1"/>
    <col min="9983" max="9985" width="10.28515625" style="1" customWidth="1"/>
    <col min="9986" max="9986" width="13.85546875" style="1" customWidth="1"/>
    <col min="9987" max="9987" width="15.85546875" style="1" customWidth="1"/>
    <col min="9988" max="10235" width="9.140625" style="1"/>
    <col min="10236" max="10236" width="6.42578125" style="1" customWidth="1"/>
    <col min="10237" max="10237" width="78.7109375" style="1" customWidth="1"/>
    <col min="10238" max="10238" width="12" style="1" customWidth="1"/>
    <col min="10239" max="10241" width="10.28515625" style="1" customWidth="1"/>
    <col min="10242" max="10242" width="13.85546875" style="1" customWidth="1"/>
    <col min="10243" max="10243" width="15.85546875" style="1" customWidth="1"/>
    <col min="10244" max="10491" width="9.140625" style="1"/>
    <col min="10492" max="10492" width="6.42578125" style="1" customWidth="1"/>
    <col min="10493" max="10493" width="78.7109375" style="1" customWidth="1"/>
    <col min="10494" max="10494" width="12" style="1" customWidth="1"/>
    <col min="10495" max="10497" width="10.28515625" style="1" customWidth="1"/>
    <col min="10498" max="10498" width="13.85546875" style="1" customWidth="1"/>
    <col min="10499" max="10499" width="15.85546875" style="1" customWidth="1"/>
    <col min="10500" max="10747" width="9.140625" style="1"/>
    <col min="10748" max="10748" width="6.42578125" style="1" customWidth="1"/>
    <col min="10749" max="10749" width="78.7109375" style="1" customWidth="1"/>
    <col min="10750" max="10750" width="12" style="1" customWidth="1"/>
    <col min="10751" max="10753" width="10.28515625" style="1" customWidth="1"/>
    <col min="10754" max="10754" width="13.85546875" style="1" customWidth="1"/>
    <col min="10755" max="10755" width="15.85546875" style="1" customWidth="1"/>
    <col min="10756" max="11003" width="9.140625" style="1"/>
    <col min="11004" max="11004" width="6.42578125" style="1" customWidth="1"/>
    <col min="11005" max="11005" width="78.7109375" style="1" customWidth="1"/>
    <col min="11006" max="11006" width="12" style="1" customWidth="1"/>
    <col min="11007" max="11009" width="10.28515625" style="1" customWidth="1"/>
    <col min="11010" max="11010" width="13.85546875" style="1" customWidth="1"/>
    <col min="11011" max="11011" width="15.85546875" style="1" customWidth="1"/>
    <col min="11012" max="11259" width="9.140625" style="1"/>
    <col min="11260" max="11260" width="6.42578125" style="1" customWidth="1"/>
    <col min="11261" max="11261" width="78.7109375" style="1" customWidth="1"/>
    <col min="11262" max="11262" width="12" style="1" customWidth="1"/>
    <col min="11263" max="11265" width="10.28515625" style="1" customWidth="1"/>
    <col min="11266" max="11266" width="13.85546875" style="1" customWidth="1"/>
    <col min="11267" max="11267" width="15.85546875" style="1" customWidth="1"/>
    <col min="11268" max="11515" width="9.140625" style="1"/>
    <col min="11516" max="11516" width="6.42578125" style="1" customWidth="1"/>
    <col min="11517" max="11517" width="78.7109375" style="1" customWidth="1"/>
    <col min="11518" max="11518" width="12" style="1" customWidth="1"/>
    <col min="11519" max="11521" width="10.28515625" style="1" customWidth="1"/>
    <col min="11522" max="11522" width="13.85546875" style="1" customWidth="1"/>
    <col min="11523" max="11523" width="15.85546875" style="1" customWidth="1"/>
    <col min="11524" max="11771" width="9.140625" style="1"/>
    <col min="11772" max="11772" width="6.42578125" style="1" customWidth="1"/>
    <col min="11773" max="11773" width="78.7109375" style="1" customWidth="1"/>
    <col min="11774" max="11774" width="12" style="1" customWidth="1"/>
    <col min="11775" max="11777" width="10.28515625" style="1" customWidth="1"/>
    <col min="11778" max="11778" width="13.85546875" style="1" customWidth="1"/>
    <col min="11779" max="11779" width="15.85546875" style="1" customWidth="1"/>
    <col min="11780" max="12027" width="9.140625" style="1"/>
    <col min="12028" max="12028" width="6.42578125" style="1" customWidth="1"/>
    <col min="12029" max="12029" width="78.7109375" style="1" customWidth="1"/>
    <col min="12030" max="12030" width="12" style="1" customWidth="1"/>
    <col min="12031" max="12033" width="10.28515625" style="1" customWidth="1"/>
    <col min="12034" max="12034" width="13.85546875" style="1" customWidth="1"/>
    <col min="12035" max="12035" width="15.85546875" style="1" customWidth="1"/>
    <col min="12036" max="12283" width="9.140625" style="1"/>
    <col min="12284" max="12284" width="6.42578125" style="1" customWidth="1"/>
    <col min="12285" max="12285" width="78.7109375" style="1" customWidth="1"/>
    <col min="12286" max="12286" width="12" style="1" customWidth="1"/>
    <col min="12287" max="12289" width="10.28515625" style="1" customWidth="1"/>
    <col min="12290" max="12290" width="13.85546875" style="1" customWidth="1"/>
    <col min="12291" max="12291" width="15.85546875" style="1" customWidth="1"/>
    <col min="12292" max="12539" width="9.140625" style="1"/>
    <col min="12540" max="12540" width="6.42578125" style="1" customWidth="1"/>
    <col min="12541" max="12541" width="78.7109375" style="1" customWidth="1"/>
    <col min="12542" max="12542" width="12" style="1" customWidth="1"/>
    <col min="12543" max="12545" width="10.28515625" style="1" customWidth="1"/>
    <col min="12546" max="12546" width="13.85546875" style="1" customWidth="1"/>
    <col min="12547" max="12547" width="15.85546875" style="1" customWidth="1"/>
    <col min="12548" max="12795" width="9.140625" style="1"/>
    <col min="12796" max="12796" width="6.42578125" style="1" customWidth="1"/>
    <col min="12797" max="12797" width="78.7109375" style="1" customWidth="1"/>
    <col min="12798" max="12798" width="12" style="1" customWidth="1"/>
    <col min="12799" max="12801" width="10.28515625" style="1" customWidth="1"/>
    <col min="12802" max="12802" width="13.85546875" style="1" customWidth="1"/>
    <col min="12803" max="12803" width="15.85546875" style="1" customWidth="1"/>
    <col min="12804" max="13051" width="9.140625" style="1"/>
    <col min="13052" max="13052" width="6.42578125" style="1" customWidth="1"/>
    <col min="13053" max="13053" width="78.7109375" style="1" customWidth="1"/>
    <col min="13054" max="13054" width="12" style="1" customWidth="1"/>
    <col min="13055" max="13057" width="10.28515625" style="1" customWidth="1"/>
    <col min="13058" max="13058" width="13.85546875" style="1" customWidth="1"/>
    <col min="13059" max="13059" width="15.85546875" style="1" customWidth="1"/>
    <col min="13060" max="13307" width="9.140625" style="1"/>
    <col min="13308" max="13308" width="6.42578125" style="1" customWidth="1"/>
    <col min="13309" max="13309" width="78.7109375" style="1" customWidth="1"/>
    <col min="13310" max="13310" width="12" style="1" customWidth="1"/>
    <col min="13311" max="13313" width="10.28515625" style="1" customWidth="1"/>
    <col min="13314" max="13314" width="13.85546875" style="1" customWidth="1"/>
    <col min="13315" max="13315" width="15.85546875" style="1" customWidth="1"/>
    <col min="13316" max="13563" width="9.140625" style="1"/>
    <col min="13564" max="13564" width="6.42578125" style="1" customWidth="1"/>
    <col min="13565" max="13565" width="78.7109375" style="1" customWidth="1"/>
    <col min="13566" max="13566" width="12" style="1" customWidth="1"/>
    <col min="13567" max="13569" width="10.28515625" style="1" customWidth="1"/>
    <col min="13570" max="13570" width="13.85546875" style="1" customWidth="1"/>
    <col min="13571" max="13571" width="15.85546875" style="1" customWidth="1"/>
    <col min="13572" max="13819" width="9.140625" style="1"/>
    <col min="13820" max="13820" width="6.42578125" style="1" customWidth="1"/>
    <col min="13821" max="13821" width="78.7109375" style="1" customWidth="1"/>
    <col min="13822" max="13822" width="12" style="1" customWidth="1"/>
    <col min="13823" max="13825" width="10.28515625" style="1" customWidth="1"/>
    <col min="13826" max="13826" width="13.85546875" style="1" customWidth="1"/>
    <col min="13827" max="13827" width="15.85546875" style="1" customWidth="1"/>
    <col min="13828" max="14075" width="9.140625" style="1"/>
    <col min="14076" max="14076" width="6.42578125" style="1" customWidth="1"/>
    <col min="14077" max="14077" width="78.7109375" style="1" customWidth="1"/>
    <col min="14078" max="14078" width="12" style="1" customWidth="1"/>
    <col min="14079" max="14081" width="10.28515625" style="1" customWidth="1"/>
    <col min="14082" max="14082" width="13.85546875" style="1" customWidth="1"/>
    <col min="14083" max="14083" width="15.85546875" style="1" customWidth="1"/>
    <col min="14084" max="14331" width="9.140625" style="1"/>
    <col min="14332" max="14332" width="6.42578125" style="1" customWidth="1"/>
    <col min="14333" max="14333" width="78.7109375" style="1" customWidth="1"/>
    <col min="14334" max="14334" width="12" style="1" customWidth="1"/>
    <col min="14335" max="14337" width="10.28515625" style="1" customWidth="1"/>
    <col min="14338" max="14338" width="13.85546875" style="1" customWidth="1"/>
    <col min="14339" max="14339" width="15.85546875" style="1" customWidth="1"/>
    <col min="14340" max="14587" width="9.140625" style="1"/>
    <col min="14588" max="14588" width="6.42578125" style="1" customWidth="1"/>
    <col min="14589" max="14589" width="78.7109375" style="1" customWidth="1"/>
    <col min="14590" max="14590" width="12" style="1" customWidth="1"/>
    <col min="14591" max="14593" width="10.28515625" style="1" customWidth="1"/>
    <col min="14594" max="14594" width="13.85546875" style="1" customWidth="1"/>
    <col min="14595" max="14595" width="15.85546875" style="1" customWidth="1"/>
    <col min="14596" max="14843" width="9.140625" style="1"/>
    <col min="14844" max="14844" width="6.42578125" style="1" customWidth="1"/>
    <col min="14845" max="14845" width="78.7109375" style="1" customWidth="1"/>
    <col min="14846" max="14846" width="12" style="1" customWidth="1"/>
    <col min="14847" max="14849" width="10.28515625" style="1" customWidth="1"/>
    <col min="14850" max="14850" width="13.85546875" style="1" customWidth="1"/>
    <col min="14851" max="14851" width="15.85546875" style="1" customWidth="1"/>
    <col min="14852" max="15099" width="9.140625" style="1"/>
    <col min="15100" max="15100" width="6.42578125" style="1" customWidth="1"/>
    <col min="15101" max="15101" width="78.7109375" style="1" customWidth="1"/>
    <col min="15102" max="15102" width="12" style="1" customWidth="1"/>
    <col min="15103" max="15105" width="10.28515625" style="1" customWidth="1"/>
    <col min="15106" max="15106" width="13.85546875" style="1" customWidth="1"/>
    <col min="15107" max="15107" width="15.85546875" style="1" customWidth="1"/>
    <col min="15108" max="15355" width="9.140625" style="1"/>
    <col min="15356" max="15356" width="6.42578125" style="1" customWidth="1"/>
    <col min="15357" max="15357" width="78.7109375" style="1" customWidth="1"/>
    <col min="15358" max="15358" width="12" style="1" customWidth="1"/>
    <col min="15359" max="15361" width="10.28515625" style="1" customWidth="1"/>
    <col min="15362" max="15362" width="13.85546875" style="1" customWidth="1"/>
    <col min="15363" max="15363" width="15.85546875" style="1" customWidth="1"/>
    <col min="15364" max="15611" width="9.140625" style="1"/>
    <col min="15612" max="15612" width="6.42578125" style="1" customWidth="1"/>
    <col min="15613" max="15613" width="78.7109375" style="1" customWidth="1"/>
    <col min="15614" max="15614" width="12" style="1" customWidth="1"/>
    <col min="15615" max="15617" width="10.28515625" style="1" customWidth="1"/>
    <col min="15618" max="15618" width="13.85546875" style="1" customWidth="1"/>
    <col min="15619" max="15619" width="15.85546875" style="1" customWidth="1"/>
    <col min="15620" max="15867" width="9.140625" style="1"/>
    <col min="15868" max="15868" width="6.42578125" style="1" customWidth="1"/>
    <col min="15869" max="15869" width="78.7109375" style="1" customWidth="1"/>
    <col min="15870" max="15870" width="12" style="1" customWidth="1"/>
    <col min="15871" max="15873" width="10.28515625" style="1" customWidth="1"/>
    <col min="15874" max="15874" width="13.85546875" style="1" customWidth="1"/>
    <col min="15875" max="15875" width="15.85546875" style="1" customWidth="1"/>
    <col min="15876" max="16123" width="9.140625" style="1"/>
    <col min="16124" max="16124" width="6.42578125" style="1" customWidth="1"/>
    <col min="16125" max="16125" width="78.7109375" style="1" customWidth="1"/>
    <col min="16126" max="16126" width="12" style="1" customWidth="1"/>
    <col min="16127" max="16129" width="10.28515625" style="1" customWidth="1"/>
    <col min="16130" max="16130" width="13.85546875" style="1" customWidth="1"/>
    <col min="16131" max="16131" width="15.85546875" style="1" customWidth="1"/>
    <col min="16132" max="16384" width="9.140625" style="1"/>
  </cols>
  <sheetData>
    <row r="1" spans="1:8" ht="76.5" customHeight="1" x14ac:dyDescent="0.25">
      <c r="A1" s="29" t="s">
        <v>37</v>
      </c>
      <c r="B1" s="30"/>
      <c r="C1" s="30"/>
      <c r="D1" s="30"/>
      <c r="E1" s="30"/>
      <c r="F1" s="30"/>
      <c r="G1" s="30"/>
      <c r="H1" s="30"/>
    </row>
    <row r="2" spans="1:8" ht="15.75" customHeight="1" x14ac:dyDescent="0.3">
      <c r="A2" s="31"/>
      <c r="B2" s="31"/>
      <c r="C2" s="31"/>
      <c r="D2" s="31"/>
      <c r="E2" s="31"/>
      <c r="F2" s="31"/>
      <c r="G2" s="31"/>
      <c r="H2" s="31"/>
    </row>
    <row r="3" spans="1:8" ht="15.75" customHeight="1" x14ac:dyDescent="0.25">
      <c r="A3" s="2"/>
      <c r="B3" s="2" t="s">
        <v>39</v>
      </c>
      <c r="C3" s="2"/>
      <c r="D3" s="2"/>
      <c r="E3" s="2"/>
      <c r="F3" s="2"/>
      <c r="G3" s="2"/>
      <c r="H3" s="2"/>
    </row>
    <row r="4" spans="1:8" ht="27" customHeight="1" x14ac:dyDescent="0.2">
      <c r="A4" s="32" t="s">
        <v>36</v>
      </c>
      <c r="B4" s="33"/>
      <c r="C4" s="33"/>
      <c r="D4" s="33"/>
      <c r="E4" s="33"/>
      <c r="F4" s="33"/>
      <c r="G4" s="33"/>
      <c r="H4" s="33"/>
    </row>
    <row r="5" spans="1:8" ht="18" customHeight="1" thickBot="1" x14ac:dyDescent="0.25">
      <c r="A5" s="3"/>
      <c r="B5" s="3"/>
      <c r="C5" s="3"/>
      <c r="D5" s="3"/>
      <c r="E5" s="3"/>
      <c r="F5" s="3"/>
      <c r="G5" s="3"/>
      <c r="H5" s="3"/>
    </row>
    <row r="6" spans="1:8" ht="59.25" customHeight="1" x14ac:dyDescent="0.2">
      <c r="A6" s="34" t="s">
        <v>0</v>
      </c>
      <c r="B6" s="34" t="s">
        <v>1</v>
      </c>
      <c r="C6" s="34" t="s">
        <v>2</v>
      </c>
      <c r="D6" s="36" t="s">
        <v>40</v>
      </c>
      <c r="E6" s="37"/>
      <c r="F6" s="38"/>
      <c r="G6" s="4" t="s">
        <v>3</v>
      </c>
      <c r="H6" s="5" t="s">
        <v>38</v>
      </c>
    </row>
    <row r="7" spans="1:8" ht="25.5" customHeight="1" thickBot="1" x14ac:dyDescent="0.25">
      <c r="A7" s="35"/>
      <c r="B7" s="35"/>
      <c r="C7" s="35"/>
      <c r="D7" s="6" t="s">
        <v>4</v>
      </c>
      <c r="E7" s="7" t="s">
        <v>5</v>
      </c>
      <c r="F7" s="8" t="s">
        <v>6</v>
      </c>
      <c r="G7" s="39" t="s">
        <v>7</v>
      </c>
      <c r="H7" s="40"/>
    </row>
    <row r="8" spans="1:8" s="14" customFormat="1" ht="16.5" customHeight="1" thickBot="1" x14ac:dyDescent="0.25">
      <c r="A8" s="9">
        <v>1</v>
      </c>
      <c r="B8" s="9">
        <v>2</v>
      </c>
      <c r="C8" s="9">
        <v>3</v>
      </c>
      <c r="D8" s="10">
        <v>4</v>
      </c>
      <c r="E8" s="11">
        <v>5</v>
      </c>
      <c r="F8" s="12">
        <v>6</v>
      </c>
      <c r="G8" s="10">
        <v>7</v>
      </c>
      <c r="H8" s="13">
        <v>8</v>
      </c>
    </row>
    <row r="9" spans="1:8" x14ac:dyDescent="0.2">
      <c r="A9" s="41" t="s">
        <v>8</v>
      </c>
      <c r="B9" s="42"/>
      <c r="C9" s="42"/>
      <c r="D9" s="42"/>
      <c r="E9" s="42"/>
      <c r="F9" s="42"/>
      <c r="G9" s="42"/>
      <c r="H9" s="43"/>
    </row>
    <row r="10" spans="1:8" x14ac:dyDescent="0.2">
      <c r="A10" s="15" t="s">
        <v>9</v>
      </c>
      <c r="B10" s="16" t="s">
        <v>10</v>
      </c>
      <c r="C10" s="44" t="s">
        <v>11</v>
      </c>
      <c r="D10" s="46">
        <f>9195*2</f>
        <v>18390</v>
      </c>
      <c r="E10" s="48">
        <f>3532*2</f>
        <v>7064</v>
      </c>
      <c r="F10" s="50">
        <f>SUM(D10:E10)</f>
        <v>25454</v>
      </c>
      <c r="G10" s="52">
        <v>0</v>
      </c>
      <c r="H10" s="54">
        <f>G10*F10</f>
        <v>0</v>
      </c>
    </row>
    <row r="11" spans="1:8" ht="25.5" x14ac:dyDescent="0.2">
      <c r="A11" s="17"/>
      <c r="B11" s="18" t="s">
        <v>12</v>
      </c>
      <c r="C11" s="45"/>
      <c r="D11" s="47"/>
      <c r="E11" s="49"/>
      <c r="F11" s="51"/>
      <c r="G11" s="53"/>
      <c r="H11" s="55"/>
    </row>
    <row r="12" spans="1:8" x14ac:dyDescent="0.2">
      <c r="A12" s="45" t="s">
        <v>13</v>
      </c>
      <c r="B12" s="19" t="s">
        <v>14</v>
      </c>
      <c r="C12" s="57" t="s">
        <v>11</v>
      </c>
      <c r="D12" s="64">
        <f>652*2</f>
        <v>1304</v>
      </c>
      <c r="E12" s="58">
        <v>0</v>
      </c>
      <c r="F12" s="50">
        <f>SUM(D12:E12)</f>
        <v>1304</v>
      </c>
      <c r="G12" s="52">
        <v>0</v>
      </c>
      <c r="H12" s="54">
        <f>G12*F12</f>
        <v>0</v>
      </c>
    </row>
    <row r="13" spans="1:8" ht="26.25" thickBot="1" x14ac:dyDescent="0.25">
      <c r="A13" s="62"/>
      <c r="B13" s="20" t="s">
        <v>15</v>
      </c>
      <c r="C13" s="63"/>
      <c r="D13" s="65"/>
      <c r="E13" s="66"/>
      <c r="F13" s="67"/>
      <c r="G13" s="68"/>
      <c r="H13" s="56"/>
    </row>
    <row r="14" spans="1:8" x14ac:dyDescent="0.2">
      <c r="A14" s="41" t="s">
        <v>16</v>
      </c>
      <c r="B14" s="42"/>
      <c r="C14" s="42"/>
      <c r="D14" s="42"/>
      <c r="E14" s="42"/>
      <c r="F14" s="42"/>
      <c r="G14" s="42"/>
      <c r="H14" s="43"/>
    </row>
    <row r="15" spans="1:8" x14ac:dyDescent="0.2">
      <c r="A15" s="57" t="s">
        <v>17</v>
      </c>
      <c r="B15" s="16" t="s">
        <v>18</v>
      </c>
      <c r="C15" s="57" t="s">
        <v>19</v>
      </c>
      <c r="D15" s="46">
        <f>96*2</f>
        <v>192</v>
      </c>
      <c r="E15" s="58">
        <f>10*2</f>
        <v>20</v>
      </c>
      <c r="F15" s="60">
        <f>SUM(D15:E15)</f>
        <v>212</v>
      </c>
      <c r="G15" s="52">
        <v>0</v>
      </c>
      <c r="H15" s="54">
        <f>G15*F15</f>
        <v>0</v>
      </c>
    </row>
    <row r="16" spans="1:8" ht="26.25" thickBot="1" x14ac:dyDescent="0.25">
      <c r="A16" s="45"/>
      <c r="B16" s="18" t="s">
        <v>20</v>
      </c>
      <c r="C16" s="45"/>
      <c r="D16" s="47"/>
      <c r="E16" s="59"/>
      <c r="F16" s="61"/>
      <c r="G16" s="53"/>
      <c r="H16" s="55"/>
    </row>
    <row r="17" spans="1:8" ht="12.75" customHeight="1" thickTop="1" thickBot="1" x14ac:dyDescent="0.25">
      <c r="A17" s="69" t="s">
        <v>21</v>
      </c>
      <c r="B17" s="70"/>
      <c r="C17" s="70"/>
      <c r="D17" s="70"/>
      <c r="E17" s="70"/>
      <c r="F17" s="70"/>
      <c r="G17" s="70"/>
      <c r="H17" s="21"/>
    </row>
    <row r="18" spans="1:8" ht="26.25" thickTop="1" x14ac:dyDescent="0.2">
      <c r="A18" s="71" t="s">
        <v>22</v>
      </c>
      <c r="B18" s="22" t="s">
        <v>23</v>
      </c>
      <c r="C18" s="71" t="s">
        <v>19</v>
      </c>
      <c r="D18" s="72">
        <f>245*2</f>
        <v>490</v>
      </c>
      <c r="E18" s="74">
        <f>502*2</f>
        <v>1004</v>
      </c>
      <c r="F18" s="76">
        <f>SUM(D18:E18)</f>
        <v>1494</v>
      </c>
      <c r="G18" s="78">
        <v>0</v>
      </c>
      <c r="H18" s="80">
        <f>F18*G18</f>
        <v>0</v>
      </c>
    </row>
    <row r="19" spans="1:8" ht="24.75" customHeight="1" thickBot="1" x14ac:dyDescent="0.25">
      <c r="A19" s="45"/>
      <c r="B19" s="23" t="s">
        <v>24</v>
      </c>
      <c r="C19" s="45"/>
      <c r="D19" s="73"/>
      <c r="E19" s="75"/>
      <c r="F19" s="77"/>
      <c r="G19" s="79"/>
      <c r="H19" s="81"/>
    </row>
    <row r="20" spans="1:8" x14ac:dyDescent="0.2">
      <c r="A20" s="41" t="s">
        <v>25</v>
      </c>
      <c r="B20" s="82"/>
      <c r="C20" s="42"/>
      <c r="D20" s="42"/>
      <c r="E20" s="42"/>
      <c r="F20" s="42"/>
      <c r="G20" s="42"/>
      <c r="H20" s="42"/>
    </row>
    <row r="21" spans="1:8" ht="13.5" thickBot="1" x14ac:dyDescent="0.25">
      <c r="A21" s="44" t="s">
        <v>26</v>
      </c>
      <c r="B21" s="83" t="s">
        <v>27</v>
      </c>
      <c r="C21" s="84"/>
      <c r="D21" s="85"/>
      <c r="E21" s="85"/>
      <c r="F21" s="85"/>
      <c r="G21" s="85"/>
      <c r="H21" s="84"/>
    </row>
    <row r="22" spans="1:8" x14ac:dyDescent="0.2">
      <c r="A22" s="57"/>
      <c r="B22" s="24" t="s">
        <v>28</v>
      </c>
      <c r="C22" s="44" t="s">
        <v>29</v>
      </c>
      <c r="D22" s="64">
        <f>15*2</f>
        <v>30</v>
      </c>
      <c r="E22" s="58">
        <f>15*2</f>
        <v>30</v>
      </c>
      <c r="F22" s="87">
        <f>SUM(D22:E23)</f>
        <v>60</v>
      </c>
      <c r="G22" s="88">
        <v>0</v>
      </c>
      <c r="H22" s="90">
        <f>G22*F22</f>
        <v>0</v>
      </c>
    </row>
    <row r="23" spans="1:8" ht="26.25" thickBot="1" x14ac:dyDescent="0.25">
      <c r="A23" s="45"/>
      <c r="B23" s="25" t="s">
        <v>30</v>
      </c>
      <c r="C23" s="57"/>
      <c r="D23" s="86"/>
      <c r="E23" s="58"/>
      <c r="F23" s="87"/>
      <c r="G23" s="89"/>
      <c r="H23" s="91"/>
    </row>
    <row r="24" spans="1:8" ht="12.75" customHeight="1" x14ac:dyDescent="0.2">
      <c r="A24" s="44" t="s">
        <v>31</v>
      </c>
      <c r="B24" s="22" t="s">
        <v>32</v>
      </c>
      <c r="C24" s="96" t="s">
        <v>11</v>
      </c>
      <c r="D24" s="98">
        <f>30*2</f>
        <v>60</v>
      </c>
      <c r="E24" s="96">
        <f>20*2</f>
        <v>40</v>
      </c>
      <c r="F24" s="99">
        <f>SUM(D24:E24)</f>
        <v>100</v>
      </c>
      <c r="G24" s="101">
        <v>0</v>
      </c>
      <c r="H24" s="80">
        <f>F24*G24</f>
        <v>0</v>
      </c>
    </row>
    <row r="25" spans="1:8" ht="26.25" thickBot="1" x14ac:dyDescent="0.25">
      <c r="A25" s="63"/>
      <c r="B25" s="26" t="s">
        <v>33</v>
      </c>
      <c r="C25" s="97"/>
      <c r="D25" s="97"/>
      <c r="E25" s="97"/>
      <c r="F25" s="100"/>
      <c r="G25" s="102"/>
      <c r="H25" s="81"/>
    </row>
    <row r="26" spans="1:8" ht="27" customHeight="1" thickBot="1" x14ac:dyDescent="0.25">
      <c r="A26" s="94" t="s">
        <v>34</v>
      </c>
      <c r="B26" s="95"/>
      <c r="C26" s="95"/>
      <c r="D26" s="95"/>
      <c r="E26" s="95"/>
      <c r="F26" s="95"/>
      <c r="G26" s="95"/>
      <c r="H26" s="27">
        <f>H10+H12+H15+H18+H22+H24</f>
        <v>0</v>
      </c>
    </row>
    <row r="27" spans="1:8" ht="182.25" customHeight="1" x14ac:dyDescent="0.25">
      <c r="A27" s="92" t="s">
        <v>35</v>
      </c>
      <c r="B27" s="93"/>
      <c r="C27" s="93"/>
      <c r="D27" s="93"/>
      <c r="E27" s="93"/>
      <c r="F27" s="93"/>
      <c r="G27" s="93"/>
      <c r="H27" s="93"/>
    </row>
  </sheetData>
  <mergeCells count="56">
    <mergeCell ref="A27:H27"/>
    <mergeCell ref="H24:H25"/>
    <mergeCell ref="A26:G26"/>
    <mergeCell ref="A24:A25"/>
    <mergeCell ref="C24:C25"/>
    <mergeCell ref="D24:D25"/>
    <mergeCell ref="E24:E25"/>
    <mergeCell ref="F24:F25"/>
    <mergeCell ref="G24:G25"/>
    <mergeCell ref="H18:H19"/>
    <mergeCell ref="A20:H20"/>
    <mergeCell ref="A21:A23"/>
    <mergeCell ref="B21:H21"/>
    <mergeCell ref="C22:C23"/>
    <mergeCell ref="D22:D23"/>
    <mergeCell ref="E22:E23"/>
    <mergeCell ref="F22:F23"/>
    <mergeCell ref="G22:G23"/>
    <mergeCell ref="H22:H23"/>
    <mergeCell ref="A17:G17"/>
    <mergeCell ref="A18:A19"/>
    <mergeCell ref="C18:C19"/>
    <mergeCell ref="D18:D19"/>
    <mergeCell ref="E18:E19"/>
    <mergeCell ref="F18:F19"/>
    <mergeCell ref="G18:G19"/>
    <mergeCell ref="H12:H13"/>
    <mergeCell ref="A14:H14"/>
    <mergeCell ref="A15:A16"/>
    <mergeCell ref="C15:C16"/>
    <mergeCell ref="D15:D16"/>
    <mergeCell ref="E15:E16"/>
    <mergeCell ref="F15:F16"/>
    <mergeCell ref="G15:G16"/>
    <mergeCell ref="H15:H16"/>
    <mergeCell ref="A12:A13"/>
    <mergeCell ref="C12:C13"/>
    <mergeCell ref="D12:D13"/>
    <mergeCell ref="E12:E13"/>
    <mergeCell ref="F12:F13"/>
    <mergeCell ref="G12:G13"/>
    <mergeCell ref="A9:H9"/>
    <mergeCell ref="C10:C11"/>
    <mergeCell ref="D10:D11"/>
    <mergeCell ref="E10:E11"/>
    <mergeCell ref="F10:F11"/>
    <mergeCell ref="G10:G11"/>
    <mergeCell ref="H10:H11"/>
    <mergeCell ref="A1:H1"/>
    <mergeCell ref="A2:H2"/>
    <mergeCell ref="A4:H4"/>
    <mergeCell ref="A6:A7"/>
    <mergeCell ref="B6:B7"/>
    <mergeCell ref="C6:C7"/>
    <mergeCell ref="D6:F6"/>
    <mergeCell ref="G7:H7"/>
  </mergeCells>
  <pageMargins left="0.7" right="0.7" top="0.75" bottom="0.75" header="0.3" footer="0.3"/>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2024-02-05T09:35:10Z</dcterms:modified>
</cp:coreProperties>
</file>