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codeName="ThisWorkbook"/>
  <mc:AlternateContent xmlns:mc="http://schemas.openxmlformats.org/markup-compatibility/2006">
    <mc:Choice Requires="x15">
      <x15ac:absPath xmlns:x15ac="http://schemas.microsoft.com/office/spreadsheetml/2010/11/ac" url="R:\Iepirkumu_un_ligumu_dala\Aktualie iepirkumi\TIRGUS_PRIEKSIZPETES_2023\2024_GADS\BKUS_2024_14_TP_AVAD un NMPON jaunā korpusa medicīnas mēbeļu iegāde 2. daļa_Ginta\"/>
    </mc:Choice>
  </mc:AlternateContent>
  <xr:revisionPtr revIDLastSave="0" documentId="8_{46284CF0-CF32-40ED-B07E-CA89099AB0DD}" xr6:coauthVersionLast="47" xr6:coauthVersionMax="47" xr10:uidLastSave="{00000000-0000-0000-0000-000000000000}"/>
  <bookViews>
    <workbookView xWindow="-108" yWindow="-108" windowWidth="23256" windowHeight="12576" tabRatio="893" activeTab="13" xr2:uid="{00000000-000D-0000-FFFF-FFFF00000000}"/>
  </bookViews>
  <sheets>
    <sheet name="Saturs" sheetId="74" r:id="rId1"/>
    <sheet name="Obl.pras." sheetId="81" r:id="rId2"/>
    <sheet name="1" sheetId="76" r:id="rId3"/>
    <sheet name="2" sheetId="59" r:id="rId4"/>
    <sheet name="Ledussk." sheetId="49" state="hidden" r:id="rId5"/>
    <sheet name="3" sheetId="51" r:id="rId6"/>
    <sheet name="4" sheetId="78" r:id="rId7"/>
    <sheet name="5" sheetId="75" r:id="rId8"/>
    <sheet name="6" sheetId="47" r:id="rId9"/>
    <sheet name="7" sheetId="82" r:id="rId10"/>
    <sheet name="8" sheetId="77" r:id="rId11"/>
    <sheet name="9" sheetId="56" r:id="rId12"/>
    <sheet name="Iekārtu tehniskā apkalpošana" sheetId="9" r:id="rId13"/>
    <sheet name="Finanšu piedāvājums" sheetId="8" r:id="rId14"/>
  </sheets>
  <calcPr calcId="191029" iterateDelta="1E-4"/>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2" i="8" l="1"/>
  <c r="I4" i="8"/>
  <c r="I39" i="8"/>
  <c r="I46" i="8"/>
  <c r="I51" i="8"/>
  <c r="F55" i="8"/>
  <c r="F54" i="8"/>
  <c r="F53" i="8"/>
  <c r="F51" i="8"/>
  <c r="H8" i="74"/>
  <c r="H9" i="74"/>
  <c r="F42" i="8" l="1"/>
  <c r="F43" i="8"/>
  <c r="F44" i="8"/>
  <c r="F41" i="8"/>
  <c r="F35" i="8"/>
  <c r="F27" i="8"/>
  <c r="F22" i="8"/>
  <c r="F23" i="8"/>
  <c r="F24" i="8"/>
  <c r="F25" i="8"/>
  <c r="F26" i="8"/>
  <c r="F28" i="8"/>
  <c r="F29" i="8"/>
  <c r="F30" i="8"/>
  <c r="F31" i="8"/>
  <c r="F32" i="8"/>
  <c r="F33" i="8"/>
  <c r="F21" i="8"/>
  <c r="H3" i="74"/>
  <c r="H4" i="74"/>
  <c r="H5" i="74"/>
  <c r="H6" i="74"/>
  <c r="H7" i="74"/>
  <c r="H10" i="74"/>
  <c r="F17" i="8"/>
  <c r="F16" i="8"/>
  <c r="H2" i="74"/>
  <c r="C86" i="76" l="1"/>
  <c r="F57" i="8" l="1"/>
  <c r="I57" i="8" s="1"/>
  <c r="F56" i="8"/>
  <c r="I56" i="8" s="1"/>
  <c r="F45" i="8"/>
  <c r="F39" i="8"/>
  <c r="F12" i="8" l="1"/>
  <c r="F19" i="8"/>
  <c r="I19" i="8" s="1"/>
  <c r="F36" i="8"/>
  <c r="F46" i="8"/>
  <c r="F15" i="8" l="1"/>
  <c r="F48" i="8"/>
  <c r="F38" i="8"/>
  <c r="I36" i="8"/>
  <c r="F49" i="8"/>
  <c r="F50" i="8"/>
  <c r="F18" i="8" l="1"/>
  <c r="F14" i="8"/>
  <c r="M8" i="9"/>
  <c r="N8" i="9" s="1"/>
  <c r="H12" i="8" s="1"/>
  <c r="F7" i="8"/>
  <c r="F4" i="8"/>
  <c r="F6" i="8" l="1"/>
  <c r="F8" i="8"/>
  <c r="F9" i="8"/>
  <c r="F10" i="8"/>
  <c r="F11" i="8"/>
  <c r="M7" i="9" l="1"/>
  <c r="N7" i="9" s="1"/>
  <c r="H4" i="8" l="1"/>
  <c r="M13" i="9"/>
  <c r="M14" i="9"/>
  <c r="N13" i="9" l="1"/>
</calcChain>
</file>

<file path=xl/sharedStrings.xml><?xml version="1.0" encoding="utf-8"?>
<sst xmlns="http://schemas.openxmlformats.org/spreadsheetml/2006/main" count="1060" uniqueCount="727">
  <si>
    <t>1. daļa</t>
  </si>
  <si>
    <t>Piemērs</t>
  </si>
  <si>
    <t>Pretendenta piedāvājums, atsauce uz informatīvo materiālu (Informatīvā materiāla nosaukums, lpp.)</t>
  </si>
  <si>
    <t>Informatīvais materiāls 2, 4.lpp</t>
  </si>
  <si>
    <t>Nr.</t>
  </si>
  <si>
    <t xml:space="preserve">Preces nosaukums, veicamās funkcijas, tehniskās prasības un komplektācija </t>
  </si>
  <si>
    <t xml:space="preserve">Veicamās funkcijas: </t>
  </si>
  <si>
    <t xml:space="preserve">Tehniskās prasības: </t>
  </si>
  <si>
    <t>Iekārtu tehniskā apkalpošana</t>
  </si>
  <si>
    <t>Iepirkuma daļas numurs</t>
  </si>
  <si>
    <t>Iekārtas nosaukums</t>
  </si>
  <si>
    <t>Iekārtu skaits *</t>
  </si>
  <si>
    <t>Pēcgarantijas periods, ņemot vērā, ka garantijas periods un pēcgarantijas periods veido piecus gadus</t>
  </si>
  <si>
    <t>Remonta servisa stundas likme, EUR bez PVN</t>
  </si>
  <si>
    <t>Piezīmes</t>
  </si>
  <si>
    <t>Finanšu piedāvājums</t>
  </si>
  <si>
    <t>Iekārtu iegādes izmaksas</t>
  </si>
  <si>
    <t>Vienas vienības cena, EUR bez PVN</t>
  </si>
  <si>
    <t>Summa, EUR bez PVN</t>
  </si>
  <si>
    <t>PVN likme, %</t>
  </si>
  <si>
    <t xml:space="preserve">Vērtējamā summa </t>
  </si>
  <si>
    <t>Komentārs</t>
  </si>
  <si>
    <t>Viena periodiski veicamā darba maināmo rezerves daļu izmaksas, ja attiecināms, EUR bez PVN</t>
  </si>
  <si>
    <t>Viena periodiski veicamā darba paredzamais ilgums, stundas</t>
  </si>
  <si>
    <t>Periodiski veicamā darba veids pēcgarantijas periodā</t>
  </si>
  <si>
    <t>Periodiski veicamo darbu servisa stundas likme, EUR bez PVN</t>
  </si>
  <si>
    <t>Vai ražotājs ir paredzējis elektrodrošības pārbaudes periodiski veicamo darbu ietvaros? (Jā/Nē)</t>
  </si>
  <si>
    <t>Vai ražotājs ir paredzējis funkcionālās pārbaudes periodiski veicamo darbu ietvaros? (Jā/Nē)</t>
  </si>
  <si>
    <t>Periodiski veicamā darba skaits vienai ierīcei pēcgarantijas periodā</t>
  </si>
  <si>
    <t>Mākslīgā plaušu ventilācijas ierīce</t>
  </si>
  <si>
    <t>1000h apkope</t>
  </si>
  <si>
    <t>JĀ</t>
  </si>
  <si>
    <t>2 gadu pārbaude</t>
  </si>
  <si>
    <r>
      <t xml:space="preserve">Ierīcēm, kurām </t>
    </r>
    <r>
      <rPr>
        <b/>
        <sz val="8"/>
        <rFont val="Times New Roman"/>
        <family val="1"/>
        <charset val="186"/>
      </rPr>
      <t>pēcgarantijas periodā</t>
    </r>
    <r>
      <rPr>
        <sz val="8"/>
        <rFont val="Times New Roman"/>
        <family val="1"/>
        <charset val="186"/>
      </rPr>
      <t xml:space="preserve"> periodiski veicamo darbu saturs mainās, Pretendents aizpilda "Iekārtu tehniskā apkalpošana" tabulu, </t>
    </r>
    <r>
      <rPr>
        <b/>
        <u/>
        <sz val="8"/>
        <rFont val="Times New Roman"/>
        <family val="1"/>
        <charset val="186"/>
      </rPr>
      <t>izveidojot papildus rindu/as zem ierīces</t>
    </r>
    <r>
      <rPr>
        <sz val="8"/>
        <rFont val="Times New Roman"/>
        <family val="1"/>
        <charset val="186"/>
      </rPr>
      <t>, katrā jaunā rindā norādot periodiski veicamā darba veidu, pārliecinoties, ka kopumā ir uzskaitīti visi uz ierīci attiecināmie periodiski veicamie darbi pēcgarantijas periodā</t>
    </r>
  </si>
  <si>
    <t>Summa par viena periodiski veicamā darba veidu pēcgarantijas periodā visām iekārtām, EUR bez PVN</t>
  </si>
  <si>
    <t>Summa par visiem periodiski veicamajiem darbiem pēcgarantijas periodā visām iekārtām, EUR bez PVN</t>
  </si>
  <si>
    <t>Summa par iekārtu tehnisko apkalpošanu (ja ražotājs tādu ir paredzējis)</t>
  </si>
  <si>
    <r>
      <t>Kopējās izmaksas viena periodiski veicamā darba veida veikšanai pēcgarantijas periodā tiek aprēķinātas sekojoši: 13=3*(6*(7+(8*9)) kur norādītie skaitļi ir kolonnas kārtas numurs.</t>
    </r>
    <r>
      <rPr>
        <b/>
        <sz val="8"/>
        <rFont val="Times New Roman"/>
        <family val="1"/>
        <charset val="186"/>
      </rPr>
      <t xml:space="preserve"> 14. kolonnā jānorāda summa par visiem periodiski veicamajiem darbiem visām iekārtām</t>
    </r>
  </si>
  <si>
    <t>1. pozīcija</t>
  </si>
  <si>
    <t>Nav attiecināms</t>
  </si>
  <si>
    <t>Iepirkuma pozīcijas numurs</t>
  </si>
  <si>
    <t>Skaits, gab. ***</t>
  </si>
  <si>
    <t>Veicamās funkcijas:</t>
  </si>
  <si>
    <t>Tehniskās prasības:</t>
  </si>
  <si>
    <t>Papildus prasības</t>
  </si>
  <si>
    <t>(norādīt preces ražotāju un modeli)</t>
  </si>
  <si>
    <t>Barošanas avots: 220-230 V, 50-60 Hz, maiņstrāva</t>
  </si>
  <si>
    <t>Mazais medicīniskais ledusskapis</t>
  </si>
  <si>
    <t>Nosaukums: Mazais medicīniskais ledusskapis</t>
  </si>
  <si>
    <t>Zāļu konstantas uzglabāšanas temperatūras uzturēšana.</t>
  </si>
  <si>
    <t>Uzstādāmās temperatūras diapazons ledusskapim vismaz ir +2 līdz +8 ºC</t>
  </si>
  <si>
    <t>Materiāls regulējamajiem plauktiem: režģa plaukti ar plastikāta pārklājumu</t>
  </si>
  <si>
    <t xml:space="preserve">Necaurspīdīgas durvis </t>
  </si>
  <si>
    <t>Divpusējās durvju eņģes (iespēja mainīt durvju atvēršanas virzienu)</t>
  </si>
  <si>
    <t>Temperatūras izmaiņas solis vismaz 0,1 - 0,5 ºC</t>
  </si>
  <si>
    <t>Digitāls vadības displejs</t>
  </si>
  <si>
    <r>
      <t xml:space="preserve">Aukstuma aģents: R600a (vai cits, kura </t>
    </r>
    <r>
      <rPr>
        <i/>
        <sz val="12"/>
        <color theme="1"/>
        <rFont val="Times New Roman"/>
        <family val="1"/>
        <charset val="186"/>
      </rPr>
      <t>GWP (Global Warming Potential)</t>
    </r>
    <r>
      <rPr>
        <sz val="12"/>
        <color theme="1"/>
        <rFont val="Times New Roman"/>
        <family val="1"/>
        <charset val="186"/>
      </rPr>
      <t xml:space="preserve"> ir mazāks par 150)</t>
    </r>
  </si>
  <si>
    <t>Ir temperatūras trauksme, kas norāda, vai ir pārkāpts apakšējais vai augšējais trauksmes slieksnis, izmantojot gan akustiskos, gan vizuālos signālus</t>
  </si>
  <si>
    <t>Iekārtas barošana: 220-240V/50-60Hz ar Eiropas standartiem atbilstošo adapteri.</t>
  </si>
  <si>
    <t>Iespēja veikt attālinātu temperatūras monitoringu, izmantojot ražotāja programmatūru</t>
  </si>
  <si>
    <t>Nodrošināt pieslēgumu BKUS esošajai ledusskapju monitorēšanas programmai vai komplektācijā programmatūra temperatūras monitorēšanai (vismaz 1 licence)</t>
  </si>
  <si>
    <t>Ledusskapja kameras tilpums (Netto ietilpība) : 40 L ± 5%</t>
  </si>
  <si>
    <t>???</t>
  </si>
  <si>
    <t>Kādas durvis?</t>
  </si>
  <si>
    <r>
      <t xml:space="preserve">Regulējamo plauktu skaits vismaz </t>
    </r>
    <r>
      <rPr>
        <sz val="12"/>
        <color rgb="FFFF0000"/>
        <rFont val="Times New Roman"/>
        <family val="1"/>
        <charset val="186"/>
      </rPr>
      <t>5</t>
    </r>
  </si>
  <si>
    <t>cik?</t>
  </si>
  <si>
    <t>Gulta paredzēta pacientu izguldīšanai un pozicionēšanai</t>
  </si>
  <si>
    <t>4 stūru aizsargriņķi</t>
  </si>
  <si>
    <t>Visas gultas detaļas ir viegli kopjamas un dezinficējamas ar visiem komerciāli pieejamiem spirtu saturošiem dezinfekcijas līdzekļiem</t>
  </si>
  <si>
    <t>Prasības pasīvam pretizgulējumu matracim:</t>
  </si>
  <si>
    <t xml:space="preserve">Matrača pārvalks izgatavots no elpojoša un mitruma necaurlaidīga materiāla, kas nepieļauj ādas svīšanu </t>
  </si>
  <si>
    <t>Matrača pārvalks mazgājams temperatūrā līdz ne mazāk kā 70ºC un dezinficējams ar termisko apstrādi, spirtu saturošiem vai nesaturošiem līdzekļiem</t>
  </si>
  <si>
    <t>Matrača pārvalks atverams un aizverams ar rāvēj slēdzi, kas pārsegts ar mitrumu aizsargājošu pārvalku</t>
  </si>
  <si>
    <t>(norādīt ref. nr.)</t>
  </si>
  <si>
    <t>Pretizgulējumu matracis</t>
  </si>
  <si>
    <r>
      <rPr>
        <b/>
        <sz val="11"/>
        <color theme="1"/>
        <rFont val="Times New Roman"/>
        <family val="1"/>
        <charset val="186"/>
      </rPr>
      <t>Piederumi, saderīgi ar piedāvāto gultu</t>
    </r>
    <r>
      <rPr>
        <sz val="11"/>
        <color theme="1"/>
        <rFont val="Times New Roman"/>
        <family val="1"/>
        <charset val="186"/>
      </rPr>
      <t xml:space="preserve"> </t>
    </r>
    <r>
      <rPr>
        <i/>
        <sz val="11"/>
        <color theme="1"/>
        <rFont val="Times New Roman"/>
        <family val="1"/>
        <charset val="186"/>
      </rPr>
      <t xml:space="preserve">(tiek norādīta cena par katru piederumu atsevišķi, tiks pasūtīti pēc nepieciešamības, </t>
    </r>
    <r>
      <rPr>
        <b/>
        <i/>
        <sz val="11"/>
        <color theme="1"/>
        <rFont val="Times New Roman"/>
        <family val="1"/>
        <charset val="186"/>
      </rPr>
      <t>papildus norādīto piederumu cena netiek iekļauta vērtējamajā cenā</t>
    </r>
    <r>
      <rPr>
        <i/>
        <sz val="11"/>
        <color theme="1"/>
        <rFont val="Times New Roman"/>
        <family val="1"/>
        <charset val="186"/>
      </rPr>
      <t>)</t>
    </r>
    <r>
      <rPr>
        <sz val="11"/>
        <color theme="1"/>
        <rFont val="Times New Roman"/>
        <family val="1"/>
        <charset val="186"/>
      </rPr>
      <t>:</t>
    </r>
  </si>
  <si>
    <t>4.pozīcija</t>
  </si>
  <si>
    <t>5.pozīcija</t>
  </si>
  <si>
    <t>6.pozīcija</t>
  </si>
  <si>
    <t>1.pozīcija</t>
  </si>
  <si>
    <t>4.</t>
  </si>
  <si>
    <t>2.</t>
  </si>
  <si>
    <t>1.</t>
  </si>
  <si>
    <t>1.1.</t>
  </si>
  <si>
    <t>1.1.1.</t>
  </si>
  <si>
    <t>1.2.</t>
  </si>
  <si>
    <t>1.2.1.</t>
  </si>
  <si>
    <t>1.2.2.</t>
  </si>
  <si>
    <t>1.2.3.</t>
  </si>
  <si>
    <t>1.2.4.</t>
  </si>
  <si>
    <t>1.3.</t>
  </si>
  <si>
    <t>1.3.1.</t>
  </si>
  <si>
    <t>1.3.2.</t>
  </si>
  <si>
    <t>1.4.</t>
  </si>
  <si>
    <t>1.4.1.</t>
  </si>
  <si>
    <t>1.4.2.</t>
  </si>
  <si>
    <t>1.4.3.</t>
  </si>
  <si>
    <t xml:space="preserve">1. </t>
  </si>
  <si>
    <t>Virsma pārklāta ar anti mikrobu pārklājumu</t>
  </si>
  <si>
    <t>4.1.</t>
  </si>
  <si>
    <t>4.1.1.</t>
  </si>
  <si>
    <t>4.2.</t>
  </si>
  <si>
    <t>4.2.1.</t>
  </si>
  <si>
    <t>4.2.2.</t>
  </si>
  <si>
    <t>4.2.3.</t>
  </si>
  <si>
    <t>4.2.4.</t>
  </si>
  <si>
    <t>4.2.5.</t>
  </si>
  <si>
    <t>4.2.6.</t>
  </si>
  <si>
    <t>4.2.7.</t>
  </si>
  <si>
    <t>4.2.8.</t>
  </si>
  <si>
    <t>1.3.3.</t>
  </si>
  <si>
    <t>1.4.4.</t>
  </si>
  <si>
    <t>1.4.5.</t>
  </si>
  <si>
    <t>1.4.6.</t>
  </si>
  <si>
    <t>Tehniskās specifikācijas punkta numurs</t>
  </si>
  <si>
    <t xml:space="preserve">2. </t>
  </si>
  <si>
    <t>2.1.</t>
  </si>
  <si>
    <t>2.1.1.</t>
  </si>
  <si>
    <t>2.2.</t>
  </si>
  <si>
    <t>2.2.1.</t>
  </si>
  <si>
    <t>2.2.2.</t>
  </si>
  <si>
    <t>2.2.3.</t>
  </si>
  <si>
    <t>2.3.1.</t>
  </si>
  <si>
    <t>2.3.2.</t>
  </si>
  <si>
    <t>Prasības pacientu funkcionālajai elektriskajai gultai</t>
  </si>
  <si>
    <t>Gulta ražota un pārbaudīta saskaņā ar medicīnisko gultu izgatavošanas standartu IEC:60601-2-52 (pretendenta piedāvātas gultas EK atbilstības deklarācijā jābūt atsaucei uz standartu)</t>
  </si>
  <si>
    <t xml:space="preserve">Trendelenburga un anti-Trendelenburga pozīcijas ar elektrisku regulāciju ne mazāk kā ±12° leņķī </t>
  </si>
  <si>
    <t xml:space="preserve">Nesējkonstrukcija no metāla un apdare no augstas izturības polimēra vai augstspiediena lamināta </t>
  </si>
  <si>
    <t xml:space="preserve">Piedāvātās gultas aizsardzības klase nedrīkst būt mazāka par IPX4 </t>
  </si>
  <si>
    <t>Gultas aizsardzības klase pret elektriskās strāvas traumu - klase I tips B saskaņā ar standartu IEC 60601-1 (pretendenta piedāvātas gultas EK atbilstības deklarācijā jābūt atsaucei uz standartu)</t>
  </si>
  <si>
    <t>Ar integrēto akumulatoru ar uzlādes funkciju, kas nodrošina visu elektriski darbināmo elektromotoru funkcijas, ja gulta atvienota no strāvas padeves</t>
  </si>
  <si>
    <t>Matrača izmēri sakrīt ar pacienta guļvirsmas izmēriem, ja guļvirmas konstrukcijas īpatnības nenosaka citādi</t>
  </si>
  <si>
    <t>2. pozīcija</t>
  </si>
  <si>
    <t>2.3.</t>
  </si>
  <si>
    <t xml:space="preserve">3. </t>
  </si>
  <si>
    <t>3.1.</t>
  </si>
  <si>
    <t>3.1.1.</t>
  </si>
  <si>
    <t>3.2.</t>
  </si>
  <si>
    <t>3.2.2.</t>
  </si>
  <si>
    <t>3.2.3.</t>
  </si>
  <si>
    <t>3.2.4.</t>
  </si>
  <si>
    <t>3.2.5.</t>
  </si>
  <si>
    <t>3.2.6.</t>
  </si>
  <si>
    <t>3.2.7.</t>
  </si>
  <si>
    <t>3.2.8.</t>
  </si>
  <si>
    <t>3.3.1.</t>
  </si>
  <si>
    <t>3.3.2.</t>
  </si>
  <si>
    <t>(Norādīt piedāvātās iekārtas ražotāju un modeli)</t>
  </si>
  <si>
    <t>4.4.</t>
  </si>
  <si>
    <t>4.4.1.</t>
  </si>
  <si>
    <t xml:space="preserve">4. </t>
  </si>
  <si>
    <t>5.</t>
  </si>
  <si>
    <t>6.</t>
  </si>
  <si>
    <t>3.</t>
  </si>
  <si>
    <t>3.3.</t>
  </si>
  <si>
    <t>3.4.</t>
  </si>
  <si>
    <t>3.4.1.</t>
  </si>
  <si>
    <t>3.pozīcija</t>
  </si>
  <si>
    <t xml:space="preserve">Citi piederumi, kas nepieciešamas piedāvātajam krēslam, lai nodrošinātu tehniskajā aprakstā norādīto funkcionalitāti un/vai pieejamie papildinājumi. (rindiņas atļauts papildināt zemāk pēc nepieciešamības, vienā rindiņā ierakstīt ne vairāk kā vienu piederumu) </t>
  </si>
  <si>
    <t xml:space="preserve">Citi piederumi un zondes, kas nepieciešamas piedāvātajai ierīcei, lai nodrošinātu tehniskajā aprakstā norādīto funkcionalitāti. (rindiņas atļauts papildināt zemāk pēc nepieciešamības, vienā rindiņā ierakstīt ne vairāk kā vienu piederumu) </t>
  </si>
  <si>
    <t>Skaits, gab.***</t>
  </si>
  <si>
    <t>Iekārtu skaits ***</t>
  </si>
  <si>
    <t>6.4.</t>
  </si>
  <si>
    <t>Nosaukums</t>
  </si>
  <si>
    <t>Atpūtas krēsls vecākiem</t>
  </si>
  <si>
    <t>Ēdināšanas virsma</t>
  </si>
  <si>
    <t xml:space="preserve"> Darba stacijas - procedūru ratiņi </t>
  </si>
  <si>
    <t>7.</t>
  </si>
  <si>
    <t>8.</t>
  </si>
  <si>
    <t>Skaits, gab.*</t>
  </si>
  <si>
    <t>Gulta ar elektriski regulējamu sekciju augstuma maiņu</t>
  </si>
  <si>
    <t>Pacienta virsmas augstuma regulācija zemākajā pozīcijā ne augstāk kā 40 cm</t>
  </si>
  <si>
    <t>Pacienta virsmas augstuma regulācijas amplitūda vismaz 35 cm</t>
  </si>
  <si>
    <t>Gultas ārējais platums ne vairāk par 100 cm</t>
  </si>
  <si>
    <t xml:space="preserve">Ir integrēts vismaz 15 cm gultas garuma pagarinājums vismaz vienā virzienā </t>
  </si>
  <si>
    <t>Matrača platformas izmēri ne mazāki kā 200 x 85 cm (garums x platums)</t>
  </si>
  <si>
    <t>vismaz 3 sekciju pacienta virsmas - muguras, augšstilba un apakšstilba sekcijas</t>
  </si>
  <si>
    <t>Muguras sekcijas pacelšana vismaz no 0° līdz 66°</t>
  </si>
  <si>
    <t>Leņķis starp muguras sekciju un augšstilba sekciju jebkurās gultas sekciju pozīcijās ne mazāk kā 90° (sk.att. 1.2.14.punktā, leņķis a)</t>
  </si>
  <si>
    <t>Apakšstilbu sekcijas regulēšanas leņķis attiecībā pret horizontāli no 0° līdz ne mazāk kā 20° (sk.att. 1.2.14.punktā, leņķis c)</t>
  </si>
  <si>
    <t>Attēls 1 Gultas sekciju regulēšanas leņķi</t>
  </si>
  <si>
    <t>Viendaļīgas sliedes malas vai divdaļīgas sānu malas</t>
  </si>
  <si>
    <t>Sānu malas nosedz vismaz gultas garuma 2/3</t>
  </si>
  <si>
    <t>Sānu malu konstrukcija novērš pacienta ķermeņa daļu iespiešanās risku</t>
  </si>
  <si>
    <t>Sānu malas izgatavotas no metāla vai no augstas izturības polimēra  - malu variantu iespējams izvēlēties pie pasūtīšanas</t>
  </si>
  <si>
    <t>Centrālā riteņu bloķēšanas sistēma, pieejama vismaz no kājgaļa labas un kreisas puses</t>
  </si>
  <si>
    <t>Drošas darbības svars (SWL) vismaz 220 kg</t>
  </si>
  <si>
    <t>Gultai fiksējams galvgalis un kājgalis, kurus iespējams noņemt bez papildu instrumentu palīdzības</t>
  </si>
  <si>
    <t>Māsu pults funkcijas (nav integrēts gultas konstrukcijā): visu sekciju pozīciju regulēšana, augstuma regulēšana, pacienta pults bloķēšana, Trendelenburga un anti-Trendelenburga pozīcija, CPR pozīcija, baterijas indikācija</t>
  </si>
  <si>
    <t>Pacienta rokas pults funkcijas (nav integrēts sānu margā): visu sekciju pozīciju regulēšana, augstuma regulēšana</t>
  </si>
  <si>
    <t>Iespējams ar vienu darbību nolaist muguras sekciju horizontālā pozīcijā  kardiopulmonālai reanimācijai (CPR pozīcija) gan elektriski, gan mehāniski</t>
  </si>
  <si>
    <t>Gultas svars nepārsniedz 170 kg (bez matrača un papildu aksesuāriem)</t>
  </si>
  <si>
    <t>Gultas četros stūros ir turētāji infūzijas statīviem vai piecelšanās stienim</t>
  </si>
  <si>
    <t xml:space="preserve">Kardioloģiskā krēsla funkcija  </t>
  </si>
  <si>
    <t>Vēlama iespēja izvēlēties bērniem pielāgotu krāsu/zīmējumu dizainu</t>
  </si>
  <si>
    <r>
      <t xml:space="preserve">Matracis paredzēts izgulējumu profilaksei pacientiem ar zemu un vidējo izgulējumu rašanas risku (pēc Nortona skalas 14-20 punkti vai/un pēc Brandena skalas 13-18 punkti (zems un vidējais izgulējumu rašanas risks) un mazāk, vai/un izmantojot klasifikāciju: </t>
    </r>
    <r>
      <rPr>
        <u/>
        <sz val="11"/>
        <rFont val="Times New Roman"/>
        <family val="1"/>
        <charset val="186"/>
      </rPr>
      <t>zems, vidējais</t>
    </r>
    <r>
      <rPr>
        <sz val="11"/>
        <rFont val="Times New Roman"/>
        <family val="1"/>
        <charset val="186"/>
      </rPr>
      <t>, augsts un ļoti augsts izgulējuma rašanas risks vai analoga klasifikācija)</t>
    </r>
  </si>
  <si>
    <r>
      <t>Matracis ir izgatavots no augsta elastīguma putām (HR foam). Neuzliesmojošais materiāls. Putu blīvums ne mazāk kā 40 kg/m</t>
    </r>
    <r>
      <rPr>
        <vertAlign val="superscript"/>
        <sz val="11"/>
        <rFont val="Times New Roman"/>
        <family val="1"/>
        <charset val="186"/>
      </rPr>
      <t>3</t>
    </r>
  </si>
  <si>
    <t>Matrača biezums ne mazāk kā 14 cm</t>
  </si>
  <si>
    <t xml:space="preserve">Maksimālais pacienta svars ne mazāk kā 200 kg, matracis saglabā pretizgulējuma efektu visa pieļaujama pacienta svara diapazonā </t>
  </si>
  <si>
    <t>Prasības piecelšanās stienim:</t>
  </si>
  <si>
    <t>Metāla piecelšanās stienis ar ergonomisko trīsturveida rokturi uz izturīgas saites</t>
  </si>
  <si>
    <t>Svara izturība vismaz 75 kg</t>
  </si>
  <si>
    <t>Prasības urīna pudeļu turētājam:</t>
  </si>
  <si>
    <t>Metāla urīna pudeļu turētājs stiprināms uz gultas konstrukcijas</t>
  </si>
  <si>
    <r>
      <t xml:space="preserve">Komplektācija </t>
    </r>
    <r>
      <rPr>
        <i/>
        <sz val="11"/>
        <color theme="1"/>
        <rFont val="Times New Roman"/>
        <family val="1"/>
        <charset val="186"/>
      </rPr>
      <t>(iekļauta iekārtas cenā, tiek piegādāta kopā ar iekārtu)</t>
    </r>
    <r>
      <rPr>
        <b/>
        <i/>
        <sz val="11"/>
        <color theme="1"/>
        <rFont val="Times New Roman"/>
        <family val="1"/>
        <charset val="186"/>
      </rPr>
      <t>:</t>
    </r>
  </si>
  <si>
    <t xml:space="preserve">Funkcionālā gulta pieaugušo (gultas cena) </t>
  </si>
  <si>
    <t>3.3.3.</t>
  </si>
  <si>
    <t>Augstas izturības polimēra malas</t>
  </si>
  <si>
    <t>Urīna pudeļu turētājs, stiprināms uz sānu margām</t>
  </si>
  <si>
    <t>Horizontāls skābekļa balona turētājs (5L, metāla)</t>
  </si>
  <si>
    <t>Piecelšanās stienis ar regulējama augstuma rokturi</t>
  </si>
  <si>
    <t>Gultas sānā universālā piederumu sliede, kas paredzēta piederumu uzkarināšanai</t>
  </si>
  <si>
    <t>Infūzu statīvs</t>
  </si>
  <si>
    <t>Virsma divdaļīga, galvas daļa mehāniski paceļama</t>
  </si>
  <si>
    <t>Mitruma necaurlaidīgs transporta matracis/virsma (izturīgs pret virsmas dezinfekcijas līdzekļiem)</t>
  </si>
  <si>
    <t>Matracis piestiprināts pie virsmas ar iespēju to noņemt</t>
  </si>
  <si>
    <t>Vismaz 4 riteņi ar diametru ne mazāku par 18 cm - protektors: termoplastiska gumija vai analogs, neatstāj pēdas</t>
  </si>
  <si>
    <t>Centrālā bremžu sistēma</t>
  </si>
  <si>
    <t>Aizsargriņķi (bamperi) ratu stūros</t>
  </si>
  <si>
    <t>Maksimālā pieļaujamā slodze ne mazāk par 200 kg</t>
  </si>
  <si>
    <t>Augstuma regulācija hidrauliski vismaz 60-85 cm diapazonā</t>
  </si>
  <si>
    <t>Viegli nolaižamas sānu malas</t>
  </si>
  <si>
    <t>Rokturi ērtai ratu pārvietošanai gan priekšpusē, gan aizmugurē</t>
  </si>
  <si>
    <t>Iespējams lietot standarta dezinfekcijas līdzekļus</t>
  </si>
  <si>
    <t>Izgatavots no viegli kopjamiem un pret dezinfekcijas līdzekļiem izturīgiem materiāliem</t>
  </si>
  <si>
    <t>2. pozīcija - Funkcionālie transporta rati</t>
  </si>
  <si>
    <r>
      <t xml:space="preserve">Nosaukums:  Funkcionālie transporta rati  </t>
    </r>
    <r>
      <rPr>
        <i/>
        <sz val="11"/>
        <color theme="1"/>
        <rFont val="Times New Roman"/>
        <family val="1"/>
        <charset val="186"/>
      </rPr>
      <t>(Nom. kods 22005001)</t>
    </r>
  </si>
  <si>
    <t>Pacientu transportēšana, īslaicīga noguldīšana procedūru laikā</t>
  </si>
  <si>
    <t xml:space="preserve">Pacienta matracis ar mitruma necaurlaidīgo pārvalku, saderīgs ar piedāvātajiem ratiem </t>
  </si>
  <si>
    <t>Maksimālais guļratu izmērs 220 x 90 cm</t>
  </si>
  <si>
    <t>Nolaižamas sānu malas</t>
  </si>
  <si>
    <t>Virsmas ir viegli kopjamas un dezinficējamas ar visiem komerciāli pieejamiem spirtu saturošiem dezinfekcijas līdzekļiem</t>
  </si>
  <si>
    <t xml:space="preserve">Rati aprīkoti ar pašbraukšanas funkciju, kas atvieglo to stumšanu personālam </t>
  </si>
  <si>
    <t>Vismaz 3 sekciju pacienta virsmas - muguras, augšstilba un apakšstilba sekcijas</t>
  </si>
  <si>
    <t>Muguras daļas pacelšana vismaz 90 grādu leņķī pret augšstila daļu</t>
  </si>
  <si>
    <t>Vēlams aprīkots ar piekto riteni vieglākai gultas vadīšanai</t>
  </si>
  <si>
    <t>Papīra ruļļu turētājs</t>
  </si>
  <si>
    <t>Maksimālais pacienta svars vismaz 200 kg</t>
  </si>
  <si>
    <t>Iespēja ratus ātri nostādīt CPR pozīcijā</t>
  </si>
  <si>
    <t>Augšstilba daļas pacelšana vismaz 25 grādu leņķī pret gultas pamatni</t>
  </si>
  <si>
    <t>Apakšstilba daļas pacelšana vismaz 18 grādu leņķī pret gultas pamatni</t>
  </si>
  <si>
    <t>Elektriski ar ratu galvgalī un kājgalī integrētu vadības paneli vai kājas pedāli regulējams augstums vai hidrauliski regulējams augstums</t>
  </si>
  <si>
    <t>Elektriska vai hidrauliska augstuma regulācija  60-85 cm diapazonā</t>
  </si>
  <si>
    <r>
      <t xml:space="preserve">Nosaukums:  Aprūpes krēsls vecākiem  </t>
    </r>
    <r>
      <rPr>
        <i/>
        <sz val="11"/>
        <color theme="1"/>
        <rFont val="Times New Roman"/>
        <family val="1"/>
        <charset val="186"/>
      </rPr>
      <t>(Nom. kods 22003004)</t>
    </r>
  </si>
  <si>
    <t>Nodrošināt ērtu pozīciju pacienta pavadošajai personai</t>
  </si>
  <si>
    <r>
      <t xml:space="preserve">Krēsla izmērs nepārsniedz 115 x 70 x 90 cm </t>
    </r>
    <r>
      <rPr>
        <sz val="11"/>
        <color theme="1"/>
        <rFont val="Calibri"/>
        <family val="2"/>
        <charset val="186"/>
      </rPr>
      <t>±</t>
    </r>
    <r>
      <rPr>
        <sz val="11"/>
        <color theme="1"/>
        <rFont val="Times New Roman"/>
        <family val="1"/>
        <charset val="186"/>
      </rPr>
      <t xml:space="preserve"> 10 cm</t>
    </r>
  </si>
  <si>
    <t>Atpūtas krēsls ar pozīciju maiņas iespēju</t>
  </si>
  <si>
    <t xml:space="preserve">Kājas daļas regulācija vismaz 160 grādi pret krēsla sēžas daļu </t>
  </si>
  <si>
    <t>Mehāniski regulējama krēsla pozīcija (nolaižama muguras daļa un paceļama kāju daļa)</t>
  </si>
  <si>
    <t xml:space="preserve">Krēslu ir viegli pārvietot (tas ir uz bloķējamiem riteņiem, divas no krēsla kājām ir riteņi vai cita tehnoloģija) </t>
  </si>
  <si>
    <t>Virsmu iespējams tīrīt ar dezinfekcijas līdzekļiem, kas nesatur šķīdinātājus vai ar 70% dezinfekcijas šķīdumu</t>
  </si>
  <si>
    <t>Krēsla svars nepārsniedz 45 kg</t>
  </si>
  <si>
    <t>Krēsls tiek piegādāts pilnā komplektācijā pirmreizējai lietošanai</t>
  </si>
  <si>
    <t>Skaits, gab.**</t>
  </si>
  <si>
    <t>Nosaukums:  Pacientu transportēšanas rati   (Nom. kods 22005001)</t>
  </si>
  <si>
    <t>Infūziju statīvs</t>
  </si>
  <si>
    <t>Medicīnas piederumu glabāšana</t>
  </si>
  <si>
    <t xml:space="preserve">Atvilktnes aprīkotas ar pretizkrišanas mehānismu </t>
  </si>
  <si>
    <t xml:space="preserve">Galds aprīkots ar 4 riteņiem </t>
  </si>
  <si>
    <t xml:space="preserve">Vismaz 2 riteņi bloķējami </t>
  </si>
  <si>
    <t>3.2.17.</t>
  </si>
  <si>
    <t xml:space="preserve">Darba virsmai ir paaugstinātas apmales </t>
  </si>
  <si>
    <t>3.2.18.</t>
  </si>
  <si>
    <t>3.2.19.</t>
  </si>
  <si>
    <t xml:space="preserve">Galdu un tā daļas iespējams tīrīt ar tirgū pieejamajiem dezinfekcijas līdzekļiem </t>
  </si>
  <si>
    <t>3.2.20.</t>
  </si>
  <si>
    <t>Iespēja izvēlēties galda, darba virsmas un atvilktņu krāsu pie pasūtīšanas (Piedāvājumam jāpievieno iespējamās krāsas izvēles)</t>
  </si>
  <si>
    <t xml:space="preserve">Galds aprīkots ar vismaz 4 atvilktnēm </t>
  </si>
  <si>
    <t xml:space="preserve">Atvilktnes aprīkotas ar pielāgojamiem atvilktņu dalītājiem </t>
  </si>
  <si>
    <t>2 atvilktnes 11 cm +/- 5 cm augstas</t>
  </si>
  <si>
    <t xml:space="preserve">1 atvilktne 15 cm +/- 5 cm augstas </t>
  </si>
  <si>
    <t>Nosaukums:  Ēdināšanas virsma  (Nom. kods 22001003)</t>
  </si>
  <si>
    <t>Guļoša/pusguļoša pacieta ēdiena novietošanas nodrošināšana</t>
  </si>
  <si>
    <t xml:space="preserve">Uz riteņiem, vismaz divi riteņi ar bremzēm </t>
  </si>
  <si>
    <t>Mehāniska augstuma regulācija vismaz 70-100 cm</t>
  </si>
  <si>
    <t>Iespēja regulēt virsmas leņķi attiecībā pret pacientu</t>
  </si>
  <si>
    <t xml:space="preserve">Vēlama iespēja ēdināšanas virsmu nolaist uz leju, lai uzglabājot taupītu vietu </t>
  </si>
  <si>
    <t>Pamatnes platforma C formas (vai analogs), piemērota pastumšanai zem gultas</t>
  </si>
  <si>
    <t xml:space="preserve">Galdiņa gabarītizmēri nepārsniedz 45 x 95 cm </t>
  </si>
  <si>
    <t>1.pozīcija - Funkcionālā gulta pieaugušo</t>
  </si>
  <si>
    <t>1.2.1.2</t>
  </si>
  <si>
    <t>1.2.1.3</t>
  </si>
  <si>
    <t>1.2.1.4</t>
  </si>
  <si>
    <t>1.2.1.5</t>
  </si>
  <si>
    <t>1.2.1.6</t>
  </si>
  <si>
    <t>1.2.1.7</t>
  </si>
  <si>
    <t>1.2.1.8</t>
  </si>
  <si>
    <t>1.2.1.9</t>
  </si>
  <si>
    <t>1.2.1.10</t>
  </si>
  <si>
    <t>1.2.1.11</t>
  </si>
  <si>
    <t>1.2.1.12</t>
  </si>
  <si>
    <t>1.2.1.13</t>
  </si>
  <si>
    <t>1.2.1.14</t>
  </si>
  <si>
    <t>1.2.1.15</t>
  </si>
  <si>
    <t>1.2.1.16</t>
  </si>
  <si>
    <t>1.2.1.17</t>
  </si>
  <si>
    <t>1.2.1.18</t>
  </si>
  <si>
    <t>1.2.1.19</t>
  </si>
  <si>
    <t>1.2.1.20</t>
  </si>
  <si>
    <t>1.2.1.21</t>
  </si>
  <si>
    <t>1.2.1.22</t>
  </si>
  <si>
    <t>1.2.1.23</t>
  </si>
  <si>
    <t>1.2.1.24</t>
  </si>
  <si>
    <t>1.2.1.25</t>
  </si>
  <si>
    <t>1.2.1.26</t>
  </si>
  <si>
    <t>1.2.1.27</t>
  </si>
  <si>
    <t>1.2.1.28</t>
  </si>
  <si>
    <t>1.2.1.29</t>
  </si>
  <si>
    <t>1.2.1.30</t>
  </si>
  <si>
    <t>1.2.1.31</t>
  </si>
  <si>
    <t>1.2.1.32</t>
  </si>
  <si>
    <t>1.2.1.33</t>
  </si>
  <si>
    <t>1.2.1.34</t>
  </si>
  <si>
    <t>1.2.1.35</t>
  </si>
  <si>
    <t>1.2.1.36</t>
  </si>
  <si>
    <t>1.2.1.37</t>
  </si>
  <si>
    <t>1.2.1.38</t>
  </si>
  <si>
    <t>1.2.1.39</t>
  </si>
  <si>
    <t>1.2.1.40</t>
  </si>
  <si>
    <t>1.2.1.41</t>
  </si>
  <si>
    <t>1.2.2.1</t>
  </si>
  <si>
    <t>1.2.2.2</t>
  </si>
  <si>
    <t>1.2.2.3</t>
  </si>
  <si>
    <t>1.2.2.4</t>
  </si>
  <si>
    <t>1.2.2.5</t>
  </si>
  <si>
    <t>1.2.2.6</t>
  </si>
  <si>
    <t>1.2.2.7</t>
  </si>
  <si>
    <t>1.2.2.8</t>
  </si>
  <si>
    <t>1.2.3.1</t>
  </si>
  <si>
    <t>1.2.3.2</t>
  </si>
  <si>
    <t>1.2.4.1.</t>
  </si>
  <si>
    <t>Funkcionālā gulta pieaugušo</t>
  </si>
  <si>
    <t>Nosaukums:  Funkcionālā gulta pieaugušo  (Nom. kods 22002005)</t>
  </si>
  <si>
    <t>2.2.4.</t>
  </si>
  <si>
    <t>2.2.5.</t>
  </si>
  <si>
    <t>2.2.6.</t>
  </si>
  <si>
    <t>2.2.7.</t>
  </si>
  <si>
    <t>2.2.8.</t>
  </si>
  <si>
    <t>2.2.9.</t>
  </si>
  <si>
    <t>2.2.10.</t>
  </si>
  <si>
    <t>2.2.11.</t>
  </si>
  <si>
    <t>2.2.12.</t>
  </si>
  <si>
    <t>2.2.13.</t>
  </si>
  <si>
    <t>2.2.14.</t>
  </si>
  <si>
    <t>2.2.15.</t>
  </si>
  <si>
    <t>2.2.16.</t>
  </si>
  <si>
    <t>2.2.17.</t>
  </si>
  <si>
    <t>2.2.18.</t>
  </si>
  <si>
    <t>2.2.19.</t>
  </si>
  <si>
    <t xml:space="preserve">Rati aprīkoti ar pacientu svariem </t>
  </si>
  <si>
    <t>2.2.20.</t>
  </si>
  <si>
    <t>Pacientu svari ar precizitāti vismaz 0,5 kg</t>
  </si>
  <si>
    <t>2.2.21.</t>
  </si>
  <si>
    <t>2.2.22.</t>
  </si>
  <si>
    <t>2.2.23.</t>
  </si>
  <si>
    <t>2.2.24.</t>
  </si>
  <si>
    <t>2.3.4.</t>
  </si>
  <si>
    <r>
      <rPr>
        <b/>
        <sz val="11"/>
        <color theme="1"/>
        <rFont val="Times New Roman"/>
        <family val="1"/>
        <charset val="186"/>
      </rPr>
      <t>Piederumi, saderīgi ar piedāvāto iekārtu</t>
    </r>
    <r>
      <rPr>
        <sz val="11"/>
        <color theme="1"/>
        <rFont val="Times New Roman"/>
        <family val="1"/>
        <charset val="186"/>
      </rPr>
      <t xml:space="preserve"> </t>
    </r>
    <r>
      <rPr>
        <i/>
        <sz val="11"/>
        <color theme="1"/>
        <rFont val="Times New Roman"/>
        <family val="1"/>
        <charset val="186"/>
      </rPr>
      <t xml:space="preserve">(tiek norādīta cena par katru piederumu atsevišķi, tiks pasūtīti pēc nepieciešamības, </t>
    </r>
    <r>
      <rPr>
        <b/>
        <i/>
        <sz val="11"/>
        <color theme="1"/>
        <rFont val="Times New Roman"/>
        <family val="1"/>
        <charset val="186"/>
      </rPr>
      <t>papildus norādīto piederumu cena netiek iekļauta vērtējamajā cenā</t>
    </r>
    <r>
      <rPr>
        <i/>
        <sz val="11"/>
        <color theme="1"/>
        <rFont val="Times New Roman"/>
        <family val="1"/>
        <charset val="186"/>
      </rPr>
      <t>)</t>
    </r>
    <r>
      <rPr>
        <sz val="11"/>
        <color theme="1"/>
        <rFont val="Times New Roman"/>
        <family val="1"/>
        <charset val="186"/>
      </rPr>
      <t>:</t>
    </r>
  </si>
  <si>
    <t>Funkcionālie transporta rati</t>
  </si>
  <si>
    <t>Skaits, gab.****</t>
  </si>
  <si>
    <t xml:space="preserve">Nosaukums: Darba stacijas - procedūru ratiņi </t>
  </si>
  <si>
    <t xml:space="preserve">Ratiņi aprīkoti ar peli. Pelīti var mazgāt ar ziepēm un ūdeni, dezinficēt ar salvetēm un izsmidzināmiem līdzekļiem, apstrādāt ar ūdeņraža pārskābes gāzi, skalot un iemērkt šķidrumā, </t>
  </si>
  <si>
    <t>Vēlams, ka medikamentu atvilktnes automātiski aizslēdzas pēc aizvēršanas</t>
  </si>
  <si>
    <t xml:space="preserve">Aprīkots ar monitora statīvu, kas nodrošina monitora augstuma un savērsuma maiņu </t>
  </si>
  <si>
    <t>Darba virsmas augstuma maiņa vismaz 85 līdz 115 cm</t>
  </si>
  <si>
    <t>Ratiņu darba virsmas laukums vismaz 50 x 45 cm</t>
  </si>
  <si>
    <t xml:space="preserve">Ratiņu, kopā ar aksesuāriem, svars nepārsniedz 80 kg </t>
  </si>
  <si>
    <t>Aprīkots ar tastatūras un peles novietošanas paliktņiem</t>
  </si>
  <si>
    <t>Virmas iespējams tīrīt ar dezinfekcijas līdzekļiem, kas nesatur šķīdinātājus vai ar 70% dezinfekcijas šķīdumu</t>
  </si>
  <si>
    <t>Atvilktnes slēdzamas ar atslēgu</t>
  </si>
  <si>
    <t>Vēlamā atvilktņu komplektācija:</t>
  </si>
  <si>
    <t xml:space="preserve">1. līmenis/modulis (augstākais) Aprīkots ar vismaz 1 atvilktni pilnā ratiņu platumā (augstākā no atvilktnēm) </t>
  </si>
  <si>
    <t xml:space="preserve">2. līmenis/modulis Aprīkots ar vismaz 2 atvilktnēm </t>
  </si>
  <si>
    <t>4. līmenis/modulis Aprīkots ar vismaz 1 atvilktni pilnā ratiņu platumā (augstums ne mazāks kā divu pirmā moduļa atvilktņu augstumus (dubulta augstuma atvilktne))</t>
  </si>
  <si>
    <t>Visas atvilktnes aprīkotas ar atvilktņu sadalītājiem</t>
  </si>
  <si>
    <t xml:space="preserve">Ratiņi ar augstuma regulāciju </t>
  </si>
  <si>
    <t xml:space="preserve">Dators ar nepieciešamo porgrammatūru </t>
  </si>
  <si>
    <t>Ekrāns</t>
  </si>
  <si>
    <t>Skeneris</t>
  </si>
  <si>
    <t>Cimdu iepakojumu turētājs</t>
  </si>
  <si>
    <t>Viens trauks bīstamajiem atkritumiem</t>
  </si>
  <si>
    <t>Viens trauks izlietotajām adatām</t>
  </si>
  <si>
    <t>Piederumu groziņš</t>
  </si>
  <si>
    <t>Barošanas vada turētājs</t>
  </si>
  <si>
    <t>Vēlams āķītis piederumu uzkarināšanai</t>
  </si>
  <si>
    <t xml:space="preserve">3.pocīcija - Darba stacijas - procedūru ratiņi </t>
  </si>
  <si>
    <t>Ratiņi aprīkoti ar tastatūru un SMART karšu lasītāju. Tastatūru var mazgāt ar ziepēm un ūdeni, dezinficēt ar salvetēm un izsmidzināmiem līdzekļiem, skalot un iemērkt šķidrumā.</t>
  </si>
  <si>
    <t>Datora  veiktspēja pēc Passmark Performance Test CPU Mark vismaz 12000</t>
  </si>
  <si>
    <t>RAM vismaz 8GB vēams 16GB</t>
  </si>
  <si>
    <t>Iebūvēts WI-FI un Ethernet</t>
  </si>
  <si>
    <t>Savietojams ar Ubuntu 22.04</t>
  </si>
  <si>
    <t>Ratiņi aprīkoti ar monitoru, kas stabili stiprināts pie monitora statīva</t>
  </si>
  <si>
    <t>Skenera bezvadu savienojums ar bāzes staciju Bluetooth Version 4.0 vai Star Radio 433.92 MHz</t>
  </si>
  <si>
    <t>Bāzes stacija interfeis - USB</t>
  </si>
  <si>
    <t>Skenera izmēri saderīgi ar piedāvātajiem ratiņiem, tam paredzēta vieta uz ratiņu darba virsmas</t>
  </si>
  <si>
    <t>Inverto kodu skenēšanas iespēja</t>
  </si>
  <si>
    <t>Imager Sensor Min 1280 x 800 pixels</t>
  </si>
  <si>
    <t>Print Contrast Ratio (Minimum) 15-16%</t>
  </si>
  <si>
    <t>Reading Angle +/- 60°; +/- 60°; 0-360°</t>
  </si>
  <si>
    <t>Tips Lithium-Ion, ietilpīga min 2500 mAh, pilnībā tukšas baterijas pilnīga uzlāde max 9h.</t>
  </si>
  <si>
    <t>Atbilstība standartiem EU RoHS</t>
  </si>
  <si>
    <t>Ratiņi aptīkoti ar kodu un svītrkodu skeneri</t>
  </si>
  <si>
    <t>3.1.2.</t>
  </si>
  <si>
    <t>3.2.2.1.</t>
  </si>
  <si>
    <t>3.2.2.2.</t>
  </si>
  <si>
    <t>3.2.2.3.</t>
  </si>
  <si>
    <t>3.2.2.4.</t>
  </si>
  <si>
    <t>3.2.3.1.</t>
  </si>
  <si>
    <t>3.2.3.4.</t>
  </si>
  <si>
    <t>3.2.3.5.</t>
  </si>
  <si>
    <t>3.2.3.6.</t>
  </si>
  <si>
    <t>3.2.3.7.</t>
  </si>
  <si>
    <t>3.2.3.8.</t>
  </si>
  <si>
    <t>3.2.3.9.</t>
  </si>
  <si>
    <t>3.2.3.10.</t>
  </si>
  <si>
    <t>3.2.3.11.</t>
  </si>
  <si>
    <t>3.2.3.12.</t>
  </si>
  <si>
    <t>3.2.3.13.</t>
  </si>
  <si>
    <t>3.2.3.14.</t>
  </si>
  <si>
    <t>3.2.3.15.</t>
  </si>
  <si>
    <t>3.2.9.</t>
  </si>
  <si>
    <t>3.2.10.</t>
  </si>
  <si>
    <t>3.2.11.</t>
  </si>
  <si>
    <t>3.2.12.</t>
  </si>
  <si>
    <t>3.2.13.</t>
  </si>
  <si>
    <t>3.2.14.</t>
  </si>
  <si>
    <t>3.2.15.</t>
  </si>
  <si>
    <t>3.2.16.</t>
  </si>
  <si>
    <t>3.2.21.</t>
  </si>
  <si>
    <t>3.2.22.</t>
  </si>
  <si>
    <t>3.2.23.</t>
  </si>
  <si>
    <t>3.2.24.</t>
  </si>
  <si>
    <t>3.2.25.</t>
  </si>
  <si>
    <t>3.2.26.</t>
  </si>
  <si>
    <t>3.2.27.</t>
  </si>
  <si>
    <t>3.2.28.</t>
  </si>
  <si>
    <t>3.2.29.</t>
  </si>
  <si>
    <t>3.2.30.</t>
  </si>
  <si>
    <t>3.2.31.</t>
  </si>
  <si>
    <t>3.2.32.</t>
  </si>
  <si>
    <t>3.2.33.</t>
  </si>
  <si>
    <t>3.3.4.</t>
  </si>
  <si>
    <t>3.3.5.</t>
  </si>
  <si>
    <t>3.3.6.</t>
  </si>
  <si>
    <t>3.3.7.</t>
  </si>
  <si>
    <t>3.3.8.</t>
  </si>
  <si>
    <t>3.3.9.</t>
  </si>
  <si>
    <t>3.3.10.</t>
  </si>
  <si>
    <t>3.3.11.</t>
  </si>
  <si>
    <t>3.3.12.</t>
  </si>
  <si>
    <t>3.3.13.</t>
  </si>
  <si>
    <t>3.3.14.</t>
  </si>
  <si>
    <t>Pacientu pozicionēšana izmeklējumu un procedūru veikšanai</t>
  </si>
  <si>
    <t>Elektriski ar pulti vai kājas pedāli regulējams augstums</t>
  </si>
  <si>
    <t>Kušetes virsmu iespējams tīrīt ar dezinfekcijas līdzekļiem, kas nesatur šķīdinātājus vai ar 70% dezinfekcijas šķīdumu</t>
  </si>
  <si>
    <t>4.2.9.</t>
  </si>
  <si>
    <t>Kušete aprīkota ar papīra ruļļu turētāju</t>
  </si>
  <si>
    <t>4.2.10.</t>
  </si>
  <si>
    <t xml:space="preserve">Vēlams pie pasūtīšanas iespējams izvēlēties kušetes krāsu (Iespējamās kušetes krāsas pievienot piedāvājumam) </t>
  </si>
  <si>
    <t>4.2.11.</t>
  </si>
  <si>
    <t>Kušetes celtspēja ne mazāka kā 200 kg</t>
  </si>
  <si>
    <t>4.2.12.</t>
  </si>
  <si>
    <t>Kušete aprīkota ar riteņiem - protektors: termoplastiska gumija vai analogs, neatstāj pēdas</t>
  </si>
  <si>
    <t>4.2.13.</t>
  </si>
  <si>
    <t>Visi Riteņi aprīkoti ar bremzēm vai centrālā visus riteņus bloķējoša bremžu iekārta vai analogs risinājums</t>
  </si>
  <si>
    <t>BEZ izgriezuma galvas daļā vai izgriezums galvas daļā, kurš aizvērts ar aizbāzni</t>
  </si>
  <si>
    <t>Iekārta tiek piegādāta pilnā komplektācijā pirmreizējai lietošanai</t>
  </si>
  <si>
    <t>4.3.</t>
  </si>
  <si>
    <r>
      <t xml:space="preserve">Komplektācija </t>
    </r>
    <r>
      <rPr>
        <i/>
        <sz val="11"/>
        <color theme="1"/>
        <rFont val="Times New Roman"/>
        <family val="1"/>
        <charset val="186"/>
      </rPr>
      <t>(iekļauta iekārtas cenā, tiek piegādāta kopā ar katru iekārtu)</t>
    </r>
    <r>
      <rPr>
        <b/>
        <i/>
        <sz val="11"/>
        <color theme="1"/>
        <rFont val="Times New Roman"/>
        <family val="1"/>
        <charset val="186"/>
      </rPr>
      <t>:</t>
    </r>
  </si>
  <si>
    <t>4.3.1.</t>
  </si>
  <si>
    <t>Dvieļu turētājs</t>
  </si>
  <si>
    <t>4.3.2.</t>
  </si>
  <si>
    <t>Barošanas vads</t>
  </si>
  <si>
    <r>
      <rPr>
        <b/>
        <sz val="11"/>
        <color theme="1"/>
        <rFont val="Times New Roman"/>
        <family val="1"/>
        <charset val="186"/>
      </rPr>
      <t xml:space="preserve">Piederumi, saderīgi ar piedāvāto iekārtu </t>
    </r>
    <r>
      <rPr>
        <i/>
        <sz val="11"/>
        <color theme="1"/>
        <rFont val="Times New Roman"/>
        <family val="1"/>
        <charset val="186"/>
      </rPr>
      <t xml:space="preserve">(tiek norādīta cena par katru piederumu atsevišķi, tiks pasūtīti pēc nepieciešamības, </t>
    </r>
    <r>
      <rPr>
        <b/>
        <i/>
        <sz val="11"/>
        <color theme="1"/>
        <rFont val="Times New Roman"/>
        <family val="1"/>
        <charset val="186"/>
      </rPr>
      <t>papildus norādīto piederumu cena netiek iekļauta vērtējamajā cenā</t>
    </r>
    <r>
      <rPr>
        <i/>
        <sz val="11"/>
        <color theme="1"/>
        <rFont val="Times New Roman"/>
        <family val="1"/>
        <charset val="186"/>
      </rPr>
      <t>)</t>
    </r>
    <r>
      <rPr>
        <sz val="11"/>
        <color theme="1"/>
        <rFont val="Times New Roman"/>
        <family val="1"/>
        <charset val="186"/>
      </rPr>
      <t>:</t>
    </r>
  </si>
  <si>
    <t>4. pozīcija - Kušete (platā) uz riteņiem ar elektriski regulējumu augstumu</t>
  </si>
  <si>
    <t>Kušete (platā) uz riteņiem ar elektriski regulējumu augstumu</t>
  </si>
  <si>
    <t>5.1.</t>
  </si>
  <si>
    <t>5.1.1.</t>
  </si>
  <si>
    <t>5.2.</t>
  </si>
  <si>
    <t>5.2.1.</t>
  </si>
  <si>
    <t>5.2.2.</t>
  </si>
  <si>
    <t>5.2.3.</t>
  </si>
  <si>
    <t>5.2.4.</t>
  </si>
  <si>
    <t>5.2.5.</t>
  </si>
  <si>
    <t>5.2.6.</t>
  </si>
  <si>
    <t>5.2.7.</t>
  </si>
  <si>
    <t>5.2.8.</t>
  </si>
  <si>
    <t>5.2.9.</t>
  </si>
  <si>
    <t>5.2.10.</t>
  </si>
  <si>
    <t>6.1.</t>
  </si>
  <si>
    <t>6.1.1.</t>
  </si>
  <si>
    <t>6.2.</t>
  </si>
  <si>
    <t>6.2.1.</t>
  </si>
  <si>
    <t>6.2.2.</t>
  </si>
  <si>
    <t>6.2.3.</t>
  </si>
  <si>
    <t>6.2.4.</t>
  </si>
  <si>
    <t>6.2.5.</t>
  </si>
  <si>
    <t>6.2.6.</t>
  </si>
  <si>
    <t xml:space="preserve">5. pozīcija - Pacientu transportēšanas rati </t>
  </si>
  <si>
    <t>5.2.11.</t>
  </si>
  <si>
    <t>5.2.12.</t>
  </si>
  <si>
    <t>5.2.13.</t>
  </si>
  <si>
    <t>5.2.14.</t>
  </si>
  <si>
    <t>5.3.</t>
  </si>
  <si>
    <t>5.3.1.</t>
  </si>
  <si>
    <t>5.3.2.</t>
  </si>
  <si>
    <t>5.3.3.</t>
  </si>
  <si>
    <t xml:space="preserve">Pacientu transportēšanas rati </t>
  </si>
  <si>
    <t>5.4.</t>
  </si>
  <si>
    <t>5.4.1.</t>
  </si>
  <si>
    <t>6.2.7.</t>
  </si>
  <si>
    <t>6.2.8.</t>
  </si>
  <si>
    <t>6.2.9.</t>
  </si>
  <si>
    <t>6.2.10.</t>
  </si>
  <si>
    <t>6.2.11.</t>
  </si>
  <si>
    <t>6.2.12.</t>
  </si>
  <si>
    <t>6.3.</t>
  </si>
  <si>
    <t>6.3.1.</t>
  </si>
  <si>
    <t>6.3.2.</t>
  </si>
  <si>
    <t>6.3.3.</t>
  </si>
  <si>
    <r>
      <t xml:space="preserve">Piederumi, saderīgi ar piedāvāto iekārtu </t>
    </r>
    <r>
      <rPr>
        <i/>
        <sz val="12"/>
        <color theme="1"/>
        <rFont val="Times New Roman"/>
        <family val="1"/>
        <charset val="186"/>
      </rPr>
      <t>(tiek norādīta cena par katru piederumu atsevišķi, tiks pasūtīti pēc nepieciešamības, papildus norādīto piederumu cena netiek iekļauta vērtējamajā cenā):)</t>
    </r>
    <r>
      <rPr>
        <b/>
        <sz val="12"/>
        <color theme="1"/>
        <rFont val="Times New Roman"/>
        <family val="1"/>
        <charset val="186"/>
      </rPr>
      <t>:</t>
    </r>
  </si>
  <si>
    <t>7.1.</t>
  </si>
  <si>
    <t>7.1.1.</t>
  </si>
  <si>
    <t>7.2.</t>
  </si>
  <si>
    <t>7.2.1.</t>
  </si>
  <si>
    <t>7.2.2.</t>
  </si>
  <si>
    <t>7.2.3.</t>
  </si>
  <si>
    <t>7.2.4.</t>
  </si>
  <si>
    <t>7.2.5.</t>
  </si>
  <si>
    <t>7.2.6.</t>
  </si>
  <si>
    <t>7.pozīcija</t>
  </si>
  <si>
    <t>8.pozīcija</t>
  </si>
  <si>
    <t>8.1.</t>
  </si>
  <si>
    <t>8.1.1.</t>
  </si>
  <si>
    <t>8.2.</t>
  </si>
  <si>
    <t>8.2.1.</t>
  </si>
  <si>
    <t>8.2.2.</t>
  </si>
  <si>
    <t>8.2.3.</t>
  </si>
  <si>
    <t>8.2.4.</t>
  </si>
  <si>
    <t>8.2.5.</t>
  </si>
  <si>
    <t>8.2.6.</t>
  </si>
  <si>
    <t>Aprūpes krēsls vecākiem</t>
  </si>
  <si>
    <t>Funkcionālas gultas</t>
  </si>
  <si>
    <t xml:space="preserve">Funkcionālie transporta rati </t>
  </si>
  <si>
    <t xml:space="preserve">Sānu malas vertikāli nolaižamas. Katra marga nolaižas ar vienmērīgu kustību. Gultām ar plastikāta malām nodrošināta "soft drop" vai ekvivalenta funkcija. </t>
  </si>
  <si>
    <t>4 gumijoti grīdu nesmērējoši riteņi ar ne mazāk kā 15 cm diametru, vismaz viens no tiem antistatisks</t>
  </si>
  <si>
    <t>Pacienta rokas pulti iespējams novietot uz sānu margas vai gulta aprīkota ar pults turētāju, kurš ļauj pacientam sasniegt pulti, atrodoties guļus pozīcijā, vai margu iekšpusē iestrādāta pacienta kontrole ar pamatfunkcijām, vai analogs risinājums</t>
  </si>
  <si>
    <t xml:space="preserve">Centrālā bremžu sistēma vai cits risinājums </t>
  </si>
  <si>
    <t xml:space="preserve">Vēlams pie pasūtīšanas iespējams izvēlēties ratu krāsu (Iespējamās krāsas pievienot piedāvājumam) </t>
  </si>
  <si>
    <t xml:space="preserve">Citi piederumi, kas nepieciešamas piedāvātajam skapītim, lai nodrošinātu tehniskajā aprakstā norādīto funkcionalitāti un/vai pieejamie papildinājumi. (rindiņas atļauts papildināt zemāk pēc nepieciešamības, vienā rindiņā  ierakstīt ne vairāk kā vienu piederumu) </t>
  </si>
  <si>
    <t xml:space="preserve">Nodrošina piederumu glabāšanu un transportēšanu, piekļuvi informācijas sistēmām </t>
  </si>
  <si>
    <t>Nodrošina mobilas darba stacijas funkciju ar iespēju pieslēgties slimnīcas informācijas sistēmām</t>
  </si>
  <si>
    <t>Ratiņi aprīkoti ar Datoru, kas integrēts ratiņos un netraucē ratiņu pārvietošanu</t>
  </si>
  <si>
    <t>Skenējamo kodu pārslēgšanās auto režīmā</t>
  </si>
  <si>
    <t>Skenējamo kodu tipi:</t>
  </si>
  <si>
    <t>1D Code 39, Code 128, Code 93, Codabar/NW7, Code 11, MSI Plessey, UPC/EAN, GS1 DataBar.</t>
  </si>
  <si>
    <t>2D PDF417, Micro PDF417, Composite Codes, Aztec, DataMatrix, MaxiCode, QR Code, Micro QR, DotCode, Digimarc Barcodes</t>
  </si>
  <si>
    <t>Skenera lasīšanas attālums:</t>
  </si>
  <si>
    <t>Code 39: 3 mil max 6.00 cm to min 13.00 cm</t>
  </si>
  <si>
    <t>Data Matrix: 10 mils: max 3.00 to min 25.00 cm</t>
  </si>
  <si>
    <t>EAN/UPC: 13 mils: max 1.00 to min 40.00 cm</t>
  </si>
  <si>
    <t>Ārējās vides aizsardzība IP52</t>
  </si>
  <si>
    <t>Aprīkots ar bateriju, kas nodrošina datora un ratiņu darbu vismaz 10 stundas bez lādēšanas</t>
  </si>
  <si>
    <t>Ratiņus var aprīkot ar vismaz 4 līmeņu un konfigurāciju medikamentu atvilktņu moduļiem</t>
  </si>
  <si>
    <t>Atvilktnes iespējamas dažādos izmēros (vienas vienības, dubulta platuma un dubulta augstuma)</t>
  </si>
  <si>
    <t>Atvilktnes atveras uz ratiņu priekšu</t>
  </si>
  <si>
    <r>
      <t xml:space="preserve">Komplektācija </t>
    </r>
    <r>
      <rPr>
        <i/>
        <sz val="12"/>
        <color rgb="FF000000"/>
        <rFont val="Times New Roman"/>
        <family val="1"/>
        <charset val="186"/>
      </rPr>
      <t>(norādīt cenu par atsevišķiem komplektācijas punktiem, komplektācija tik precizēta pie pasūtīšanas)</t>
    </r>
    <r>
      <rPr>
        <b/>
        <sz val="12"/>
        <color rgb="FF000000"/>
        <rFont val="Times New Roman"/>
        <family val="1"/>
        <charset val="186"/>
      </rPr>
      <t>:</t>
    </r>
  </si>
  <si>
    <t>Dezinfekcijas līdzekļu turētājs</t>
  </si>
  <si>
    <r>
      <t>Piederumi, saderīgi ar piedāvāto iekārtu</t>
    </r>
    <r>
      <rPr>
        <sz val="11"/>
        <color rgb="FF000000"/>
        <rFont val="Times New Roman"/>
        <family val="1"/>
        <charset val="186"/>
      </rPr>
      <t xml:space="preserve"> </t>
    </r>
    <r>
      <rPr>
        <i/>
        <sz val="11"/>
        <color rgb="FF000000"/>
        <rFont val="Times New Roman"/>
        <family val="1"/>
        <charset val="186"/>
      </rPr>
      <t xml:space="preserve">(tiek norādīta cena par katru piederumu atsevišķi, tiks pasūtīti pēc nepieciešamības, </t>
    </r>
    <r>
      <rPr>
        <b/>
        <i/>
        <sz val="11"/>
        <color rgb="FF000000"/>
        <rFont val="Times New Roman"/>
        <family val="1"/>
        <charset val="186"/>
      </rPr>
      <t>papildus norādīto piederumu cena netiek iekļauta vērtējamajā cenā</t>
    </r>
    <r>
      <rPr>
        <i/>
        <sz val="11"/>
        <color rgb="FF000000"/>
        <rFont val="Times New Roman"/>
        <family val="1"/>
        <charset val="186"/>
      </rPr>
      <t>)</t>
    </r>
    <r>
      <rPr>
        <sz val="11"/>
        <color rgb="FF000000"/>
        <rFont val="Times New Roman"/>
        <family val="1"/>
        <charset val="186"/>
      </rPr>
      <t>:</t>
    </r>
  </si>
  <si>
    <t>Pele</t>
  </si>
  <si>
    <t>Tastatūra</t>
  </si>
  <si>
    <r>
      <t xml:space="preserve">Nosaukums:  Kušete (platā) uz riteņiem ar elektriski regulējumu augstumu  </t>
    </r>
    <r>
      <rPr>
        <i/>
        <sz val="11"/>
        <color theme="1"/>
        <rFont val="Times New Roman"/>
        <family val="1"/>
        <charset val="186"/>
      </rPr>
      <t>(Nom. kods 22004003)</t>
    </r>
  </si>
  <si>
    <t>Pacientu transportēšanā guļus pozīcijā</t>
  </si>
  <si>
    <r>
      <t xml:space="preserve">Nosaukums:  Procedūru galdiņš </t>
    </r>
    <r>
      <rPr>
        <i/>
        <sz val="11"/>
        <color rgb="FF000000"/>
        <rFont val="Times New Roman"/>
        <family val="1"/>
        <charset val="186"/>
      </rPr>
      <t xml:space="preserve"> (Nom. kods 22001001)</t>
    </r>
  </si>
  <si>
    <t>Galds izgatavots no nerūsējoša materiāla</t>
  </si>
  <si>
    <r>
      <t>Atvilktnes, saderīgas ar piedāvāto galdiņu</t>
    </r>
    <r>
      <rPr>
        <sz val="11"/>
        <color rgb="FF000000"/>
        <rFont val="Times New Roman"/>
        <family val="1"/>
        <charset val="186"/>
      </rPr>
      <t xml:space="preserve"> </t>
    </r>
    <r>
      <rPr>
        <i/>
        <sz val="11"/>
        <color rgb="FF000000"/>
        <rFont val="Times New Roman"/>
        <family val="1"/>
        <charset val="186"/>
      </rPr>
      <t xml:space="preserve">(tiek norādīta cena par katru atvilktni atsevišķi, tiks pasūtīti pēc nepieciešamības, </t>
    </r>
    <r>
      <rPr>
        <b/>
        <i/>
        <sz val="11"/>
        <color rgb="FF000000"/>
        <rFont val="Times New Roman"/>
        <family val="1"/>
        <charset val="186"/>
      </rPr>
      <t>papildus norādīto atvilktņu cena netiek iekļauta vērtējamajā cenā</t>
    </r>
    <r>
      <rPr>
        <i/>
        <sz val="11"/>
        <color rgb="FF000000"/>
        <rFont val="Times New Roman"/>
        <family val="1"/>
        <charset val="186"/>
      </rPr>
      <t>)</t>
    </r>
    <r>
      <rPr>
        <sz val="11"/>
        <color rgb="FF000000"/>
        <rFont val="Times New Roman"/>
        <family val="1"/>
        <charset val="186"/>
      </rPr>
      <t>:</t>
    </r>
  </si>
  <si>
    <t xml:space="preserve">Citas atvilktnes, kas nepieciešamas piedāvātajam skapītim, lai nodrošinātu tehniskajā aprakstā norādīto funkcionalitāti un/vai pieejamie papildinājumi. (rindiņas atļauts papildināt zemāk pēc nepieciešamības, vienā rindiņā ierakstīt ne vairāk kā vienu piederumu) </t>
  </si>
  <si>
    <t xml:space="preserve">Muguras daļas regulācija vismaz 130 grādi pret krēsla sēžas daļu </t>
  </si>
  <si>
    <t xml:space="preserve">Citas atvilktnes, kas nepieciešamas piedāvātajam skapītim, lai nodrošinātu tehniskajā aprakstā norādīto funkcionalitāti un/vai pieejamie papildinājumi. (rindiņas atļauts papildināt zemāk pēc nepieciešamības, vienā rindiņā  ierakstīt ne vairāk kā vienu piederumu) </t>
  </si>
  <si>
    <t>Skaits</t>
  </si>
  <si>
    <t>Augšstilbu sekcijas regulēšanas leņķis attiecībā pret horizontāli no 0° līdz ne mazāk kā 11° (sk.att. 1.2.14.punktā, leņķis b)</t>
  </si>
  <si>
    <t xml:space="preserve">Vismaz 4 cm horizontāla nobīde (autoregression) muguras sekcijai, lai mazinātu pacienta abdominālo spiedienu, par 7 cm nobīdi papildus tiek piešķirs 1 punkts, par 10 vai vairāk cm nobīdi - 2 punkti </t>
  </si>
  <si>
    <t>nr.</t>
  </si>
  <si>
    <t>Obligātās prasības iekārtām un iesniegtajam piedāvājumam</t>
  </si>
  <si>
    <t>Ražotāja apliecinājums 1, 1.lpp</t>
  </si>
  <si>
    <t xml:space="preserve">Piedāvājumam jāpievieno: </t>
  </si>
  <si>
    <t xml:space="preserve">Preces ražotāja izsniegta autorizācijas vēstule, kas apliecina, ka pretendents ir tiesīgs izplatīt un nodrošināt tehnisko apkalpošanu* piedāvātai Precei Latvijas Republikā. Vai arī ražotāja apliecinājums, ka autorizācija nav nepieciešama. Ja iesniegtais piedāvājums sastāv no dažāda ražotāja iekārtām autorizācijas vēstule jāiesniedz par katru ražotāju. </t>
  </si>
  <si>
    <t xml:space="preserve">Piedāvātas Preces CE sertifikāta kopija, ja attiecināms. (Ja piedāvātās sistēmas komplektācija sastāv no vairākām iekārtām nepieciešams iesniegt CE sertifikāta kopiju par katru iekārtu, ja attiecināms) </t>
  </si>
  <si>
    <t xml:space="preserve">Ja ražotājs ir paredzējis, ka periodiski veicamos darbus** un/vai remontu var veikt tikai sertificēts inženieris, piesakoties uz atbilstošo pozīciju, jāiesniedz atbilstošs inženiera sertifikāts par apmācībām, kurās norādīta atbilstība veikt konkrētā modeļa ierīču periodiskos darbus un/vai remontu vai iesniegt ražotāja apliecinājumu par Preces garantijas remonta un tehniskās apkalpošanas pasākumu, ja tādi ir nepieciešami, nodrošināšanas iespējām. (Ja piedāvātās sistēmas komplektācija sastāv no vairākām iekārtām nepieciešams iesniegt inženiera sertifikātu par katru iekārtu, ja attiecināms) </t>
  </si>
  <si>
    <t xml:space="preserve">Ražotāja apstiprinātu periodiski veicamo darbu sarakstu, kā arī šo darbu periodiskumu (servisa rokasgrāmatas attiecīgās sadaļas ar ietvertu informāciju par veicamajām darbībām, to periodiskumu, mērāmajiem parametriem, to robežvērtībām, regulāri maināmajām rezerves daļām), ja ražotājs tādus ir paredzējis. Ja ražotājs nav paredzējis periodiski veicamos darbus, par to jāiesniedz ražotāja apliecinājums. Servisa rokasgrāmatas sadaļas var aizstāt ar ražotāja apstiprinātu dokumentu, kas ietver šajā punktā aprakstīto informāciju. (Ja piedāvātās sistēmas komplektācija sastāv no vairākām iekārtām nepieciešams iesniegt periodiski veicamo darbu sarakstu par katru iekārtu, ja attiecināms) </t>
  </si>
  <si>
    <r>
      <t>Piedāvājumā iesniegt iespējamās remontstu</t>
    </r>
    <r>
      <rPr>
        <sz val="11"/>
        <rFont val="Times New Roman"/>
        <family val="1"/>
        <charset val="186"/>
      </rPr>
      <t>ndas un periodiski veicamo darbu</t>
    </r>
    <r>
      <rPr>
        <sz val="11"/>
        <color rgb="FF000000"/>
        <rFont val="Times New Roman"/>
        <family val="1"/>
        <charset val="186"/>
      </rPr>
      <t xml:space="preserve"> izmaksas pēc garantijas periodā, ja ražotājs tādas ir paredzējis. (Ja piedāvātās sistēmas komplektācija sastāv no vairākām iekārtām nepieciešams iesniegt remontstundas un periodiski veicamo darbu izmaksas par katru iekārtu, ja attiecināms) </t>
    </r>
  </si>
  <si>
    <t>Izmaksas norādīt sadaļā "Iekārtu tehniskā apkalpošana"</t>
  </si>
  <si>
    <t>Prasības precei:</t>
  </si>
  <si>
    <t>Piedāvātā Prece ir jauna, iepriekš nelietota un nav izmantota prezentācijās; tā nesatur iepriekš lietotas vai atjaunotas sastāvdaļas vai komponentes. Tā ir ražota ne agrāk kā 12 mēnešus pirms piegādes.</t>
  </si>
  <si>
    <t>Piedāvājot savu preci, pretendents apstiprina preces nosacījumu izpildi.</t>
  </si>
  <si>
    <t>Piedāvātajām Precēm garantijas termiņš ir vismaz 24 mēneši no pieņemšanas – nodošanas akta abpusējas parakstīšanas brīža.</t>
  </si>
  <si>
    <t>Garantijas laikā Piegādātājs bez papildus samaksas nodrošina ierīces remontu un periodiskos darbus atbilstoši ražotāja noteiktajām prasībām, ja ražotājs tādu ir paredzējis.</t>
  </si>
  <si>
    <t>Garantijas laikā Piegādātājs bez papildus samaksas nodrošina konsultācijas un atkārtotas apmācības par Preci, kuras vada apmācīts speciālists, ja tādas ir nepieciešamas lietotājam.</t>
  </si>
  <si>
    <t xml:space="preserve">Norādīt piegādes laiku: </t>
  </si>
  <si>
    <t>Preces piegādes nosacījumi:</t>
  </si>
  <si>
    <t>Piegādājot Preci, Piegādātājs nodod sekojošu dokumentāciju:  medicīniskās ierīces lietošanas instrukcijas un citas dokumentācijas oriģinālvalodā un valsts valodā nodošanu (gan papīra, gan digitālā formātā) un vigilances sistēmas darbības izskaidrošanu lietotājam attiecībā uz konkrēto medicīnisko ierīci</t>
  </si>
  <si>
    <t>Piedāvājot savu preci, pretendents apstiprina preces piegādes nosacījumu izpildi.</t>
  </si>
  <si>
    <t xml:space="preserve">Piegādājot preci piegādātās veic medicīniskās ierīces lietotāja apmācību un izsniedzot apliecinošu dokumentu, kurā norāda apmācīto personu, personu, kura veikusi apmācību, un apmācības veikšanas datumu; Piegādājot preci piegādātās veic medicīniskās ierīces tehniskajā dokumentācijā pieprasīto ierīces lietošanas vides raksturlielumu un garantētā elektroapgādes režīma pārbaudi un šo pierakstu nodošanu medicīniskās ierīces īpašniekam vai turētājam. </t>
  </si>
  <si>
    <t>Piegādājot Preci, Piegādātājs nodrošina medicīniskās ierīces tehniskajā dokumentācijā pieprasīto ierīces lietošanas vides raksturlielumu un garantētā elektroapgādes režīma pārbaudi un šo pierakstu nodošanu pasūtītājam (Attiecināms uz Aktīvām IIa, aktīvām IIb un aktīvām III klases medicīnas ierīcēm ierīcēm, kurām ražotājs šādu pārbaudi ir noteicis)</t>
  </si>
  <si>
    <t>Tehniskās apkalpošanas nodrošināšanas nosacījumi</t>
  </si>
  <si>
    <t>Visu veidu tehniskā apkalpošana tiek veikta tikai pēc Pasūtītāja pieprasījuma.</t>
  </si>
  <si>
    <t xml:space="preserve">Piedāvājot savu preci, pretendents apstiprina tehniskās apkalpošanas nodrošināšanas nosacījumu izpildi. </t>
  </si>
  <si>
    <r>
      <t>Visu veidu tehniskā apkalpošana tikai izņēmuma gadījumos notiek ārpus Slimnīcas teritorijas, iepriekš to saskaņojot ar Pasūtītāju.</t>
    </r>
    <r>
      <rPr>
        <i/>
        <u/>
        <sz val="11"/>
        <color theme="1"/>
        <rFont val="Times New Roman"/>
        <family val="1"/>
        <charset val="186"/>
      </rPr>
      <t xml:space="preserve"> Ja autorizētais pārstāvis iekārtas tehnisko apkalpošanu nenodrošina uz vietas, bet ierīce tiek sūtīta ražotājam, tad to norādīt piedāvājumā.</t>
    </r>
  </si>
  <si>
    <r>
      <rPr>
        <sz val="12"/>
        <rFont val="Times New Roman"/>
        <family val="1"/>
        <charset val="186"/>
      </rPr>
      <t>Tehniskā uzraudzība jād</t>
    </r>
    <r>
      <rPr>
        <sz val="12"/>
        <color theme="1"/>
        <rFont val="Times New Roman"/>
        <family val="1"/>
        <charset val="186"/>
      </rPr>
      <t>okumentē atbilstoši ražotāja un  2023.gada 15.augusta Ministru kabineta noteikumu nr. 461 "Medicīnisko ierīču noteikumi" punktiem 45., 56., 59., norādot visas izmantotās mēriekārtas un mērīto lielumu robežvērtības, ja attiecināms.</t>
    </r>
  </si>
  <si>
    <t>Visu veidu tehniskā apkalpošana jādokumentē un jānoslēdz ar abpusēji parakstītu pieņemšanas/nodošanas vai servisa aktu.</t>
  </si>
  <si>
    <t>Ierīces defektācija tiek veikta trīs darba dienu laikā no pieprasījuma saņemšanas, iesniedzot rakstisku atzinumu par ierīces tehnisko stāvokli. Darbības traucējumi tiek novērsti 5 darba dienu laikā no pieprasījuma saņemšanas vai defektācijas akta apstiprināšanas brīža. Par ilgāku bojājuma novēršanas izpildes laiku jāvienojas atsevišķi.</t>
  </si>
  <si>
    <t>Ja iekārtas darbības atjaunošanai nepieciešama rezerves daļu nomaiņa, tad tiek sastādīts defektācijas akts un rezerves daļu nomaiņa tiek veikta tikai pēc defekta akta saskaņošanas ar Pasūtītāju.</t>
  </si>
  <si>
    <t>Garantēt veikto darbu atbilstību ierīces ražotāja noteiktajiem standartiem un Latvijas Republikā spēkā esošajiem normatīvajiem aktiem, paredzot ne mazāk kā trīs mēnešu garantiju nomainītajām rezerves daļām, materiāliem un ar to nomaiņu saistītiem remontdarbiem.</t>
  </si>
  <si>
    <t>Garantēt, ka tehnisko apkalpošanu veic ražotājs vai ražotāja atbilstoši apmācīts un sertificēts speciālists, ja ražotājs tā paredzējis.</t>
  </si>
  <si>
    <t>Informēt Pasūtītāju gadījumos, ja ražotājs plāno pārtraukt tehnisko pavadību un tiklīdz ražotājs ir pārtraucis iekārtas tehnisko pavadību.</t>
  </si>
  <si>
    <t>Servisa stundas likme ietver visas izmaksas (administratīvās, transporta, inženiera stundas likmi, servisam nepieciešamo instrumentu un materiālu (salvetes, skrūvju līme u.tml.) u.c.), izņemot rezerves daļu izmaksas, kas nepieciešamas, lai nodrošinātu vienu ierīces remonta/tehniskās apkalpošanas stundu. Laika uzskaites vienības - pusstunda vai stunda.</t>
  </si>
  <si>
    <t>Periodiski veicamo darbu cenā ir ietvertas visas elektrodrošības un funkcionālās pārbaudes izmaksas, ja ražotājs tādas pārbaudes ir paredzējis.</t>
  </si>
  <si>
    <t>Periodisko veicamo darbu veikšanai nepieciešamo piederumu (vienreizlietojamās sistēmas, kontūri u.tml.) izmaksas jāiekļauj pakalpojuma cenā.</t>
  </si>
  <si>
    <t>Jānorāda paredzamais periodiski veicamo darbu ilgums, kas ir nepieciešams, lai varētu plānot ierīces pieejamību. Apmaksa par darba ilgumu tiks veikta pēc pieņemšanas/nodošanas vai servisa aktā minētā laika</t>
  </si>
  <si>
    <t>Ja ražotājs ir paredzējis, ka periodiski veicamos darbus vai remontu var veikt nesertificēts inženieris, tad tiek pieņemts, ka tos var veikt Slimnīcas tehniskais personāls</t>
  </si>
  <si>
    <t>Papildus informācija par iepirkumu un piedāvājuma aizpildīšanas prasībām:</t>
  </si>
  <si>
    <t xml:space="preserve">Pretendents tehniskajā piedāvājumā norāda Preces ražotāju, modeli un  atbilstošos parametrus. </t>
  </si>
  <si>
    <t xml:space="preserve">Parametru atbilstību pamatot ar norādi uz tehniskajām datu lapām vai informatīviem materiāliem,  norādot atsauci tehniskajā piedāvājumā uz konkrēto lapaspusi un punktu. Informatīvajā materiālā norādīt tehniskās specifikācijas punktu, uz kuru attiecināms. </t>
  </si>
  <si>
    <t>Ja iekārtai periodiski veicamo darbu saturs mainās, tad iekārtu tehniskās apkalpošanas piedāvājumā katru periodiski veicamā darba veidu norādīt atsevišķi, veidojot papildus rindas pēc nepieciešamības</t>
  </si>
  <si>
    <t xml:space="preserve">Izmantotās definīcijas: </t>
  </si>
  <si>
    <t>*Tehniskā apkalpošana - ražotāja noteiktie periodiski veicamie darbi un remonts</t>
  </si>
  <si>
    <t>**Periodiskie veicamie darbi - ražotāja noteiktā apkope (ražotāja noteikts pasākumu kopums attiecībā uz konkrētajai medicīniskajai ierīcei tās ekspluatācijas laikā veicamo apkopes procedūru, ievērojot visas ražotāja noteiktās prasības, iekļaujot regulāri maināmo rezerves daļu klāstu, iestatīšanas vai kalibrēšanas procesus, atbilstoši ražotāja noteiktajiem termiņiem) un tehniskā uzraudzība</t>
  </si>
  <si>
    <t>***Vienību skaits ir aptuvens un paredzēts konkursa uzvarētāja noteikšanai; līgumu paredzēts noslēgt par vienības cenu, norādot maksimālo summu, kuru var izmantot līguma darbības laikā.</t>
  </si>
  <si>
    <t>Saimnieciski visizdevīgākā piedāvājuma vērtēšanai norādāmā papildus informācija</t>
  </si>
  <si>
    <t>B</t>
  </si>
  <si>
    <r>
      <t xml:space="preserve">Precei iespēja izvēlēties pielāgotu krāsu/dizainu pie pasūtīšanas </t>
    </r>
    <r>
      <rPr>
        <i/>
        <sz val="11"/>
        <color theme="1"/>
        <rFont val="Times New Roman"/>
        <family val="1"/>
        <charset val="186"/>
      </rPr>
      <t>(Jā/nē)</t>
    </r>
    <r>
      <rPr>
        <sz val="11"/>
        <color theme="1"/>
        <rFont val="Times New Roman"/>
        <family val="1"/>
        <charset val="186"/>
      </rPr>
      <t>. Piedāvājumā iesniegt iespējamās krāsu izvēles (ja attiecināms)</t>
    </r>
  </si>
  <si>
    <t>C</t>
  </si>
  <si>
    <r>
      <t>Jānorāda Preces ražotāja noteiktais elektroenerģijas patēriņš (</t>
    </r>
    <r>
      <rPr>
        <i/>
        <sz val="11"/>
        <color theme="1"/>
        <rFont val="Times New Roman"/>
        <family val="1"/>
        <charset val="186"/>
      </rPr>
      <t>voltampēros</t>
    </r>
    <r>
      <rPr>
        <sz val="11"/>
        <color theme="1"/>
        <rFont val="Times New Roman"/>
        <family val="1"/>
        <charset val="186"/>
      </rPr>
      <t xml:space="preserve"> (VA) vai </t>
    </r>
    <r>
      <rPr>
        <i/>
        <sz val="11"/>
        <color theme="1"/>
        <rFont val="Times New Roman"/>
        <family val="1"/>
        <charset val="186"/>
      </rPr>
      <t>vatos</t>
    </r>
    <r>
      <rPr>
        <sz val="11"/>
        <color theme="1"/>
        <rFont val="Times New Roman"/>
        <family val="1"/>
        <charset val="186"/>
      </rPr>
      <t xml:space="preserve"> (W))
</t>
    </r>
  </si>
  <si>
    <t>Daļa</t>
  </si>
  <si>
    <t>VĒRTĒŠANAS KRITĒRIJI</t>
  </si>
  <si>
    <t>ĪPATSVARS</t>
  </si>
  <si>
    <t>A</t>
  </si>
  <si>
    <r>
      <t>Preču kopējās (</t>
    </r>
    <r>
      <rPr>
        <i/>
        <sz val="10"/>
        <rFont val="Times New Roman"/>
        <family val="1"/>
        <charset val="186"/>
      </rPr>
      <t>iegāde, piederumi un tehniskā apkope</t>
    </r>
    <r>
      <rPr>
        <sz val="10"/>
        <rFont val="Times New Roman"/>
        <family val="1"/>
        <charset val="186"/>
      </rPr>
      <t>) izmaksas</t>
    </r>
  </si>
  <si>
    <r>
      <rPr>
        <i/>
        <sz val="8"/>
        <color rgb="FFFF0000"/>
        <rFont val="Times New Roman"/>
        <family val="1"/>
        <charset val="186"/>
      </rPr>
      <t>*</t>
    </r>
    <r>
      <rPr>
        <i/>
        <sz val="8"/>
        <color theme="1"/>
        <rFont val="Times New Roman"/>
        <family val="1"/>
        <charset val="186"/>
      </rPr>
      <t>Piezīme. Vērtējamā summa</t>
    </r>
  </si>
  <si>
    <t>Iespēja izvēlēties pielāgotu krāsu/dizainu pie pasūtīšanas</t>
  </si>
  <si>
    <t>Elektroenerģijas patēriņš</t>
  </si>
  <si>
    <t>∑</t>
  </si>
  <si>
    <r>
      <t>Maksimālais</t>
    </r>
    <r>
      <rPr>
        <sz val="10"/>
        <rFont val="Times New Roman"/>
        <family val="1"/>
        <charset val="186"/>
      </rPr>
      <t xml:space="preserve"> </t>
    </r>
    <r>
      <rPr>
        <b/>
        <sz val="10"/>
        <rFont val="Times New Roman"/>
        <family val="1"/>
        <charset val="186"/>
      </rPr>
      <t>īpatsvars</t>
    </r>
    <r>
      <rPr>
        <sz val="10"/>
        <rFont val="Times New Roman"/>
        <family val="1"/>
        <charset val="186"/>
      </rPr>
      <t xml:space="preserve"> (kopējais punktu skaits) </t>
    </r>
    <r>
      <rPr>
        <b/>
        <sz val="10"/>
        <rFont val="Times New Roman"/>
        <family val="1"/>
        <charset val="186"/>
      </rPr>
      <t>∑</t>
    </r>
    <r>
      <rPr>
        <sz val="10"/>
        <rFont val="Times New Roman"/>
        <family val="1"/>
        <charset val="186"/>
      </rPr>
      <t>=</t>
    </r>
    <r>
      <rPr>
        <b/>
        <sz val="10"/>
        <rFont val="Times New Roman"/>
        <family val="1"/>
        <charset val="186"/>
      </rPr>
      <t>A</t>
    </r>
    <r>
      <rPr>
        <sz val="10"/>
        <rFont val="Times New Roman"/>
        <family val="1"/>
        <charset val="186"/>
      </rPr>
      <t>+</t>
    </r>
    <r>
      <rPr>
        <b/>
        <sz val="10"/>
        <rFont val="Times New Roman"/>
        <family val="1"/>
        <charset val="186"/>
      </rPr>
      <t>B+C</t>
    </r>
  </si>
  <si>
    <t>D</t>
  </si>
  <si>
    <t xml:space="preserve">Jānorāda horizontālā nobīde (autoregression). Pamatprasība - 4 cm, par 7 cm nobīdi papildus tiek piešķirs 1 punkts, par 10 vai vairāk cm nobīdi - 2 punkti </t>
  </si>
  <si>
    <t>Horizontālā nobīde (autoregression)</t>
  </si>
  <si>
    <t>Vēlama iespēja izvēlēties gultas pielāgojamo detaļu  krāsu pie pasūtīšanas, par iespēju izvēlēties krāsu tiek piešķirts papildus 3 punkti</t>
  </si>
  <si>
    <t>Cena (A), maksimālais punktu skaits</t>
  </si>
  <si>
    <t>Preces/ iekārtas elektroenerģijas patēriņš vai Preces/Iekārtas energoefektivitāte  (C), maksimālais punktu skaits</t>
  </si>
  <si>
    <t>Kopā</t>
  </si>
  <si>
    <t xml:space="preserve">Piedāvātas Preces atbilstības deklarācijas kopija. </t>
  </si>
  <si>
    <r>
      <t xml:space="preserve">Prece tiek piegādāta 90 dienu laikā, lūdzam norādīt iekārtas piegādes laiku. </t>
    </r>
    <r>
      <rPr>
        <b/>
        <sz val="11"/>
        <color rgb="FFFF0000"/>
        <rFont val="Times New Roman"/>
        <family val="1"/>
        <charset val="186"/>
      </rPr>
      <t xml:space="preserve">Paredzamais iekārtu uzstādīšanas laiks ir 2024. gada jūlijs, preču pasūtīšana tiks veikta pēc nepieciešamības 2024. gadā. </t>
    </r>
  </si>
  <si>
    <t>Nododot Preci ekspluatācijā, piegādātājs nodrošina Preces uzstādīšanu, ierīces funkcionālo un elektrodrošības pārbaudi, kā arī funkciju testēšanu un ierīces kalibrēšanu(ja, uzsākot tās ekspluatāciju, tādas prasības paredzētas ierīces tehniskajā dokumentācijā), iesniedz dokumentāciju par šo darbu izpildi.</t>
  </si>
  <si>
    <r>
      <t>Jānorāda Preces ražotāja noteiktais elektroenerģijas patēriņš (</t>
    </r>
    <r>
      <rPr>
        <i/>
        <sz val="11"/>
        <color theme="1"/>
        <rFont val="Times New Roman"/>
        <family val="1"/>
        <charset val="186"/>
      </rPr>
      <t>voltampēros</t>
    </r>
    <r>
      <rPr>
        <sz val="11"/>
        <color theme="1"/>
        <rFont val="Times New Roman"/>
        <family val="1"/>
        <charset val="186"/>
      </rPr>
      <t xml:space="preserve"> (VA) vai </t>
    </r>
    <r>
      <rPr>
        <i/>
        <sz val="11"/>
        <color theme="1"/>
        <rFont val="Times New Roman"/>
        <family val="1"/>
        <charset val="186"/>
      </rPr>
      <t>vatos</t>
    </r>
    <r>
      <rPr>
        <sz val="11"/>
        <color theme="1"/>
        <rFont val="Times New Roman"/>
        <family val="1"/>
        <charset val="186"/>
      </rPr>
      <t xml:space="preserve"> (W)</t>
    </r>
  </si>
  <si>
    <t>Precei iespēja izvēlēties pielāgotu krāsu/dizainu pie pasūtīšanas (B), maksimālais punktu skaits</t>
  </si>
  <si>
    <t>Jānorāda horizontālā nobīde (autoregression) (D), maksimālais punktu skaits</t>
  </si>
  <si>
    <t xml:space="preserve">Saimnieciski visizdevīgākā piedāvājuma vērtēšanai norādāmā papildus informācija 
Pretendenta piedāvājums, atsauce uz informatīvo materiālu vai ražotāja apliecinājumu </t>
  </si>
  <si>
    <t>Statīvs skābekļa balona novietošanai</t>
  </si>
  <si>
    <t>Groziņš piederumu novietošanai</t>
  </si>
  <si>
    <t>2.3.3.</t>
  </si>
  <si>
    <t>2.3..4.</t>
  </si>
  <si>
    <t>2.3..5.</t>
  </si>
  <si>
    <t>Aprīkoti ar rokturiem ērtai pārvietošanai</t>
  </si>
  <si>
    <t xml:space="preserve">Ratiņu gabarītizmēri nepārsniedz 80 x 70 cm (garums x platums) </t>
  </si>
  <si>
    <t>Darba virsma aprīkota ar DIN sliedi (vismaz vienā) piederumu stiprināšanai</t>
  </si>
  <si>
    <t>Ratiņi aprīkoti ar 4 antistatiskiem gultņu riteņiem ar izmēru vismaz 100 mm, no kuriem vismaz divi ir ar bremzēm</t>
  </si>
  <si>
    <t>Katrā līmenī iespējams novietot vismaz 3 atvilktnes</t>
  </si>
  <si>
    <t xml:space="preserve">3. līmenis/modulis Aprīkots ar vismaz 3 atvilktnēm </t>
  </si>
  <si>
    <t>Mehāniska vai elektriska ratiņu darba virsmas augstuma maiņa</t>
  </si>
  <si>
    <t>3.2.34.</t>
  </si>
  <si>
    <t>Uz ekrāna attēlo atlikušo baterijas kapacitāti, vēlams arī darbības laiku, enerģijas patēriņu</t>
  </si>
  <si>
    <t>Ratiņi aprīkoti ar baterijas uzlādes indikatoru un ieslēgšanas pogu</t>
  </si>
  <si>
    <t xml:space="preserve">Darba stacijas - procedūru ratiņi </t>
  </si>
  <si>
    <t>Komplektācija (norādīt cenu par atsevišķiem komplektācijas punktiem, komplektācija tik precizēta pie pasūtīšanas):</t>
  </si>
  <si>
    <t xml:space="preserve">Komisija piešķir īpatsvaru (punktu skaitu), šādā kārtībā:
1) A (Preču kopējās izmaksas) un C (Elektroenerģijas patēriņš) daļai - viszemākajai vērtība tiek piešķirts maksimālais punktu skaits
2) Nākamās vērtības A (Preču kopējās izmaksas) un C (Elektroenerģijas patēriņš) daļai tiek aprēķinātas proporcionāli 
A vai C = (A vai C zemākā iesniegtā vērtība no visiem pretendentiem )/(faktiskā iesniegtā vērtība konkrētajam pretendentam) x Piešķiramais punktu skaits
3) B (Iespēja izvēlēties krāsu/dizainu pie pasūtīšanas) daļai tiek piešķirti 5 punkti par prasību izpildi vai 0 punkti par neatbilstību prasībai
</t>
  </si>
  <si>
    <t>Komisija piešķir īpatsvaru (punktu skaitu), šādā kārtībā:
1) A (Preču kopējās izmaksas) un C (Elektroenerģijas patēriņš) daļai - viszemākajai vērtība tiek piešķirts maksimālais punktu skaits
2) Nākamās vērtības A (Preču kopējās izmaksas) un C (Elektroenerģijas patēriņš) daļai tiek aprēķinātas proporcionāli 
A vai C = (A vai C zemākā iesniegtā vērtība no visiem pretendentiem )/(faktiskā iesniegtā vērtība konkrētajam pretendentam) x Piešķiramais punktu skaits
A vai C = (A vai C zemākā iesniegtā vērtība no visiem pretendentiem )/(faktiskā iesniegtā vērtība konkrētajam pretendentam) x Piešķiramais punktu skaits
3) B (Iespēja izvēlēties krāsu/dizainu pie pasūtīšanas) daļai tiek piešķirti 3 punkti par prasību izpildi vai 0 punkti par neatbilstību prasībai
3)D (Horizontālā nobīde (autoregression)) daļai par 7 cm nobīdi tiek piešķirts 1 papildus punkts par 10 vai vairāk cm nobīdi - 2 punkti</t>
  </si>
  <si>
    <t>Vienas sekcijas kušete</t>
  </si>
  <si>
    <t xml:space="preserve">Augstuma regulācija vismaz no 50 - 90 cm </t>
  </si>
  <si>
    <t>Kušetes izmērs (garums x platums) 190-200 cm x 100-105 cm</t>
  </si>
  <si>
    <t xml:space="preserve">Citi piederumi, kas nepieciešamas piedāvātajai ierīcei, lai nodrošinātu tehniskajā aprakstā norādīto funkcionalitāti. (rindiņas atļauts papildināt zemāk pēc nepieciešamības, vienā rindiņā ierakstīt ne vairāk kā vienu piederumu) </t>
  </si>
  <si>
    <r>
      <t xml:space="preserve">Atvilktnes, saderīgas ar piedāvāto galdiņu </t>
    </r>
    <r>
      <rPr>
        <i/>
        <sz val="12"/>
        <color rgb="FF000000"/>
        <rFont val="Times New Roman"/>
        <family val="1"/>
        <charset val="186"/>
      </rPr>
      <t xml:space="preserve">(tiek norādīta cena par katru atvilktni atsevišķi, tiks pasūtīti pēc nepieciešamības, </t>
    </r>
    <r>
      <rPr>
        <b/>
        <i/>
        <sz val="12"/>
        <color rgb="FF000000"/>
        <rFont val="Times New Roman"/>
        <family val="1"/>
        <charset val="186"/>
      </rPr>
      <t>papildus norādīto atvilktņu cena netiek iekļauta vērtējamajā cenā</t>
    </r>
    <r>
      <rPr>
        <i/>
        <sz val="12"/>
        <color rgb="FF000000"/>
        <rFont val="Times New Roman"/>
        <family val="1"/>
        <charset val="186"/>
      </rPr>
      <t>):</t>
    </r>
  </si>
  <si>
    <t>5.3.5.</t>
  </si>
  <si>
    <t xml:space="preserve">Vēlams pie pasūtīšanas iespējams izvēlēties ratu vai matračakrāsu (Iespējamās krāsas pieviento piedāvājumam) </t>
  </si>
  <si>
    <t>5.3.4.</t>
  </si>
  <si>
    <t>9. pozīcija - Aprūpes krēsls vecākiem</t>
  </si>
  <si>
    <t xml:space="preserve">9. </t>
  </si>
  <si>
    <t>9.1.</t>
  </si>
  <si>
    <t>9.1.1.</t>
  </si>
  <si>
    <t>9.2.</t>
  </si>
  <si>
    <t>9.2.1.</t>
  </si>
  <si>
    <t>9.2.2.</t>
  </si>
  <si>
    <t>9.2.3.</t>
  </si>
  <si>
    <t>9.2.4.</t>
  </si>
  <si>
    <t>9.2.5.</t>
  </si>
  <si>
    <t>9.2.6.</t>
  </si>
  <si>
    <t>9.2.7.</t>
  </si>
  <si>
    <t>9.2.8.</t>
  </si>
  <si>
    <t>9.2.9.</t>
  </si>
  <si>
    <t>9.2.10.</t>
  </si>
  <si>
    <t>8. pozīcija - Ēdināšanas virsma</t>
  </si>
  <si>
    <t>7. pozīcija - Procedūru galdiņš II</t>
  </si>
  <si>
    <t>Riteņu diametrs vismaz 10 cm - protektors: termoplastiska gumija vai analogs, neatstāj pēdas</t>
  </si>
  <si>
    <t>Galda izmēri  100 x 55 x 100 cm (platums x dziļums x augstums) +/- 5cm</t>
  </si>
  <si>
    <t>7.2.7.</t>
  </si>
  <si>
    <t>7.2.8.</t>
  </si>
  <si>
    <t>7.2.9.</t>
  </si>
  <si>
    <t>7.2.10.</t>
  </si>
  <si>
    <t>7.2.11.</t>
  </si>
  <si>
    <t>7.2.12.</t>
  </si>
  <si>
    <t>Galda sānos ir rokturi galda pārvietošanai</t>
  </si>
  <si>
    <t>7.3.</t>
  </si>
  <si>
    <t>7.3.1.</t>
  </si>
  <si>
    <t>7.3.2.</t>
  </si>
  <si>
    <t>7.3.3.</t>
  </si>
  <si>
    <t xml:space="preserve">1 atvilktne 12-20 cm +/- 5 cm augstas </t>
  </si>
  <si>
    <t>2 atvilktnes 6-12 cm +/- 5 cm augstas</t>
  </si>
  <si>
    <t>6. pozīcija - Procedūru galdiņš I</t>
  </si>
  <si>
    <t xml:space="preserve">Galda izmēri 65-85 x 50-75 x 95-105 cm (platums x dziļums x augstums) </t>
  </si>
  <si>
    <t>Procedūru galdiņš I</t>
  </si>
  <si>
    <t>Procedūru galdiņš II</t>
  </si>
  <si>
    <t>9.</t>
  </si>
  <si>
    <t xml:space="preserve">2 atvilktnes 15 cm +/- 5 cm augstas </t>
  </si>
  <si>
    <t xml:space="preserve">Iepirkums sadalīts 9 pozīcijās, līgums tiks slēgts par katru pozīciju atsevišķi, parakstot vispārīgo vienošanos. </t>
  </si>
  <si>
    <t xml:space="preserve">Pozīcijās 1., 2. pozīcijā tiks vērtēta iekārtas, piederumu un uzturēšanas cenu summa, 2., -6. pozīcijā tiks vērtēta iekārtas un piederumu cenu summa, 7. -9. pozīcijā tiks vērtēta iekārtas cenu summa. Līguma slēgšanas tiesības saimnieciski izdevīgākajam piedāvājumam. </t>
  </si>
  <si>
    <t>9.pozīcija</t>
  </si>
  <si>
    <t>7.4.</t>
  </si>
  <si>
    <t>Guļratu izmērs nepārsniedz 215 x 85 cm +/- 10 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</si>
</sst>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44" formatCode="_-* #,##0.00\ &quot;€&quot;_-;\-* #,##0.00\ &quot;€&quot;_-;_-* &quot;-&quot;??\ &quot;€&quot;_-;_-@_-"/>
    <numFmt numFmtId="43" formatCode="_-* #,##0.00_-;\-* #,##0.00_-;_-* &quot;-&quot;??_-;_-@_-"/>
    <numFmt numFmtId="164" formatCode="_-[$€-2]\ * #,##0.00_-;\-[$€-2]\ * #,##0.00_-;_-[$€-2]\ * &quot;-&quot;??_-;_-@_-"/>
    <numFmt numFmtId="165" formatCode="_-* #,##0.00\ [$€-426]_-;\-* #,##0.00\ [$€-426]_-;_-* &quot;-&quot;??\ [$€-426]_-;_-@_-"/>
    <numFmt numFmtId="166" formatCode="#,##0.00\ &quot;€&quot;"/>
    <numFmt numFmtId="167" formatCode="_-[$Ls-426]\ * #,##0.00_-;\-[$Ls-426]\ * #,##0.00_-;_-[$Ls-426]\ * &quot;-&quot;??_-;_-@_-"/>
    <numFmt numFmtId="168" formatCode="_-&quot;€&quot;\ * #,##0.00_-;\-&quot;€&quot;\ * #,##0.00_-;_-&quot;€&quot;\ * &quot;-&quot;??_-;_-@_-"/>
  </numFmts>
  <fonts count="73">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Times New Roman"/>
      <family val="1"/>
      <charset val="186"/>
    </font>
    <font>
      <i/>
      <sz val="11"/>
      <color theme="1"/>
      <name val="Times New Roman"/>
      <family val="1"/>
      <charset val="186"/>
    </font>
    <font>
      <sz val="12"/>
      <color theme="1"/>
      <name val="Times New Roman"/>
      <family val="1"/>
      <charset val="186"/>
    </font>
    <font>
      <b/>
      <sz val="11"/>
      <color theme="1"/>
      <name val="Times New Roman"/>
      <family val="1"/>
      <charset val="186"/>
    </font>
    <font>
      <sz val="12"/>
      <color rgb="FF000000"/>
      <name val="Times New Roman"/>
      <family val="1"/>
      <charset val="186"/>
    </font>
    <font>
      <sz val="8"/>
      <color rgb="FF000000"/>
      <name val="Times New Roman"/>
      <family val="1"/>
      <charset val="186"/>
    </font>
    <font>
      <i/>
      <sz val="8"/>
      <color rgb="FF000000"/>
      <name val="Times New Roman"/>
      <family val="1"/>
      <charset val="186"/>
    </font>
    <font>
      <b/>
      <sz val="12"/>
      <color rgb="FF000000"/>
      <name val="Times New Roman"/>
      <family val="1"/>
      <charset val="186"/>
    </font>
    <font>
      <sz val="10"/>
      <name val="Times New Roman"/>
      <family val="1"/>
      <charset val="186"/>
    </font>
    <font>
      <sz val="11"/>
      <name val="Times New Roman"/>
      <family val="1"/>
      <charset val="186"/>
    </font>
    <font>
      <sz val="11"/>
      <color rgb="FF000000"/>
      <name val="Times New Roman"/>
      <family val="1"/>
      <charset val="186"/>
    </font>
    <font>
      <sz val="9"/>
      <name val="Times New Roman"/>
      <family val="1"/>
      <charset val="186"/>
    </font>
    <font>
      <sz val="12"/>
      <color rgb="FFFF0000"/>
      <name val="Times New Roman"/>
      <family val="1"/>
      <charset val="186"/>
    </font>
    <font>
      <sz val="8"/>
      <color rgb="FFFF0000"/>
      <name val="Times New Roman"/>
      <family val="1"/>
      <charset val="186"/>
    </font>
    <font>
      <sz val="9"/>
      <color rgb="FFFF0000"/>
      <name val="Times New Roman"/>
      <family val="1"/>
      <charset val="186"/>
    </font>
    <font>
      <b/>
      <sz val="8"/>
      <color rgb="FFFF0000"/>
      <name val="Times New Roman"/>
      <family val="1"/>
      <charset val="186"/>
    </font>
    <font>
      <sz val="11"/>
      <color rgb="FFFF0000"/>
      <name val="Calibri"/>
      <family val="2"/>
      <scheme val="minor"/>
    </font>
    <font>
      <b/>
      <sz val="10"/>
      <color rgb="FFFF0000"/>
      <name val="Times New Roman"/>
      <family val="1"/>
      <charset val="186"/>
    </font>
    <font>
      <b/>
      <i/>
      <sz val="11"/>
      <color rgb="FF000000"/>
      <name val="Times New Roman"/>
      <family val="1"/>
      <charset val="186"/>
    </font>
    <font>
      <sz val="8"/>
      <name val="Times New Roman"/>
      <family val="1"/>
      <charset val="186"/>
    </font>
    <font>
      <b/>
      <sz val="8"/>
      <name val="Times New Roman"/>
      <family val="1"/>
      <charset val="186"/>
    </font>
    <font>
      <b/>
      <u/>
      <sz val="8"/>
      <name val="Times New Roman"/>
      <family val="1"/>
      <charset val="186"/>
    </font>
    <font>
      <sz val="11"/>
      <name val="Calibri"/>
      <family val="2"/>
      <scheme val="minor"/>
    </font>
    <font>
      <sz val="12"/>
      <name val="Times New Roman"/>
      <family val="1"/>
      <charset val="186"/>
    </font>
    <font>
      <i/>
      <sz val="8"/>
      <name val="Times New Roman"/>
      <family val="1"/>
      <charset val="186"/>
    </font>
    <font>
      <sz val="11"/>
      <color theme="1"/>
      <name val="Calibri"/>
      <family val="2"/>
      <scheme val="minor"/>
    </font>
    <font>
      <sz val="11"/>
      <color indexed="8"/>
      <name val="Calibri"/>
      <family val="2"/>
      <charset val="186"/>
    </font>
    <font>
      <sz val="10"/>
      <name val="Arial"/>
      <family val="2"/>
      <charset val="186"/>
    </font>
    <font>
      <sz val="10"/>
      <name val="Helv"/>
    </font>
    <font>
      <sz val="10"/>
      <color rgb="FF000000"/>
      <name val="RotisSansSerif"/>
      <charset val="186"/>
    </font>
    <font>
      <sz val="11"/>
      <color rgb="FF000000"/>
      <name val="Calibri"/>
      <family val="2"/>
      <charset val="186"/>
    </font>
    <font>
      <sz val="10"/>
      <color theme="1"/>
      <name val="Times New Roman"/>
      <family val="1"/>
      <charset val="186"/>
    </font>
    <font>
      <sz val="8"/>
      <name val="Calibri"/>
      <family val="2"/>
      <scheme val="minor"/>
    </font>
    <font>
      <sz val="8"/>
      <color theme="1"/>
      <name val="Times New Roman"/>
      <family val="1"/>
      <charset val="186"/>
    </font>
    <font>
      <b/>
      <sz val="11"/>
      <color rgb="FF000000"/>
      <name val="Times New Roman"/>
      <family val="1"/>
      <charset val="186"/>
    </font>
    <font>
      <sz val="11.5"/>
      <color theme="1"/>
      <name val="Times New Roman"/>
      <family val="1"/>
      <charset val="186"/>
    </font>
    <font>
      <b/>
      <i/>
      <sz val="11"/>
      <color theme="1"/>
      <name val="Times New Roman"/>
      <family val="1"/>
      <charset val="186"/>
    </font>
    <font>
      <sz val="10"/>
      <color theme="1"/>
      <name val="Times New Roman"/>
      <family val="1"/>
    </font>
    <font>
      <i/>
      <sz val="12"/>
      <color theme="1"/>
      <name val="Times New Roman"/>
      <family val="1"/>
      <charset val="186"/>
    </font>
    <font>
      <b/>
      <sz val="11"/>
      <name val="Times New Roman"/>
      <family val="1"/>
      <charset val="186"/>
    </font>
    <font>
      <vertAlign val="superscript"/>
      <sz val="11"/>
      <name val="Times New Roman"/>
      <family val="1"/>
      <charset val="186"/>
    </font>
    <font>
      <sz val="11"/>
      <color rgb="FF000000"/>
      <name val="Calibri"/>
      <family val="2"/>
      <charset val="1"/>
    </font>
    <font>
      <sz val="10"/>
      <color rgb="FF000000"/>
      <name val="RotisSansSerif"/>
      <family val="2"/>
      <charset val="186"/>
    </font>
    <font>
      <b/>
      <sz val="11"/>
      <color rgb="FFFF0000"/>
      <name val="Times New Roman"/>
      <family val="1"/>
      <charset val="186"/>
    </font>
    <font>
      <b/>
      <sz val="8"/>
      <color rgb="FF000000"/>
      <name val="Times New Roman"/>
      <family val="1"/>
      <charset val="186"/>
    </font>
    <font>
      <sz val="11"/>
      <color theme="1"/>
      <name val="Calibri"/>
      <family val="2"/>
      <charset val="186"/>
    </font>
    <font>
      <b/>
      <sz val="12"/>
      <color theme="1"/>
      <name val="Times New Roman"/>
      <family val="1"/>
      <charset val="186"/>
    </font>
    <font>
      <u/>
      <sz val="11"/>
      <color theme="10"/>
      <name val="Calibri"/>
      <family val="2"/>
      <scheme val="minor"/>
    </font>
    <font>
      <u/>
      <sz val="11"/>
      <name val="Times New Roman"/>
      <family val="1"/>
      <charset val="186"/>
    </font>
    <font>
      <i/>
      <sz val="12"/>
      <color rgb="FF000000"/>
      <name val="Times New Roman"/>
      <family val="1"/>
      <charset val="186"/>
    </font>
    <font>
      <i/>
      <sz val="11"/>
      <color rgb="FF000000"/>
      <name val="Times New Roman"/>
      <family val="1"/>
      <charset val="186"/>
    </font>
    <font>
      <i/>
      <u/>
      <sz val="11"/>
      <color theme="1"/>
      <name val="Times New Roman"/>
      <family val="1"/>
      <charset val="186"/>
    </font>
    <font>
      <sz val="11"/>
      <color rgb="FFFF0000"/>
      <name val="Times New Roman"/>
      <family val="1"/>
      <charset val="186"/>
    </font>
    <font>
      <b/>
      <sz val="10"/>
      <color rgb="FF000000"/>
      <name val="Times New Roman"/>
      <family val="1"/>
      <charset val="186"/>
    </font>
    <font>
      <b/>
      <sz val="10"/>
      <color theme="1"/>
      <name val="Times New Roman"/>
      <family val="1"/>
      <charset val="186"/>
    </font>
    <font>
      <b/>
      <sz val="10"/>
      <name val="Times New Roman"/>
      <family val="1"/>
      <charset val="186"/>
    </font>
    <font>
      <i/>
      <sz val="10"/>
      <name val="Times New Roman"/>
      <family val="1"/>
      <charset val="186"/>
    </font>
    <font>
      <i/>
      <sz val="8"/>
      <color theme="1"/>
      <name val="Times New Roman"/>
      <family val="1"/>
      <charset val="186"/>
    </font>
    <font>
      <i/>
      <sz val="8"/>
      <color rgb="FFFF0000"/>
      <name val="Times New Roman"/>
      <family val="1"/>
      <charset val="186"/>
    </font>
    <font>
      <sz val="10"/>
      <color rgb="FF000000"/>
      <name val="Times New Roman"/>
      <family val="1"/>
      <charset val="186"/>
    </font>
    <font>
      <sz val="18"/>
      <color theme="1"/>
      <name val="Times New Roman"/>
      <family val="1"/>
      <charset val="186"/>
    </font>
    <font>
      <b/>
      <i/>
      <sz val="12"/>
      <color rgb="FF000000"/>
      <name val="Times New Roman"/>
      <family val="1"/>
      <charset val="186"/>
    </font>
  </fonts>
  <fills count="17">
    <fill>
      <patternFill patternType="none"/>
    </fill>
    <fill>
      <patternFill patternType="gray125"/>
    </fill>
    <fill>
      <patternFill patternType="solid">
        <fgColor theme="0" tint="-0.249977111117893"/>
        <bgColor indexed="64"/>
      </patternFill>
    </fill>
    <fill>
      <patternFill patternType="solid">
        <fgColor rgb="FFD9D9D9"/>
        <bgColor indexed="64"/>
      </patternFill>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rgb="FF92D050"/>
        <bgColor indexed="64"/>
      </patternFill>
    </fill>
    <fill>
      <patternFill patternType="solid">
        <fgColor rgb="FFA6A6A6"/>
        <bgColor indexed="64"/>
      </patternFill>
    </fill>
    <fill>
      <patternFill patternType="solid">
        <fgColor theme="7" tint="0.79998168889431442"/>
        <bgColor indexed="64"/>
      </patternFill>
    </fill>
    <fill>
      <patternFill patternType="solid">
        <fgColor rgb="FFBFBFBF"/>
        <bgColor indexed="64"/>
      </patternFill>
    </fill>
    <fill>
      <patternFill patternType="solid">
        <fgColor theme="4" tint="0.59999389629810485"/>
        <bgColor indexed="64"/>
      </patternFill>
    </fill>
    <fill>
      <patternFill patternType="solid">
        <fgColor theme="7" tint="0.39997558519241921"/>
        <bgColor indexed="64"/>
      </patternFill>
    </fill>
    <fill>
      <patternFill patternType="solid">
        <fgColor theme="5" tint="0.79998168889431442"/>
        <bgColor rgb="FFDBDBDB"/>
      </patternFill>
    </fill>
    <fill>
      <patternFill patternType="solid">
        <fgColor rgb="FFFBE4D5"/>
        <bgColor indexed="64"/>
      </patternFill>
    </fill>
    <fill>
      <patternFill patternType="solid">
        <fgColor theme="5" tint="0.79998168889431442"/>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style="thin">
        <color indexed="64"/>
      </right>
      <top style="thin">
        <color indexed="64"/>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style="thin">
        <color indexed="64"/>
      </bottom>
      <diagonal/>
    </border>
  </borders>
  <cellStyleXfs count="312">
    <xf numFmtId="0" fontId="0" fillId="0" borderId="0"/>
    <xf numFmtId="0" fontId="19" fillId="0" borderId="0"/>
    <xf numFmtId="9" fontId="36" fillId="0" borderId="0" applyFont="0" applyFill="0" applyBorder="0" applyAlignment="0" applyProtection="0"/>
    <xf numFmtId="0" fontId="10" fillId="0" borderId="0"/>
    <xf numFmtId="168" fontId="36" fillId="0" borderId="0" applyFont="0" applyFill="0" applyBorder="0" applyAlignment="0" applyProtection="0"/>
    <xf numFmtId="0" fontId="37" fillId="0" borderId="0"/>
    <xf numFmtId="0" fontId="37" fillId="0" borderId="0"/>
    <xf numFmtId="0" fontId="10" fillId="0" borderId="0"/>
    <xf numFmtId="0" fontId="10" fillId="0" borderId="0"/>
    <xf numFmtId="0" fontId="40" fillId="0" borderId="0" applyNumberFormat="0" applyBorder="0" applyProtection="0"/>
    <xf numFmtId="0" fontId="38" fillId="0" borderId="0"/>
    <xf numFmtId="0" fontId="38" fillId="0" borderId="0"/>
    <xf numFmtId="0" fontId="40" fillId="0" borderId="0" applyNumberFormat="0" applyBorder="0" applyProtection="0"/>
    <xf numFmtId="0" fontId="38" fillId="0" borderId="0"/>
    <xf numFmtId="0" fontId="38" fillId="0" borderId="0"/>
    <xf numFmtId="0" fontId="36" fillId="0" borderId="0"/>
    <xf numFmtId="0" fontId="38" fillId="0" borderId="0"/>
    <xf numFmtId="0" fontId="41" fillId="0" borderId="0"/>
    <xf numFmtId="167" fontId="42" fillId="0" borderId="0">
      <alignment vertical="center" wrapText="1"/>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36" fillId="0" borderId="0"/>
    <xf numFmtId="0" fontId="10" fillId="0" borderId="0"/>
    <xf numFmtId="0" fontId="36" fillId="0" borderId="0"/>
    <xf numFmtId="0" fontId="39" fillId="0" borderId="0"/>
    <xf numFmtId="0" fontId="38" fillId="0" borderId="0"/>
    <xf numFmtId="0" fontId="38" fillId="0" borderId="0" applyFill="0" applyBorder="0" applyAlignment="0" applyProtection="0"/>
    <xf numFmtId="167" fontId="42" fillId="0" borderId="0">
      <alignment vertical="center" wrapText="1"/>
    </xf>
    <xf numFmtId="0" fontId="9" fillId="0" borderId="0"/>
    <xf numFmtId="0" fontId="38" fillId="0" borderId="0"/>
    <xf numFmtId="0" fontId="36" fillId="0" borderId="0"/>
    <xf numFmtId="0" fontId="8" fillId="0" borderId="0"/>
    <xf numFmtId="0" fontId="7" fillId="0" borderId="0"/>
    <xf numFmtId="167" fontId="36" fillId="0" borderId="0"/>
    <xf numFmtId="0" fontId="7" fillId="0" borderId="0"/>
    <xf numFmtId="0" fontId="6" fillId="0" borderId="0"/>
    <xf numFmtId="0" fontId="36" fillId="0" borderId="0"/>
    <xf numFmtId="0" fontId="5" fillId="0" borderId="0"/>
    <xf numFmtId="0" fontId="5" fillId="0" borderId="0"/>
    <xf numFmtId="0" fontId="5" fillId="0" borderId="0"/>
    <xf numFmtId="0" fontId="5" fillId="0" borderId="0"/>
    <xf numFmtId="0" fontId="4" fillId="0" borderId="0"/>
    <xf numFmtId="0" fontId="3" fillId="0" borderId="0"/>
    <xf numFmtId="0" fontId="3" fillId="0" borderId="0"/>
    <xf numFmtId="0" fontId="37" fillId="0" borderId="0">
      <alignment vertical="center"/>
    </xf>
    <xf numFmtId="0" fontId="2" fillId="0" borderId="0"/>
    <xf numFmtId="0" fontId="38" fillId="0" borderId="0"/>
    <xf numFmtId="0" fontId="2" fillId="0" borderId="0"/>
    <xf numFmtId="0" fontId="38" fillId="0" borderId="0"/>
    <xf numFmtId="0" fontId="2" fillId="0" borderId="0"/>
    <xf numFmtId="0" fontId="2" fillId="0" borderId="0"/>
    <xf numFmtId="0" fontId="3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6" fillId="0" borderId="0"/>
    <xf numFmtId="0" fontId="2" fillId="0" borderId="0"/>
    <xf numFmtId="0" fontId="2" fillId="0" borderId="0"/>
    <xf numFmtId="0" fontId="37" fillId="0" borderId="0" applyNumberFormat="0" applyFill="0" applyBorder="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6" fillId="0" borderId="0" applyFont="0" applyFill="0" applyBorder="0" applyAlignment="0" applyProtection="0"/>
    <xf numFmtId="0" fontId="2" fillId="0" borderId="0"/>
    <xf numFmtId="0" fontId="38" fillId="0" borderId="0"/>
    <xf numFmtId="0" fontId="2" fillId="0" borderId="0"/>
    <xf numFmtId="0" fontId="38" fillId="0" borderId="0"/>
    <xf numFmtId="0" fontId="2" fillId="0" borderId="0"/>
    <xf numFmtId="0" fontId="2" fillId="0" borderId="0"/>
    <xf numFmtId="0" fontId="3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2" fillId="0" borderId="0"/>
    <xf numFmtId="9" fontId="52" fillId="0" borderId="0" applyBorder="0" applyProtection="0"/>
    <xf numFmtId="167" fontId="2" fillId="0" borderId="0"/>
    <xf numFmtId="167" fontId="2" fillId="0" borderId="0"/>
    <xf numFmtId="167" fontId="36" fillId="0" borderId="0"/>
    <xf numFmtId="167" fontId="2" fillId="0" borderId="0"/>
    <xf numFmtId="167" fontId="41" fillId="0" borderId="0"/>
    <xf numFmtId="167" fontId="2" fillId="0" borderId="0"/>
    <xf numFmtId="167" fontId="2" fillId="0" borderId="0"/>
    <xf numFmtId="167" fontId="2" fillId="0" borderId="0"/>
    <xf numFmtId="167" fontId="36" fillId="0" borderId="0"/>
    <xf numFmtId="167" fontId="2" fillId="0" borderId="0"/>
    <xf numFmtId="167" fontId="2" fillId="0" borderId="0"/>
    <xf numFmtId="167" fontId="38" fillId="0" borderId="0"/>
    <xf numFmtId="167" fontId="38" fillId="0" borderId="0"/>
    <xf numFmtId="167" fontId="2" fillId="0" borderId="0"/>
    <xf numFmtId="167" fontId="2" fillId="0" borderId="0"/>
    <xf numFmtId="167" fontId="38" fillId="0" borderId="0"/>
    <xf numFmtId="167" fontId="39" fillId="0" borderId="0"/>
    <xf numFmtId="167" fontId="36" fillId="0" borderId="0"/>
    <xf numFmtId="167" fontId="2" fillId="0" borderId="0"/>
    <xf numFmtId="167" fontId="2" fillId="0" borderId="0"/>
    <xf numFmtId="167" fontId="2" fillId="0" borderId="0"/>
    <xf numFmtId="167" fontId="38" fillId="0" borderId="0"/>
    <xf numFmtId="167" fontId="2" fillId="0" borderId="0"/>
    <xf numFmtId="167" fontId="2" fillId="0" borderId="0"/>
    <xf numFmtId="167" fontId="19" fillId="0" borderId="0"/>
    <xf numFmtId="167" fontId="36" fillId="0" borderId="0"/>
    <xf numFmtId="167" fontId="2" fillId="0" borderId="0"/>
    <xf numFmtId="167" fontId="2" fillId="0" borderId="0"/>
    <xf numFmtId="167" fontId="37" fillId="0" borderId="0"/>
    <xf numFmtId="167" fontId="36" fillId="0" borderId="0"/>
    <xf numFmtId="167" fontId="38" fillId="0" borderId="0"/>
    <xf numFmtId="167" fontId="37" fillId="0" borderId="0"/>
    <xf numFmtId="167" fontId="2" fillId="0" borderId="0"/>
    <xf numFmtId="167" fontId="36" fillId="0" borderId="0"/>
    <xf numFmtId="167" fontId="36" fillId="0" borderId="0"/>
    <xf numFmtId="167" fontId="36" fillId="0" borderId="0"/>
    <xf numFmtId="167" fontId="36" fillId="0" borderId="0"/>
    <xf numFmtId="167" fontId="36" fillId="0" borderId="0"/>
    <xf numFmtId="167" fontId="36" fillId="0" borderId="0"/>
    <xf numFmtId="167" fontId="36" fillId="0" borderId="0"/>
    <xf numFmtId="167" fontId="36" fillId="0" borderId="0"/>
    <xf numFmtId="167" fontId="36" fillId="0" borderId="0"/>
    <xf numFmtId="167" fontId="36" fillId="0" borderId="0"/>
    <xf numFmtId="167" fontId="36" fillId="0" borderId="0"/>
    <xf numFmtId="167" fontId="36" fillId="0" borderId="0"/>
    <xf numFmtId="167" fontId="36" fillId="0" borderId="0"/>
    <xf numFmtId="167" fontId="36" fillId="0" borderId="0"/>
    <xf numFmtId="167" fontId="36" fillId="0" borderId="0"/>
    <xf numFmtId="167" fontId="36" fillId="0" borderId="0"/>
    <xf numFmtId="167" fontId="3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6" fillId="0" borderId="0" applyFont="0" applyFill="0" applyBorder="0" applyAlignment="0" applyProtection="0"/>
    <xf numFmtId="0" fontId="2" fillId="0" borderId="0"/>
    <xf numFmtId="0" fontId="2" fillId="0" borderId="0"/>
    <xf numFmtId="0" fontId="2" fillId="0" borderId="0"/>
    <xf numFmtId="0" fontId="53" fillId="0" borderId="0" applyNumberFormat="0" applyBorder="0" applyProtection="0"/>
    <xf numFmtId="0" fontId="53" fillId="0" borderId="0" applyNumberFormat="0" applyBorder="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36" fillId="0" borderId="0" applyFont="0" applyFill="0" applyBorder="0" applyAlignment="0" applyProtection="0"/>
    <xf numFmtId="43" fontId="36" fillId="0" borderId="0" applyFont="0" applyFill="0" applyBorder="0" applyAlignment="0" applyProtection="0"/>
    <xf numFmtId="0" fontId="1" fillId="0" borderId="0"/>
    <xf numFmtId="0" fontId="52" fillId="0" borderId="0"/>
    <xf numFmtId="0" fontId="1" fillId="0" borderId="0"/>
    <xf numFmtId="0" fontId="1" fillId="0" borderId="0"/>
    <xf numFmtId="0" fontId="41" fillId="0" borderId="0"/>
    <xf numFmtId="0" fontId="58" fillId="0" borderId="0" applyNumberFormat="0" applyFill="0" applyBorder="0" applyAlignment="0" applyProtection="0"/>
    <xf numFmtId="0" fontId="1" fillId="0" borderId="0"/>
    <xf numFmtId="0" fontId="1" fillId="0" borderId="0"/>
  </cellStyleXfs>
  <cellXfs count="277">
    <xf numFmtId="0" fontId="0" fillId="0" borderId="0" xfId="0"/>
    <xf numFmtId="0" fontId="11" fillId="2" borderId="1" xfId="0" applyFont="1" applyFill="1" applyBorder="1"/>
    <xf numFmtId="0" fontId="11" fillId="0" borderId="0" xfId="0" applyFont="1"/>
    <xf numFmtId="0" fontId="0" fillId="0" borderId="0" xfId="0" applyAlignment="1">
      <alignment wrapText="1"/>
    </xf>
    <xf numFmtId="0" fontId="11" fillId="0" borderId="0" xfId="0" applyFont="1" applyAlignment="1">
      <alignment wrapText="1"/>
    </xf>
    <xf numFmtId="0" fontId="11" fillId="0" borderId="1" xfId="0" applyFont="1" applyBorder="1" applyAlignment="1">
      <alignment horizontal="center" vertical="center"/>
    </xf>
    <xf numFmtId="0" fontId="11" fillId="0" borderId="1" xfId="0" applyFont="1" applyBorder="1" applyAlignment="1">
      <alignment wrapText="1"/>
    </xf>
    <xf numFmtId="0" fontId="11" fillId="0" borderId="1" xfId="0" applyFont="1" applyBorder="1"/>
    <xf numFmtId="0" fontId="0" fillId="0" borderId="1" xfId="0" applyBorder="1"/>
    <xf numFmtId="0" fontId="13" fillId="0" borderId="0" xfId="0" applyFont="1" applyAlignment="1">
      <alignment wrapText="1"/>
    </xf>
    <xf numFmtId="0" fontId="16" fillId="0" borderId="0" xfId="0" applyFont="1" applyAlignment="1">
      <alignment horizontal="justify" vertical="center" wrapText="1"/>
    </xf>
    <xf numFmtId="0" fontId="17" fillId="0" borderId="0" xfId="0" applyFont="1" applyAlignment="1">
      <alignment horizontal="justify" vertical="center" wrapText="1"/>
    </xf>
    <xf numFmtId="0" fontId="16" fillId="0" borderId="0" xfId="0" applyFont="1" applyAlignment="1">
      <alignment horizontal="center" vertical="center"/>
    </xf>
    <xf numFmtId="0" fontId="16" fillId="0" borderId="0" xfId="0" applyFont="1" applyAlignment="1">
      <alignment horizontal="justify" vertical="center"/>
    </xf>
    <xf numFmtId="0" fontId="16"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11" fillId="0" borderId="0" xfId="0" applyFont="1" applyAlignment="1">
      <alignment horizontal="center" vertical="center"/>
    </xf>
    <xf numFmtId="0" fontId="24" fillId="0" borderId="7" xfId="0" applyFont="1" applyBorder="1" applyAlignment="1">
      <alignment horizontal="center" vertical="center" wrapText="1"/>
    </xf>
    <xf numFmtId="0" fontId="26" fillId="0" borderId="7" xfId="0" applyFont="1" applyBorder="1" applyAlignment="1">
      <alignment horizontal="center" vertical="center" wrapText="1"/>
    </xf>
    <xf numFmtId="0" fontId="24" fillId="5" borderId="1" xfId="0" applyFont="1" applyFill="1" applyBorder="1" applyAlignment="1">
      <alignment horizontal="center" vertical="center" wrapText="1"/>
    </xf>
    <xf numFmtId="0" fontId="24" fillId="0" borderId="1" xfId="0" applyFont="1" applyBorder="1" applyAlignment="1">
      <alignment horizontal="justify" vertical="center" wrapText="1"/>
    </xf>
    <xf numFmtId="0" fontId="24" fillId="0" borderId="1" xfId="0" applyFont="1" applyBorder="1" applyAlignment="1">
      <alignment horizontal="center" vertical="center"/>
    </xf>
    <xf numFmtId="0" fontId="24" fillId="0" borderId="1" xfId="0" applyFont="1" applyBorder="1" applyAlignment="1">
      <alignment horizontal="center" vertical="center" wrapText="1"/>
    </xf>
    <xf numFmtId="0" fontId="27" fillId="0" borderId="1" xfId="0" applyFont="1" applyBorder="1"/>
    <xf numFmtId="0" fontId="24" fillId="4" borderId="1" xfId="0" applyFont="1" applyFill="1" applyBorder="1" applyAlignment="1">
      <alignment horizontal="justify" vertical="center" wrapText="1"/>
    </xf>
    <xf numFmtId="0" fontId="25" fillId="0" borderId="1" xfId="1" applyFont="1" applyBorder="1" applyAlignment="1">
      <alignment horizontal="center" vertical="center" wrapText="1"/>
    </xf>
    <xf numFmtId="0" fontId="28" fillId="0" borderId="1" xfId="1" applyFont="1" applyBorder="1" applyAlignment="1">
      <alignment horizontal="center" wrapText="1"/>
    </xf>
    <xf numFmtId="0" fontId="30" fillId="0" borderId="0" xfId="0" applyFont="1" applyAlignment="1">
      <alignment horizontal="justify" vertical="center"/>
    </xf>
    <xf numFmtId="0" fontId="30" fillId="0" borderId="0" xfId="0" applyFont="1" applyAlignment="1">
      <alignment horizontal="justify" vertical="center" wrapText="1"/>
    </xf>
    <xf numFmtId="0" fontId="33" fillId="0" borderId="0" xfId="0" applyFont="1"/>
    <xf numFmtId="0" fontId="30" fillId="0" borderId="7" xfId="0" applyFont="1" applyBorder="1" applyAlignment="1">
      <alignment horizontal="justify" vertical="center" wrapText="1"/>
    </xf>
    <xf numFmtId="0" fontId="30" fillId="4" borderId="7" xfId="0" applyFont="1" applyFill="1" applyBorder="1" applyAlignment="1">
      <alignment horizontal="justify" vertical="center" wrapText="1"/>
    </xf>
    <xf numFmtId="0" fontId="22" fillId="0" borderId="7" xfId="1" applyFont="1" applyBorder="1" applyAlignment="1">
      <alignment horizontal="center" vertical="center" wrapText="1"/>
    </xf>
    <xf numFmtId="0" fontId="30" fillId="0" borderId="7" xfId="0" applyFont="1" applyBorder="1" applyAlignment="1">
      <alignment horizontal="center" vertical="center" wrapText="1"/>
    </xf>
    <xf numFmtId="0" fontId="31" fillId="0" borderId="7" xfId="0" applyFont="1" applyBorder="1" applyAlignment="1">
      <alignment horizontal="center" vertical="center" wrapText="1"/>
    </xf>
    <xf numFmtId="0" fontId="30" fillId="5" borderId="1" xfId="0" applyFont="1" applyFill="1" applyBorder="1" applyAlignment="1">
      <alignment horizontal="center" vertical="center" wrapText="1"/>
    </xf>
    <xf numFmtId="0" fontId="30" fillId="0" borderId="1" xfId="0" applyFont="1" applyBorder="1" applyAlignment="1">
      <alignment horizontal="justify" vertical="center" wrapText="1"/>
    </xf>
    <xf numFmtId="0" fontId="35" fillId="0" borderId="1" xfId="0" applyFont="1" applyBorder="1" applyAlignment="1">
      <alignment horizontal="justify" vertical="center" wrapText="1"/>
    </xf>
    <xf numFmtId="0" fontId="30" fillId="0" borderId="1" xfId="0" applyFont="1" applyBorder="1" applyAlignment="1">
      <alignment horizontal="justify" vertical="center"/>
    </xf>
    <xf numFmtId="166" fontId="30" fillId="0" borderId="1" xfId="0" applyNumberFormat="1" applyFont="1" applyBorder="1" applyAlignment="1">
      <alignment horizontal="justify" vertical="center"/>
    </xf>
    <xf numFmtId="164" fontId="30" fillId="0" borderId="1" xfId="0" applyNumberFormat="1" applyFont="1" applyBorder="1" applyAlignment="1">
      <alignment vertical="center"/>
    </xf>
    <xf numFmtId="0" fontId="33" fillId="0" borderId="1" xfId="0" applyFont="1" applyBorder="1"/>
    <xf numFmtId="0" fontId="30" fillId="0" borderId="1" xfId="0" applyFont="1" applyBorder="1" applyAlignment="1">
      <alignment horizontal="center" vertical="center"/>
    </xf>
    <xf numFmtId="0" fontId="11" fillId="2" borderId="1" xfId="0" applyFont="1" applyFill="1" applyBorder="1" applyAlignment="1">
      <alignment wrapText="1"/>
    </xf>
    <xf numFmtId="0" fontId="12" fillId="7" borderId="1" xfId="0" applyFont="1" applyFill="1" applyBorder="1"/>
    <xf numFmtId="49" fontId="11" fillId="2" borderId="1" xfId="0" applyNumberFormat="1" applyFont="1" applyFill="1" applyBorder="1"/>
    <xf numFmtId="49" fontId="11" fillId="0" borderId="1" xfId="0" applyNumberFormat="1" applyFont="1" applyBorder="1"/>
    <xf numFmtId="0" fontId="12" fillId="7" borderId="1" xfId="0" applyFont="1" applyFill="1" applyBorder="1" applyAlignment="1">
      <alignment wrapText="1"/>
    </xf>
    <xf numFmtId="49" fontId="12" fillId="7" borderId="1" xfId="0" applyNumberFormat="1" applyFont="1" applyFill="1" applyBorder="1"/>
    <xf numFmtId="0" fontId="12" fillId="7" borderId="1" xfId="0" applyFont="1" applyFill="1" applyBorder="1" applyAlignment="1">
      <alignment horizontal="center" vertical="center"/>
    </xf>
    <xf numFmtId="49" fontId="11" fillId="0" borderId="0" xfId="0" applyNumberFormat="1" applyFont="1"/>
    <xf numFmtId="164" fontId="30" fillId="0" borderId="1" xfId="0" applyNumberFormat="1" applyFont="1" applyBorder="1" applyAlignment="1">
      <alignment horizontal="justify" vertical="center" wrapText="1"/>
    </xf>
    <xf numFmtId="0" fontId="8" fillId="0" borderId="0" xfId="0" applyFont="1"/>
    <xf numFmtId="0" fontId="0" fillId="0" borderId="0" xfId="0" applyAlignment="1">
      <alignment vertical="center"/>
    </xf>
    <xf numFmtId="0" fontId="12" fillId="0" borderId="1" xfId="0" applyFont="1" applyBorder="1"/>
    <xf numFmtId="49" fontId="11" fillId="2" borderId="1" xfId="37" applyNumberFormat="1" applyFont="1" applyFill="1" applyBorder="1"/>
    <xf numFmtId="0" fontId="11" fillId="2" borderId="1" xfId="37" applyFont="1" applyFill="1" applyBorder="1"/>
    <xf numFmtId="0" fontId="11" fillId="2" borderId="1" xfId="37" applyFont="1" applyFill="1" applyBorder="1" applyAlignment="1">
      <alignment wrapText="1"/>
    </xf>
    <xf numFmtId="49" fontId="12" fillId="7" borderId="1" xfId="37" applyNumberFormat="1" applyFont="1" applyFill="1" applyBorder="1"/>
    <xf numFmtId="0" fontId="12" fillId="7" borderId="1" xfId="37" applyFont="1" applyFill="1" applyBorder="1"/>
    <xf numFmtId="49" fontId="45" fillId="0" borderId="7" xfId="37" applyNumberFormat="1" applyFont="1" applyBorder="1" applyAlignment="1">
      <alignment vertical="center" wrapText="1"/>
    </xf>
    <xf numFmtId="0" fontId="12" fillId="0" borderId="1" xfId="37" applyFont="1" applyBorder="1"/>
    <xf numFmtId="49" fontId="14" fillId="8" borderId="1" xfId="37" applyNumberFormat="1" applyFont="1" applyFill="1" applyBorder="1" applyAlignment="1">
      <alignment horizontal="justify" vertical="center" wrapText="1"/>
    </xf>
    <xf numFmtId="0" fontId="45" fillId="8" borderId="1" xfId="37" applyFont="1" applyFill="1" applyBorder="1" applyAlignment="1">
      <alignment vertical="center" wrapText="1"/>
    </xf>
    <xf numFmtId="49" fontId="13" fillId="0" borderId="1" xfId="37" applyNumberFormat="1" applyFont="1" applyBorder="1" applyAlignment="1">
      <alignment horizontal="justify" vertical="center" wrapText="1"/>
    </xf>
    <xf numFmtId="0" fontId="11" fillId="0" borderId="1" xfId="37" applyFont="1" applyBorder="1" applyAlignment="1">
      <alignment horizontal="justify" vertical="center" wrapText="1"/>
    </xf>
    <xf numFmtId="0" fontId="11" fillId="0" borderId="1" xfId="37" applyFont="1" applyBorder="1"/>
    <xf numFmtId="49" fontId="11" fillId="0" borderId="1" xfId="37" applyNumberFormat="1" applyFont="1" applyBorder="1" applyAlignment="1">
      <alignment horizontal="justify" vertical="center" wrapText="1"/>
    </xf>
    <xf numFmtId="0" fontId="45" fillId="8" borderId="2" xfId="37" applyFont="1" applyFill="1" applyBorder="1" applyAlignment="1">
      <alignment vertical="center" wrapText="1"/>
    </xf>
    <xf numFmtId="0" fontId="11" fillId="0" borderId="2" xfId="37" applyFont="1" applyBorder="1"/>
    <xf numFmtId="0" fontId="11" fillId="0" borderId="2" xfId="37" applyFont="1" applyBorder="1" applyAlignment="1">
      <alignment wrapText="1"/>
    </xf>
    <xf numFmtId="0" fontId="46" fillId="0" borderId="1" xfId="0" applyFont="1" applyBorder="1" applyAlignment="1">
      <alignment vertical="center" wrapText="1"/>
    </xf>
    <xf numFmtId="0" fontId="11" fillId="2" borderId="1" xfId="0" applyFont="1" applyFill="1" applyBorder="1" applyAlignment="1">
      <alignment horizontal="center" vertical="center" wrapText="1"/>
    </xf>
    <xf numFmtId="0" fontId="21" fillId="0" borderId="1" xfId="0" applyFont="1" applyBorder="1"/>
    <xf numFmtId="0" fontId="11" fillId="0" borderId="1" xfId="0" applyFont="1" applyBorder="1" applyAlignment="1">
      <alignment horizontal="justify" vertical="center" wrapText="1"/>
    </xf>
    <xf numFmtId="49" fontId="0" fillId="0" borderId="0" xfId="0" applyNumberFormat="1"/>
    <xf numFmtId="0" fontId="14" fillId="2" borderId="1" xfId="0" applyFont="1" applyFill="1" applyBorder="1"/>
    <xf numFmtId="16" fontId="14" fillId="2" borderId="1" xfId="0" applyNumberFormat="1" applyFont="1" applyFill="1" applyBorder="1"/>
    <xf numFmtId="0" fontId="48" fillId="0" borderId="1" xfId="15" applyFont="1" applyBorder="1" applyAlignment="1">
      <alignment horizontal="justify" vertical="center" wrapText="1"/>
    </xf>
    <xf numFmtId="0" fontId="21" fillId="0" borderId="6" xfId="37" applyFont="1" applyBorder="1" applyAlignment="1">
      <alignment vertical="center" wrapText="1"/>
    </xf>
    <xf numFmtId="0" fontId="11" fillId="0" borderId="2" xfId="0" applyFont="1" applyBorder="1"/>
    <xf numFmtId="0" fontId="13" fillId="0" borderId="1" xfId="0" applyFont="1" applyBorder="1" applyAlignment="1">
      <alignment wrapText="1"/>
    </xf>
    <xf numFmtId="0" fontId="13" fillId="0" borderId="1" xfId="15" applyFont="1" applyBorder="1" applyAlignment="1">
      <alignment horizontal="justify" wrapText="1"/>
    </xf>
    <xf numFmtId="0" fontId="13" fillId="0" borderId="1" xfId="15" applyFont="1" applyBorder="1" applyAlignment="1">
      <alignment horizontal="justify" vertical="center"/>
    </xf>
    <xf numFmtId="0" fontId="13" fillId="0" borderId="1" xfId="15" applyFont="1" applyBorder="1" applyAlignment="1">
      <alignment horizontal="justify"/>
    </xf>
    <xf numFmtId="0" fontId="13" fillId="0" borderId="1" xfId="15" applyFont="1" applyBorder="1" applyAlignment="1">
      <alignment horizontal="left" wrapText="1"/>
    </xf>
    <xf numFmtId="0" fontId="14" fillId="2" borderId="1" xfId="0" applyFont="1" applyFill="1" applyBorder="1" applyAlignment="1">
      <alignment wrapText="1"/>
    </xf>
    <xf numFmtId="0" fontId="20" fillId="0" borderId="1" xfId="0" applyFont="1" applyBorder="1"/>
    <xf numFmtId="49" fontId="14" fillId="2" borderId="1" xfId="0" applyNumberFormat="1" applyFont="1" applyFill="1" applyBorder="1"/>
    <xf numFmtId="49" fontId="46" fillId="0" borderId="1" xfId="0" applyNumberFormat="1" applyFont="1" applyBorder="1" applyAlignment="1">
      <alignment vertical="center" wrapText="1"/>
    </xf>
    <xf numFmtId="0" fontId="0" fillId="0" borderId="0" xfId="0" applyAlignment="1">
      <alignment horizontal="center"/>
    </xf>
    <xf numFmtId="0" fontId="35" fillId="2" borderId="1" xfId="0" applyFont="1" applyFill="1" applyBorder="1" applyAlignment="1">
      <alignment horizontal="justify" vertical="center" wrapText="1"/>
    </xf>
    <xf numFmtId="0" fontId="11" fillId="0" borderId="1" xfId="0" applyFont="1" applyBorder="1" applyAlignment="1">
      <alignment horizontal="center"/>
    </xf>
    <xf numFmtId="0" fontId="20" fillId="2" borderId="1" xfId="0" applyFont="1" applyFill="1" applyBorder="1"/>
    <xf numFmtId="49" fontId="11" fillId="0" borderId="1" xfId="0" applyNumberFormat="1" applyFont="1" applyBorder="1" applyAlignment="1">
      <alignment wrapText="1"/>
    </xf>
    <xf numFmtId="0" fontId="20" fillId="0" borderId="1" xfId="53" applyFont="1" applyBorder="1" applyAlignment="1">
      <alignment horizontal="left" vertical="center" wrapText="1"/>
    </xf>
    <xf numFmtId="0" fontId="54" fillId="0" borderId="0" xfId="0" applyFont="1"/>
    <xf numFmtId="16" fontId="11" fillId="2" borderId="1" xfId="0" applyNumberFormat="1" applyFont="1" applyFill="1" applyBorder="1"/>
    <xf numFmtId="0" fontId="49" fillId="0" borderId="1" xfId="0" applyFont="1" applyBorder="1"/>
    <xf numFmtId="165" fontId="16" fillId="0" borderId="1" xfId="0" applyNumberFormat="1" applyFont="1" applyBorder="1" applyAlignment="1">
      <alignment horizontal="justify" vertical="center" wrapText="1"/>
    </xf>
    <xf numFmtId="0" fontId="55" fillId="0" borderId="1" xfId="0" applyFont="1" applyBorder="1" applyAlignment="1">
      <alignment vertical="center" wrapText="1"/>
    </xf>
    <xf numFmtId="0" fontId="16" fillId="0" borderId="1" xfId="0" applyFont="1" applyBorder="1" applyAlignment="1">
      <alignment vertical="center" wrapText="1"/>
    </xf>
    <xf numFmtId="9" fontId="1" fillId="0" borderId="1" xfId="2" applyFont="1" applyFill="1" applyBorder="1"/>
    <xf numFmtId="165" fontId="16" fillId="0" borderId="1" xfId="0" applyNumberFormat="1" applyFont="1" applyBorder="1" applyAlignment="1">
      <alignment vertical="center" wrapText="1"/>
    </xf>
    <xf numFmtId="165" fontId="0" fillId="0" borderId="1" xfId="0" applyNumberFormat="1" applyBorder="1" applyAlignment="1">
      <alignment vertical="center"/>
    </xf>
    <xf numFmtId="0" fontId="50" fillId="0" borderId="1" xfId="0" applyFont="1" applyBorder="1"/>
    <xf numFmtId="0" fontId="20" fillId="0" borderId="1" xfId="0" applyFont="1" applyBorder="1" applyAlignment="1">
      <alignment horizontal="left" vertical="center" wrapText="1"/>
    </xf>
    <xf numFmtId="0" fontId="15" fillId="0" borderId="1" xfId="0" applyFont="1" applyBorder="1"/>
    <xf numFmtId="0" fontId="50" fillId="0" borderId="1" xfId="0" applyFont="1" applyBorder="1" applyAlignment="1">
      <alignment horizontal="left" vertical="center"/>
    </xf>
    <xf numFmtId="0" fontId="50" fillId="6" borderId="1" xfId="0" applyFont="1" applyFill="1" applyBorder="1"/>
    <xf numFmtId="0" fontId="16" fillId="0" borderId="1" xfId="0" applyFont="1" applyBorder="1" applyAlignment="1">
      <alignment horizontal="left" vertical="center" wrapText="1"/>
    </xf>
    <xf numFmtId="9" fontId="11" fillId="0" borderId="1" xfId="2" applyFont="1" applyFill="1" applyBorder="1"/>
    <xf numFmtId="0" fontId="14" fillId="0" borderId="1" xfId="0" applyFont="1" applyBorder="1" applyAlignment="1">
      <alignment wrapText="1"/>
    </xf>
    <xf numFmtId="165" fontId="0" fillId="0" borderId="1" xfId="0" applyNumberFormat="1" applyBorder="1"/>
    <xf numFmtId="0" fontId="59" fillId="0" borderId="1" xfId="309" applyFont="1" applyBorder="1" applyAlignment="1">
      <alignment wrapText="1"/>
    </xf>
    <xf numFmtId="0" fontId="11" fillId="2" borderId="1" xfId="0" applyFont="1" applyFill="1" applyBorder="1" applyAlignment="1">
      <alignment horizontal="center" vertical="center"/>
    </xf>
    <xf numFmtId="0" fontId="11" fillId="0" borderId="1" xfId="0" applyFont="1" applyBorder="1" applyAlignment="1">
      <alignment horizontal="center" wrapText="1"/>
    </xf>
    <xf numFmtId="0" fontId="11" fillId="0" borderId="1" xfId="0" applyFont="1" applyBorder="1" applyAlignment="1">
      <alignment horizontal="left"/>
    </xf>
    <xf numFmtId="0" fontId="50" fillId="2" borderId="1" xfId="0" applyFont="1" applyFill="1" applyBorder="1"/>
    <xf numFmtId="14" fontId="14" fillId="0" borderId="1" xfId="0" applyNumberFormat="1" applyFont="1" applyBorder="1"/>
    <xf numFmtId="0" fontId="20" fillId="0" borderId="1" xfId="310" applyFont="1" applyBorder="1" applyAlignment="1">
      <alignment horizontal="left" vertical="center" wrapText="1"/>
    </xf>
    <xf numFmtId="0" fontId="11" fillId="0" borderId="1" xfId="15" applyFont="1" applyBorder="1" applyAlignment="1">
      <alignment wrapText="1"/>
    </xf>
    <xf numFmtId="0" fontId="20" fillId="0" borderId="1" xfId="310" applyFont="1" applyBorder="1" applyAlignment="1">
      <alignment horizontal="left" vertical="center"/>
    </xf>
    <xf numFmtId="0" fontId="20" fillId="0" borderId="1" xfId="310" applyFont="1" applyBorder="1" applyAlignment="1">
      <alignment horizontal="left" vertical="top" wrapText="1"/>
    </xf>
    <xf numFmtId="0" fontId="20" fillId="9" borderId="1" xfId="310" applyFont="1" applyFill="1" applyBorder="1" applyAlignment="1">
      <alignment horizontal="left" vertical="center" wrapText="1"/>
    </xf>
    <xf numFmtId="0" fontId="14" fillId="0" borderId="1" xfId="0" applyFont="1" applyBorder="1"/>
    <xf numFmtId="0" fontId="20" fillId="6" borderId="1" xfId="310" applyFont="1" applyFill="1" applyBorder="1" applyAlignment="1">
      <alignment horizontal="left" vertical="center" wrapText="1"/>
    </xf>
    <xf numFmtId="0" fontId="20" fillId="2" borderId="1" xfId="0" applyFont="1" applyFill="1" applyBorder="1" applyAlignment="1">
      <alignment vertical="top"/>
    </xf>
    <xf numFmtId="0" fontId="11" fillId="2" borderId="8" xfId="0" applyFont="1" applyFill="1" applyBorder="1" applyAlignment="1">
      <alignment wrapText="1"/>
    </xf>
    <xf numFmtId="0" fontId="11" fillId="0" borderId="1" xfId="44" applyFont="1" applyBorder="1" applyAlignment="1">
      <alignment wrapText="1"/>
    </xf>
    <xf numFmtId="0" fontId="21" fillId="0" borderId="7" xfId="44" applyFont="1" applyBorder="1" applyAlignment="1">
      <alignment vertical="center" wrapText="1"/>
    </xf>
    <xf numFmtId="165" fontId="11" fillId="2" borderId="1" xfId="0" applyNumberFormat="1" applyFont="1" applyFill="1" applyBorder="1" applyAlignment="1">
      <alignment horizontal="center" vertical="center"/>
    </xf>
    <xf numFmtId="0" fontId="11" fillId="0" borderId="9" xfId="0" applyFont="1" applyBorder="1" applyAlignment="1">
      <alignment horizontal="center" vertical="center"/>
    </xf>
    <xf numFmtId="0" fontId="20" fillId="0" borderId="1" xfId="0" applyFont="1" applyBorder="1" applyAlignment="1">
      <alignment wrapText="1"/>
    </xf>
    <xf numFmtId="49" fontId="46" fillId="0" borderId="5" xfId="0" applyNumberFormat="1" applyFont="1" applyBorder="1" applyAlignment="1">
      <alignment vertical="center" wrapText="1"/>
    </xf>
    <xf numFmtId="0" fontId="46" fillId="0" borderId="0" xfId="0" applyFont="1" applyAlignment="1">
      <alignment vertical="center" wrapText="1"/>
    </xf>
    <xf numFmtId="0" fontId="11" fillId="0" borderId="8" xfId="0" applyFont="1" applyBorder="1"/>
    <xf numFmtId="165" fontId="11" fillId="0" borderId="1" xfId="0" applyNumberFormat="1" applyFont="1" applyBorder="1" applyAlignment="1">
      <alignment vertical="center"/>
    </xf>
    <xf numFmtId="0" fontId="55" fillId="0" borderId="1" xfId="0" applyFont="1" applyBorder="1" applyAlignment="1">
      <alignment horizontal="justify" vertical="center" wrapText="1"/>
    </xf>
    <xf numFmtId="0" fontId="44" fillId="0" borderId="1" xfId="0" applyFont="1" applyBorder="1" applyAlignment="1">
      <alignment horizontal="center" vertical="center"/>
    </xf>
    <xf numFmtId="9" fontId="0" fillId="0" borderId="1" xfId="2" applyFont="1" applyFill="1" applyBorder="1"/>
    <xf numFmtId="0" fontId="16" fillId="0" borderId="1" xfId="0" applyFont="1" applyBorder="1" applyAlignment="1">
      <alignment horizontal="center"/>
    </xf>
    <xf numFmtId="0" fontId="35" fillId="0" borderId="1" xfId="0" applyFont="1" applyBorder="1" applyAlignment="1">
      <alignment vertical="center" wrapText="1"/>
    </xf>
    <xf numFmtId="165" fontId="16" fillId="0" borderId="1" xfId="0" applyNumberFormat="1" applyFont="1" applyBorder="1" applyAlignment="1">
      <alignment horizontal="center" vertical="center" wrapText="1"/>
    </xf>
    <xf numFmtId="0" fontId="15" fillId="0" borderId="1" xfId="0" applyFont="1" applyBorder="1" applyAlignment="1">
      <alignment vertical="center"/>
    </xf>
    <xf numFmtId="0" fontId="18" fillId="0" borderId="1" xfId="0" applyFont="1" applyBorder="1" applyAlignment="1">
      <alignment vertical="center" wrapText="1"/>
    </xf>
    <xf numFmtId="0" fontId="18" fillId="10" borderId="1" xfId="0" applyFont="1" applyFill="1" applyBorder="1" applyAlignment="1">
      <alignment vertical="center"/>
    </xf>
    <xf numFmtId="0" fontId="18" fillId="10" borderId="1" xfId="0" applyFont="1" applyFill="1" applyBorder="1" applyAlignment="1">
      <alignment vertical="center" wrapText="1"/>
    </xf>
    <xf numFmtId="0" fontId="21" fillId="0" borderId="1" xfId="0" applyFont="1" applyBorder="1" applyAlignment="1">
      <alignment vertical="center"/>
    </xf>
    <xf numFmtId="0" fontId="21" fillId="0" borderId="1" xfId="0" applyFont="1" applyBorder="1" applyAlignment="1">
      <alignment vertical="center" wrapText="1"/>
    </xf>
    <xf numFmtId="0" fontId="45" fillId="0" borderId="1" xfId="0" applyFont="1" applyBorder="1" applyAlignment="1">
      <alignment vertical="center"/>
    </xf>
    <xf numFmtId="0" fontId="45" fillId="10" borderId="1" xfId="0" applyFont="1" applyFill="1" applyBorder="1" applyAlignment="1">
      <alignment vertical="center" wrapText="1"/>
    </xf>
    <xf numFmtId="0" fontId="45" fillId="2" borderId="1" xfId="0" applyFont="1" applyFill="1" applyBorder="1" applyAlignment="1">
      <alignment vertical="center" wrapText="1"/>
    </xf>
    <xf numFmtId="0" fontId="0" fillId="2" borderId="9" xfId="0" applyFill="1" applyBorder="1"/>
    <xf numFmtId="0" fontId="0" fillId="2" borderId="1" xfId="0" applyFill="1" applyBorder="1"/>
    <xf numFmtId="0" fontId="12" fillId="7" borderId="3" xfId="0" applyFont="1" applyFill="1" applyBorder="1"/>
    <xf numFmtId="0" fontId="11" fillId="0" borderId="3" xfId="0" applyFont="1" applyBorder="1" applyAlignment="1">
      <alignment horizontal="center" vertical="center"/>
    </xf>
    <xf numFmtId="0" fontId="14" fillId="2" borderId="3" xfId="0" applyFont="1" applyFill="1" applyBorder="1"/>
    <xf numFmtId="0" fontId="61" fillId="7" borderId="1" xfId="0" applyFont="1" applyFill="1" applyBorder="1" applyAlignment="1">
      <alignment vertical="center" wrapText="1"/>
    </xf>
    <xf numFmtId="0" fontId="45" fillId="10" borderId="1" xfId="0" applyFont="1" applyFill="1" applyBorder="1" applyAlignment="1">
      <alignment vertical="center"/>
    </xf>
    <xf numFmtId="0" fontId="11" fillId="2" borderId="3" xfId="0" applyFont="1" applyFill="1" applyBorder="1"/>
    <xf numFmtId="0" fontId="11" fillId="0" borderId="3" xfId="0" applyFont="1" applyBorder="1"/>
    <xf numFmtId="0" fontId="11" fillId="2" borderId="1" xfId="0" applyFont="1" applyFill="1" applyBorder="1" applyAlignment="1">
      <alignment horizontal="center" wrapText="1"/>
    </xf>
    <xf numFmtId="0" fontId="11" fillId="11" borderId="1" xfId="0" applyFont="1" applyFill="1" applyBorder="1"/>
    <xf numFmtId="0" fontId="20" fillId="11" borderId="1" xfId="310" applyFont="1" applyFill="1" applyBorder="1" applyAlignment="1">
      <alignment horizontal="left" vertical="center" wrapText="1"/>
    </xf>
    <xf numFmtId="0" fontId="12" fillId="7" borderId="1" xfId="0" applyFont="1" applyFill="1" applyBorder="1" applyAlignment="1">
      <alignment horizontal="center" wrapText="1"/>
    </xf>
    <xf numFmtId="0" fontId="12" fillId="2" borderId="2" xfId="0" applyFont="1" applyFill="1" applyBorder="1"/>
    <xf numFmtId="0" fontId="12" fillId="2" borderId="4" xfId="0" applyFont="1" applyFill="1" applyBorder="1"/>
    <xf numFmtId="0" fontId="21" fillId="0" borderId="1" xfId="0" applyFont="1" applyBorder="1" applyAlignment="1">
      <alignment horizontal="justify" vertical="center" wrapText="1"/>
    </xf>
    <xf numFmtId="0" fontId="11" fillId="2" borderId="2" xfId="0" applyFont="1" applyFill="1" applyBorder="1"/>
    <xf numFmtId="0" fontId="11" fillId="2" borderId="4" xfId="0" applyFont="1" applyFill="1" applyBorder="1"/>
    <xf numFmtId="0" fontId="14" fillId="0" borderId="0" xfId="0" applyFont="1" applyAlignment="1">
      <alignment horizontal="center" vertical="center"/>
    </xf>
    <xf numFmtId="0" fontId="14" fillId="12" borderId="1" xfId="0" applyFont="1" applyFill="1" applyBorder="1" applyAlignment="1">
      <alignment wrapText="1"/>
    </xf>
    <xf numFmtId="0" fontId="11" fillId="2" borderId="13" xfId="0" applyFont="1" applyFill="1" applyBorder="1"/>
    <xf numFmtId="0" fontId="11" fillId="2" borderId="14" xfId="0" applyFont="1" applyFill="1" applyBorder="1"/>
    <xf numFmtId="0" fontId="11" fillId="2" borderId="5" xfId="0" applyFont="1" applyFill="1" applyBorder="1"/>
    <xf numFmtId="0" fontId="11" fillId="2" borderId="0" xfId="0" applyFont="1" applyFill="1"/>
    <xf numFmtId="0" fontId="20" fillId="0" borderId="0" xfId="0" applyFont="1" applyAlignment="1">
      <alignment wrapText="1"/>
    </xf>
    <xf numFmtId="49" fontId="50" fillId="6" borderId="1" xfId="0" applyNumberFormat="1" applyFont="1" applyFill="1" applyBorder="1" applyAlignment="1">
      <alignment horizontal="center" vertical="center"/>
    </xf>
    <xf numFmtId="0" fontId="11" fillId="6" borderId="1" xfId="0" applyFont="1" applyFill="1" applyBorder="1" applyAlignment="1">
      <alignment horizontal="left" wrapText="1"/>
    </xf>
    <xf numFmtId="0" fontId="11" fillId="6" borderId="1" xfId="0" applyFont="1" applyFill="1" applyBorder="1" applyAlignment="1">
      <alignment wrapText="1"/>
    </xf>
    <xf numFmtId="49" fontId="63" fillId="0" borderId="13" xfId="0" applyNumberFormat="1" applyFont="1" applyBorder="1" applyAlignment="1">
      <alignment horizontal="left" vertical="top" wrapText="1"/>
    </xf>
    <xf numFmtId="49" fontId="54" fillId="0" borderId="14" xfId="0" applyNumberFormat="1" applyFont="1" applyBorder="1" applyAlignment="1">
      <alignment horizontal="left" vertical="top" wrapText="1"/>
    </xf>
    <xf numFmtId="49" fontId="54" fillId="0" borderId="10" xfId="0" applyNumberFormat="1" applyFont="1" applyBorder="1" applyAlignment="1">
      <alignment horizontal="left" vertical="top" wrapText="1"/>
    </xf>
    <xf numFmtId="49" fontId="54" fillId="0" borderId="6" xfId="0" applyNumberFormat="1" applyFont="1" applyBorder="1" applyAlignment="1">
      <alignment horizontal="left" vertical="top" wrapText="1"/>
    </xf>
    <xf numFmtId="49" fontId="54" fillId="0" borderId="12" xfId="0" applyNumberFormat="1" applyFont="1" applyBorder="1" applyAlignment="1">
      <alignment horizontal="left" vertical="top" wrapText="1"/>
    </xf>
    <xf numFmtId="49" fontId="54" fillId="0" borderId="15" xfId="0" applyNumberFormat="1" applyFont="1" applyBorder="1" applyAlignment="1">
      <alignment horizontal="left" vertical="top" wrapText="1"/>
    </xf>
    <xf numFmtId="0" fontId="64" fillId="14" borderId="1" xfId="0" applyFont="1" applyFill="1" applyBorder="1" applyAlignment="1">
      <alignment horizontal="center" vertical="center" wrapText="1"/>
    </xf>
    <xf numFmtId="0" fontId="65" fillId="15" borderId="1" xfId="0" applyFont="1" applyFill="1" applyBorder="1" applyAlignment="1">
      <alignment horizontal="center" vertical="center"/>
    </xf>
    <xf numFmtId="0" fontId="66" fillId="0" borderId="1" xfId="0" applyFont="1" applyBorder="1" applyAlignment="1">
      <alignment horizontal="center" vertical="center" wrapText="1"/>
    </xf>
    <xf numFmtId="0" fontId="19" fillId="0" borderId="1" xfId="0" applyFont="1" applyBorder="1" applyAlignment="1">
      <alignment horizontal="justify" vertical="center" wrapText="1"/>
    </xf>
    <xf numFmtId="0" fontId="68" fillId="0" borderId="0" xfId="0" applyFont="1"/>
    <xf numFmtId="0" fontId="70" fillId="0" borderId="1" xfId="0" applyFont="1" applyBorder="1" applyAlignment="1">
      <alignment horizontal="justify" vertical="center" wrapText="1"/>
    </xf>
    <xf numFmtId="0" fontId="66" fillId="0" borderId="1" xfId="0" applyFont="1" applyBorder="1" applyAlignment="1">
      <alignment vertical="center" wrapText="1"/>
    </xf>
    <xf numFmtId="49" fontId="54" fillId="0" borderId="1" xfId="0" applyNumberFormat="1" applyFont="1" applyBorder="1" applyAlignment="1">
      <alignment horizontal="left" vertical="top" wrapText="1"/>
    </xf>
    <xf numFmtId="0" fontId="71" fillId="0" borderId="1" xfId="0" applyFont="1" applyBorder="1" applyAlignment="1">
      <alignment horizontal="center" vertical="center"/>
    </xf>
    <xf numFmtId="0" fontId="71" fillId="16" borderId="1" xfId="0" applyFont="1" applyFill="1" applyBorder="1" applyAlignment="1">
      <alignment horizontal="center" vertical="center"/>
    </xf>
    <xf numFmtId="0" fontId="0" fillId="0" borderId="0" xfId="0" applyAlignment="1">
      <alignment horizontal="center" wrapText="1"/>
    </xf>
    <xf numFmtId="0" fontId="11" fillId="0" borderId="2" xfId="0" applyFont="1" applyBorder="1" applyAlignment="1">
      <alignment wrapText="1"/>
    </xf>
    <xf numFmtId="0" fontId="11" fillId="2" borderId="12" xfId="0" applyFont="1" applyFill="1" applyBorder="1"/>
    <xf numFmtId="0" fontId="47" fillId="0" borderId="1" xfId="0" applyFont="1" applyBorder="1" applyAlignment="1">
      <alignment wrapText="1"/>
    </xf>
    <xf numFmtId="0" fontId="47" fillId="0" borderId="2" xfId="0" applyFont="1" applyBorder="1" applyAlignment="1">
      <alignment wrapText="1"/>
    </xf>
    <xf numFmtId="0" fontId="11" fillId="0" borderId="9" xfId="0" applyFont="1" applyBorder="1" applyAlignment="1">
      <alignment horizontal="center" wrapText="1"/>
    </xf>
    <xf numFmtId="0" fontId="11" fillId="0" borderId="3" xfId="0" applyFont="1" applyBorder="1" applyAlignment="1">
      <alignment horizontal="center"/>
    </xf>
    <xf numFmtId="0" fontId="11" fillId="2" borderId="1" xfId="0" applyFont="1" applyFill="1" applyBorder="1" applyAlignment="1">
      <alignment horizontal="center" vertical="center"/>
    </xf>
    <xf numFmtId="0" fontId="11" fillId="2" borderId="1" xfId="0" applyFont="1" applyFill="1" applyBorder="1" applyAlignment="1">
      <alignment horizontal="center" wrapText="1"/>
    </xf>
    <xf numFmtId="0" fontId="11" fillId="2" borderId="2" xfId="0" applyFont="1" applyFill="1" applyBorder="1" applyAlignment="1">
      <alignment horizontal="center"/>
    </xf>
    <xf numFmtId="0" fontId="11" fillId="2" borderId="4" xfId="0" applyFont="1" applyFill="1" applyBorder="1" applyAlignment="1">
      <alignment horizontal="center"/>
    </xf>
    <xf numFmtId="0" fontId="12" fillId="2" borderId="2" xfId="0" applyFont="1" applyFill="1" applyBorder="1" applyAlignment="1">
      <alignment horizontal="left"/>
    </xf>
    <xf numFmtId="0" fontId="12" fillId="2" borderId="3" xfId="0" applyFont="1" applyFill="1" applyBorder="1" applyAlignment="1">
      <alignment horizontal="left"/>
    </xf>
    <xf numFmtId="0" fontId="12" fillId="2" borderId="1" xfId="0" applyFont="1" applyFill="1" applyBorder="1" applyAlignment="1">
      <alignment horizontal="left"/>
    </xf>
    <xf numFmtId="0" fontId="11" fillId="0" borderId="13"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15" xfId="0" applyFont="1" applyBorder="1" applyAlignment="1">
      <alignment horizontal="center" vertical="center" wrapText="1"/>
    </xf>
    <xf numFmtId="0" fontId="11" fillId="16" borderId="14" xfId="0" applyFont="1" applyFill="1" applyBorder="1" applyAlignment="1">
      <alignment horizontal="center" vertical="center" wrapText="1"/>
    </xf>
    <xf numFmtId="0" fontId="11" fillId="16" borderId="11" xfId="0" applyFont="1" applyFill="1" applyBorder="1" applyAlignment="1">
      <alignment horizontal="center" vertical="center" wrapText="1"/>
    </xf>
    <xf numFmtId="0" fontId="11" fillId="16" borderId="0" xfId="0" applyFont="1" applyFill="1" applyAlignment="1">
      <alignment horizontal="center" vertical="center" wrapText="1"/>
    </xf>
    <xf numFmtId="0" fontId="11" fillId="16" borderId="10" xfId="0" applyFont="1" applyFill="1" applyBorder="1" applyAlignment="1">
      <alignment horizontal="center" vertical="center" wrapText="1"/>
    </xf>
    <xf numFmtId="0" fontId="11" fillId="16" borderId="12" xfId="0" applyFont="1" applyFill="1" applyBorder="1" applyAlignment="1">
      <alignment horizontal="center" vertical="center" wrapText="1"/>
    </xf>
    <xf numFmtId="0" fontId="11" fillId="16" borderId="15" xfId="0" applyFont="1" applyFill="1" applyBorder="1" applyAlignment="1">
      <alignment horizontal="center" vertical="center" wrapText="1"/>
    </xf>
    <xf numFmtId="0" fontId="11" fillId="16" borderId="13" xfId="0" applyFont="1" applyFill="1" applyBorder="1" applyAlignment="1">
      <alignment horizontal="center" vertical="center" wrapText="1"/>
    </xf>
    <xf numFmtId="0" fontId="11" fillId="16" borderId="5" xfId="0" applyFont="1" applyFill="1" applyBorder="1" applyAlignment="1">
      <alignment horizontal="center" vertical="center" wrapText="1"/>
    </xf>
    <xf numFmtId="0" fontId="11" fillId="16" borderId="6" xfId="0" applyFont="1" applyFill="1" applyBorder="1" applyAlignment="1">
      <alignment horizontal="center" vertical="center" wrapText="1"/>
    </xf>
    <xf numFmtId="0" fontId="11" fillId="0" borderId="14" xfId="0" applyFont="1" applyBorder="1" applyAlignment="1">
      <alignment horizontal="center" vertical="center" wrapText="1"/>
    </xf>
    <xf numFmtId="0" fontId="11" fillId="0" borderId="0" xfId="0" applyFont="1" applyAlignment="1">
      <alignment horizontal="center" vertical="center" wrapText="1"/>
    </xf>
    <xf numFmtId="0" fontId="11" fillId="0" borderId="12" xfId="0" applyFont="1" applyBorder="1" applyAlignment="1">
      <alignment horizontal="center" vertical="center" wrapText="1"/>
    </xf>
    <xf numFmtId="0" fontId="11" fillId="0" borderId="0" xfId="0" applyFont="1" applyAlignment="1">
      <alignment horizontal="left" vertical="top" wrapText="1"/>
    </xf>
    <xf numFmtId="49" fontId="14" fillId="6" borderId="1" xfId="0" applyNumberFormat="1" applyFont="1" applyFill="1" applyBorder="1" applyAlignment="1">
      <alignment horizontal="center" vertical="center" wrapText="1"/>
    </xf>
    <xf numFmtId="0" fontId="14" fillId="2" borderId="2" xfId="0" applyFont="1" applyFill="1" applyBorder="1" applyAlignment="1">
      <alignment horizontal="center" wrapText="1"/>
    </xf>
    <xf numFmtId="0" fontId="14" fillId="2" borderId="4" xfId="0" applyFont="1" applyFill="1" applyBorder="1" applyAlignment="1">
      <alignment horizontal="center" wrapText="1"/>
    </xf>
    <xf numFmtId="0" fontId="14" fillId="2" borderId="3" xfId="0" applyFont="1" applyFill="1" applyBorder="1" applyAlignment="1">
      <alignment horizontal="center" wrapText="1"/>
    </xf>
    <xf numFmtId="0" fontId="11" fillId="2" borderId="1" xfId="0" applyFont="1" applyFill="1" applyBorder="1" applyAlignment="1">
      <alignment horizontal="center"/>
    </xf>
    <xf numFmtId="0" fontId="11" fillId="0" borderId="1" xfId="0" applyFont="1" applyBorder="1" applyAlignment="1">
      <alignment horizontal="center" vertical="center" wrapText="1"/>
    </xf>
    <xf numFmtId="0" fontId="11" fillId="0" borderId="1" xfId="0" applyFont="1" applyBorder="1" applyAlignment="1">
      <alignment horizontal="center" vertical="center"/>
    </xf>
    <xf numFmtId="0" fontId="45" fillId="13" borderId="1" xfId="311" applyFont="1" applyFill="1" applyBorder="1" applyAlignment="1">
      <alignment horizontal="center" vertical="center" wrapText="1"/>
    </xf>
    <xf numFmtId="0" fontId="11" fillId="0" borderId="14" xfId="0" applyFont="1" applyBorder="1" applyAlignment="1">
      <alignment horizontal="left" vertical="top" wrapText="1"/>
    </xf>
    <xf numFmtId="0" fontId="14" fillId="2" borderId="1" xfId="0" applyFont="1" applyFill="1" applyBorder="1" applyAlignment="1">
      <alignment horizontal="center"/>
    </xf>
    <xf numFmtId="0" fontId="45" fillId="13" borderId="5" xfId="15" applyFont="1" applyFill="1" applyBorder="1" applyAlignment="1">
      <alignment horizontal="center" vertical="center" wrapText="1"/>
    </xf>
    <xf numFmtId="0" fontId="45" fillId="13" borderId="0" xfId="15" applyFont="1" applyFill="1" applyAlignment="1">
      <alignment horizontal="center" vertical="center" wrapText="1"/>
    </xf>
    <xf numFmtId="0" fontId="45" fillId="13" borderId="10" xfId="15" applyFont="1" applyFill="1" applyBorder="1" applyAlignment="1">
      <alignment horizontal="center" vertical="center" wrapText="1"/>
    </xf>
    <xf numFmtId="0" fontId="14" fillId="2" borderId="1" xfId="37" applyFont="1" applyFill="1" applyBorder="1" applyAlignment="1">
      <alignment horizontal="center"/>
    </xf>
    <xf numFmtId="0" fontId="11" fillId="2" borderId="1" xfId="37" applyFont="1" applyFill="1" applyBorder="1" applyAlignment="1">
      <alignment horizontal="center" wrapText="1"/>
    </xf>
    <xf numFmtId="0" fontId="11" fillId="0" borderId="1" xfId="37" applyFont="1" applyBorder="1" applyAlignment="1">
      <alignment horizontal="center" vertical="center" wrapText="1"/>
    </xf>
    <xf numFmtId="0" fontId="21" fillId="0" borderId="1" xfId="0" applyFont="1" applyBorder="1" applyAlignment="1">
      <alignment vertical="center"/>
    </xf>
    <xf numFmtId="0" fontId="11" fillId="0" borderId="8" xfId="0" applyFont="1" applyBorder="1" applyAlignment="1">
      <alignment horizontal="center" vertical="center"/>
    </xf>
    <xf numFmtId="0" fontId="11" fillId="0" borderId="9" xfId="0" applyFont="1" applyBorder="1" applyAlignment="1">
      <alignment horizontal="center" vertical="center"/>
    </xf>
    <xf numFmtId="0" fontId="11" fillId="0" borderId="7" xfId="0" applyFont="1" applyBorder="1" applyAlignment="1">
      <alignment horizontal="center" vertical="center"/>
    </xf>
    <xf numFmtId="0" fontId="11" fillId="0" borderId="3" xfId="0" applyFont="1" applyBorder="1" applyAlignment="1">
      <alignment horizontal="center" vertical="center"/>
    </xf>
    <xf numFmtId="0" fontId="14" fillId="2" borderId="1" xfId="0" applyFont="1" applyFill="1" applyBorder="1" applyAlignment="1">
      <alignment horizontal="center" wrapText="1"/>
    </xf>
    <xf numFmtId="0" fontId="34" fillId="3" borderId="1" xfId="0" applyFont="1" applyFill="1" applyBorder="1" applyAlignment="1">
      <alignment horizontal="center" vertical="center" wrapText="1"/>
    </xf>
    <xf numFmtId="0" fontId="30" fillId="0" borderId="2" xfId="0" applyFont="1" applyBorder="1" applyAlignment="1">
      <alignment horizontal="left" wrapText="1"/>
    </xf>
    <xf numFmtId="0" fontId="30" fillId="0" borderId="4" xfId="0" applyFont="1" applyBorder="1" applyAlignment="1">
      <alignment horizontal="left" wrapText="1"/>
    </xf>
    <xf numFmtId="0" fontId="30" fillId="0" borderId="3" xfId="0" applyFont="1" applyBorder="1" applyAlignment="1">
      <alignment horizontal="left" wrapText="1"/>
    </xf>
    <xf numFmtId="0" fontId="30" fillId="0" borderId="1" xfId="0" applyFont="1" applyBorder="1" applyAlignment="1">
      <alignment horizontal="left" vertical="center" wrapText="1"/>
    </xf>
    <xf numFmtId="0" fontId="24" fillId="0" borderId="1" xfId="0" applyFont="1" applyBorder="1" applyAlignment="1">
      <alignment horizontal="center" vertical="center" wrapText="1"/>
    </xf>
    <xf numFmtId="0" fontId="23" fillId="3" borderId="1" xfId="0" applyFont="1" applyFill="1" applyBorder="1" applyAlignment="1">
      <alignment horizontal="center" vertical="center" wrapText="1"/>
    </xf>
    <xf numFmtId="0" fontId="24" fillId="0" borderId="1" xfId="1" applyFont="1" applyBorder="1" applyAlignment="1">
      <alignment horizontal="center" vertical="center" wrapText="1"/>
    </xf>
    <xf numFmtId="0" fontId="26" fillId="0" borderId="1" xfId="0" applyFont="1" applyBorder="1" applyAlignment="1">
      <alignment horizontal="center" vertical="center" wrapText="1"/>
    </xf>
    <xf numFmtId="0" fontId="29" fillId="0" borderId="2" xfId="0" applyFont="1" applyBorder="1" applyAlignment="1">
      <alignment horizontal="center" vertical="center" wrapText="1"/>
    </xf>
    <xf numFmtId="0" fontId="29" fillId="0" borderId="4" xfId="0" applyFont="1" applyBorder="1" applyAlignment="1">
      <alignment horizontal="center" vertical="center" wrapText="1"/>
    </xf>
    <xf numFmtId="0" fontId="29" fillId="0" borderId="3" xfId="0" applyFont="1" applyBorder="1" applyAlignment="1">
      <alignment horizontal="center" vertical="center" wrapText="1"/>
    </xf>
    <xf numFmtId="0" fontId="16" fillId="0" borderId="1" xfId="0" applyFont="1" applyBorder="1" applyAlignment="1">
      <alignment horizontal="center" vertical="center" wrapText="1"/>
    </xf>
    <xf numFmtId="165" fontId="11" fillId="2" borderId="1" xfId="0" applyNumberFormat="1" applyFont="1" applyFill="1" applyBorder="1" applyAlignment="1">
      <alignment horizontal="center" vertical="center"/>
    </xf>
    <xf numFmtId="165" fontId="16" fillId="0" borderId="1" xfId="0" applyNumberFormat="1" applyFont="1" applyBorder="1" applyAlignment="1">
      <alignment horizontal="center" vertical="center" wrapText="1"/>
    </xf>
    <xf numFmtId="0" fontId="16" fillId="2" borderId="2"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18" fillId="3"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165" fontId="0" fillId="0" borderId="1" xfId="0" applyNumberFormat="1" applyBorder="1" applyAlignment="1">
      <alignment horizontal="center" vertical="center"/>
    </xf>
    <xf numFmtId="0" fontId="35" fillId="0" borderId="1" xfId="0" applyFont="1" applyBorder="1" applyAlignment="1">
      <alignment horizontal="center" vertical="center" wrapText="1"/>
    </xf>
    <xf numFmtId="165" fontId="11" fillId="0" borderId="1" xfId="0" applyNumberFormat="1" applyFont="1" applyBorder="1" applyAlignment="1">
      <alignment horizontal="center" vertical="center"/>
    </xf>
    <xf numFmtId="165" fontId="12" fillId="2" borderId="1" xfId="0" applyNumberFormat="1" applyFont="1" applyFill="1" applyBorder="1" applyAlignment="1">
      <alignment horizontal="center" vertical="center"/>
    </xf>
  </cellXfs>
  <cellStyles count="312">
    <cellStyle name="Comma 2" xfId="303" xr:uid="{7EC3642B-7EB3-4FC7-880B-2D4F471518F0}"/>
    <cellStyle name="Currency 2" xfId="4" xr:uid="{00000000-0005-0000-0000-000000000000}"/>
    <cellStyle name="Currency 3" xfId="180" xr:uid="{CF19193A-26CA-4B7F-AF99-2A6DE36C7B8B}"/>
    <cellStyle name="Currency 3 2" xfId="272" xr:uid="{E171A35F-2FE3-4FE7-A536-E048A7517B53}"/>
    <cellStyle name="Currency 3 3" xfId="243" xr:uid="{DA93CF96-D725-495B-BE6B-A02EBFE981BF}"/>
    <cellStyle name="Currency 4" xfId="196" xr:uid="{E2ADD450-E434-4594-A663-ED4452C7828F}"/>
    <cellStyle name="Currency 4 2" xfId="258" xr:uid="{4C855137-A3A2-4F55-AE7E-ECAB7B801AFB}"/>
    <cellStyle name="Currency 5" xfId="213" xr:uid="{93AE9E5A-BE7A-4A11-B693-79295D45A8E5}"/>
    <cellStyle name="Currency 6" xfId="228" xr:uid="{9076FF0F-8C02-40A7-A22E-8E39B0E2E8D5}"/>
    <cellStyle name="Currency 7" xfId="287" xr:uid="{CCA2AA62-4A23-463B-9487-7011EC87577E}"/>
    <cellStyle name="Currency 8" xfId="302" xr:uid="{4BE4C624-300E-4F15-8887-6B2F5E90E74A}"/>
    <cellStyle name="Currency 9" xfId="92" xr:uid="{2C18763A-D7A7-4B6C-BA32-3B24597FD249}"/>
    <cellStyle name="Excel Built-in Normal 1" xfId="5" xr:uid="{00000000-0005-0000-0000-000001000000}"/>
    <cellStyle name="Excel Built-in Normal 1 2" xfId="146" xr:uid="{60803F4A-0B8B-4F0C-A660-EDF8C5E4A36B}"/>
    <cellStyle name="Hyperlink" xfId="309" builtinId="8"/>
    <cellStyle name="Normal" xfId="0" builtinId="0"/>
    <cellStyle name="Normal 10" xfId="42" xr:uid="{807EC56A-1E99-484E-BFA6-01A3B57FF898}"/>
    <cellStyle name="Normal 10 2" xfId="86" xr:uid="{3304641A-8E49-4D1D-8D09-7D8BE877D144}"/>
    <cellStyle name="Normal 10 3" xfId="67" xr:uid="{31729A84-9CD1-430F-88A9-2D164DD9F897}"/>
    <cellStyle name="Normal 10 4" xfId="137" xr:uid="{EDB10148-68FD-4DD4-99E5-F5B91B40E255}"/>
    <cellStyle name="Normal 11" xfId="46" xr:uid="{25E23755-CCDF-48FF-AA88-D344602C0A2C}"/>
    <cellStyle name="Normal 11 2" xfId="88" xr:uid="{2553BDA8-8C68-4B9A-BFBF-729C5F34A353}"/>
    <cellStyle name="Normal 11 3" xfId="69" xr:uid="{B9F346CE-164B-4E56-9F93-083DB3BB05B8}"/>
    <cellStyle name="Normal 11 4" xfId="121" xr:uid="{C386370F-4646-479B-B563-55773C964D0A}"/>
    <cellStyle name="Normal 12" xfId="44" xr:uid="{1317DAFD-4EF9-4E71-89F9-B17B73BD2CBF}"/>
    <cellStyle name="Normal 12 2" xfId="72" xr:uid="{A694116F-3215-43CA-BE70-860D5B7D6628}"/>
    <cellStyle name="Normal 12 3" xfId="111" xr:uid="{8005987B-0CAB-4CBD-86EE-E2051DE0390F}"/>
    <cellStyle name="Normal 12 4" xfId="124" xr:uid="{6EED7E0F-5AA4-4A8D-B7D7-43EE44DC9190}"/>
    <cellStyle name="Normal 13" xfId="48" xr:uid="{65BCD1EA-1892-4643-943C-65669B1B83B7}"/>
    <cellStyle name="Normal 13 2" xfId="74" xr:uid="{CEED6265-777D-437D-A6CA-96ED3197E329}"/>
    <cellStyle name="Normal 13 3" xfId="113" xr:uid="{8BCAB38D-B1D1-4176-A227-58E5DCAF5D74}"/>
    <cellStyle name="Normal 14" xfId="49" xr:uid="{1867010E-0E45-4540-94DA-C88C73DD1F07}"/>
    <cellStyle name="Normal 14 2" xfId="123" xr:uid="{29A016D8-DA7A-48A3-B251-12C732578AD5}"/>
    <cellStyle name="Normal 15" xfId="117" xr:uid="{DAC19D72-4792-481A-BB8A-ED127FF5F1DC}"/>
    <cellStyle name="Normal 16" xfId="153" xr:uid="{FBF1F580-8EB7-4394-BF22-5B45666CDED4}"/>
    <cellStyle name="Normal 17" xfId="151" xr:uid="{E95A8EC0-EEE8-482B-A333-B8E8E7CCDAB0}"/>
    <cellStyle name="Normal 18" xfId="148" xr:uid="{CF9BDA79-BD51-42D6-84FB-09A7DB5A503C}"/>
    <cellStyle name="Normal 19" xfId="155" xr:uid="{952B9723-01F7-48F6-A05F-3FF21467046E}"/>
    <cellStyle name="Normal 2" xfId="1" xr:uid="{00000000-0005-0000-0000-000003000000}"/>
    <cellStyle name="Normal 2 2" xfId="7" xr:uid="{00000000-0005-0000-0000-000004000000}"/>
    <cellStyle name="Normal 2 2 10" xfId="274" xr:uid="{373D983E-8831-41B6-8892-A3C612F4A41D}"/>
    <cellStyle name="Normal 2 2 11" xfId="289" xr:uid="{A91D5CE3-57F5-43E7-B15C-9E0370176F60}"/>
    <cellStyle name="Normal 2 2 12" xfId="310" xr:uid="{1BDD54E9-6C1E-42CE-AD64-A2B7033F7CD2}"/>
    <cellStyle name="Normal 2 2 2" xfId="8" xr:uid="{00000000-0005-0000-0000-000005000000}"/>
    <cellStyle name="Normal 2 2 2 10" xfId="275" xr:uid="{A7A61643-94AE-4996-81F2-774632634AE9}"/>
    <cellStyle name="Normal 2 2 2 11" xfId="290" xr:uid="{DF7445E5-228C-4EB4-8073-921456A8FAAB}"/>
    <cellStyle name="Normal 2 2 2 2" xfId="38" xr:uid="{4EAF579C-E589-4B30-9CC5-AFD499C0235E}"/>
    <cellStyle name="Normal 2 2 2 2 2" xfId="77" xr:uid="{66110FB1-7883-4EE0-8938-F96ECD737D21}"/>
    <cellStyle name="Normal 2 2 2 2 3" xfId="231" xr:uid="{A78663AF-3560-4247-A66F-CBC24C937606}"/>
    <cellStyle name="Normal 2 2 2 3" xfId="57" xr:uid="{D4453A1F-1AE0-49CE-BCC3-A492DB22F82B}"/>
    <cellStyle name="Normal 2 2 2 3 2" xfId="246" xr:uid="{773F245F-5AB0-45EA-8358-420ABFAB8A97}"/>
    <cellStyle name="Normal 2 2 2 4" xfId="134" xr:uid="{D0D0436A-E299-472C-8EDF-902FF384B948}"/>
    <cellStyle name="Normal 2 2 2 5" xfId="98" xr:uid="{A1BECA22-EDBA-452A-AEAF-FC4130AD6E87}"/>
    <cellStyle name="Normal 2 2 2 6" xfId="168" xr:uid="{27A7EF45-642D-455B-9D90-B7B5B275D0CE}"/>
    <cellStyle name="Normal 2 2 2 7" xfId="184" xr:uid="{86978707-94C5-4F2F-AF6D-1E28B1D755C3}"/>
    <cellStyle name="Normal 2 2 2 8" xfId="199" xr:uid="{E7021CA3-D7F5-402E-9BD5-22C509A86E61}"/>
    <cellStyle name="Normal 2 2 2 9" xfId="216" xr:uid="{342BF995-D019-4B42-83B8-8ABBAAEBEB41}"/>
    <cellStyle name="Normal 2 2 3" xfId="9" xr:uid="{00000000-0005-0000-0000-000006000000}"/>
    <cellStyle name="Normal 2 2 3 2" xfId="81" xr:uid="{62605AD3-84B8-48C1-94D0-697D22FEC999}"/>
    <cellStyle name="Normal 2 2 3 3" xfId="62" xr:uid="{EB86D003-B76F-4F33-B838-86733C6C69F4}"/>
    <cellStyle name="Normal 2 2 3 4" xfId="138" xr:uid="{DE652028-442B-4E58-B5FE-0ED19EB3224E}"/>
    <cellStyle name="Normal 2 2 3 5" xfId="103" xr:uid="{A653B714-55FD-4BAD-86A2-B5AB90F5A913}"/>
    <cellStyle name="Normal 2 2 3 6" xfId="200" xr:uid="{A6B83D20-9701-457C-8B96-BEC167E2A0FF}"/>
    <cellStyle name="Normal 2 2 4" xfId="53" xr:uid="{6D182DDC-1053-43ED-94A2-70BF3BBD8393}"/>
    <cellStyle name="Normal 2 2 4 2" xfId="181" xr:uid="{F8CB9AEC-4969-415F-93B7-59E150CB4A44}"/>
    <cellStyle name="Normal 2 2 4 2 2" xfId="260" xr:uid="{93E28F49-C514-4D8F-A2BF-BC4C6B77B329}"/>
    <cellStyle name="Normal 2 2 4 3" xfId="230" xr:uid="{FB604099-B150-407E-A0F2-6830BA6E8A59}"/>
    <cellStyle name="Normal 2 2 4 4" xfId="127" xr:uid="{73416071-5CC5-4D04-ABEA-E6508A021A4E}"/>
    <cellStyle name="Normal 2 2 5" xfId="94" xr:uid="{C8CE78CF-77EE-449E-AA44-70875B83C2D4}"/>
    <cellStyle name="Normal 2 2 5 2" xfId="245" xr:uid="{05553AD8-947F-4999-8873-51D5835061B2}"/>
    <cellStyle name="Normal 2 2 6" xfId="167" xr:uid="{2B435854-C6B6-453C-9C63-215254D130AC}"/>
    <cellStyle name="Normal 2 2 7" xfId="183" xr:uid="{55BC9A33-68B2-49A6-A54E-15BE55763FD6}"/>
    <cellStyle name="Normal 2 2 8" xfId="198" xr:uid="{8E620BC1-7929-45BD-84D0-A68449648B1C}"/>
    <cellStyle name="Normal 2 2 9" xfId="215" xr:uid="{F385ECDA-4E1A-4B34-A52C-44C756357445}"/>
    <cellStyle name="Normal 2 3" xfId="10" xr:uid="{00000000-0005-0000-0000-000007000000}"/>
    <cellStyle name="Normal 2 3 2" xfId="11" xr:uid="{00000000-0005-0000-0000-000008000000}"/>
    <cellStyle name="Normal 2 3 2 2" xfId="126" xr:uid="{CF29D3CB-50CB-4164-BF2E-4301543CB1D3}"/>
    <cellStyle name="Normal 2 3 3" xfId="12" xr:uid="{00000000-0005-0000-0000-000009000000}"/>
    <cellStyle name="Normal 2 3 3 2" xfId="201" xr:uid="{468A2282-6EC1-4094-82EA-0D4100E3D9AA}"/>
    <cellStyle name="Normal 2 4" xfId="6" xr:uid="{00000000-0005-0000-0000-00000A000000}"/>
    <cellStyle name="Normal 2 4 2" xfId="143" xr:uid="{EECBA5E3-F004-4ADC-B189-8CAA3710A202}"/>
    <cellStyle name="Normal 2 5" xfId="13" xr:uid="{00000000-0005-0000-0000-00000B000000}"/>
    <cellStyle name="Normal 2 5 2" xfId="136" xr:uid="{380F32E9-6CF9-45D7-9686-8AD197AB71DA}"/>
    <cellStyle name="Normal 2 6" xfId="43" xr:uid="{AA39AA12-FCD6-4A64-9C13-71A1FE9426C4}"/>
    <cellStyle name="Normal 2 6 2" xfId="139" xr:uid="{B7F7CB40-5D0A-4287-A541-D17F9A93C014}"/>
    <cellStyle name="Normal 2 7" xfId="50" xr:uid="{B7CCD144-1077-4F04-8AC0-8ADF72773CFE}"/>
    <cellStyle name="Normal 20" xfId="152" xr:uid="{2E4707F0-DE36-4F1D-9435-2F0152921299}"/>
    <cellStyle name="Normal 21" xfId="150" xr:uid="{844B6366-BED4-4CD3-9EDA-D1C9A76A88F4}"/>
    <cellStyle name="Normal 22" xfId="40" xr:uid="{74AC9277-4612-45A4-BE9E-E3D1430381DD}"/>
    <cellStyle name="Normal 23" xfId="157" xr:uid="{49CE10C8-CC32-4B2E-B5A1-F5BC0DC9BA21}"/>
    <cellStyle name="Normal 24" xfId="158" xr:uid="{D5B659DD-E4F2-422B-A5EA-C7A1A2807FE9}"/>
    <cellStyle name="Normal 25" xfId="159" xr:uid="{6C555972-0269-4AB8-B029-0D5A42F89220}"/>
    <cellStyle name="Normal 26" xfId="160" xr:uid="{7C7DF5DD-0448-4D29-A6CA-895A15DDCAA2}"/>
    <cellStyle name="Normal 27" xfId="154" xr:uid="{F18EF566-1C1E-4DF1-AC9B-EC7A2179D613}"/>
    <cellStyle name="Normal 28" xfId="156" xr:uid="{DB4EA3D9-6C5E-4544-B8BB-AD7B014979AE}"/>
    <cellStyle name="Normal 29" xfId="161" xr:uid="{AE73E846-F456-4AFC-9F64-70D9B9D85FC7}"/>
    <cellStyle name="Normal 3" xfId="14" xr:uid="{00000000-0005-0000-0000-00000C000000}"/>
    <cellStyle name="Normal 3 2" xfId="15" xr:uid="{00000000-0005-0000-0000-00000D000000}"/>
    <cellStyle name="Normal 3 2 2" xfId="16" xr:uid="{00000000-0005-0000-0000-00000E000000}"/>
    <cellStyle name="Normal 3 2 2 2" xfId="58" xr:uid="{937C6D27-FDAA-4226-B0B9-B6AF1CC0D250}"/>
    <cellStyle name="Normal 3 2 2 2 2" xfId="140" xr:uid="{21B77621-F8BD-4E08-A35C-E02F4635BDB3}"/>
    <cellStyle name="Normal 3 2 2 3" xfId="99" xr:uid="{3D6343E0-81F7-42F9-B044-36B99E3AF870}"/>
    <cellStyle name="Normal 3 2 3" xfId="130" xr:uid="{7EE28DF8-7AF9-4C1C-844A-44B0DD5A8BE6}"/>
    <cellStyle name="Normal 3 2 4" xfId="306" xr:uid="{21EA3705-0F48-4E0F-BE42-4E182642F900}"/>
    <cellStyle name="Normal 3 2 4 3" xfId="311" xr:uid="{9D2B13DB-5A33-483C-BF8B-3FD84129691C}"/>
    <cellStyle name="Normal 3 3" xfId="17" xr:uid="{00000000-0005-0000-0000-00000F000000}"/>
    <cellStyle name="Normal 3 3 2" xfId="119" xr:uid="{E25231D1-B2ED-4B53-BF95-2209FAF677DD}"/>
    <cellStyle name="Normal 3 3 2 2" xfId="37" xr:uid="{C1C6CFBD-01C9-4B05-9D50-5AF6247DC34F}"/>
    <cellStyle name="Normal 3 4" xfId="132" xr:uid="{F6B4AEFB-BB92-4E5A-BB0D-BE2DAF8C0420}"/>
    <cellStyle name="Normal 3 5" xfId="305" xr:uid="{ACEF35A8-C309-441D-AFCD-2125EBCCC9B8}"/>
    <cellStyle name="Normal 30" xfId="162" xr:uid="{242E5DE8-9F20-4CB2-82D9-8AC8E226D617}"/>
    <cellStyle name="Normal 31" xfId="149" xr:uid="{11E7DD97-6B9E-40EA-A156-39A319DB0DFA}"/>
    <cellStyle name="Normal 32" xfId="164" xr:uid="{5AFF673C-74BB-4380-A093-769ECCCB7C58}"/>
    <cellStyle name="Normal 33" xfId="163" xr:uid="{895E1333-09D3-44E4-BDD3-38306F809A52}"/>
    <cellStyle name="Normal 34" xfId="41" xr:uid="{F5B3996E-4B41-40F9-BE83-2D11B7568CB9}"/>
    <cellStyle name="Normal 34 2" xfId="165" xr:uid="{AB153F2B-A21C-4BC5-8F92-AB2C8228143B}"/>
    <cellStyle name="Normal 35" xfId="304" xr:uid="{22D72DA6-7628-46C9-B710-3DA602DB6E91}"/>
    <cellStyle name="Normal 4" xfId="18" xr:uid="{00000000-0005-0000-0000-000010000000}"/>
    <cellStyle name="Normal 4 2" xfId="34" xr:uid="{00000000-0005-0000-0000-000011000000}"/>
    <cellStyle name="Normal 4 3" xfId="36" xr:uid="{00000000-0005-0000-0000-000012000000}"/>
    <cellStyle name="Normal 5" xfId="19" xr:uid="{00000000-0005-0000-0000-000013000000}"/>
    <cellStyle name="Normal 5 10" xfId="202" xr:uid="{9FD2BF5F-3BF4-48DA-98FC-5E17E02BBA3B}"/>
    <cellStyle name="Normal 5 11" xfId="217" xr:uid="{56E1727C-A8FD-479B-9B69-297CAB5B2435}"/>
    <cellStyle name="Normal 5 12" xfId="276" xr:uid="{5299849D-E917-4FE7-9B71-778CFE200412}"/>
    <cellStyle name="Normal 5 13" xfId="291" xr:uid="{421A4472-AD20-4B5C-9904-031E0D069661}"/>
    <cellStyle name="Normal 5 14" xfId="308" xr:uid="{4CABA19B-2A8A-4CE7-9D94-F28BB61C64B5}"/>
    <cellStyle name="Normal 5 2" xfId="20" xr:uid="{00000000-0005-0000-0000-000014000000}"/>
    <cellStyle name="Normal 5 2 10" xfId="277" xr:uid="{FD5BF9CE-0DE2-4EEB-9CAE-26158B6D44E0}"/>
    <cellStyle name="Normal 5 2 11" xfId="292" xr:uid="{7DED88EC-4C74-4EA4-8425-E04865093316}"/>
    <cellStyle name="Normal 5 2 2" xfId="21" xr:uid="{00000000-0005-0000-0000-000015000000}"/>
    <cellStyle name="Normal 5 2 2 2" xfId="22" xr:uid="{00000000-0005-0000-0000-000016000000}"/>
    <cellStyle name="Normal 5 2 2 2 2" xfId="172" xr:uid="{EC786480-C70F-41F2-981B-1A5E19E0698F}"/>
    <cellStyle name="Normal 5 2 2 2 2 2" xfId="264" xr:uid="{BA778BDA-BB11-4815-9719-51C6B256100D}"/>
    <cellStyle name="Normal 5 2 2 2 2 3" xfId="235" xr:uid="{909C65F8-1E40-4D46-9D23-E2CE7EF49BB0}"/>
    <cellStyle name="Normal 5 2 2 2 3" xfId="188" xr:uid="{9D7B1F2C-9368-4533-B1E4-4F858D5DC8E2}"/>
    <cellStyle name="Normal 5 2 2 2 3 2" xfId="250" xr:uid="{CD31C1A6-22BF-4E2D-B69E-BA4DA4E03566}"/>
    <cellStyle name="Normal 5 2 2 2 4" xfId="205" xr:uid="{B0024E15-27A1-488C-B69E-998233546EDE}"/>
    <cellStyle name="Normal 5 2 2 2 5" xfId="220" xr:uid="{A06D0D16-4849-4788-9511-1D892ADEDC5F}"/>
    <cellStyle name="Normal 5 2 2 2 6" xfId="279" xr:uid="{10EB1DEC-073D-47B6-BA55-B8C3FCB4FB7F}"/>
    <cellStyle name="Normal 5 2 2 2 7" xfId="294" xr:uid="{6E2C2B36-CDC2-4743-A2C5-0AECB4A47A1A}"/>
    <cellStyle name="Normal 5 2 2 2 8" xfId="90" xr:uid="{935178CA-3153-4578-A93B-2F69F26DD0EE}"/>
    <cellStyle name="Normal 5 2 2 3" xfId="78" xr:uid="{B5D68196-B610-4F5B-8ADB-F29FFA75E62C}"/>
    <cellStyle name="Normal 5 2 2 3 2" xfId="263" xr:uid="{D1D18E46-49C6-4D01-BEEF-2412778AFD21}"/>
    <cellStyle name="Normal 5 2 2 3 3" xfId="234" xr:uid="{9CA471C6-D82B-450D-82E3-2C5119101D81}"/>
    <cellStyle name="Normal 5 2 2 4" xfId="171" xr:uid="{717E0668-0638-4844-80B3-2B1A1E1EEB78}"/>
    <cellStyle name="Normal 5 2 2 4 2" xfId="249" xr:uid="{0D5B9212-5EA2-4B64-9A78-9470AD4318A1}"/>
    <cellStyle name="Normal 5 2 2 5" xfId="187" xr:uid="{5DCE0401-A1C2-4964-8B37-108927FE34DE}"/>
    <cellStyle name="Normal 5 2 2 6" xfId="204" xr:uid="{9AF630B7-2A23-4A8C-87AC-435157992266}"/>
    <cellStyle name="Normal 5 2 2 7" xfId="219" xr:uid="{2A3C419D-C523-4E5E-AFC8-6C4CD65D762F}"/>
    <cellStyle name="Normal 5 2 2 8" xfId="278" xr:uid="{53A99655-B4C9-4A77-BD84-62B0D1653F81}"/>
    <cellStyle name="Normal 5 2 2 9" xfId="293" xr:uid="{6396E3CC-6A0B-477D-B1BC-BBA29CE3CCE5}"/>
    <cellStyle name="Normal 5 2 3" xfId="23" xr:uid="{00000000-0005-0000-0000-000017000000}"/>
    <cellStyle name="Normal 5 2 3 2" xfId="107" xr:uid="{AEFC84BB-C82A-4C89-A965-A5B59090E6D4}"/>
    <cellStyle name="Normal 5 2 3 2 2" xfId="265" xr:uid="{818AAC74-DD84-462B-949A-3D575C62FAFF}"/>
    <cellStyle name="Normal 5 2 3 2 3" xfId="236" xr:uid="{172ADF27-FDAF-43B7-84AF-CBA34929E1CF}"/>
    <cellStyle name="Normal 5 2 3 3" xfId="173" xr:uid="{C65FE4DE-A25A-493E-9590-6D07271E7D3F}"/>
    <cellStyle name="Normal 5 2 3 3 2" xfId="251" xr:uid="{3B5FE762-D652-48CA-9D60-7F1C268EF734}"/>
    <cellStyle name="Normal 5 2 3 4" xfId="189" xr:uid="{B69C9709-8FBB-4C70-BC4C-8E937D78C636}"/>
    <cellStyle name="Normal 5 2 3 5" xfId="206" xr:uid="{6DF1D52A-CD4E-494A-BDFE-9B769D16BFB8}"/>
    <cellStyle name="Normal 5 2 3 6" xfId="221" xr:uid="{337B83B4-D4F2-4C02-8529-294B619CE913}"/>
    <cellStyle name="Normal 5 2 3 7" xfId="280" xr:uid="{E2982DE7-4C89-4879-8644-360328B79252}"/>
    <cellStyle name="Normal 5 2 3 8" xfId="295" xr:uid="{58B700B4-F785-4182-B724-F68D9A7E6C0E}"/>
    <cellStyle name="Normal 5 2 3 9" xfId="91" xr:uid="{C66D4D97-6D34-48AB-A63E-354228B497E3}"/>
    <cellStyle name="Normal 5 2 4" xfId="59" xr:uid="{6298BF24-AB2C-4751-B781-8F996CBF909F}"/>
    <cellStyle name="Normal 5 2 4 2" xfId="262" xr:uid="{AF294063-13F3-4ECA-A36A-CB585C926CEB}"/>
    <cellStyle name="Normal 5 2 4 3" xfId="233" xr:uid="{185E6B0F-FD0F-4321-A5E1-0A3B5447EBFA}"/>
    <cellStyle name="Normal 5 2 4 4" xfId="141" xr:uid="{A969F293-FC56-4CE8-AAD2-219F20FEE7E8}"/>
    <cellStyle name="Normal 5 2 5" xfId="100" xr:uid="{8A82C543-7480-4799-9A53-D52DC9DAF698}"/>
    <cellStyle name="Normal 5 2 5 2" xfId="248" xr:uid="{9E3B453D-BCC8-4282-B1A1-A18D137DA02C}"/>
    <cellStyle name="Normal 5 2 6" xfId="170" xr:uid="{B8E9BD9D-0EA8-475E-8C06-8976B173514C}"/>
    <cellStyle name="Normal 5 2 7" xfId="186" xr:uid="{5451F4CD-D25F-4C99-B857-D85AB87CB073}"/>
    <cellStyle name="Normal 5 2 8" xfId="203" xr:uid="{4AAE8038-1115-473B-9C53-B2BCCF3AA02F}"/>
    <cellStyle name="Normal 5 2 9" xfId="218" xr:uid="{FC8D93BF-A453-4503-AA4D-143A8E7EE591}"/>
    <cellStyle name="Normal 5 3" xfId="24" xr:uid="{00000000-0005-0000-0000-000018000000}"/>
    <cellStyle name="Normal 5 3 10" xfId="281" xr:uid="{3D3AAE0E-115E-4416-A456-34C2EF64DBCA}"/>
    <cellStyle name="Normal 5 3 11" xfId="296" xr:uid="{7444EE83-AF35-45BE-8DCD-4F47289EE39E}"/>
    <cellStyle name="Normal 5 3 2" xfId="25" xr:uid="{00000000-0005-0000-0000-000019000000}"/>
    <cellStyle name="Normal 5 3 2 2" xfId="82" xr:uid="{F5DA8DA2-A0AD-4CA1-8B87-B9B02CCD3D59}"/>
    <cellStyle name="Normal 5 3 2 2 2" xfId="267" xr:uid="{CEBDCFAE-5029-4C91-8A86-90F43AFD125F}"/>
    <cellStyle name="Normal 5 3 2 2 3" xfId="238" xr:uid="{5C0782D4-1A3E-4F4A-B389-2DECDA4E5D4C}"/>
    <cellStyle name="Normal 5 3 2 3" xfId="175" xr:uid="{EE0E037F-6D21-4ED6-867B-C2DC510D9496}"/>
    <cellStyle name="Normal 5 3 2 3 2" xfId="253" xr:uid="{B58CED76-68A3-49C6-8225-48C97AD97F51}"/>
    <cellStyle name="Normal 5 3 2 4" xfId="191" xr:uid="{DD7405B3-BB02-4025-8EE4-F657D88C3B9F}"/>
    <cellStyle name="Normal 5 3 2 5" xfId="208" xr:uid="{32FDFD8D-0674-432C-B2F9-A86FF8DCCCDE}"/>
    <cellStyle name="Normal 5 3 2 6" xfId="223" xr:uid="{B94F0CAF-6F50-4C6C-A476-4081ED4E12D6}"/>
    <cellStyle name="Normal 5 3 2 7" xfId="282" xr:uid="{FF79E842-6790-4C16-8752-E5666ABE6F5D}"/>
    <cellStyle name="Normal 5 3 2 8" xfId="297" xr:uid="{6140B674-73DD-4F67-B1FF-C085851CEF87}"/>
    <cellStyle name="Normal 5 3 3" xfId="63" xr:uid="{A38AB1B8-D63D-40A9-AA9E-525DEA279AD0}"/>
    <cellStyle name="Normal 5 3 3 2" xfId="266" xr:uid="{F621FA95-113A-4E9B-8F92-45A9CC92EDB0}"/>
    <cellStyle name="Normal 5 3 3 3" xfId="237" xr:uid="{7A93B242-6353-4B3E-A865-A56739C4919E}"/>
    <cellStyle name="Normal 5 3 4" xfId="125" xr:uid="{CF4417E3-0E68-4194-B2B3-B06AEDAC9BE8}"/>
    <cellStyle name="Normal 5 3 4 2" xfId="252" xr:uid="{A7A34DE8-20B9-4E29-94BA-6BE7B0A8F8ED}"/>
    <cellStyle name="Normal 5 3 5" xfId="104" xr:uid="{7AB458F1-DF4D-4763-95C6-4F8AA7DC84E1}"/>
    <cellStyle name="Normal 5 3 6" xfId="174" xr:uid="{E0F1410D-6A0D-4D1F-AAEB-449F682AEA05}"/>
    <cellStyle name="Normal 5 3 7" xfId="190" xr:uid="{5C0CCF87-CB61-4D98-B55B-3D8ED39C4934}"/>
    <cellStyle name="Normal 5 3 8" xfId="207" xr:uid="{65E1C76D-0AA3-47BD-B5A1-DBA2893D1954}"/>
    <cellStyle name="Normal 5 3 9" xfId="222" xr:uid="{2B01A0DC-EBB0-4D6F-A311-783692F24CF6}"/>
    <cellStyle name="Normal 5 4" xfId="26" xr:uid="{00000000-0005-0000-0000-00001A000000}"/>
    <cellStyle name="Normal 5 4 2" xfId="75" xr:uid="{BC5853F3-12A1-42AF-92FA-EB8BE1CDD080}"/>
    <cellStyle name="Normal 5 4 2 2" xfId="268" xr:uid="{62A17BE9-AD27-4571-943B-4F18DB72E818}"/>
    <cellStyle name="Normal 5 4 2 3" xfId="239" xr:uid="{D0B83426-94D2-4106-BB80-357E8E07D16E}"/>
    <cellStyle name="Normal 5 4 3" xfId="176" xr:uid="{E9DE9ED6-2B00-4126-BD9A-D7DEB29E200A}"/>
    <cellStyle name="Normal 5 4 3 2" xfId="254" xr:uid="{C2F791AF-249B-4437-A9F7-31E725C16CA0}"/>
    <cellStyle name="Normal 5 4 4" xfId="192" xr:uid="{102174F3-F1D9-40C9-9154-88C163FD39A8}"/>
    <cellStyle name="Normal 5 4 5" xfId="209" xr:uid="{EEDEBDEA-B973-4503-AC2C-E7B48E784BA0}"/>
    <cellStyle name="Normal 5 4 6" xfId="224" xr:uid="{7E6C2D16-4871-484B-B88D-3048CC07BD50}"/>
    <cellStyle name="Normal 5 4 7" xfId="283" xr:uid="{77408C49-7EBB-4F3E-A311-65DCD0305EB8}"/>
    <cellStyle name="Normal 5 4 8" xfId="298" xr:uid="{3412D2F9-78DC-4E70-A094-1DF5FC0341B9}"/>
    <cellStyle name="Normal 5 5" xfId="51" xr:uid="{3A603DC4-1192-44EE-91C8-A94B1833CD44}"/>
    <cellStyle name="Normal 5 5 2" xfId="261" xr:uid="{6101A913-AF71-456F-AF1D-4C706BEE50A9}"/>
    <cellStyle name="Normal 5 5 3" xfId="232" xr:uid="{32AEED80-83DF-43BE-A133-00EBDA9983E5}"/>
    <cellStyle name="Normal 5 5 4" xfId="105" xr:uid="{E87CDDD0-6C35-4DBC-8493-1FFFE121B55F}"/>
    <cellStyle name="Normal 5 6" xfId="52" xr:uid="{FC572A3A-3CC0-4500-B507-9A318B95BFBD}"/>
    <cellStyle name="Normal 5 6 2" xfId="247" xr:uid="{18A9D499-C596-4CD1-B367-84C7660FC418}"/>
    <cellStyle name="Normal 5 6 3" xfId="120" xr:uid="{18C69084-2377-4C5B-9568-75E961DD3872}"/>
    <cellStyle name="Normal 5 7" xfId="93" xr:uid="{7FD7EE98-4206-4C3A-81B4-027D3542D2C0}"/>
    <cellStyle name="Normal 5 8" xfId="169" xr:uid="{B0D662CD-08B6-4C1A-8572-1802414017DE}"/>
    <cellStyle name="Normal 5 9" xfId="185" xr:uid="{72F36B4C-F5C3-4760-92E9-CBB4F42AFD93}"/>
    <cellStyle name="Normal 6" xfId="27" xr:uid="{00000000-0005-0000-0000-00001B000000}"/>
    <cellStyle name="Normal 6 10" xfId="128" xr:uid="{B4B07637-2AE9-45C7-9938-C93A203AFF93}"/>
    <cellStyle name="Normal 6 11" xfId="95" xr:uid="{F8D70142-280F-40A9-BF28-0E521A2AB84C}"/>
    <cellStyle name="Normal 6 12" xfId="177" xr:uid="{B87E35BE-4B7F-4AFD-91FA-07D3810E7C04}"/>
    <cellStyle name="Normal 6 13" xfId="193" xr:uid="{2DF39E3E-1040-4762-B7E9-DF8160A76EFD}"/>
    <cellStyle name="Normal 6 14" xfId="210" xr:uid="{696DA30E-C842-4980-965A-939F7C65DE75}"/>
    <cellStyle name="Normal 6 15" xfId="225" xr:uid="{6A04F8F1-CC4A-4A0E-9936-D5763B655D8B}"/>
    <cellStyle name="Normal 6 16" xfId="284" xr:uid="{07893D55-C81D-4B0F-956C-9F1A869B0B2B}"/>
    <cellStyle name="Normal 6 17" xfId="299" xr:uid="{28AA3A9A-400B-430A-9A27-AD15A0F3F8BC}"/>
    <cellStyle name="Normal 6 2" xfId="28" xr:uid="{00000000-0005-0000-0000-00001C000000}"/>
    <cellStyle name="Normal 6 2 2" xfId="29" xr:uid="{00000000-0005-0000-0000-00001D000000}"/>
    <cellStyle name="Normal 6 2 2 2" xfId="79" xr:uid="{982A9B6D-E28F-4926-9331-C9DAC60A6FED}"/>
    <cellStyle name="Normal 6 2 2 2 2" xfId="270" xr:uid="{27E8411A-7123-40DD-90FB-89B8E58E9A00}"/>
    <cellStyle name="Normal 6 2 2 2 3" xfId="241" xr:uid="{56498290-93F6-4763-9E01-A7673F6E64B6}"/>
    <cellStyle name="Normal 6 2 2 3" xfId="178" xr:uid="{3AF68852-36D4-49A3-B1BF-6ABC2DC76243}"/>
    <cellStyle name="Normal 6 2 2 3 2" xfId="256" xr:uid="{DD8E4297-6266-47AA-BD91-E53E57DC58FC}"/>
    <cellStyle name="Normal 6 2 2 4" xfId="194" xr:uid="{C519FAC0-DDC3-46CC-9CDF-E413E166DF97}"/>
    <cellStyle name="Normal 6 2 2 5" xfId="211" xr:uid="{51EECCC9-FBB9-486E-A813-255C9D814E91}"/>
    <cellStyle name="Normal 6 2 2 6" xfId="226" xr:uid="{F682565E-426F-4770-BCBF-95BE686DD25A}"/>
    <cellStyle name="Normal 6 2 2 7" xfId="285" xr:uid="{7DFF1649-F7D8-47D6-9A3C-1DE67A14C958}"/>
    <cellStyle name="Normal 6 2 2 8" xfId="300" xr:uid="{86CC87BB-E1E2-476E-BADF-4707E06DA7B1}"/>
    <cellStyle name="Normal 6 2 3" xfId="60" xr:uid="{7499BCF9-CB77-4C66-B7BA-CBE35A1D3DED}"/>
    <cellStyle name="Normal 6 2 4" xfId="115" xr:uid="{C6187D17-5BF4-4E27-A90A-5AA2697E4236}"/>
    <cellStyle name="Normal 6 2 5" xfId="101" xr:uid="{FB90E01E-F2F4-43BD-9B7B-C43E177CDFA8}"/>
    <cellStyle name="Normal 6 3" xfId="64" xr:uid="{0A44F0FD-6EBD-4539-A5CA-A0C2E28D479E}"/>
    <cellStyle name="Normal 6 3 2" xfId="83" xr:uid="{24059DA9-DDDD-44EA-B908-BA8E93066B9A}"/>
    <cellStyle name="Normal 6 3 2 2" xfId="269" xr:uid="{BC2A2550-077F-4AFC-8234-476C2312C87C}"/>
    <cellStyle name="Normal 6 3 3" xfId="108" xr:uid="{DFA542EB-3BC1-472C-9577-D801FF574E4A}"/>
    <cellStyle name="Normal 6 3 4" xfId="142" xr:uid="{8560B5C2-C2FF-443E-84A4-2FAB6881D133}"/>
    <cellStyle name="Normal 6 3 5" xfId="240" xr:uid="{C12872A9-3530-4051-9A8D-E82020E15063}"/>
    <cellStyle name="Normal 6 4" xfId="66" xr:uid="{4F280FF9-B287-484B-9677-67A671251C98}"/>
    <cellStyle name="Normal 6 4 2" xfId="85" xr:uid="{0750C8FF-8069-4C89-8F68-42715AB51CFB}"/>
    <cellStyle name="Normal 6 4 3" xfId="109" xr:uid="{323548BD-BB34-49E1-843F-DE80EAE09A3C}"/>
    <cellStyle name="Normal 6 4 4" xfId="133" xr:uid="{68448494-CF5E-40E5-AE13-7E1119B87623}"/>
    <cellStyle name="Normal 6 4 5" xfId="255" xr:uid="{DF4A6EEE-2AE3-44FB-AEE1-46D8C9748795}"/>
    <cellStyle name="Normal 6 5" xfId="68" xr:uid="{3EA82923-1AC6-497F-B621-A3A621A5D147}"/>
    <cellStyle name="Normal 6 5 2" xfId="87" xr:uid="{32CCF9C2-7586-4C7F-AA8B-CD3892504C01}"/>
    <cellStyle name="Normal 6 5 3" xfId="110" xr:uid="{BBD668AB-F3DD-4817-85F6-A217D34DB9A5}"/>
    <cellStyle name="Normal 6 5 4" xfId="116" xr:uid="{05FF2FCF-B02D-4B3E-8CE8-93BBE14C3983}"/>
    <cellStyle name="Normal 6 6" xfId="47" xr:uid="{B0A81B29-9D3E-455E-85D6-7FF5EB334A62}"/>
    <cellStyle name="Normal 6 6 2" xfId="89" xr:uid="{45818863-7C30-4893-ABEB-72A0A4CD99E0}"/>
    <cellStyle name="Normal 6 6 3" xfId="70" xr:uid="{1F26CA53-C3CF-4454-909B-ECE7E73FDB6E}"/>
    <cellStyle name="Normal 6 6 4" xfId="135" xr:uid="{C7B2097C-33A9-4EDD-92E5-AAE6A52F9683}"/>
    <cellStyle name="Normal 6 7" xfId="45" xr:uid="{F7147ACA-6651-4DC4-BF66-9C91D9F54C0B}"/>
    <cellStyle name="Normal 6 7 2" xfId="73" xr:uid="{71A70027-3C1F-43F0-987C-6BD77AB0B246}"/>
    <cellStyle name="Normal 6 7 3" xfId="112" xr:uid="{53F80203-A04C-4F5E-96B8-FE37A52020F3}"/>
    <cellStyle name="Normal 6 7 4" xfId="147" xr:uid="{CD4D9195-FFBC-4FDA-8BF1-FB2FED4FBF52}"/>
    <cellStyle name="Normal 6 8" xfId="54" xr:uid="{1F5F7E8C-8DD0-4C33-8C4C-10DCE31CEB88}"/>
    <cellStyle name="Normal 6 9" xfId="106" xr:uid="{1BEB1699-1B9F-4F9D-BA00-0FEA337F2954}"/>
    <cellStyle name="Normal 7" xfId="3" xr:uid="{00000000-0005-0000-0000-00001E000000}"/>
    <cellStyle name="Normal 7 10" xfId="214" xr:uid="{FBCA7E44-7956-4EB9-B273-547580C33916}"/>
    <cellStyle name="Normal 7 11" xfId="273" xr:uid="{483F74C7-5892-4BFC-A44A-29C48BC4F88E}"/>
    <cellStyle name="Normal 7 12" xfId="288" xr:uid="{B01E1960-989C-414B-82E7-99C60225C57C}"/>
    <cellStyle name="Normal 7 2" xfId="71" xr:uid="{15BF23E2-210D-49BF-88C0-C79E883291ED}"/>
    <cellStyle name="Normal 7 2 2" xfId="144" xr:uid="{3CC9094A-A5A5-4085-B5D9-AF66A8B5A84E}"/>
    <cellStyle name="Normal 7 2 2 2" xfId="259" xr:uid="{2FCF350F-BCD3-478A-9904-1D5C5B448B49}"/>
    <cellStyle name="Normal 7 2 3" xfId="229" xr:uid="{965EB654-8327-4E57-80C2-63C922A544F5}"/>
    <cellStyle name="Normal 7 3" xfId="76" xr:uid="{A6B2AAEC-697D-44A1-97DE-49635AE67360}"/>
    <cellStyle name="Normal 7 3 2" xfId="244" xr:uid="{C19836E8-296A-493A-B128-9BB13DE58293}"/>
    <cellStyle name="Normal 7 4" xfId="56" xr:uid="{0CB4FD01-885D-45D3-94F4-F57F896E3387}"/>
    <cellStyle name="Normal 7 5" xfId="129" xr:uid="{C748B06B-75A5-467B-9ED8-ABECE06DF051}"/>
    <cellStyle name="Normal 7 6" xfId="97" xr:uid="{242E4491-EC9D-49D9-82F3-47573334C391}"/>
    <cellStyle name="Normal 7 7" xfId="166" xr:uid="{1C24BEFD-8D7A-4752-BAEF-4B39D996BEB0}"/>
    <cellStyle name="Normal 7 8" xfId="182" xr:uid="{559B9091-7A3A-465D-B25B-C2AC2AF59516}"/>
    <cellStyle name="Normal 7 9" xfId="197" xr:uid="{A7E0C6FE-3031-44D0-89E7-63FCED57CEF5}"/>
    <cellStyle name="Normal 8" xfId="35" xr:uid="{00000000-0005-0000-0000-00001F000000}"/>
    <cellStyle name="Normal 8 10" xfId="286" xr:uid="{4ECF7925-2AA6-4341-BB97-5C772D0AEBE3}"/>
    <cellStyle name="Normal 8 11" xfId="301" xr:uid="{83F00BCC-45E9-42D5-8ACD-373C37F18D17}"/>
    <cellStyle name="Normal 8 12" xfId="307" xr:uid="{923B68FB-2985-4231-AFB3-5FFC731F180F}"/>
    <cellStyle name="Normal 8 2" xfId="80" xr:uid="{F2587F0C-264D-4966-92A0-87A5D4F0D930}"/>
    <cellStyle name="Normal 8 2 2" xfId="271" xr:uid="{8BE0E891-84AC-4FBC-B0F6-3FAA2A2901F9}"/>
    <cellStyle name="Normal 8 2 3" xfId="242" xr:uid="{9CA5EF69-D794-46FD-82FF-B404B32B4C85}"/>
    <cellStyle name="Normal 8 3" xfId="61" xr:uid="{A6DE25B8-103C-45A8-A642-C0603CED54AF}"/>
    <cellStyle name="Normal 8 3 2" xfId="257" xr:uid="{78638F5A-842E-4456-ACBC-B18F200C5842}"/>
    <cellStyle name="Normal 8 4" xfId="122" xr:uid="{49FC024A-CF16-471B-9BDB-1CF0A4D169BD}"/>
    <cellStyle name="Normal 8 5" xfId="102" xr:uid="{45D64F1E-1938-41CB-8960-BEA7C4B3A98B}"/>
    <cellStyle name="Normal 8 6" xfId="179" xr:uid="{CF89F39C-71A8-4B00-B9D1-886165882ACB}"/>
    <cellStyle name="Normal 8 7" xfId="195" xr:uid="{75EF7CC6-51C0-4D3A-BCAE-AED1405691A6}"/>
    <cellStyle name="Normal 8 8" xfId="212" xr:uid="{630FD557-0E3A-453F-AC4E-676371D68324}"/>
    <cellStyle name="Normal 8 9" xfId="227" xr:uid="{86D3F624-3D4F-4F41-8A12-B56BC3900BC3}"/>
    <cellStyle name="Normal 9" xfId="39" xr:uid="{9CFD1335-C439-4958-962A-D91A4DC5790B}"/>
    <cellStyle name="Normal 9 2" xfId="84" xr:uid="{33667393-C595-433F-9D13-6C513931641B}"/>
    <cellStyle name="Normal 9 3" xfId="65" xr:uid="{B58E1E2F-B940-471E-A1E1-07368A420308}"/>
    <cellStyle name="Normal 9 4" xfId="118" xr:uid="{9382720D-BA8D-4782-9F79-AFD13B6AFC43}"/>
    <cellStyle name="Parasts 2" xfId="30" xr:uid="{00000000-0005-0000-0000-000020000000}"/>
    <cellStyle name="Parasts 2 2" xfId="55" xr:uid="{9A37744D-842D-4858-BB6F-DD6A1AF34807}"/>
    <cellStyle name="Parasts 2 2 2" xfId="145" xr:uid="{11CDCC8C-89FE-4485-8D7F-C8961FF65A86}"/>
    <cellStyle name="Parasts 2 3" xfId="96" xr:uid="{9657AA7D-386C-4C60-9DAB-1A2080E96414}"/>
    <cellStyle name="Percent" xfId="2" builtinId="5"/>
    <cellStyle name="Percent 2" xfId="114" xr:uid="{A3E01410-7A83-4F70-95C0-3D8FE79C2238}"/>
    <cellStyle name="Style 1" xfId="31" xr:uid="{00000000-0005-0000-0000-000022000000}"/>
    <cellStyle name="Style 1 2" xfId="131" xr:uid="{506FE0FA-26E2-4B18-AF30-FAED0952F81B}"/>
    <cellStyle name="Обычный_Gulbene siltinashana kor" xfId="32" xr:uid="{00000000-0005-0000-0000-000023000000}"/>
    <cellStyle name="Финансовый_Gulbene siltinashana kor" xfId="33" xr:uid="{00000000-0005-0000-0000-000024000000}"/>
  </cellStyles>
  <dxfs count="0"/>
  <tableStyles count="1" defaultTableStyle="TableStyleMedium2" defaultPivotStyle="PivotStyleLight16">
    <tableStyle name="Invisible" pivot="0" table="0" count="0" xr9:uid="{7EF1B0A0-BE57-4B7E-A1EF-28947D404E8B}"/>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xdr:colOff>
      <xdr:row>20</xdr:row>
      <xdr:rowOff>190500</xdr:rowOff>
    </xdr:from>
    <xdr:to>
      <xdr:col>1</xdr:col>
      <xdr:colOff>790575</xdr:colOff>
      <xdr:row>20</xdr:row>
      <xdr:rowOff>194310</xdr:rowOff>
    </xdr:to>
    <xdr:pic>
      <xdr:nvPicPr>
        <xdr:cNvPr id="2" name="Picture 1">
          <a:extLst>
            <a:ext uri="{FF2B5EF4-FFF2-40B4-BE49-F238E27FC236}">
              <a16:creationId xmlns:a16="http://schemas.microsoft.com/office/drawing/2014/main" id="{23FC3514-DB9A-46DE-AEE3-314733A0DF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375" y="5334000"/>
          <a:ext cx="752475" cy="38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1134957</xdr:colOff>
      <xdr:row>20</xdr:row>
      <xdr:rowOff>230848</xdr:rowOff>
    </xdr:from>
    <xdr:to>
      <xdr:col>1</xdr:col>
      <xdr:colOff>3397250</xdr:colOff>
      <xdr:row>20</xdr:row>
      <xdr:rowOff>1575962</xdr:rowOff>
    </xdr:to>
    <xdr:pic>
      <xdr:nvPicPr>
        <xdr:cNvPr id="3" name="Picture 2">
          <a:extLst>
            <a:ext uri="{FF2B5EF4-FFF2-40B4-BE49-F238E27FC236}">
              <a16:creationId xmlns:a16="http://schemas.microsoft.com/office/drawing/2014/main" id="{929CF204-971D-47DE-947B-456BA0354E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12290" y="5374348"/>
          <a:ext cx="2262293" cy="13451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38100</xdr:colOff>
      <xdr:row>20</xdr:row>
      <xdr:rowOff>190500</xdr:rowOff>
    </xdr:from>
    <xdr:to>
      <xdr:col>1</xdr:col>
      <xdr:colOff>790575</xdr:colOff>
      <xdr:row>20</xdr:row>
      <xdr:rowOff>194310</xdr:rowOff>
    </xdr:to>
    <xdr:pic>
      <xdr:nvPicPr>
        <xdr:cNvPr id="4" name="Picture 3">
          <a:extLst>
            <a:ext uri="{FF2B5EF4-FFF2-40B4-BE49-F238E27FC236}">
              <a16:creationId xmlns:a16="http://schemas.microsoft.com/office/drawing/2014/main" id="{CB2C7DA5-D0D3-48CC-9050-C860501821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375" y="5334000"/>
          <a:ext cx="752475" cy="38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BD4507-0E3B-44E0-8684-57517EC80613}">
  <sheetPr codeName="Sheet2"/>
  <dimension ref="A1:H10"/>
  <sheetViews>
    <sheetView workbookViewId="0">
      <selection activeCell="F16" sqref="F16"/>
    </sheetView>
  </sheetViews>
  <sheetFormatPr defaultRowHeight="14.4"/>
  <cols>
    <col min="2" max="2" width="23" style="3" bestFit="1" customWidth="1"/>
    <col min="3" max="3" width="10" bestFit="1" customWidth="1"/>
    <col min="4" max="4" width="15" customWidth="1"/>
    <col min="5" max="5" width="28.6640625" customWidth="1"/>
    <col min="6" max="6" width="30.88671875" customWidth="1"/>
    <col min="7" max="7" width="27" customWidth="1"/>
  </cols>
  <sheetData>
    <row r="1" spans="1:8" ht="55.8">
      <c r="A1" s="92" t="s">
        <v>4</v>
      </c>
      <c r="B1" s="116" t="s">
        <v>163</v>
      </c>
      <c r="C1" s="92" t="s">
        <v>579</v>
      </c>
      <c r="D1" s="116" t="s">
        <v>647</v>
      </c>
      <c r="E1" s="116" t="s">
        <v>654</v>
      </c>
      <c r="F1" s="116" t="s">
        <v>648</v>
      </c>
      <c r="G1" s="202" t="s">
        <v>655</v>
      </c>
      <c r="H1" s="116" t="s">
        <v>649</v>
      </c>
    </row>
    <row r="2" spans="1:8" ht="36.75" customHeight="1">
      <c r="A2" s="5" t="s">
        <v>82</v>
      </c>
      <c r="B2" s="114" t="s">
        <v>542</v>
      </c>
      <c r="C2" s="5">
        <v>21</v>
      </c>
      <c r="D2" s="195">
        <v>85</v>
      </c>
      <c r="E2" s="195">
        <v>3</v>
      </c>
      <c r="F2" s="195">
        <v>10</v>
      </c>
      <c r="G2" s="195">
        <v>2</v>
      </c>
      <c r="H2" s="195">
        <f t="shared" ref="H2:H10" si="0">SUM(D2:G2)</f>
        <v>100</v>
      </c>
    </row>
    <row r="3" spans="1:8" ht="36.75" customHeight="1">
      <c r="A3" s="5" t="s">
        <v>81</v>
      </c>
      <c r="B3" s="114" t="s">
        <v>543</v>
      </c>
      <c r="C3" s="5">
        <v>1</v>
      </c>
      <c r="D3" s="195">
        <v>85</v>
      </c>
      <c r="E3" s="195">
        <v>5</v>
      </c>
      <c r="F3" s="195">
        <v>10</v>
      </c>
      <c r="G3" s="196">
        <v>0</v>
      </c>
      <c r="H3" s="195">
        <f t="shared" si="0"/>
        <v>100</v>
      </c>
    </row>
    <row r="4" spans="1:8" ht="46.5" customHeight="1">
      <c r="A4" s="5" t="s">
        <v>153</v>
      </c>
      <c r="B4" s="114" t="s">
        <v>166</v>
      </c>
      <c r="C4" s="5">
        <v>7</v>
      </c>
      <c r="D4" s="195">
        <v>85</v>
      </c>
      <c r="E4" s="195">
        <v>5</v>
      </c>
      <c r="F4" s="195">
        <v>10</v>
      </c>
      <c r="G4" s="196">
        <v>0</v>
      </c>
      <c r="H4" s="195">
        <f t="shared" si="0"/>
        <v>100</v>
      </c>
    </row>
    <row r="5" spans="1:8" ht="42">
      <c r="A5" s="5" t="s">
        <v>80</v>
      </c>
      <c r="B5" s="114" t="s">
        <v>475</v>
      </c>
      <c r="C5" s="5">
        <v>2</v>
      </c>
      <c r="D5" s="195">
        <v>85</v>
      </c>
      <c r="E5" s="195">
        <v>5</v>
      </c>
      <c r="F5" s="195">
        <v>10</v>
      </c>
      <c r="G5" s="196">
        <v>0</v>
      </c>
      <c r="H5" s="195">
        <f t="shared" si="0"/>
        <v>100</v>
      </c>
    </row>
    <row r="6" spans="1:8" ht="28.2">
      <c r="A6" s="5" t="s">
        <v>151</v>
      </c>
      <c r="B6" s="114" t="s">
        <v>507</v>
      </c>
      <c r="C6" s="5">
        <v>2</v>
      </c>
      <c r="D6" s="195">
        <v>100</v>
      </c>
      <c r="E6" s="196">
        <v>0</v>
      </c>
      <c r="F6" s="196">
        <v>0</v>
      </c>
      <c r="G6" s="196">
        <v>0</v>
      </c>
      <c r="H6" s="195">
        <f t="shared" si="0"/>
        <v>100</v>
      </c>
    </row>
    <row r="7" spans="1:8" ht="22.8">
      <c r="A7" s="5" t="s">
        <v>152</v>
      </c>
      <c r="B7" s="114" t="s">
        <v>718</v>
      </c>
      <c r="C7" s="5">
        <v>1</v>
      </c>
      <c r="D7" s="195">
        <v>100</v>
      </c>
      <c r="E7" s="196">
        <v>0</v>
      </c>
      <c r="F7" s="196">
        <v>0</v>
      </c>
      <c r="G7" s="196">
        <v>0</v>
      </c>
      <c r="H7" s="195">
        <f t="shared" si="0"/>
        <v>100</v>
      </c>
    </row>
    <row r="8" spans="1:8" ht="22.8">
      <c r="A8" s="5" t="s">
        <v>167</v>
      </c>
      <c r="B8" s="114" t="s">
        <v>719</v>
      </c>
      <c r="C8" s="5">
        <v>5</v>
      </c>
      <c r="D8" s="195">
        <v>100</v>
      </c>
      <c r="E8" s="196">
        <v>0</v>
      </c>
      <c r="F8" s="196">
        <v>0</v>
      </c>
      <c r="G8" s="196">
        <v>0</v>
      </c>
      <c r="H8" s="195">
        <f t="shared" ref="H8" si="1">SUM(D8:G8)</f>
        <v>100</v>
      </c>
    </row>
    <row r="9" spans="1:8" ht="22.8">
      <c r="A9" s="5" t="s">
        <v>168</v>
      </c>
      <c r="B9" s="114" t="s">
        <v>165</v>
      </c>
      <c r="C9" s="132">
        <v>3</v>
      </c>
      <c r="D9" s="195">
        <v>100</v>
      </c>
      <c r="E9" s="196">
        <v>0</v>
      </c>
      <c r="F9" s="196">
        <v>0</v>
      </c>
      <c r="G9" s="196">
        <v>0</v>
      </c>
      <c r="H9" s="195">
        <f t="shared" si="0"/>
        <v>100</v>
      </c>
    </row>
    <row r="10" spans="1:8" ht="22.8">
      <c r="A10" s="5" t="s">
        <v>720</v>
      </c>
      <c r="B10" s="114" t="s">
        <v>164</v>
      </c>
      <c r="C10" s="5">
        <v>28</v>
      </c>
      <c r="D10" s="195">
        <v>100</v>
      </c>
      <c r="E10" s="196">
        <v>0</v>
      </c>
      <c r="F10" s="196">
        <v>0</v>
      </c>
      <c r="G10" s="196">
        <v>0</v>
      </c>
      <c r="H10" s="195">
        <f t="shared" si="0"/>
        <v>100</v>
      </c>
    </row>
  </sheetData>
  <hyperlinks>
    <hyperlink ref="B2" location="'1'!A1" display="Funcionālās gultas" xr:uid="{069B1334-0EBF-4CCD-9671-27A50C71D17D}"/>
    <hyperlink ref="B10" location="'9'!A1" display="Atpūtas krēsls vecākiem" xr:uid="{D9D21327-0E3B-4FFC-A540-88CAD7C09F1C}"/>
    <hyperlink ref="B4" location="'3'!A1" display=" Darba stacijas - procedūru ratiņi " xr:uid="{9FB08638-3AA7-46A8-B222-5B81E8829D42}"/>
    <hyperlink ref="B3" location="'2'!A1" display="Funcionālie transporta rati " xr:uid="{5BB5F051-A6C2-4E84-8AC0-4E2E044F3A4B}"/>
    <hyperlink ref="B5" location="'4'!A1" display="Kušete (platā) uz riteņiem ar elektriski regulējumu augstumu" xr:uid="{7AC57F0E-8E8D-4886-AD00-92F4B232D407}"/>
    <hyperlink ref="B6" location="'5'!A1" display="Pacientu transportēšanas rati " xr:uid="{F2EC6785-A74B-4D1C-A8C0-6A5F57EFF999}"/>
    <hyperlink ref="B9" location="'8'!A1" display="Ēdināšanas virsma" xr:uid="{AE825AEE-7A43-407C-B2E3-9A54BF1DF17C}"/>
    <hyperlink ref="B7" location="'6'!A1" display="Procedūru galdiņš I" xr:uid="{D8492A8E-5877-4863-8230-47C984B20A4D}"/>
    <hyperlink ref="B8" location="'7'!A1" display="Procedūru galdiņš II" xr:uid="{8FD03770-A5D6-4C5C-B6AC-1D2847C3E205}"/>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168A82-89FF-4EAA-984F-6CC711CD3BF3}">
  <dimension ref="A1:K47"/>
  <sheetViews>
    <sheetView zoomScale="75" zoomScaleNormal="75" workbookViewId="0">
      <pane xSplit="2" ySplit="3" topLeftCell="C34" activePane="bottomRight" state="frozen"/>
      <selection pane="topRight" activeCell="C1" sqref="C1"/>
      <selection pane="bottomLeft" activeCell="A4" sqref="A4"/>
      <selection pane="bottomRight" activeCell="E47" sqref="E47"/>
    </sheetView>
  </sheetViews>
  <sheetFormatPr defaultRowHeight="14.4"/>
  <cols>
    <col min="1" max="1" width="9.109375" style="16"/>
    <col min="2" max="2" width="82" style="3" customWidth="1"/>
    <col min="3" max="3" width="40.88671875" customWidth="1"/>
    <col min="4" max="4" width="32.6640625" customWidth="1"/>
    <col min="5" max="5" width="33.44140625" customWidth="1"/>
    <col min="6" max="6" width="28.6640625" customWidth="1"/>
    <col min="7" max="10" width="24.109375" customWidth="1"/>
    <col min="11" max="11" width="30.109375" customWidth="1"/>
  </cols>
  <sheetData>
    <row r="1" spans="1:11">
      <c r="A1" s="204" t="s">
        <v>582</v>
      </c>
      <c r="B1" s="205" t="s">
        <v>583</v>
      </c>
      <c r="C1" s="206" t="s">
        <v>2</v>
      </c>
      <c r="D1" s="207"/>
      <c r="E1" s="207"/>
      <c r="F1" s="207"/>
      <c r="G1" s="207"/>
      <c r="H1" s="207"/>
      <c r="I1" s="207"/>
      <c r="J1" s="207"/>
      <c r="K1" s="207"/>
    </row>
    <row r="2" spans="1:11" s="197" customFormat="1" ht="51" customHeight="1">
      <c r="A2" s="204"/>
      <c r="B2" s="205"/>
      <c r="C2" s="162" t="s">
        <v>279</v>
      </c>
      <c r="D2" s="162" t="s">
        <v>225</v>
      </c>
      <c r="E2" s="162" t="s">
        <v>385</v>
      </c>
      <c r="F2" s="162" t="s">
        <v>474</v>
      </c>
      <c r="G2" s="162" t="s">
        <v>498</v>
      </c>
      <c r="H2" s="162" t="s">
        <v>716</v>
      </c>
      <c r="I2" s="162" t="s">
        <v>700</v>
      </c>
      <c r="J2" s="162" t="s">
        <v>699</v>
      </c>
      <c r="K2" s="162" t="s">
        <v>684</v>
      </c>
    </row>
    <row r="3" spans="1:11">
      <c r="A3" s="49" t="s">
        <v>1</v>
      </c>
      <c r="B3" s="165" t="s">
        <v>1</v>
      </c>
      <c r="C3" s="47" t="s">
        <v>584</v>
      </c>
      <c r="D3" s="47"/>
      <c r="E3" s="47"/>
      <c r="F3" s="47"/>
      <c r="G3" s="47"/>
      <c r="H3" s="47"/>
      <c r="I3" s="47"/>
      <c r="J3" s="47"/>
      <c r="K3" s="47" t="s">
        <v>3</v>
      </c>
    </row>
    <row r="4" spans="1:11">
      <c r="A4" s="208" t="s">
        <v>585</v>
      </c>
      <c r="B4" s="209"/>
      <c r="C4" s="166"/>
      <c r="D4" s="167"/>
      <c r="E4" s="167"/>
      <c r="F4" s="167"/>
      <c r="G4" s="167"/>
      <c r="H4" s="167"/>
      <c r="I4" s="167"/>
      <c r="J4" s="167"/>
      <c r="K4" s="167"/>
    </row>
    <row r="5" spans="1:11" ht="55.8">
      <c r="A5" s="5">
        <v>1</v>
      </c>
      <c r="B5" s="6" t="s">
        <v>586</v>
      </c>
      <c r="C5" s="7"/>
      <c r="D5" s="7"/>
      <c r="F5" s="7"/>
      <c r="G5" s="7"/>
      <c r="H5" s="7"/>
      <c r="I5" s="7"/>
      <c r="J5" s="7"/>
      <c r="K5" s="7"/>
    </row>
    <row r="6" spans="1:11">
      <c r="A6" s="5">
        <v>2</v>
      </c>
      <c r="B6" s="133" t="s">
        <v>650</v>
      </c>
      <c r="C6" s="7"/>
      <c r="D6" s="7"/>
      <c r="E6" s="7"/>
      <c r="F6" s="7"/>
      <c r="G6" s="7"/>
      <c r="H6" s="7"/>
      <c r="I6" s="7"/>
      <c r="J6" s="7"/>
      <c r="K6" s="7"/>
    </row>
    <row r="7" spans="1:11" ht="42">
      <c r="A7" s="5">
        <v>3</v>
      </c>
      <c r="B7" s="133" t="s">
        <v>587</v>
      </c>
      <c r="C7" s="7"/>
      <c r="D7" s="7"/>
      <c r="E7" s="7"/>
      <c r="F7" s="7"/>
      <c r="G7" s="7"/>
      <c r="H7" s="136"/>
      <c r="I7" s="136"/>
      <c r="J7" s="136"/>
      <c r="K7" s="136"/>
    </row>
    <row r="8" spans="1:11" ht="97.2">
      <c r="A8" s="5">
        <v>4</v>
      </c>
      <c r="B8" s="6" t="s">
        <v>588</v>
      </c>
      <c r="C8" s="7"/>
      <c r="D8" s="7"/>
      <c r="E8" s="217" t="s">
        <v>39</v>
      </c>
      <c r="F8" s="217"/>
      <c r="G8" s="217"/>
      <c r="H8" s="217"/>
      <c r="I8" s="217"/>
      <c r="J8" s="217"/>
      <c r="K8" s="218"/>
    </row>
    <row r="9" spans="1:11" ht="111">
      <c r="A9" s="5">
        <v>5</v>
      </c>
      <c r="B9" s="133" t="s">
        <v>589</v>
      </c>
      <c r="C9" s="7"/>
      <c r="D9" s="7"/>
      <c r="E9" s="219"/>
      <c r="F9" s="219"/>
      <c r="G9" s="219"/>
      <c r="H9" s="219"/>
      <c r="I9" s="219"/>
      <c r="J9" s="219"/>
      <c r="K9" s="220"/>
    </row>
    <row r="10" spans="1:11" ht="55.2">
      <c r="A10" s="5">
        <v>6</v>
      </c>
      <c r="B10" s="168" t="s">
        <v>590</v>
      </c>
      <c r="C10" s="198" t="s">
        <v>591</v>
      </c>
      <c r="D10" s="198" t="s">
        <v>591</v>
      </c>
      <c r="E10" s="221"/>
      <c r="F10" s="221"/>
      <c r="G10" s="221"/>
      <c r="H10" s="221"/>
      <c r="I10" s="221"/>
      <c r="J10" s="221"/>
      <c r="K10" s="222"/>
    </row>
    <row r="11" spans="1:11">
      <c r="A11" s="210" t="s">
        <v>592</v>
      </c>
      <c r="B11" s="210"/>
      <c r="C11" s="169"/>
      <c r="D11" s="170"/>
      <c r="E11" s="170"/>
      <c r="F11" s="170"/>
      <c r="G11" s="170"/>
      <c r="H11" s="199"/>
      <c r="I11" s="199"/>
      <c r="J11" s="199"/>
      <c r="K11" s="199"/>
    </row>
    <row r="12" spans="1:11" ht="45" customHeight="1">
      <c r="A12" s="5">
        <v>7</v>
      </c>
      <c r="B12" s="133" t="s">
        <v>593</v>
      </c>
      <c r="C12" s="211" t="s">
        <v>594</v>
      </c>
      <c r="D12" s="226"/>
      <c r="E12" s="226"/>
      <c r="F12" s="226"/>
      <c r="G12" s="226"/>
      <c r="H12" s="226"/>
      <c r="I12" s="226"/>
      <c r="J12" s="226"/>
      <c r="K12" s="212"/>
    </row>
    <row r="13" spans="1:11" ht="28.2">
      <c r="A13" s="5">
        <v>8</v>
      </c>
      <c r="B13" s="133" t="s">
        <v>595</v>
      </c>
      <c r="C13" s="213"/>
      <c r="D13" s="227"/>
      <c r="E13" s="227"/>
      <c r="F13" s="227"/>
      <c r="G13" s="227"/>
      <c r="H13" s="227"/>
      <c r="I13" s="227"/>
      <c r="J13" s="227"/>
      <c r="K13" s="214"/>
    </row>
    <row r="14" spans="1:11" ht="28.2">
      <c r="A14" s="5">
        <v>9</v>
      </c>
      <c r="B14" s="133" t="s">
        <v>596</v>
      </c>
      <c r="C14" s="213"/>
      <c r="D14" s="227"/>
      <c r="E14" s="227"/>
      <c r="F14" s="227"/>
      <c r="G14" s="227"/>
      <c r="H14" s="227"/>
      <c r="I14" s="227"/>
      <c r="J14" s="227"/>
      <c r="K14" s="214"/>
    </row>
    <row r="15" spans="1:11" ht="28.2">
      <c r="A15" s="5">
        <v>10</v>
      </c>
      <c r="B15" s="6" t="s">
        <v>597</v>
      </c>
      <c r="C15" s="215"/>
      <c r="D15" s="228"/>
      <c r="E15" s="228"/>
      <c r="F15" s="228"/>
      <c r="G15" s="228"/>
      <c r="H15" s="228"/>
      <c r="I15" s="228"/>
      <c r="J15" s="228"/>
      <c r="K15" s="216"/>
    </row>
    <row r="16" spans="1:11" ht="42">
      <c r="A16" s="171">
        <v>11</v>
      </c>
      <c r="B16" s="172" t="s">
        <v>651</v>
      </c>
      <c r="C16" s="200" t="s">
        <v>598</v>
      </c>
      <c r="D16" s="200" t="s">
        <v>598</v>
      </c>
      <c r="E16" s="200" t="s">
        <v>598</v>
      </c>
      <c r="F16" s="200" t="s">
        <v>598</v>
      </c>
      <c r="G16" s="200" t="s">
        <v>598</v>
      </c>
      <c r="H16" s="200" t="s">
        <v>598</v>
      </c>
      <c r="I16" s="200" t="s">
        <v>598</v>
      </c>
      <c r="J16" s="200" t="s">
        <v>598</v>
      </c>
      <c r="K16" s="201" t="s">
        <v>598</v>
      </c>
    </row>
    <row r="17" spans="1:11">
      <c r="A17" s="210" t="s">
        <v>599</v>
      </c>
      <c r="B17" s="210"/>
      <c r="C17" s="169"/>
      <c r="D17" s="170"/>
      <c r="E17" s="170"/>
      <c r="F17" s="170"/>
      <c r="G17" s="170"/>
      <c r="H17" s="170"/>
      <c r="I17" s="170"/>
      <c r="J17" s="170"/>
      <c r="K17" s="170"/>
    </row>
    <row r="18" spans="1:11" ht="55.8">
      <c r="A18" s="5">
        <v>12</v>
      </c>
      <c r="B18" s="6" t="s">
        <v>600</v>
      </c>
      <c r="C18" s="211" t="s">
        <v>601</v>
      </c>
      <c r="D18" s="226"/>
      <c r="E18" s="226"/>
      <c r="F18" s="226"/>
      <c r="G18" s="226"/>
      <c r="H18" s="226"/>
      <c r="I18" s="226"/>
      <c r="J18" s="226"/>
      <c r="K18" s="212"/>
    </row>
    <row r="19" spans="1:11" ht="55.8">
      <c r="A19" s="5">
        <v>13</v>
      </c>
      <c r="B19" s="6" t="s">
        <v>652</v>
      </c>
      <c r="C19" s="213"/>
      <c r="D19" s="227"/>
      <c r="E19" s="227"/>
      <c r="F19" s="227"/>
      <c r="G19" s="227"/>
      <c r="H19" s="227"/>
      <c r="I19" s="227"/>
      <c r="J19" s="227"/>
      <c r="K19" s="214"/>
    </row>
    <row r="20" spans="1:11" ht="69.599999999999994">
      <c r="A20" s="5">
        <v>14</v>
      </c>
      <c r="B20" s="6" t="s">
        <v>602</v>
      </c>
      <c r="C20" s="213"/>
      <c r="D20" s="227"/>
      <c r="E20" s="227"/>
      <c r="F20" s="227"/>
      <c r="G20" s="227"/>
      <c r="H20" s="227"/>
      <c r="I20" s="227"/>
      <c r="J20" s="227"/>
      <c r="K20" s="214"/>
    </row>
    <row r="21" spans="1:11" ht="55.8">
      <c r="A21" s="5">
        <v>15</v>
      </c>
      <c r="B21" s="6" t="s">
        <v>603</v>
      </c>
      <c r="C21" s="215"/>
      <c r="D21" s="228"/>
      <c r="E21" s="228"/>
      <c r="F21" s="228"/>
      <c r="G21" s="228"/>
      <c r="H21" s="228"/>
      <c r="I21" s="228"/>
      <c r="J21" s="228"/>
      <c r="K21" s="216"/>
    </row>
    <row r="22" spans="1:11">
      <c r="A22" s="210" t="s">
        <v>604</v>
      </c>
      <c r="B22" s="210"/>
      <c r="C22" s="169"/>
      <c r="D22" s="170"/>
      <c r="E22" s="170"/>
      <c r="F22" s="170"/>
      <c r="G22" s="170"/>
      <c r="H22" s="170"/>
      <c r="I22" s="170"/>
      <c r="J22" s="170"/>
      <c r="K22" s="170"/>
    </row>
    <row r="23" spans="1:11" ht="15" customHeight="1">
      <c r="A23" s="5">
        <v>16</v>
      </c>
      <c r="B23" s="6" t="s">
        <v>605</v>
      </c>
      <c r="C23" s="211" t="s">
        <v>606</v>
      </c>
      <c r="D23" s="212"/>
      <c r="E23" s="223" t="s">
        <v>39</v>
      </c>
      <c r="F23" s="217"/>
      <c r="G23" s="217"/>
      <c r="H23" s="217"/>
      <c r="I23" s="217"/>
      <c r="J23" s="217"/>
      <c r="K23" s="218"/>
    </row>
    <row r="24" spans="1:11" ht="74.25" customHeight="1">
      <c r="A24" s="5">
        <v>17</v>
      </c>
      <c r="B24" s="6" t="s">
        <v>607</v>
      </c>
      <c r="C24" s="213"/>
      <c r="D24" s="214"/>
      <c r="E24" s="224"/>
      <c r="F24" s="219"/>
      <c r="G24" s="219"/>
      <c r="H24" s="219"/>
      <c r="I24" s="219"/>
      <c r="J24" s="219"/>
      <c r="K24" s="220"/>
    </row>
    <row r="25" spans="1:11" ht="46.8">
      <c r="A25" s="5">
        <v>18</v>
      </c>
      <c r="B25" s="81" t="s">
        <v>608</v>
      </c>
      <c r="C25" s="213"/>
      <c r="D25" s="214"/>
      <c r="E25" s="224"/>
      <c r="F25" s="219"/>
      <c r="G25" s="219"/>
      <c r="H25" s="219"/>
      <c r="I25" s="219"/>
      <c r="J25" s="219"/>
      <c r="K25" s="220"/>
    </row>
    <row r="26" spans="1:11" ht="31.2">
      <c r="A26" s="5">
        <v>19</v>
      </c>
      <c r="B26" s="9" t="s">
        <v>609</v>
      </c>
      <c r="C26" s="213"/>
      <c r="D26" s="214"/>
      <c r="E26" s="224"/>
      <c r="F26" s="219"/>
      <c r="G26" s="219"/>
      <c r="H26" s="219"/>
      <c r="I26" s="219"/>
      <c r="J26" s="219"/>
      <c r="K26" s="220"/>
    </row>
    <row r="27" spans="1:11" ht="55.8">
      <c r="A27" s="5">
        <v>20</v>
      </c>
      <c r="B27" s="6" t="s">
        <v>610</v>
      </c>
      <c r="C27" s="213"/>
      <c r="D27" s="214"/>
      <c r="E27" s="224"/>
      <c r="F27" s="219"/>
      <c r="G27" s="219"/>
      <c r="H27" s="219"/>
      <c r="I27" s="219"/>
      <c r="J27" s="219"/>
      <c r="K27" s="220"/>
    </row>
    <row r="28" spans="1:11" ht="42">
      <c r="A28" s="5">
        <v>21</v>
      </c>
      <c r="B28" s="6" t="s">
        <v>611</v>
      </c>
      <c r="C28" s="213"/>
      <c r="D28" s="214"/>
      <c r="E28" s="224"/>
      <c r="F28" s="219"/>
      <c r="G28" s="219"/>
      <c r="H28" s="219"/>
      <c r="I28" s="219"/>
      <c r="J28" s="219"/>
      <c r="K28" s="220"/>
    </row>
    <row r="29" spans="1:11" ht="42">
      <c r="A29" s="5">
        <v>22</v>
      </c>
      <c r="B29" s="6" t="s">
        <v>612</v>
      </c>
      <c r="C29" s="213"/>
      <c r="D29" s="214"/>
      <c r="E29" s="224"/>
      <c r="F29" s="219"/>
      <c r="G29" s="219"/>
      <c r="H29" s="219"/>
      <c r="I29" s="219"/>
      <c r="J29" s="219"/>
      <c r="K29" s="220"/>
    </row>
    <row r="30" spans="1:11" ht="28.2">
      <c r="A30" s="5">
        <v>23</v>
      </c>
      <c r="B30" s="6" t="s">
        <v>613</v>
      </c>
      <c r="C30" s="213"/>
      <c r="D30" s="214"/>
      <c r="E30" s="224"/>
      <c r="F30" s="219"/>
      <c r="G30" s="219"/>
      <c r="H30" s="219"/>
      <c r="I30" s="219"/>
      <c r="J30" s="219"/>
      <c r="K30" s="220"/>
    </row>
    <row r="31" spans="1:11" ht="28.2">
      <c r="A31" s="5">
        <v>24</v>
      </c>
      <c r="B31" s="6" t="s">
        <v>614</v>
      </c>
      <c r="C31" s="213"/>
      <c r="D31" s="214"/>
      <c r="E31" s="224"/>
      <c r="F31" s="219"/>
      <c r="G31" s="219"/>
      <c r="H31" s="219"/>
      <c r="I31" s="219"/>
      <c r="J31" s="219"/>
      <c r="K31" s="220"/>
    </row>
    <row r="32" spans="1:11" ht="55.8">
      <c r="A32" s="5">
        <v>25</v>
      </c>
      <c r="B32" s="6" t="s">
        <v>615</v>
      </c>
      <c r="C32" s="213"/>
      <c r="D32" s="214"/>
      <c r="E32" s="224"/>
      <c r="F32" s="219"/>
      <c r="G32" s="219"/>
      <c r="H32" s="219"/>
      <c r="I32" s="219"/>
      <c r="J32" s="219"/>
      <c r="K32" s="220"/>
    </row>
    <row r="33" spans="1:11" ht="28.2">
      <c r="A33" s="5">
        <v>26</v>
      </c>
      <c r="B33" s="133" t="s">
        <v>616</v>
      </c>
      <c r="C33" s="213"/>
      <c r="D33" s="214"/>
      <c r="E33" s="224"/>
      <c r="F33" s="219"/>
      <c r="G33" s="219"/>
      <c r="H33" s="219"/>
      <c r="I33" s="219"/>
      <c r="J33" s="219"/>
      <c r="K33" s="220"/>
    </row>
    <row r="34" spans="1:11" ht="28.2">
      <c r="A34" s="5">
        <v>27</v>
      </c>
      <c r="B34" s="6" t="s">
        <v>617</v>
      </c>
      <c r="C34" s="213"/>
      <c r="D34" s="214"/>
      <c r="E34" s="224"/>
      <c r="F34" s="219"/>
      <c r="G34" s="219"/>
      <c r="H34" s="219"/>
      <c r="I34" s="219"/>
      <c r="J34" s="219"/>
      <c r="K34" s="220"/>
    </row>
    <row r="35" spans="1:11" ht="42">
      <c r="A35" s="16">
        <v>28</v>
      </c>
      <c r="B35" s="133" t="s">
        <v>618</v>
      </c>
      <c r="C35" s="213"/>
      <c r="D35" s="214"/>
      <c r="E35" s="224"/>
      <c r="F35" s="219"/>
      <c r="G35" s="219"/>
      <c r="H35" s="219"/>
      <c r="I35" s="219"/>
      <c r="J35" s="219"/>
      <c r="K35" s="220"/>
    </row>
    <row r="36" spans="1:11" ht="36" customHeight="1">
      <c r="A36" s="5">
        <v>29</v>
      </c>
      <c r="B36" s="6" t="s">
        <v>619</v>
      </c>
      <c r="C36" s="215"/>
      <c r="D36" s="216"/>
      <c r="E36" s="225"/>
      <c r="F36" s="221"/>
      <c r="G36" s="221"/>
      <c r="H36" s="221"/>
      <c r="I36" s="221"/>
      <c r="J36" s="221"/>
      <c r="K36" s="222"/>
    </row>
    <row r="37" spans="1:11">
      <c r="A37" s="210" t="s">
        <v>620</v>
      </c>
      <c r="B37" s="210"/>
      <c r="C37" s="169"/>
      <c r="D37" s="170"/>
      <c r="E37" s="170"/>
      <c r="F37" s="170"/>
      <c r="G37" s="170"/>
      <c r="H37" s="170"/>
      <c r="I37" s="170"/>
      <c r="J37" s="170"/>
      <c r="K37" s="170"/>
    </row>
    <row r="38" spans="1:11">
      <c r="A38" s="5">
        <v>30</v>
      </c>
      <c r="B38" s="6" t="s">
        <v>621</v>
      </c>
      <c r="C38" s="173"/>
      <c r="D38" s="174"/>
      <c r="E38" s="174"/>
      <c r="F38" s="174"/>
      <c r="G38" s="174"/>
      <c r="H38" s="174"/>
      <c r="I38" s="174"/>
      <c r="J38" s="174"/>
      <c r="K38" s="174"/>
    </row>
    <row r="39" spans="1:11" ht="42">
      <c r="A39" s="5">
        <v>31</v>
      </c>
      <c r="B39" s="6" t="s">
        <v>622</v>
      </c>
      <c r="C39" s="175"/>
      <c r="D39" s="176"/>
      <c r="E39" s="176"/>
      <c r="F39" s="176"/>
      <c r="G39" s="176"/>
      <c r="H39" s="176"/>
      <c r="I39" s="176"/>
      <c r="J39" s="176"/>
      <c r="K39" s="176"/>
    </row>
    <row r="40" spans="1:11" ht="28.2">
      <c r="A40" s="5">
        <v>34</v>
      </c>
      <c r="B40" s="6" t="s">
        <v>722</v>
      </c>
      <c r="C40" s="175"/>
      <c r="D40" s="176"/>
      <c r="E40" s="176"/>
      <c r="F40" s="176"/>
      <c r="G40" s="176"/>
      <c r="H40" s="176"/>
      <c r="I40" s="176"/>
      <c r="J40" s="176"/>
      <c r="K40" s="176"/>
    </row>
    <row r="41" spans="1:11" ht="42">
      <c r="A41" s="5">
        <v>35</v>
      </c>
      <c r="B41" s="133" t="s">
        <v>723</v>
      </c>
      <c r="C41" s="175"/>
      <c r="D41" s="176"/>
      <c r="E41" s="176"/>
      <c r="F41" s="176"/>
      <c r="G41" s="176"/>
      <c r="H41" s="176"/>
      <c r="I41" s="176"/>
      <c r="J41" s="176"/>
      <c r="K41" s="176"/>
    </row>
    <row r="42" spans="1:11" ht="42">
      <c r="A42" s="5">
        <v>36</v>
      </c>
      <c r="B42" s="6" t="s">
        <v>623</v>
      </c>
      <c r="C42" s="175"/>
      <c r="D42" s="176"/>
      <c r="E42" s="176"/>
      <c r="F42" s="176"/>
      <c r="G42" s="176"/>
      <c r="H42" s="176"/>
      <c r="I42" s="176"/>
      <c r="J42" s="176"/>
      <c r="K42" s="176"/>
    </row>
    <row r="43" spans="1:11">
      <c r="C43" s="2"/>
      <c r="D43" s="2"/>
      <c r="E43" s="2"/>
      <c r="F43" s="2"/>
      <c r="G43" s="2"/>
      <c r="H43" s="2"/>
      <c r="I43" s="2"/>
      <c r="J43" s="2"/>
      <c r="K43" s="2"/>
    </row>
    <row r="44" spans="1:11">
      <c r="B44" s="4" t="s">
        <v>624</v>
      </c>
      <c r="C44" s="2"/>
      <c r="D44" s="2"/>
      <c r="E44" s="2"/>
      <c r="F44" s="2"/>
      <c r="G44" s="2"/>
      <c r="H44" s="2"/>
      <c r="I44" s="2"/>
      <c r="J44" s="2"/>
      <c r="K44" s="2"/>
    </row>
    <row r="45" spans="1:11">
      <c r="B45" s="177" t="s">
        <v>625</v>
      </c>
      <c r="C45" s="2"/>
      <c r="D45" s="2"/>
      <c r="E45" s="2"/>
      <c r="F45" s="2"/>
      <c r="G45" s="2"/>
      <c r="H45" s="2"/>
      <c r="I45" s="2"/>
      <c r="J45" s="2"/>
      <c r="K45" s="2"/>
    </row>
    <row r="46" spans="1:11" ht="69.599999999999994">
      <c r="B46" s="177" t="s">
        <v>626</v>
      </c>
      <c r="C46" s="2"/>
      <c r="D46" s="2"/>
      <c r="E46" s="2"/>
      <c r="F46" s="2"/>
      <c r="G46" s="2"/>
      <c r="H46" s="2"/>
      <c r="I46" s="2"/>
      <c r="J46" s="2"/>
      <c r="K46" s="2"/>
    </row>
    <row r="47" spans="1:11" ht="28.2">
      <c r="B47" s="177" t="s">
        <v>627</v>
      </c>
    </row>
  </sheetData>
  <mergeCells count="13">
    <mergeCell ref="A37:B37"/>
    <mergeCell ref="C23:D36"/>
    <mergeCell ref="E8:K10"/>
    <mergeCell ref="E23:K36"/>
    <mergeCell ref="C12:K15"/>
    <mergeCell ref="A17:B17"/>
    <mergeCell ref="C18:K21"/>
    <mergeCell ref="A22:B22"/>
    <mergeCell ref="A1:A2"/>
    <mergeCell ref="B1:B2"/>
    <mergeCell ref="C1:K1"/>
    <mergeCell ref="A4:B4"/>
    <mergeCell ref="A11:B1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F15FD-1543-4C0D-ACD8-D025498FAEE5}">
  <dimension ref="A1:M101"/>
  <sheetViews>
    <sheetView zoomScale="90" zoomScaleNormal="90" workbookViewId="0">
      <pane xSplit="3" ySplit="3" topLeftCell="D61" activePane="bottomRight" state="frozen"/>
      <selection pane="topRight" activeCell="D1" sqref="D1"/>
      <selection pane="bottomLeft" activeCell="A4" sqref="A4"/>
      <selection pane="bottomRight" sqref="A1:C1"/>
    </sheetView>
  </sheetViews>
  <sheetFormatPr defaultRowHeight="14.4"/>
  <cols>
    <col min="1" max="1" width="10.109375" style="2" bestFit="1" customWidth="1"/>
    <col min="2" max="2" width="66.6640625" style="2" bestFit="1" customWidth="1"/>
    <col min="3" max="3" width="11.5546875" style="16" bestFit="1" customWidth="1"/>
    <col min="4" max="4" width="86.5546875" style="2" bestFit="1" customWidth="1"/>
    <col min="5" max="13" width="9.109375" style="2"/>
  </cols>
  <sheetData>
    <row r="1" spans="1:4">
      <c r="A1" s="231" t="s">
        <v>279</v>
      </c>
      <c r="B1" s="232"/>
      <c r="C1" s="233"/>
      <c r="D1" s="234" t="s">
        <v>2</v>
      </c>
    </row>
    <row r="2" spans="1:4">
      <c r="A2" s="1" t="s">
        <v>4</v>
      </c>
      <c r="B2" s="1" t="s">
        <v>5</v>
      </c>
      <c r="C2" s="1" t="s">
        <v>169</v>
      </c>
      <c r="D2" s="234"/>
    </row>
    <row r="3" spans="1:4">
      <c r="A3" s="44" t="s">
        <v>1</v>
      </c>
      <c r="B3" s="44" t="s">
        <v>1</v>
      </c>
      <c r="C3" s="44" t="s">
        <v>1</v>
      </c>
      <c r="D3" s="44" t="s">
        <v>3</v>
      </c>
    </row>
    <row r="4" spans="1:4">
      <c r="A4" s="117" t="s">
        <v>82</v>
      </c>
      <c r="B4" s="87" t="s">
        <v>332</v>
      </c>
      <c r="C4" s="235">
        <v>21</v>
      </c>
      <c r="D4" s="54" t="s">
        <v>45</v>
      </c>
    </row>
    <row r="5" spans="1:4">
      <c r="A5" s="77" t="s">
        <v>83</v>
      </c>
      <c r="B5" s="118" t="s">
        <v>6</v>
      </c>
      <c r="C5" s="236"/>
      <c r="D5" s="1"/>
    </row>
    <row r="6" spans="1:4">
      <c r="A6" s="7" t="s">
        <v>84</v>
      </c>
      <c r="B6" s="87" t="s">
        <v>66</v>
      </c>
      <c r="C6" s="236"/>
      <c r="D6" s="7"/>
    </row>
    <row r="7" spans="1:4">
      <c r="A7" s="118" t="s">
        <v>85</v>
      </c>
      <c r="B7" s="118" t="s">
        <v>7</v>
      </c>
      <c r="C7" s="236"/>
      <c r="D7" s="1"/>
    </row>
    <row r="8" spans="1:4">
      <c r="A8" s="119" t="s">
        <v>86</v>
      </c>
      <c r="B8" s="105" t="s">
        <v>124</v>
      </c>
      <c r="C8" s="236"/>
      <c r="D8" s="7"/>
    </row>
    <row r="9" spans="1:4">
      <c r="A9" s="7" t="s">
        <v>280</v>
      </c>
      <c r="B9" s="120" t="s">
        <v>170</v>
      </c>
      <c r="C9" s="236"/>
      <c r="D9" s="7"/>
    </row>
    <row r="10" spans="1:4" ht="41.4">
      <c r="A10" s="7" t="s">
        <v>281</v>
      </c>
      <c r="B10" s="120" t="s">
        <v>125</v>
      </c>
      <c r="C10" s="236"/>
      <c r="D10" s="7"/>
    </row>
    <row r="11" spans="1:4">
      <c r="A11" s="7" t="s">
        <v>282</v>
      </c>
      <c r="B11" s="120" t="s">
        <v>171</v>
      </c>
      <c r="C11" s="236"/>
      <c r="D11" s="7"/>
    </row>
    <row r="12" spans="1:4">
      <c r="A12" s="7" t="s">
        <v>283</v>
      </c>
      <c r="B12" s="106" t="s">
        <v>172</v>
      </c>
      <c r="C12" s="236"/>
      <c r="D12" s="7"/>
    </row>
    <row r="13" spans="1:4">
      <c r="A13" s="7" t="s">
        <v>284</v>
      </c>
      <c r="B13" s="120" t="s">
        <v>173</v>
      </c>
      <c r="C13" s="236"/>
      <c r="D13" s="121"/>
    </row>
    <row r="14" spans="1:4">
      <c r="A14" s="7" t="s">
        <v>285</v>
      </c>
      <c r="B14" s="120" t="s">
        <v>174</v>
      </c>
      <c r="C14" s="236"/>
      <c r="D14" s="7"/>
    </row>
    <row r="15" spans="1:4">
      <c r="A15" s="7" t="s">
        <v>286</v>
      </c>
      <c r="B15" s="120" t="s">
        <v>175</v>
      </c>
      <c r="C15" s="236"/>
      <c r="D15" s="7"/>
    </row>
    <row r="16" spans="1:4">
      <c r="A16" s="7" t="s">
        <v>287</v>
      </c>
      <c r="B16" s="120" t="s">
        <v>176</v>
      </c>
      <c r="C16" s="236"/>
      <c r="D16" s="7"/>
    </row>
    <row r="17" spans="1:4">
      <c r="A17" s="7" t="s">
        <v>288</v>
      </c>
      <c r="B17" s="122" t="s">
        <v>177</v>
      </c>
      <c r="C17" s="236"/>
      <c r="D17" s="7"/>
    </row>
    <row r="18" spans="1:4" ht="27.6">
      <c r="A18" s="7" t="s">
        <v>289</v>
      </c>
      <c r="B18" s="120" t="s">
        <v>178</v>
      </c>
      <c r="C18" s="236"/>
      <c r="D18" s="7"/>
    </row>
    <row r="19" spans="1:4" ht="27.6">
      <c r="A19" s="7" t="s">
        <v>290</v>
      </c>
      <c r="B19" s="120" t="s">
        <v>580</v>
      </c>
      <c r="C19" s="236"/>
      <c r="D19" s="7"/>
    </row>
    <row r="20" spans="1:4" ht="27.6">
      <c r="A20" s="7" t="s">
        <v>291</v>
      </c>
      <c r="B20" s="120" t="s">
        <v>179</v>
      </c>
      <c r="C20" s="236"/>
      <c r="D20" s="7"/>
    </row>
    <row r="21" spans="1:4" ht="138" customHeight="1">
      <c r="A21" s="7" t="s">
        <v>292</v>
      </c>
      <c r="B21" s="123" t="s">
        <v>180</v>
      </c>
      <c r="C21" s="236"/>
      <c r="D21" s="7"/>
    </row>
    <row r="22" spans="1:4" ht="27.6">
      <c r="A22" s="7" t="s">
        <v>293</v>
      </c>
      <c r="B22" s="120" t="s">
        <v>126</v>
      </c>
      <c r="C22" s="236"/>
      <c r="D22" s="7"/>
    </row>
    <row r="23" spans="1:4" ht="41.4">
      <c r="A23" s="163" t="s">
        <v>294</v>
      </c>
      <c r="B23" s="164" t="s">
        <v>581</v>
      </c>
      <c r="C23" s="236"/>
      <c r="D23" s="7"/>
    </row>
    <row r="24" spans="1:4">
      <c r="A24" s="7" t="s">
        <v>295</v>
      </c>
      <c r="B24" s="120" t="s">
        <v>181</v>
      </c>
      <c r="C24" s="236"/>
      <c r="D24" s="7"/>
    </row>
    <row r="25" spans="1:4" ht="27.6">
      <c r="A25" s="7" t="s">
        <v>296</v>
      </c>
      <c r="B25" s="120" t="s">
        <v>544</v>
      </c>
      <c r="C25" s="236"/>
      <c r="D25" s="7"/>
    </row>
    <row r="26" spans="1:4">
      <c r="A26" s="7" t="s">
        <v>297</v>
      </c>
      <c r="B26" s="120" t="s">
        <v>182</v>
      </c>
      <c r="C26" s="236"/>
      <c r="D26" s="7"/>
    </row>
    <row r="27" spans="1:4">
      <c r="A27" s="7" t="s">
        <v>298</v>
      </c>
      <c r="B27" s="120" t="s">
        <v>183</v>
      </c>
      <c r="C27" s="236"/>
      <c r="D27" s="7"/>
    </row>
    <row r="28" spans="1:4" ht="27.6">
      <c r="A28" s="7" t="s">
        <v>299</v>
      </c>
      <c r="B28" s="120" t="s">
        <v>184</v>
      </c>
      <c r="C28" s="236"/>
      <c r="D28" s="7"/>
    </row>
    <row r="29" spans="1:4" ht="27.6">
      <c r="A29" s="7" t="s">
        <v>300</v>
      </c>
      <c r="B29" s="120" t="s">
        <v>545</v>
      </c>
      <c r="C29" s="236"/>
      <c r="D29" s="7"/>
    </row>
    <row r="30" spans="1:4" ht="27.6">
      <c r="A30" s="7" t="s">
        <v>301</v>
      </c>
      <c r="B30" s="120" t="s">
        <v>185</v>
      </c>
      <c r="C30" s="236"/>
      <c r="D30" s="7"/>
    </row>
    <row r="31" spans="1:4">
      <c r="A31" s="7" t="s">
        <v>302</v>
      </c>
      <c r="B31" s="120" t="s">
        <v>67</v>
      </c>
      <c r="C31" s="236"/>
      <c r="D31" s="7"/>
    </row>
    <row r="32" spans="1:4">
      <c r="A32" s="7" t="s">
        <v>303</v>
      </c>
      <c r="B32" s="122" t="s">
        <v>186</v>
      </c>
      <c r="C32" s="236"/>
      <c r="D32" s="7"/>
    </row>
    <row r="33" spans="1:4" ht="27.6">
      <c r="A33" s="7" t="s">
        <v>304</v>
      </c>
      <c r="B33" s="120" t="s">
        <v>127</v>
      </c>
      <c r="C33" s="236"/>
      <c r="D33" s="7"/>
    </row>
    <row r="34" spans="1:4" ht="27.6">
      <c r="A34" s="7" t="s">
        <v>305</v>
      </c>
      <c r="B34" s="106" t="s">
        <v>187</v>
      </c>
      <c r="C34" s="236"/>
      <c r="D34" s="7"/>
    </row>
    <row r="35" spans="1:4" ht="41.4">
      <c r="A35" s="7" t="s">
        <v>306</v>
      </c>
      <c r="B35" s="120" t="s">
        <v>188</v>
      </c>
      <c r="C35" s="236"/>
      <c r="D35" s="5"/>
    </row>
    <row r="36" spans="1:4" ht="27.6">
      <c r="A36" s="7" t="s">
        <v>307</v>
      </c>
      <c r="B36" s="120" t="s">
        <v>189</v>
      </c>
      <c r="C36" s="236"/>
      <c r="D36" s="7"/>
    </row>
    <row r="37" spans="1:4" ht="55.2">
      <c r="A37" s="7" t="s">
        <v>308</v>
      </c>
      <c r="B37" s="120" t="s">
        <v>546</v>
      </c>
      <c r="C37" s="236"/>
      <c r="D37" s="7"/>
    </row>
    <row r="38" spans="1:4" ht="27.6">
      <c r="A38" s="7" t="s">
        <v>309</v>
      </c>
      <c r="B38" s="120" t="s">
        <v>190</v>
      </c>
      <c r="C38" s="236"/>
      <c r="D38" s="7"/>
    </row>
    <row r="39" spans="1:4">
      <c r="A39" s="7" t="s">
        <v>310</v>
      </c>
      <c r="B39" s="120" t="s">
        <v>128</v>
      </c>
      <c r="C39" s="236"/>
      <c r="D39" s="7"/>
    </row>
    <row r="40" spans="1:4" ht="41.4">
      <c r="A40" s="7" t="s">
        <v>311</v>
      </c>
      <c r="B40" s="106" t="s">
        <v>129</v>
      </c>
      <c r="C40" s="236"/>
      <c r="D40" s="7"/>
    </row>
    <row r="41" spans="1:4" ht="27.6">
      <c r="A41" s="7" t="s">
        <v>312</v>
      </c>
      <c r="B41" s="120" t="s">
        <v>130</v>
      </c>
      <c r="C41" s="236"/>
      <c r="D41" s="7"/>
    </row>
    <row r="42" spans="1:4">
      <c r="A42" s="7" t="s">
        <v>313</v>
      </c>
      <c r="B42" s="120" t="s">
        <v>191</v>
      </c>
      <c r="C42" s="236"/>
      <c r="D42" s="7"/>
    </row>
    <row r="43" spans="1:4" ht="27.6">
      <c r="A43" s="7" t="s">
        <v>314</v>
      </c>
      <c r="B43" s="120" t="s">
        <v>68</v>
      </c>
      <c r="C43" s="236"/>
      <c r="D43" s="7"/>
    </row>
    <row r="44" spans="1:4">
      <c r="A44" s="7" t="s">
        <v>315</v>
      </c>
      <c r="B44" s="120" t="s">
        <v>192</v>
      </c>
      <c r="C44" s="236"/>
      <c r="D44" s="7"/>
    </row>
    <row r="45" spans="1:4">
      <c r="A45" s="7" t="s">
        <v>316</v>
      </c>
      <c r="B45" s="120" t="s">
        <v>193</v>
      </c>
      <c r="C45" s="236"/>
      <c r="D45" s="7"/>
    </row>
    <row r="46" spans="1:4" ht="15.6">
      <c r="A46" s="7" t="s">
        <v>317</v>
      </c>
      <c r="B46" s="107" t="s">
        <v>46</v>
      </c>
      <c r="C46" s="236"/>
      <c r="D46" s="7"/>
    </row>
    <row r="47" spans="1:4" ht="27.6">
      <c r="A47" s="164" t="s">
        <v>318</v>
      </c>
      <c r="B47" s="164" t="s">
        <v>646</v>
      </c>
      <c r="C47" s="236"/>
      <c r="D47" s="7"/>
    </row>
    <row r="48" spans="1:4">
      <c r="A48" s="7" t="s">
        <v>319</v>
      </c>
      <c r="B48" s="124" t="s">
        <v>194</v>
      </c>
      <c r="C48" s="236"/>
      <c r="D48" s="7"/>
    </row>
    <row r="49" spans="1:4">
      <c r="A49" s="119" t="s">
        <v>87</v>
      </c>
      <c r="B49" s="108" t="s">
        <v>69</v>
      </c>
      <c r="C49" s="236"/>
      <c r="D49" s="54" t="s">
        <v>45</v>
      </c>
    </row>
    <row r="50" spans="1:4" ht="69">
      <c r="A50" s="7" t="s">
        <v>320</v>
      </c>
      <c r="B50" s="120" t="s">
        <v>195</v>
      </c>
      <c r="C50" s="236"/>
      <c r="D50" s="7"/>
    </row>
    <row r="51" spans="1:4" ht="30.6">
      <c r="A51" s="7" t="s">
        <v>321</v>
      </c>
      <c r="B51" s="120" t="s">
        <v>196</v>
      </c>
      <c r="C51" s="236"/>
      <c r="D51" s="7"/>
    </row>
    <row r="52" spans="1:4">
      <c r="A52" s="7" t="s">
        <v>322</v>
      </c>
      <c r="B52" s="120" t="s">
        <v>197</v>
      </c>
      <c r="C52" s="236"/>
      <c r="D52" s="7"/>
    </row>
    <row r="53" spans="1:4" ht="27.6">
      <c r="A53" s="7" t="s">
        <v>323</v>
      </c>
      <c r="B53" s="120" t="s">
        <v>70</v>
      </c>
      <c r="C53" s="236"/>
      <c r="D53" s="7"/>
    </row>
    <row r="54" spans="1:4" ht="41.4">
      <c r="A54" s="7" t="s">
        <v>324</v>
      </c>
      <c r="B54" s="120" t="s">
        <v>71</v>
      </c>
      <c r="C54" s="236"/>
      <c r="D54" s="7"/>
    </row>
    <row r="55" spans="1:4" ht="27.6">
      <c r="A55" s="7" t="s">
        <v>325</v>
      </c>
      <c r="B55" s="120" t="s">
        <v>72</v>
      </c>
      <c r="C55" s="236"/>
      <c r="D55" s="7"/>
    </row>
    <row r="56" spans="1:4" ht="27.6">
      <c r="A56" s="7" t="s">
        <v>326</v>
      </c>
      <c r="B56" s="120" t="s">
        <v>131</v>
      </c>
      <c r="C56" s="236"/>
      <c r="D56" s="7"/>
    </row>
    <row r="57" spans="1:4" ht="27.6">
      <c r="A57" s="7" t="s">
        <v>327</v>
      </c>
      <c r="B57" s="120" t="s">
        <v>198</v>
      </c>
      <c r="C57" s="236"/>
      <c r="D57" s="7"/>
    </row>
    <row r="58" spans="1:4">
      <c r="A58" s="125" t="s">
        <v>88</v>
      </c>
      <c r="B58" s="109" t="s">
        <v>199</v>
      </c>
      <c r="C58" s="236"/>
      <c r="D58" s="54"/>
    </row>
    <row r="59" spans="1:4">
      <c r="A59" s="7" t="s">
        <v>328</v>
      </c>
      <c r="B59" s="126" t="s">
        <v>200</v>
      </c>
      <c r="C59" s="236"/>
      <c r="D59" s="7"/>
    </row>
    <row r="60" spans="1:4">
      <c r="A60" s="7" t="s">
        <v>329</v>
      </c>
      <c r="B60" s="126" t="s">
        <v>201</v>
      </c>
      <c r="C60" s="236"/>
      <c r="D60" s="7"/>
    </row>
    <row r="61" spans="1:4">
      <c r="A61" s="125" t="s">
        <v>89</v>
      </c>
      <c r="B61" s="109" t="s">
        <v>202</v>
      </c>
      <c r="C61" s="236"/>
      <c r="D61" s="54" t="s">
        <v>73</v>
      </c>
    </row>
    <row r="62" spans="1:4">
      <c r="A62" s="7" t="s">
        <v>330</v>
      </c>
      <c r="B62" s="126" t="s">
        <v>203</v>
      </c>
      <c r="C62" s="236"/>
      <c r="D62" s="7"/>
    </row>
    <row r="63" spans="1:4">
      <c r="A63" s="86" t="s">
        <v>90</v>
      </c>
      <c r="B63" s="86" t="s">
        <v>204</v>
      </c>
      <c r="C63" s="127"/>
      <c r="D63" s="93"/>
    </row>
    <row r="64" spans="1:4">
      <c r="A64" s="7" t="s">
        <v>91</v>
      </c>
      <c r="B64" s="126" t="s">
        <v>205</v>
      </c>
      <c r="C64" s="5">
        <v>21</v>
      </c>
      <c r="D64" s="7"/>
    </row>
    <row r="65" spans="1:4">
      <c r="A65" s="7" t="s">
        <v>92</v>
      </c>
      <c r="B65" s="126" t="s">
        <v>74</v>
      </c>
      <c r="C65" s="5">
        <v>21</v>
      </c>
      <c r="D65" s="7"/>
    </row>
    <row r="66" spans="1:4">
      <c r="A66" s="7" t="s">
        <v>110</v>
      </c>
      <c r="B66" s="120" t="s">
        <v>207</v>
      </c>
      <c r="C66" s="5">
        <v>21</v>
      </c>
      <c r="D66" s="7"/>
    </row>
    <row r="67" spans="1:4" ht="42.6">
      <c r="A67" s="86" t="s">
        <v>93</v>
      </c>
      <c r="B67" s="128" t="s">
        <v>75</v>
      </c>
      <c r="C67" s="115"/>
      <c r="D67" s="1"/>
    </row>
    <row r="68" spans="1:4" ht="15">
      <c r="A68" s="71" t="s">
        <v>94</v>
      </c>
      <c r="B68" s="120" t="s">
        <v>208</v>
      </c>
      <c r="C68" s="5">
        <v>21</v>
      </c>
      <c r="D68" s="71"/>
    </row>
    <row r="69" spans="1:4" ht="15">
      <c r="A69" s="71" t="s">
        <v>95</v>
      </c>
      <c r="B69" s="120" t="s">
        <v>209</v>
      </c>
      <c r="C69" s="5">
        <v>21</v>
      </c>
      <c r="D69" s="71"/>
    </row>
    <row r="70" spans="1:4" ht="15">
      <c r="A70" s="71" t="s">
        <v>96</v>
      </c>
      <c r="B70" s="126" t="s">
        <v>210</v>
      </c>
      <c r="C70" s="5">
        <v>21</v>
      </c>
      <c r="D70" s="71"/>
    </row>
    <row r="71" spans="1:4" ht="15">
      <c r="A71" s="71" t="s">
        <v>111</v>
      </c>
      <c r="B71" s="126" t="s">
        <v>211</v>
      </c>
      <c r="C71" s="5">
        <v>21</v>
      </c>
      <c r="D71" s="71"/>
    </row>
    <row r="72" spans="1:4" ht="15">
      <c r="A72" s="71" t="s">
        <v>112</v>
      </c>
      <c r="B72" s="126" t="s">
        <v>212</v>
      </c>
      <c r="C72" s="5">
        <v>21</v>
      </c>
      <c r="D72" s="71"/>
    </row>
    <row r="73" spans="1:4" ht="45">
      <c r="A73" s="7" t="s">
        <v>113</v>
      </c>
      <c r="B73" s="71" t="s">
        <v>679</v>
      </c>
      <c r="C73" s="5">
        <v>1</v>
      </c>
      <c r="D73" s="7"/>
    </row>
    <row r="76" spans="1:4" ht="15" customHeight="1">
      <c r="A76" s="237" t="s">
        <v>628</v>
      </c>
      <c r="B76" s="237"/>
      <c r="C76" s="237" t="s">
        <v>656</v>
      </c>
      <c r="D76" s="237"/>
    </row>
    <row r="77" spans="1:4" ht="28.2">
      <c r="A77" s="178" t="s">
        <v>629</v>
      </c>
      <c r="B77" s="179" t="s">
        <v>630</v>
      </c>
      <c r="C77" s="230"/>
      <c r="D77" s="230"/>
    </row>
    <row r="78" spans="1:4" ht="32.25" customHeight="1">
      <c r="A78" s="178" t="s">
        <v>631</v>
      </c>
      <c r="B78" s="180" t="s">
        <v>653</v>
      </c>
      <c r="C78" s="230"/>
      <c r="D78" s="230"/>
    </row>
    <row r="79" spans="1:4" ht="32.25" customHeight="1">
      <c r="A79" s="178" t="s">
        <v>643</v>
      </c>
      <c r="B79" s="179" t="s">
        <v>644</v>
      </c>
      <c r="C79" s="194"/>
      <c r="D79" s="7"/>
    </row>
    <row r="80" spans="1:4">
      <c r="A80" s="184"/>
      <c r="B80" s="185"/>
      <c r="C80" s="186"/>
    </row>
    <row r="81" spans="1:4">
      <c r="A81" s="187" t="s">
        <v>633</v>
      </c>
      <c r="B81" s="187" t="s">
        <v>634</v>
      </c>
      <c r="C81" s="188" t="s">
        <v>635</v>
      </c>
    </row>
    <row r="82" spans="1:4">
      <c r="A82" s="189" t="s">
        <v>636</v>
      </c>
      <c r="B82" s="190" t="s">
        <v>637</v>
      </c>
      <c r="C82" s="189">
        <v>85</v>
      </c>
      <c r="D82" s="191" t="s">
        <v>638</v>
      </c>
    </row>
    <row r="83" spans="1:4">
      <c r="A83" s="189" t="s">
        <v>629</v>
      </c>
      <c r="B83" s="190" t="s">
        <v>639</v>
      </c>
      <c r="C83" s="189">
        <v>3</v>
      </c>
    </row>
    <row r="84" spans="1:4">
      <c r="A84" s="189" t="s">
        <v>631</v>
      </c>
      <c r="B84" s="192" t="s">
        <v>640</v>
      </c>
      <c r="C84" s="189">
        <v>10</v>
      </c>
    </row>
    <row r="85" spans="1:4">
      <c r="A85" s="189" t="s">
        <v>643</v>
      </c>
      <c r="B85" s="192" t="s">
        <v>645</v>
      </c>
      <c r="C85" s="189">
        <v>2</v>
      </c>
    </row>
    <row r="86" spans="1:4">
      <c r="A86" s="189" t="s">
        <v>641</v>
      </c>
      <c r="B86" s="193" t="s">
        <v>642</v>
      </c>
      <c r="C86" s="189">
        <f>SUM(C82:C85)</f>
        <v>100</v>
      </c>
    </row>
    <row r="88" spans="1:4" ht="15" customHeight="1">
      <c r="A88" s="229" t="s">
        <v>675</v>
      </c>
      <c r="B88" s="229"/>
      <c r="C88" s="229"/>
    </row>
    <row r="89" spans="1:4">
      <c r="A89" s="229"/>
      <c r="B89" s="229"/>
      <c r="C89" s="229"/>
    </row>
    <row r="90" spans="1:4">
      <c r="A90" s="229"/>
      <c r="B90" s="229"/>
      <c r="C90" s="229"/>
    </row>
    <row r="91" spans="1:4">
      <c r="A91" s="229"/>
      <c r="B91" s="229"/>
      <c r="C91" s="229"/>
    </row>
    <row r="92" spans="1:4">
      <c r="A92" s="229"/>
      <c r="B92" s="229"/>
      <c r="C92" s="229"/>
    </row>
    <row r="93" spans="1:4">
      <c r="A93" s="229"/>
      <c r="B93" s="229"/>
      <c r="C93" s="229"/>
    </row>
    <row r="94" spans="1:4">
      <c r="A94" s="229"/>
      <c r="B94" s="229"/>
      <c r="C94" s="229"/>
    </row>
    <row r="95" spans="1:4">
      <c r="A95" s="229"/>
      <c r="B95" s="229"/>
      <c r="C95" s="229"/>
    </row>
    <row r="96" spans="1:4">
      <c r="A96" s="229"/>
      <c r="B96" s="229"/>
      <c r="C96" s="229"/>
    </row>
    <row r="97" spans="1:3">
      <c r="A97" s="229"/>
      <c r="B97" s="229"/>
      <c r="C97" s="229"/>
    </row>
    <row r="98" spans="1:3">
      <c r="A98" s="229"/>
      <c r="B98" s="229"/>
      <c r="C98" s="229"/>
    </row>
    <row r="99" spans="1:3">
      <c r="A99" s="229"/>
      <c r="B99" s="229"/>
      <c r="C99" s="229"/>
    </row>
    <row r="100" spans="1:3">
      <c r="A100" s="229"/>
      <c r="B100" s="229"/>
      <c r="C100" s="229"/>
    </row>
    <row r="101" spans="1:3">
      <c r="A101" s="229"/>
      <c r="B101" s="229"/>
      <c r="C101" s="229"/>
    </row>
  </sheetData>
  <mergeCells count="8">
    <mergeCell ref="A88:C101"/>
    <mergeCell ref="C78:D78"/>
    <mergeCell ref="A1:C1"/>
    <mergeCell ref="D1:D2"/>
    <mergeCell ref="C4:C62"/>
    <mergeCell ref="C77:D77"/>
    <mergeCell ref="A76:B76"/>
    <mergeCell ref="C76:D76"/>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7FC2DF-4A01-4421-8800-04F99D5F88B4}">
  <sheetPr codeName="Sheet5"/>
  <dimension ref="A1:J61"/>
  <sheetViews>
    <sheetView zoomScale="85" zoomScaleNormal="85" workbookViewId="0">
      <pane xSplit="3" ySplit="2" topLeftCell="D30" activePane="bottomRight" state="frozen"/>
      <selection pane="topRight" activeCell="D1" sqref="D1"/>
      <selection pane="bottomLeft" activeCell="A3" sqref="A3"/>
      <selection pane="bottomRight" sqref="A1:C1"/>
    </sheetView>
  </sheetViews>
  <sheetFormatPr defaultRowHeight="14.4"/>
  <cols>
    <col min="1" max="1" width="9.109375" style="50"/>
    <col min="2" max="2" width="69.88671875" style="4" customWidth="1"/>
    <col min="3" max="3" width="11.33203125" style="2" bestFit="1" customWidth="1"/>
    <col min="4" max="4" width="80.5546875" style="2" customWidth="1"/>
    <col min="5" max="10" width="9.109375" style="2"/>
  </cols>
  <sheetData>
    <row r="1" spans="1:5">
      <c r="A1" s="239" t="s">
        <v>225</v>
      </c>
      <c r="B1" s="239"/>
      <c r="C1" s="239"/>
      <c r="D1" s="205" t="s">
        <v>2</v>
      </c>
    </row>
    <row r="2" spans="1:5" ht="28.2">
      <c r="A2" s="45" t="s">
        <v>4</v>
      </c>
      <c r="B2" s="43" t="s">
        <v>5</v>
      </c>
      <c r="C2" s="43" t="s">
        <v>160</v>
      </c>
      <c r="D2" s="205"/>
      <c r="E2" s="96"/>
    </row>
    <row r="3" spans="1:5">
      <c r="A3" s="48" t="s">
        <v>1</v>
      </c>
      <c r="B3" s="47" t="s">
        <v>1</v>
      </c>
      <c r="C3" s="44" t="s">
        <v>1</v>
      </c>
      <c r="D3" s="44" t="s">
        <v>3</v>
      </c>
    </row>
    <row r="4" spans="1:5" ht="15.6">
      <c r="A4" s="46" t="s">
        <v>81</v>
      </c>
      <c r="B4" s="112" t="s">
        <v>226</v>
      </c>
      <c r="C4" s="236">
        <v>1</v>
      </c>
      <c r="D4" s="98" t="s">
        <v>45</v>
      </c>
    </row>
    <row r="5" spans="1:5">
      <c r="A5" s="88" t="s">
        <v>116</v>
      </c>
      <c r="B5" s="76" t="s">
        <v>6</v>
      </c>
      <c r="C5" s="236"/>
      <c r="D5" s="1"/>
    </row>
    <row r="6" spans="1:5">
      <c r="A6" s="46" t="s">
        <v>117</v>
      </c>
      <c r="B6" s="7" t="s">
        <v>227</v>
      </c>
      <c r="C6" s="236"/>
      <c r="D6" s="7"/>
    </row>
    <row r="7" spans="1:5">
      <c r="A7" s="88" t="s">
        <v>118</v>
      </c>
      <c r="B7" s="76" t="s">
        <v>7</v>
      </c>
      <c r="C7" s="236"/>
      <c r="D7" s="1"/>
    </row>
    <row r="8" spans="1:5">
      <c r="A8" s="94" t="s">
        <v>119</v>
      </c>
      <c r="B8" s="120" t="s">
        <v>233</v>
      </c>
      <c r="C8" s="236"/>
      <c r="D8" s="6"/>
    </row>
    <row r="9" spans="1:5" ht="28.2">
      <c r="A9" s="7" t="s">
        <v>120</v>
      </c>
      <c r="B9" s="129" t="s">
        <v>228</v>
      </c>
      <c r="C9" s="236"/>
      <c r="D9" s="6"/>
    </row>
    <row r="10" spans="1:5">
      <c r="A10" s="7" t="s">
        <v>121</v>
      </c>
      <c r="B10" s="129" t="s">
        <v>215</v>
      </c>
      <c r="C10" s="236"/>
      <c r="D10" s="6"/>
    </row>
    <row r="11" spans="1:5" ht="28.2">
      <c r="A11" s="7" t="s">
        <v>333</v>
      </c>
      <c r="B11" s="129" t="s">
        <v>241</v>
      </c>
      <c r="C11" s="236"/>
      <c r="D11" s="6"/>
    </row>
    <row r="12" spans="1:5">
      <c r="A12" s="7" t="s">
        <v>334</v>
      </c>
      <c r="B12" s="129" t="s">
        <v>242</v>
      </c>
      <c r="C12" s="236"/>
      <c r="D12" s="6"/>
    </row>
    <row r="13" spans="1:5" ht="28.2">
      <c r="A13" s="7" t="s">
        <v>335</v>
      </c>
      <c r="B13" s="129" t="s">
        <v>216</v>
      </c>
      <c r="C13" s="236"/>
      <c r="D13" s="6"/>
    </row>
    <row r="14" spans="1:5">
      <c r="A14" s="7" t="s">
        <v>336</v>
      </c>
      <c r="B14" s="129" t="s">
        <v>547</v>
      </c>
      <c r="C14" s="236"/>
      <c r="D14" s="6"/>
    </row>
    <row r="15" spans="1:5">
      <c r="A15" s="7" t="s">
        <v>337</v>
      </c>
      <c r="B15" s="129" t="s">
        <v>218</v>
      </c>
      <c r="C15" s="236"/>
      <c r="D15" s="6"/>
    </row>
    <row r="16" spans="1:5">
      <c r="A16" s="80" t="s">
        <v>338</v>
      </c>
      <c r="B16" s="129" t="s">
        <v>229</v>
      </c>
      <c r="C16" s="236"/>
      <c r="D16" s="6"/>
    </row>
    <row r="17" spans="1:4">
      <c r="A17" s="80" t="s">
        <v>339</v>
      </c>
      <c r="B17" s="129" t="s">
        <v>237</v>
      </c>
      <c r="C17" s="236"/>
      <c r="D17" s="6"/>
    </row>
    <row r="18" spans="1:4">
      <c r="A18" s="80" t="s">
        <v>340</v>
      </c>
      <c r="B18" s="129" t="s">
        <v>230</v>
      </c>
      <c r="C18" s="236"/>
      <c r="D18" s="6"/>
    </row>
    <row r="19" spans="1:4">
      <c r="A19" s="80" t="s">
        <v>341</v>
      </c>
      <c r="B19" s="129" t="s">
        <v>222</v>
      </c>
      <c r="C19" s="236"/>
      <c r="D19" s="6"/>
    </row>
    <row r="20" spans="1:4">
      <c r="A20" s="80" t="s">
        <v>342</v>
      </c>
      <c r="B20" s="6" t="s">
        <v>232</v>
      </c>
      <c r="C20" s="236"/>
      <c r="D20" s="6"/>
    </row>
    <row r="21" spans="1:4">
      <c r="A21" s="80" t="s">
        <v>343</v>
      </c>
      <c r="B21" s="6" t="s">
        <v>235</v>
      </c>
      <c r="C21" s="236"/>
      <c r="D21" s="6"/>
    </row>
    <row r="22" spans="1:4" ht="27.6">
      <c r="A22" s="80" t="s">
        <v>344</v>
      </c>
      <c r="B22" s="120" t="s">
        <v>126</v>
      </c>
      <c r="C22" s="236"/>
      <c r="D22" s="6"/>
    </row>
    <row r="23" spans="1:4">
      <c r="A23" s="80" t="s">
        <v>345</v>
      </c>
      <c r="B23" s="6" t="s">
        <v>234</v>
      </c>
      <c r="C23" s="236"/>
      <c r="D23" s="6"/>
    </row>
    <row r="24" spans="1:4">
      <c r="A24" s="80" t="s">
        <v>346</v>
      </c>
      <c r="B24" s="6" t="s">
        <v>239</v>
      </c>
      <c r="C24" s="236"/>
      <c r="D24" s="6"/>
    </row>
    <row r="25" spans="1:4">
      <c r="A25" s="80" t="s">
        <v>347</v>
      </c>
      <c r="B25" s="6" t="s">
        <v>240</v>
      </c>
      <c r="C25" s="236"/>
      <c r="D25" s="6"/>
    </row>
    <row r="26" spans="1:4">
      <c r="A26" s="80" t="s">
        <v>348</v>
      </c>
      <c r="B26" s="6" t="s">
        <v>238</v>
      </c>
      <c r="C26" s="236"/>
      <c r="D26" s="6"/>
    </row>
    <row r="27" spans="1:4">
      <c r="A27" s="80" t="s">
        <v>350</v>
      </c>
      <c r="B27" s="6" t="s">
        <v>349</v>
      </c>
      <c r="C27" s="236"/>
      <c r="D27" s="6"/>
    </row>
    <row r="28" spans="1:4">
      <c r="A28" s="80" t="s">
        <v>352</v>
      </c>
      <c r="B28" s="6" t="s">
        <v>351</v>
      </c>
      <c r="C28" s="236"/>
      <c r="D28" s="6"/>
    </row>
    <row r="29" spans="1:4" ht="28.2">
      <c r="A29" s="80" t="s">
        <v>353</v>
      </c>
      <c r="B29" s="6" t="s">
        <v>548</v>
      </c>
      <c r="C29" s="236"/>
      <c r="D29" s="6"/>
    </row>
    <row r="30" spans="1:4" ht="27.6">
      <c r="A30" s="80" t="s">
        <v>354</v>
      </c>
      <c r="B30" s="130" t="s">
        <v>231</v>
      </c>
      <c r="C30" s="236"/>
      <c r="D30" s="6"/>
    </row>
    <row r="31" spans="1:4">
      <c r="A31" s="80" t="s">
        <v>355</v>
      </c>
      <c r="B31" s="73" t="s">
        <v>46</v>
      </c>
      <c r="C31" s="236"/>
      <c r="D31" s="7"/>
    </row>
    <row r="32" spans="1:4" ht="42.6">
      <c r="A32" s="169" t="s">
        <v>133</v>
      </c>
      <c r="B32" s="43" t="s">
        <v>357</v>
      </c>
      <c r="C32" s="236"/>
      <c r="D32" s="1"/>
    </row>
    <row r="33" spans="1:4">
      <c r="A33" s="80" t="s">
        <v>122</v>
      </c>
      <c r="B33" s="6" t="s">
        <v>212</v>
      </c>
      <c r="C33" s="236"/>
      <c r="D33" s="7"/>
    </row>
    <row r="34" spans="1:4">
      <c r="A34" s="80" t="s">
        <v>123</v>
      </c>
      <c r="B34" s="95" t="s">
        <v>236</v>
      </c>
      <c r="C34" s="236"/>
      <c r="D34" s="7"/>
    </row>
    <row r="35" spans="1:4">
      <c r="A35" s="80" t="s">
        <v>659</v>
      </c>
      <c r="B35" s="95" t="s">
        <v>657</v>
      </c>
      <c r="C35" s="236"/>
      <c r="D35" s="7"/>
    </row>
    <row r="36" spans="1:4">
      <c r="A36" s="80" t="s">
        <v>660</v>
      </c>
      <c r="B36" s="95" t="s">
        <v>658</v>
      </c>
      <c r="C36" s="236"/>
      <c r="D36" s="7"/>
    </row>
    <row r="37" spans="1:4" ht="45">
      <c r="A37" s="80" t="s">
        <v>661</v>
      </c>
      <c r="B37" s="71" t="s">
        <v>679</v>
      </c>
      <c r="C37" s="236"/>
      <c r="D37" s="7"/>
    </row>
    <row r="38" spans="1:4">
      <c r="A38" s="2"/>
      <c r="B38" s="2"/>
    </row>
    <row r="40" spans="1:4">
      <c r="A40" s="240" t="s">
        <v>628</v>
      </c>
      <c r="B40" s="241"/>
      <c r="C40" s="241"/>
      <c r="D40" s="242"/>
    </row>
    <row r="41" spans="1:4" ht="28.2">
      <c r="A41" s="178" t="s">
        <v>629</v>
      </c>
      <c r="B41" s="179" t="s">
        <v>630</v>
      </c>
      <c r="C41" s="230"/>
      <c r="D41" s="230"/>
    </row>
    <row r="42" spans="1:4" ht="42">
      <c r="A42" s="178" t="s">
        <v>631</v>
      </c>
      <c r="B42" s="180" t="s">
        <v>632</v>
      </c>
      <c r="C42" s="230"/>
      <c r="D42" s="230"/>
    </row>
    <row r="43" spans="1:4">
      <c r="A43" s="181"/>
      <c r="B43" s="182"/>
      <c r="C43" s="183"/>
    </row>
    <row r="44" spans="1:4">
      <c r="A44" s="184"/>
      <c r="B44" s="185"/>
      <c r="C44" s="186"/>
    </row>
    <row r="45" spans="1:4">
      <c r="A45" s="187" t="s">
        <v>633</v>
      </c>
      <c r="B45" s="187" t="s">
        <v>634</v>
      </c>
      <c r="C45" s="188" t="s">
        <v>635</v>
      </c>
    </row>
    <row r="46" spans="1:4">
      <c r="A46" s="189" t="s">
        <v>636</v>
      </c>
      <c r="B46" s="190" t="s">
        <v>637</v>
      </c>
      <c r="C46" s="189">
        <v>85</v>
      </c>
      <c r="D46" s="191" t="s">
        <v>638</v>
      </c>
    </row>
    <row r="47" spans="1:4">
      <c r="A47" s="189" t="s">
        <v>629</v>
      </c>
      <c r="B47" s="190" t="s">
        <v>639</v>
      </c>
      <c r="C47" s="189">
        <v>5</v>
      </c>
    </row>
    <row r="48" spans="1:4">
      <c r="A48" s="189" t="s">
        <v>631</v>
      </c>
      <c r="B48" s="192" t="s">
        <v>640</v>
      </c>
      <c r="C48" s="189">
        <v>10</v>
      </c>
    </row>
    <row r="49" spans="1:3">
      <c r="A49" s="189" t="s">
        <v>641</v>
      </c>
      <c r="B49" s="193" t="s">
        <v>642</v>
      </c>
      <c r="C49" s="189">
        <v>100</v>
      </c>
    </row>
    <row r="50" spans="1:3">
      <c r="A50" s="2"/>
      <c r="B50" s="2"/>
      <c r="C50" s="16"/>
    </row>
    <row r="51" spans="1:3">
      <c r="A51" s="238" t="s">
        <v>674</v>
      </c>
      <c r="B51" s="238"/>
    </row>
    <row r="52" spans="1:3">
      <c r="A52" s="229"/>
      <c r="B52" s="229"/>
    </row>
    <row r="53" spans="1:3">
      <c r="A53" s="229"/>
      <c r="B53" s="229"/>
    </row>
    <row r="54" spans="1:3">
      <c r="A54" s="229"/>
      <c r="B54" s="229"/>
    </row>
    <row r="55" spans="1:3">
      <c r="A55" s="229"/>
      <c r="B55" s="229"/>
    </row>
    <row r="56" spans="1:3">
      <c r="A56" s="229"/>
      <c r="B56" s="229"/>
    </row>
    <row r="57" spans="1:3">
      <c r="A57" s="229"/>
      <c r="B57" s="229"/>
    </row>
    <row r="58" spans="1:3">
      <c r="A58" s="229"/>
      <c r="B58" s="229"/>
    </row>
    <row r="59" spans="1:3">
      <c r="A59" s="229"/>
      <c r="B59" s="229"/>
    </row>
    <row r="60" spans="1:3">
      <c r="A60" s="229"/>
      <c r="B60" s="229"/>
      <c r="C60" s="16"/>
    </row>
    <row r="61" spans="1:3">
      <c r="A61" s="229"/>
      <c r="B61" s="229"/>
      <c r="C61" s="16"/>
    </row>
  </sheetData>
  <mergeCells count="7">
    <mergeCell ref="C42:D42"/>
    <mergeCell ref="A51:B61"/>
    <mergeCell ref="A1:C1"/>
    <mergeCell ref="D1:D2"/>
    <mergeCell ref="C4:C37"/>
    <mergeCell ref="A40:D40"/>
    <mergeCell ref="C41:D4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AC6815-83C6-4806-B06E-7C93B877A63A}">
  <sheetPr codeName="Sheet4">
    <tabColor rgb="FFFFC000"/>
  </sheetPr>
  <dimension ref="A1:D24"/>
  <sheetViews>
    <sheetView workbookViewId="0">
      <selection activeCell="B25" sqref="B25"/>
    </sheetView>
  </sheetViews>
  <sheetFormatPr defaultRowHeight="14.4"/>
  <cols>
    <col min="1" max="1" width="12" style="2" customWidth="1"/>
    <col min="2" max="2" width="88.5546875" style="2" customWidth="1"/>
    <col min="3" max="3" width="11.88671875" style="2" bestFit="1" customWidth="1"/>
    <col min="4" max="4" width="96.33203125" style="2" customWidth="1"/>
  </cols>
  <sheetData>
    <row r="1" spans="1:4">
      <c r="A1" s="243" t="s">
        <v>47</v>
      </c>
      <c r="B1" s="243"/>
      <c r="C1" s="243"/>
      <c r="D1" s="244" t="s">
        <v>2</v>
      </c>
    </row>
    <row r="2" spans="1:4" ht="28.2">
      <c r="A2" s="55" t="s">
        <v>4</v>
      </c>
      <c r="B2" s="56" t="s">
        <v>5</v>
      </c>
      <c r="C2" s="57" t="s">
        <v>41</v>
      </c>
      <c r="D2" s="244"/>
    </row>
    <row r="3" spans="1:4">
      <c r="A3" s="58" t="s">
        <v>1</v>
      </c>
      <c r="B3" s="59" t="s">
        <v>1</v>
      </c>
      <c r="C3" s="59" t="s">
        <v>1</v>
      </c>
      <c r="D3" s="59" t="s">
        <v>3</v>
      </c>
    </row>
    <row r="4" spans="1:4">
      <c r="A4" s="60"/>
      <c r="B4" s="79" t="s">
        <v>48</v>
      </c>
      <c r="C4" s="245"/>
      <c r="D4" s="61"/>
    </row>
    <row r="5" spans="1:4">
      <c r="A5" s="62"/>
      <c r="B5" s="68" t="s">
        <v>42</v>
      </c>
      <c r="C5" s="245"/>
      <c r="D5" s="56"/>
    </row>
    <row r="6" spans="1:4" ht="15.6">
      <c r="A6" s="64"/>
      <c r="B6" s="78" t="s">
        <v>49</v>
      </c>
      <c r="C6" s="245"/>
      <c r="D6" s="66"/>
    </row>
    <row r="7" spans="1:4">
      <c r="A7" s="62"/>
      <c r="B7" s="68" t="s">
        <v>43</v>
      </c>
      <c r="C7" s="245"/>
      <c r="D7" s="56"/>
    </row>
    <row r="8" spans="1:4" ht="15.6">
      <c r="A8" s="65"/>
      <c r="B8" s="82" t="s">
        <v>61</v>
      </c>
      <c r="C8" s="245"/>
      <c r="D8" s="66"/>
    </row>
    <row r="9" spans="1:4" ht="15.6">
      <c r="A9" s="67"/>
      <c r="B9" s="82" t="s">
        <v>50</v>
      </c>
      <c r="C9" s="245"/>
      <c r="D9" s="66"/>
    </row>
    <row r="10" spans="1:4" ht="15.6">
      <c r="A10" s="67"/>
      <c r="B10" s="82" t="s">
        <v>64</v>
      </c>
      <c r="C10" s="245"/>
      <c r="D10" s="66" t="s">
        <v>65</v>
      </c>
    </row>
    <row r="11" spans="1:4" ht="15.6">
      <c r="A11" s="67"/>
      <c r="B11" s="9" t="s">
        <v>51</v>
      </c>
      <c r="C11" s="245"/>
      <c r="D11" s="66"/>
    </row>
    <row r="12" spans="1:4" ht="15.6">
      <c r="A12" s="67"/>
      <c r="B12" s="82" t="s">
        <v>52</v>
      </c>
      <c r="C12" s="245"/>
      <c r="D12" s="66" t="s">
        <v>63</v>
      </c>
    </row>
    <row r="13" spans="1:4" ht="15.6">
      <c r="A13" s="67"/>
      <c r="B13" s="81" t="s">
        <v>53</v>
      </c>
      <c r="C13" s="245"/>
      <c r="D13" s="66"/>
    </row>
    <row r="14" spans="1:4" ht="15.6">
      <c r="A14" s="67"/>
      <c r="B14" s="82" t="s">
        <v>54</v>
      </c>
      <c r="C14" s="245"/>
      <c r="D14" s="66"/>
    </row>
    <row r="15" spans="1:4" ht="15.6">
      <c r="A15" s="67"/>
      <c r="B15" s="83" t="s">
        <v>55</v>
      </c>
      <c r="C15" s="245"/>
      <c r="D15" s="66"/>
    </row>
    <row r="16" spans="1:4" ht="15.6">
      <c r="A16" s="67"/>
      <c r="B16" s="82" t="s">
        <v>56</v>
      </c>
      <c r="C16" s="245"/>
      <c r="D16" s="66"/>
    </row>
    <row r="17" spans="1:4" s="2" customFormat="1" ht="31.2">
      <c r="A17" s="67"/>
      <c r="B17" s="84" t="s">
        <v>57</v>
      </c>
      <c r="C17" s="245"/>
      <c r="D17" s="66"/>
    </row>
    <row r="18" spans="1:4" s="2" customFormat="1" ht="15.6">
      <c r="A18" s="67"/>
      <c r="B18" s="85" t="s">
        <v>58</v>
      </c>
      <c r="C18" s="245"/>
      <c r="D18" s="66"/>
    </row>
    <row r="19" spans="1:4" s="2" customFormat="1" ht="15.6">
      <c r="A19" s="67"/>
      <c r="B19" s="85" t="s">
        <v>59</v>
      </c>
      <c r="C19" s="245"/>
      <c r="D19" s="66"/>
    </row>
    <row r="20" spans="1:4" s="2" customFormat="1" ht="31.2">
      <c r="A20" s="67"/>
      <c r="B20" s="85" t="s">
        <v>60</v>
      </c>
      <c r="C20" s="245"/>
      <c r="D20" s="66" t="s">
        <v>62</v>
      </c>
    </row>
    <row r="21" spans="1:4">
      <c r="A21" s="63"/>
      <c r="B21" s="68" t="s">
        <v>44</v>
      </c>
      <c r="C21" s="245"/>
      <c r="D21" s="63"/>
    </row>
    <row r="22" spans="1:4">
      <c r="A22" s="66"/>
      <c r="B22" s="70"/>
      <c r="C22" s="245"/>
      <c r="D22" s="66"/>
    </row>
    <row r="23" spans="1:4">
      <c r="A23" s="66"/>
      <c r="B23" s="70"/>
      <c r="C23" s="245"/>
      <c r="D23" s="66"/>
    </row>
    <row r="24" spans="1:4">
      <c r="A24" s="66"/>
      <c r="B24" s="69"/>
      <c r="C24" s="245"/>
      <c r="D24" s="66"/>
    </row>
  </sheetData>
  <mergeCells count="3">
    <mergeCell ref="A1:C1"/>
    <mergeCell ref="D1:D2"/>
    <mergeCell ref="C4:C24"/>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D260B6-5871-4810-A755-8B10F7FD6135}">
  <sheetPr codeName="Sheet7"/>
  <dimension ref="A1:D103"/>
  <sheetViews>
    <sheetView zoomScaleNormal="100" workbookViewId="0">
      <pane xSplit="3" ySplit="3" topLeftCell="D85" activePane="bottomRight" state="frozen"/>
      <selection pane="topRight" activeCell="D1" sqref="D1"/>
      <selection pane="bottomLeft" activeCell="A4" sqref="A4"/>
      <selection pane="bottomRight" activeCell="D97" sqref="D97"/>
    </sheetView>
  </sheetViews>
  <sheetFormatPr defaultRowHeight="14.4"/>
  <cols>
    <col min="1" max="1" width="10.109375" style="75" bestFit="1" customWidth="1"/>
    <col min="2" max="2" width="70.6640625" customWidth="1"/>
    <col min="3" max="3" width="11.5546875" bestFit="1" customWidth="1"/>
    <col min="4" max="4" width="62.88671875" customWidth="1"/>
  </cols>
  <sheetData>
    <row r="1" spans="1:4" ht="15" customHeight="1">
      <c r="A1" s="239" t="s">
        <v>385</v>
      </c>
      <c r="B1" s="239"/>
      <c r="C1" s="239"/>
      <c r="D1" s="234" t="s">
        <v>2</v>
      </c>
    </row>
    <row r="2" spans="1:4" ht="30" customHeight="1">
      <c r="A2" s="1" t="s">
        <v>4</v>
      </c>
      <c r="B2" s="43" t="s">
        <v>5</v>
      </c>
      <c r="C2" s="43" t="s">
        <v>359</v>
      </c>
      <c r="D2" s="234"/>
    </row>
    <row r="3" spans="1:4">
      <c r="A3" s="44" t="s">
        <v>1</v>
      </c>
      <c r="B3" s="47" t="s">
        <v>1</v>
      </c>
      <c r="C3" s="44" t="s">
        <v>1</v>
      </c>
      <c r="D3" s="44" t="s">
        <v>3</v>
      </c>
    </row>
    <row r="4" spans="1:4" ht="15.6">
      <c r="A4" s="144" t="s">
        <v>134</v>
      </c>
      <c r="B4" s="145" t="s">
        <v>360</v>
      </c>
      <c r="C4" s="247">
        <v>7</v>
      </c>
      <c r="D4" s="54"/>
    </row>
    <row r="5" spans="1:4" ht="15.6">
      <c r="A5" s="146" t="s">
        <v>135</v>
      </c>
      <c r="B5" s="147" t="s">
        <v>6</v>
      </c>
      <c r="C5" s="248"/>
      <c r="D5" s="7"/>
    </row>
    <row r="6" spans="1:4" ht="15.75" customHeight="1">
      <c r="A6" s="148" t="s">
        <v>136</v>
      </c>
      <c r="B6" s="149" t="s">
        <v>550</v>
      </c>
      <c r="C6" s="248"/>
      <c r="D6" s="7"/>
    </row>
    <row r="7" spans="1:4" ht="27.6">
      <c r="A7" s="148" t="s">
        <v>402</v>
      </c>
      <c r="B7" s="149" t="s">
        <v>551</v>
      </c>
      <c r="C7" s="248"/>
      <c r="D7" s="7"/>
    </row>
    <row r="8" spans="1:4" ht="15.6">
      <c r="A8" s="146" t="s">
        <v>137</v>
      </c>
      <c r="B8" s="147" t="s">
        <v>7</v>
      </c>
      <c r="C8" s="248"/>
      <c r="D8" s="7"/>
    </row>
    <row r="9" spans="1:4">
      <c r="A9" s="150" t="s">
        <v>138</v>
      </c>
      <c r="B9" s="148" t="s">
        <v>552</v>
      </c>
      <c r="C9" s="248"/>
      <c r="D9" s="7"/>
    </row>
    <row r="10" spans="1:4">
      <c r="A10" s="148" t="s">
        <v>403</v>
      </c>
      <c r="B10" s="148" t="s">
        <v>387</v>
      </c>
      <c r="C10" s="248"/>
      <c r="D10" s="7"/>
    </row>
    <row r="11" spans="1:4">
      <c r="A11" s="148" t="s">
        <v>404</v>
      </c>
      <c r="B11" s="148" t="s">
        <v>388</v>
      </c>
      <c r="C11" s="248"/>
      <c r="D11" s="7"/>
    </row>
    <row r="12" spans="1:4">
      <c r="A12" s="148" t="s">
        <v>405</v>
      </c>
      <c r="B12" s="148" t="s">
        <v>389</v>
      </c>
      <c r="C12" s="248"/>
      <c r="D12" s="7"/>
    </row>
    <row r="13" spans="1:4">
      <c r="A13" s="148" t="s">
        <v>406</v>
      </c>
      <c r="B13" s="148" t="s">
        <v>390</v>
      </c>
      <c r="C13" s="248"/>
      <c r="D13" s="7"/>
    </row>
    <row r="14" spans="1:4">
      <c r="A14" s="150" t="s">
        <v>139</v>
      </c>
      <c r="B14" s="148" t="s">
        <v>401</v>
      </c>
      <c r="C14" s="248"/>
      <c r="D14" s="7"/>
    </row>
    <row r="15" spans="1:4">
      <c r="A15" s="148" t="s">
        <v>407</v>
      </c>
      <c r="B15" s="148" t="s">
        <v>392</v>
      </c>
      <c r="C15" s="248"/>
      <c r="D15" s="7"/>
    </row>
    <row r="16" spans="1:4">
      <c r="A16" s="148" t="s">
        <v>408</v>
      </c>
      <c r="B16" s="148" t="s">
        <v>393</v>
      </c>
      <c r="C16" s="248"/>
      <c r="D16" s="7"/>
    </row>
    <row r="17" spans="1:4" ht="27.6">
      <c r="A17" s="148" t="s">
        <v>409</v>
      </c>
      <c r="B17" s="149" t="s">
        <v>394</v>
      </c>
      <c r="C17" s="248"/>
      <c r="D17" s="7"/>
    </row>
    <row r="18" spans="1:4">
      <c r="A18" s="148" t="s">
        <v>410</v>
      </c>
      <c r="B18" s="148" t="s">
        <v>553</v>
      </c>
      <c r="C18" s="248"/>
      <c r="D18" s="7"/>
    </row>
    <row r="19" spans="1:4">
      <c r="A19" s="148" t="s">
        <v>411</v>
      </c>
      <c r="B19" s="148" t="s">
        <v>395</v>
      </c>
      <c r="C19" s="248"/>
      <c r="D19" s="7"/>
    </row>
    <row r="20" spans="1:4">
      <c r="A20" s="246" t="s">
        <v>412</v>
      </c>
      <c r="B20" s="149" t="s">
        <v>554</v>
      </c>
      <c r="C20" s="248"/>
      <c r="D20" s="7"/>
    </row>
    <row r="21" spans="1:4" ht="27.6">
      <c r="A21" s="246"/>
      <c r="B21" s="149" t="s">
        <v>555</v>
      </c>
      <c r="C21" s="248"/>
      <c r="D21" s="7"/>
    </row>
    <row r="22" spans="1:4" ht="27.6">
      <c r="A22" s="246"/>
      <c r="B22" s="149" t="s">
        <v>556</v>
      </c>
      <c r="C22" s="248"/>
      <c r="D22" s="7"/>
    </row>
    <row r="23" spans="1:4">
      <c r="A23" s="246" t="s">
        <v>413</v>
      </c>
      <c r="B23" s="149" t="s">
        <v>557</v>
      </c>
      <c r="C23" s="248"/>
      <c r="D23" s="7"/>
    </row>
    <row r="24" spans="1:4">
      <c r="A24" s="246"/>
      <c r="B24" s="149" t="s">
        <v>558</v>
      </c>
      <c r="C24" s="248"/>
      <c r="D24" s="7"/>
    </row>
    <row r="25" spans="1:4">
      <c r="A25" s="246"/>
      <c r="B25" s="149" t="s">
        <v>559</v>
      </c>
      <c r="C25" s="248"/>
      <c r="D25" s="7"/>
    </row>
    <row r="26" spans="1:4">
      <c r="A26" s="246"/>
      <c r="B26" s="149" t="s">
        <v>560</v>
      </c>
      <c r="C26" s="248"/>
      <c r="D26" s="7"/>
    </row>
    <row r="27" spans="1:4">
      <c r="A27" s="148" t="s">
        <v>414</v>
      </c>
      <c r="B27" s="148" t="s">
        <v>396</v>
      </c>
      <c r="C27" s="248"/>
      <c r="D27" s="7"/>
    </row>
    <row r="28" spans="1:4">
      <c r="A28" s="148" t="s">
        <v>415</v>
      </c>
      <c r="B28" s="148" t="s">
        <v>397</v>
      </c>
      <c r="C28" s="248"/>
      <c r="D28" s="7"/>
    </row>
    <row r="29" spans="1:4">
      <c r="A29" s="148" t="s">
        <v>416</v>
      </c>
      <c r="B29" s="148" t="s">
        <v>398</v>
      </c>
      <c r="C29" s="248"/>
      <c r="D29" s="7"/>
    </row>
    <row r="30" spans="1:4">
      <c r="A30" s="148" t="s">
        <v>417</v>
      </c>
      <c r="B30" s="148" t="s">
        <v>399</v>
      </c>
      <c r="C30" s="248"/>
      <c r="D30" s="7"/>
    </row>
    <row r="31" spans="1:4">
      <c r="A31" s="148" t="s">
        <v>418</v>
      </c>
      <c r="B31" s="148" t="s">
        <v>561</v>
      </c>
      <c r="C31" s="248"/>
      <c r="D31" s="7"/>
    </row>
    <row r="32" spans="1:4">
      <c r="A32" s="148" t="s">
        <v>419</v>
      </c>
      <c r="B32" s="148" t="s">
        <v>400</v>
      </c>
      <c r="C32" s="248"/>
      <c r="D32" s="7"/>
    </row>
    <row r="33" spans="1:4">
      <c r="A33" s="148" t="s">
        <v>140</v>
      </c>
      <c r="B33" s="149" t="s">
        <v>391</v>
      </c>
      <c r="C33" s="248"/>
      <c r="D33" s="7"/>
    </row>
    <row r="34" spans="1:4" ht="41.4">
      <c r="A34" s="148" t="s">
        <v>141</v>
      </c>
      <c r="B34" s="149" t="s">
        <v>361</v>
      </c>
      <c r="C34" s="248"/>
      <c r="D34" s="7"/>
    </row>
    <row r="35" spans="1:4" ht="41.4">
      <c r="A35" s="148" t="s">
        <v>142</v>
      </c>
      <c r="B35" s="149" t="s">
        <v>386</v>
      </c>
      <c r="C35" s="248"/>
      <c r="D35" s="7"/>
    </row>
    <row r="36" spans="1:4">
      <c r="A36" s="148" t="s">
        <v>143</v>
      </c>
      <c r="B36" s="149" t="s">
        <v>362</v>
      </c>
      <c r="C36" s="248"/>
      <c r="D36" s="8"/>
    </row>
    <row r="37" spans="1:4">
      <c r="A37" s="148" t="s">
        <v>144</v>
      </c>
      <c r="B37" s="149" t="s">
        <v>363</v>
      </c>
      <c r="C37" s="248"/>
      <c r="D37" s="8"/>
    </row>
    <row r="38" spans="1:4" ht="27.6">
      <c r="A38" s="148" t="s">
        <v>420</v>
      </c>
      <c r="B38" s="149" t="s">
        <v>562</v>
      </c>
      <c r="C38" s="248"/>
      <c r="D38" s="8"/>
    </row>
    <row r="39" spans="1:4" ht="27.6">
      <c r="A39" s="148" t="s">
        <v>421</v>
      </c>
      <c r="B39" s="149" t="s">
        <v>670</v>
      </c>
      <c r="C39" s="248"/>
      <c r="D39" s="8"/>
    </row>
    <row r="40" spans="1:4">
      <c r="A40" s="148" t="s">
        <v>422</v>
      </c>
      <c r="B40" s="149" t="s">
        <v>668</v>
      </c>
      <c r="C40" s="248"/>
      <c r="D40" s="8"/>
    </row>
    <row r="41" spans="1:4">
      <c r="A41" s="148" t="s">
        <v>423</v>
      </c>
      <c r="B41" s="149" t="s">
        <v>364</v>
      </c>
      <c r="C41" s="248"/>
      <c r="D41" s="7"/>
    </row>
    <row r="42" spans="1:4" ht="15" customHeight="1">
      <c r="A42" s="148" t="s">
        <v>424</v>
      </c>
      <c r="B42" s="149" t="s">
        <v>365</v>
      </c>
      <c r="C42" s="248"/>
      <c r="D42" s="7"/>
    </row>
    <row r="43" spans="1:4">
      <c r="A43" s="148" t="s">
        <v>425</v>
      </c>
      <c r="B43" s="149" t="s">
        <v>662</v>
      </c>
      <c r="C43" s="248"/>
      <c r="D43" s="7"/>
    </row>
    <row r="44" spans="1:4">
      <c r="A44" s="148" t="s">
        <v>426</v>
      </c>
      <c r="B44" s="149" t="s">
        <v>671</v>
      </c>
      <c r="C44" s="248"/>
      <c r="D44" s="7"/>
    </row>
    <row r="45" spans="1:4">
      <c r="A45" s="148" t="s">
        <v>427</v>
      </c>
      <c r="B45" s="149" t="s">
        <v>366</v>
      </c>
      <c r="C45" s="248"/>
      <c r="D45" s="8"/>
    </row>
    <row r="46" spans="1:4">
      <c r="A46" s="148" t="s">
        <v>260</v>
      </c>
      <c r="B46" s="149" t="s">
        <v>663</v>
      </c>
      <c r="C46" s="248"/>
      <c r="D46" s="7"/>
    </row>
    <row r="47" spans="1:4">
      <c r="A47" s="148" t="s">
        <v>262</v>
      </c>
      <c r="B47" s="149" t="s">
        <v>664</v>
      </c>
      <c r="C47" s="248"/>
      <c r="D47" s="8"/>
    </row>
    <row r="48" spans="1:4" ht="27.6">
      <c r="A48" s="148" t="s">
        <v>263</v>
      </c>
      <c r="B48" s="149" t="s">
        <v>665</v>
      </c>
      <c r="C48" s="248"/>
      <c r="D48" s="8"/>
    </row>
    <row r="49" spans="1:4">
      <c r="A49" s="148" t="s">
        <v>265</v>
      </c>
      <c r="B49" s="149" t="s">
        <v>367</v>
      </c>
      <c r="C49" s="248"/>
      <c r="D49" s="8"/>
    </row>
    <row r="50" spans="1:4" ht="27.6">
      <c r="A50" s="148" t="s">
        <v>428</v>
      </c>
      <c r="B50" s="149" t="s">
        <v>368</v>
      </c>
      <c r="C50" s="248"/>
      <c r="D50" s="8"/>
    </row>
    <row r="51" spans="1:4" ht="27.6">
      <c r="A51" s="148" t="s">
        <v>429</v>
      </c>
      <c r="B51" s="149" t="s">
        <v>563</v>
      </c>
      <c r="C51" s="248"/>
      <c r="D51" s="8"/>
    </row>
    <row r="52" spans="1:4">
      <c r="A52" s="148" t="s">
        <v>430</v>
      </c>
      <c r="B52" s="149" t="s">
        <v>369</v>
      </c>
      <c r="C52" s="248"/>
      <c r="D52" s="8"/>
    </row>
    <row r="53" spans="1:4" ht="15" customHeight="1">
      <c r="A53" s="148" t="s">
        <v>431</v>
      </c>
      <c r="B53" s="149" t="s">
        <v>666</v>
      </c>
      <c r="C53" s="248"/>
      <c r="D53" s="8"/>
    </row>
    <row r="54" spans="1:4" ht="27.6">
      <c r="A54" s="148" t="s">
        <v>432</v>
      </c>
      <c r="B54" s="149" t="s">
        <v>564</v>
      </c>
      <c r="C54" s="248"/>
      <c r="D54" s="8"/>
    </row>
    <row r="55" spans="1:4">
      <c r="A55" s="148" t="s">
        <v>433</v>
      </c>
      <c r="B55" s="149" t="s">
        <v>370</v>
      </c>
      <c r="C55" s="248"/>
      <c r="D55" s="8"/>
    </row>
    <row r="56" spans="1:4" ht="27.6">
      <c r="A56" s="148" t="s">
        <v>434</v>
      </c>
      <c r="B56" s="149" t="s">
        <v>371</v>
      </c>
      <c r="C56" s="248"/>
      <c r="D56" s="8"/>
    </row>
    <row r="57" spans="1:4">
      <c r="A57" s="148" t="s">
        <v>435</v>
      </c>
      <c r="B57" s="149" t="s">
        <v>372</v>
      </c>
      <c r="C57" s="248"/>
      <c r="D57" s="8"/>
    </row>
    <row r="58" spans="1:4">
      <c r="A58" s="148" t="s">
        <v>436</v>
      </c>
      <c r="B58" s="149" t="s">
        <v>667</v>
      </c>
      <c r="C58" s="248"/>
      <c r="D58" s="8"/>
    </row>
    <row r="59" spans="1:4" ht="27.6">
      <c r="A59" s="148" t="s">
        <v>437</v>
      </c>
      <c r="B59" s="149" t="s">
        <v>373</v>
      </c>
      <c r="C59" s="248"/>
      <c r="D59" s="8"/>
    </row>
    <row r="60" spans="1:4">
      <c r="A60" s="148" t="s">
        <v>438</v>
      </c>
      <c r="B60" s="149" t="s">
        <v>565</v>
      </c>
      <c r="C60" s="248"/>
      <c r="D60" s="8"/>
    </row>
    <row r="61" spans="1:4">
      <c r="A61" s="148" t="s">
        <v>439</v>
      </c>
      <c r="B61" s="149" t="s">
        <v>374</v>
      </c>
      <c r="C61" s="248"/>
      <c r="D61" s="8"/>
    </row>
    <row r="62" spans="1:4">
      <c r="A62" s="148" t="s">
        <v>440</v>
      </c>
      <c r="B62" s="73" t="s">
        <v>46</v>
      </c>
      <c r="C62" s="248"/>
      <c r="D62" s="8"/>
    </row>
    <row r="63" spans="1:4" ht="28.2">
      <c r="A63" s="148" t="s">
        <v>669</v>
      </c>
      <c r="B63" s="6" t="s">
        <v>548</v>
      </c>
      <c r="C63" s="248"/>
      <c r="D63" s="8"/>
    </row>
    <row r="64" spans="1:4" ht="31.2">
      <c r="A64" s="146" t="s">
        <v>154</v>
      </c>
      <c r="B64" s="147" t="s">
        <v>566</v>
      </c>
      <c r="C64" s="248"/>
      <c r="D64" s="8"/>
    </row>
    <row r="65" spans="1:4">
      <c r="A65" s="148" t="s">
        <v>145</v>
      </c>
      <c r="B65" s="149" t="s">
        <v>375</v>
      </c>
      <c r="C65" s="248"/>
      <c r="D65" s="8"/>
    </row>
    <row r="66" spans="1:4">
      <c r="A66" s="148" t="s">
        <v>146</v>
      </c>
      <c r="B66" s="149" t="s">
        <v>376</v>
      </c>
      <c r="C66" s="248"/>
      <c r="D66" s="8"/>
    </row>
    <row r="67" spans="1:4">
      <c r="A67" s="148" t="s">
        <v>206</v>
      </c>
      <c r="B67" s="149" t="s">
        <v>377</v>
      </c>
      <c r="C67" s="248"/>
      <c r="D67" s="8"/>
    </row>
    <row r="68" spans="1:4">
      <c r="A68" s="148" t="s">
        <v>441</v>
      </c>
      <c r="B68" s="149" t="s">
        <v>570</v>
      </c>
      <c r="C68" s="248"/>
      <c r="D68" s="8"/>
    </row>
    <row r="69" spans="1:4">
      <c r="A69" s="148" t="s">
        <v>442</v>
      </c>
      <c r="B69" s="149" t="s">
        <v>569</v>
      </c>
      <c r="C69" s="248"/>
      <c r="D69" s="8"/>
    </row>
    <row r="70" spans="1:4">
      <c r="A70" s="148" t="s">
        <v>443</v>
      </c>
      <c r="B70" s="149" t="s">
        <v>378</v>
      </c>
      <c r="C70" s="248"/>
      <c r="D70" s="8"/>
    </row>
    <row r="71" spans="1:4">
      <c r="A71" s="148" t="s">
        <v>444</v>
      </c>
      <c r="B71" s="149" t="s">
        <v>379</v>
      </c>
      <c r="C71" s="248"/>
      <c r="D71" s="8"/>
    </row>
    <row r="72" spans="1:4">
      <c r="A72" s="148" t="s">
        <v>445</v>
      </c>
      <c r="B72" s="149" t="s">
        <v>380</v>
      </c>
      <c r="C72" s="248"/>
      <c r="D72" s="8"/>
    </row>
    <row r="73" spans="1:4">
      <c r="A73" s="148" t="s">
        <v>446</v>
      </c>
      <c r="B73" s="149" t="s">
        <v>381</v>
      </c>
      <c r="C73" s="248"/>
      <c r="D73" s="8"/>
    </row>
    <row r="74" spans="1:4">
      <c r="A74" s="148" t="s">
        <v>447</v>
      </c>
      <c r="B74" s="149" t="s">
        <v>382</v>
      </c>
      <c r="C74" s="248"/>
      <c r="D74" s="8"/>
    </row>
    <row r="75" spans="1:4">
      <c r="A75" s="148" t="s">
        <v>448</v>
      </c>
      <c r="B75" s="149" t="s">
        <v>212</v>
      </c>
      <c r="C75" s="248"/>
      <c r="D75" s="8"/>
    </row>
    <row r="76" spans="1:4">
      <c r="A76" s="148" t="s">
        <v>449</v>
      </c>
      <c r="B76" s="149" t="s">
        <v>567</v>
      </c>
      <c r="C76" s="248"/>
      <c r="D76" s="8"/>
    </row>
    <row r="77" spans="1:4">
      <c r="A77" s="148" t="s">
        <v>450</v>
      </c>
      <c r="B77" s="149" t="s">
        <v>383</v>
      </c>
      <c r="C77" s="248"/>
      <c r="D77" s="8"/>
    </row>
    <row r="78" spans="1:4">
      <c r="A78" s="148" t="s">
        <v>451</v>
      </c>
      <c r="B78" s="149" t="s">
        <v>384</v>
      </c>
      <c r="C78" s="248"/>
      <c r="D78" s="8"/>
    </row>
    <row r="79" spans="1:4" ht="42.6">
      <c r="A79" s="146" t="s">
        <v>155</v>
      </c>
      <c r="B79" s="152" t="s">
        <v>568</v>
      </c>
      <c r="C79" s="153"/>
      <c r="D79" s="154"/>
    </row>
    <row r="80" spans="1:4" ht="45">
      <c r="A80" s="148" t="s">
        <v>156</v>
      </c>
      <c r="B80" s="71" t="s">
        <v>679</v>
      </c>
      <c r="C80" s="5">
        <v>1</v>
      </c>
      <c r="D80" s="8"/>
    </row>
    <row r="82" spans="1:4">
      <c r="A82" s="240" t="s">
        <v>628</v>
      </c>
      <c r="B82" s="241"/>
      <c r="C82" s="241"/>
      <c r="D82" s="242"/>
    </row>
    <row r="83" spans="1:4" ht="28.2">
      <c r="A83" s="178" t="s">
        <v>629</v>
      </c>
      <c r="B83" s="179" t="s">
        <v>630</v>
      </c>
      <c r="C83" s="230"/>
      <c r="D83" s="230"/>
    </row>
    <row r="84" spans="1:4" ht="42">
      <c r="A84" s="178" t="s">
        <v>631</v>
      </c>
      <c r="B84" s="180" t="s">
        <v>632</v>
      </c>
      <c r="C84" s="230"/>
      <c r="D84" s="230"/>
    </row>
    <row r="85" spans="1:4">
      <c r="A85" s="181"/>
      <c r="B85" s="182"/>
      <c r="C85" s="183"/>
      <c r="D85" s="2"/>
    </row>
    <row r="86" spans="1:4">
      <c r="A86" s="184"/>
      <c r="B86" s="185"/>
      <c r="C86" s="186"/>
      <c r="D86" s="2"/>
    </row>
    <row r="87" spans="1:4">
      <c r="A87" s="187" t="s">
        <v>633</v>
      </c>
      <c r="B87" s="187" t="s">
        <v>634</v>
      </c>
      <c r="C87" s="188" t="s">
        <v>635</v>
      </c>
      <c r="D87" s="2"/>
    </row>
    <row r="88" spans="1:4">
      <c r="A88" s="189" t="s">
        <v>636</v>
      </c>
      <c r="B88" s="190" t="s">
        <v>637</v>
      </c>
      <c r="C88" s="189">
        <v>85</v>
      </c>
      <c r="D88" s="191" t="s">
        <v>638</v>
      </c>
    </row>
    <row r="89" spans="1:4">
      <c r="A89" s="189" t="s">
        <v>629</v>
      </c>
      <c r="B89" s="190" t="s">
        <v>639</v>
      </c>
      <c r="C89" s="189">
        <v>5</v>
      </c>
      <c r="D89" s="2"/>
    </row>
    <row r="90" spans="1:4">
      <c r="A90" s="189" t="s">
        <v>631</v>
      </c>
      <c r="B90" s="192" t="s">
        <v>640</v>
      </c>
      <c r="C90" s="189">
        <v>10</v>
      </c>
      <c r="D90" s="2"/>
    </row>
    <row r="91" spans="1:4">
      <c r="A91" s="189" t="s">
        <v>641</v>
      </c>
      <c r="B91" s="193" t="s">
        <v>642</v>
      </c>
      <c r="C91" s="189">
        <v>100</v>
      </c>
      <c r="D91" s="2"/>
    </row>
    <row r="92" spans="1:4">
      <c r="A92" s="2"/>
      <c r="B92" s="2"/>
      <c r="C92" s="16"/>
      <c r="D92" s="2"/>
    </row>
    <row r="93" spans="1:4">
      <c r="A93" s="238" t="s">
        <v>674</v>
      </c>
      <c r="B93" s="238"/>
      <c r="C93" s="2"/>
      <c r="D93" s="2"/>
    </row>
    <row r="94" spans="1:4">
      <c r="A94" s="229"/>
      <c r="B94" s="229"/>
      <c r="C94" s="2"/>
      <c r="D94" s="2"/>
    </row>
    <row r="95" spans="1:4">
      <c r="A95" s="229"/>
      <c r="B95" s="229"/>
      <c r="C95" s="2"/>
      <c r="D95" s="2"/>
    </row>
    <row r="96" spans="1:4">
      <c r="A96" s="229"/>
      <c r="B96" s="229"/>
      <c r="C96" s="2"/>
      <c r="D96" s="2"/>
    </row>
    <row r="97" spans="1:4">
      <c r="A97" s="229"/>
      <c r="B97" s="229"/>
      <c r="C97" s="2"/>
      <c r="D97" s="2"/>
    </row>
    <row r="98" spans="1:4">
      <c r="A98" s="229"/>
      <c r="B98" s="229"/>
      <c r="C98" s="2"/>
      <c r="D98" s="2"/>
    </row>
    <row r="99" spans="1:4">
      <c r="A99" s="229"/>
      <c r="B99" s="229"/>
      <c r="C99" s="2"/>
      <c r="D99" s="2"/>
    </row>
    <row r="100" spans="1:4">
      <c r="A100" s="229"/>
      <c r="B100" s="229"/>
      <c r="C100" s="2"/>
      <c r="D100" s="2"/>
    </row>
    <row r="101" spans="1:4">
      <c r="A101" s="229"/>
      <c r="B101" s="229"/>
      <c r="C101" s="2"/>
      <c r="D101" s="2"/>
    </row>
    <row r="102" spans="1:4">
      <c r="A102" s="229"/>
      <c r="B102" s="229"/>
      <c r="C102" s="16"/>
      <c r="D102" s="2"/>
    </row>
    <row r="103" spans="1:4">
      <c r="A103" s="229"/>
      <c r="B103" s="229"/>
      <c r="C103" s="16"/>
      <c r="D103" s="2"/>
    </row>
  </sheetData>
  <mergeCells count="9">
    <mergeCell ref="A82:D82"/>
    <mergeCell ref="C83:D83"/>
    <mergeCell ref="C84:D84"/>
    <mergeCell ref="A93:B103"/>
    <mergeCell ref="A1:C1"/>
    <mergeCell ref="D1:D2"/>
    <mergeCell ref="A20:A22"/>
    <mergeCell ref="A23:A26"/>
    <mergeCell ref="C4:C78"/>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56B765-BCAA-4639-8B85-BD1734E52BE3}">
  <dimension ref="A1:D49"/>
  <sheetViews>
    <sheetView workbookViewId="0">
      <pane xSplit="3" ySplit="3" topLeftCell="D4" activePane="bottomRight" state="frozen"/>
      <selection pane="topRight" activeCell="D1" sqref="D1"/>
      <selection pane="bottomLeft" activeCell="A4" sqref="A4"/>
      <selection pane="bottomRight" sqref="A1:C1"/>
    </sheetView>
  </sheetViews>
  <sheetFormatPr defaultRowHeight="14.4"/>
  <cols>
    <col min="2" max="2" width="66.6640625" bestFit="1" customWidth="1"/>
    <col min="3" max="3" width="11.5546875" style="16" bestFit="1" customWidth="1"/>
    <col min="4" max="4" width="86.5546875" bestFit="1" customWidth="1"/>
  </cols>
  <sheetData>
    <row r="1" spans="1:4">
      <c r="A1" s="239" t="s">
        <v>474</v>
      </c>
      <c r="B1" s="239"/>
      <c r="C1" s="239"/>
      <c r="D1" s="234" t="s">
        <v>2</v>
      </c>
    </row>
    <row r="2" spans="1:4" ht="27.6">
      <c r="A2" s="45" t="s">
        <v>4</v>
      </c>
      <c r="B2" s="1" t="s">
        <v>5</v>
      </c>
      <c r="C2" s="72" t="s">
        <v>160</v>
      </c>
      <c r="D2" s="234"/>
    </row>
    <row r="3" spans="1:4">
      <c r="A3" s="48" t="s">
        <v>1</v>
      </c>
      <c r="B3" s="44" t="s">
        <v>1</v>
      </c>
      <c r="C3" s="49" t="s">
        <v>1</v>
      </c>
      <c r="D3" s="44" t="s">
        <v>3</v>
      </c>
    </row>
    <row r="4" spans="1:4" ht="28.2">
      <c r="A4" s="7" t="s">
        <v>150</v>
      </c>
      <c r="B4" s="6" t="s">
        <v>571</v>
      </c>
      <c r="C4" s="247">
        <v>2</v>
      </c>
      <c r="D4" s="54" t="s">
        <v>147</v>
      </c>
    </row>
    <row r="5" spans="1:4">
      <c r="A5" s="97" t="s">
        <v>99</v>
      </c>
      <c r="B5" s="1" t="s">
        <v>6</v>
      </c>
      <c r="C5" s="248"/>
      <c r="D5" s="76"/>
    </row>
    <row r="6" spans="1:4">
      <c r="A6" s="7" t="s">
        <v>100</v>
      </c>
      <c r="B6" s="6" t="s">
        <v>452</v>
      </c>
      <c r="C6" s="248"/>
      <c r="D6" s="7"/>
    </row>
    <row r="7" spans="1:4">
      <c r="A7" s="97" t="s">
        <v>101</v>
      </c>
      <c r="B7" s="1" t="s">
        <v>7</v>
      </c>
      <c r="C7" s="248"/>
      <c r="D7" s="76"/>
    </row>
    <row r="8" spans="1:4">
      <c r="A8" s="7" t="s">
        <v>102</v>
      </c>
      <c r="B8" s="7" t="s">
        <v>676</v>
      </c>
      <c r="C8" s="248"/>
      <c r="D8" s="7"/>
    </row>
    <row r="9" spans="1:4">
      <c r="A9" s="7" t="s">
        <v>103</v>
      </c>
      <c r="B9" s="2" t="s">
        <v>453</v>
      </c>
      <c r="C9" s="248"/>
      <c r="D9" s="7"/>
    </row>
    <row r="10" spans="1:4">
      <c r="A10" s="7" t="s">
        <v>104</v>
      </c>
      <c r="B10" s="7" t="s">
        <v>677</v>
      </c>
      <c r="C10" s="248"/>
      <c r="D10" s="7"/>
    </row>
    <row r="11" spans="1:4">
      <c r="A11" s="7" t="s">
        <v>105</v>
      </c>
      <c r="B11" s="7" t="s">
        <v>678</v>
      </c>
      <c r="C11" s="248"/>
      <c r="D11" s="7"/>
    </row>
    <row r="12" spans="1:4" ht="28.2">
      <c r="A12" s="7" t="s">
        <v>106</v>
      </c>
      <c r="B12" s="6" t="s">
        <v>454</v>
      </c>
      <c r="C12" s="248"/>
      <c r="D12" s="8"/>
    </row>
    <row r="13" spans="1:4">
      <c r="A13" s="7" t="s">
        <v>107</v>
      </c>
      <c r="B13" s="7" t="s">
        <v>456</v>
      </c>
      <c r="C13" s="248"/>
      <c r="D13" s="8"/>
    </row>
    <row r="14" spans="1:4" ht="28.2">
      <c r="A14" s="7" t="s">
        <v>108</v>
      </c>
      <c r="B14" s="6" t="s">
        <v>458</v>
      </c>
      <c r="C14" s="248"/>
      <c r="D14" s="8"/>
    </row>
    <row r="15" spans="1:4">
      <c r="A15" s="7" t="s">
        <v>109</v>
      </c>
      <c r="B15" s="7" t="s">
        <v>460</v>
      </c>
      <c r="C15" s="248"/>
      <c r="D15" s="8"/>
    </row>
    <row r="16" spans="1:4" ht="28.2">
      <c r="A16" s="7" t="s">
        <v>455</v>
      </c>
      <c r="B16" s="6" t="s">
        <v>462</v>
      </c>
      <c r="C16" s="248"/>
      <c r="D16" s="8"/>
    </row>
    <row r="17" spans="1:4" ht="28.2">
      <c r="A17" s="7" t="s">
        <v>457</v>
      </c>
      <c r="B17" s="4" t="s">
        <v>464</v>
      </c>
      <c r="C17" s="248"/>
      <c r="D17" s="8"/>
    </row>
    <row r="18" spans="1:4">
      <c r="A18" s="7" t="s">
        <v>459</v>
      </c>
      <c r="B18" s="6" t="s">
        <v>465</v>
      </c>
      <c r="C18" s="248"/>
      <c r="D18" s="8"/>
    </row>
    <row r="19" spans="1:4">
      <c r="A19" s="7" t="s">
        <v>461</v>
      </c>
      <c r="B19" s="73" t="s">
        <v>46</v>
      </c>
      <c r="C19" s="248"/>
      <c r="D19" s="8"/>
    </row>
    <row r="20" spans="1:4">
      <c r="A20" s="7" t="s">
        <v>463</v>
      </c>
      <c r="B20" s="74" t="s">
        <v>466</v>
      </c>
      <c r="C20" s="248"/>
      <c r="D20" s="8"/>
    </row>
    <row r="21" spans="1:4" ht="28.2">
      <c r="A21" s="88" t="s">
        <v>467</v>
      </c>
      <c r="B21" s="86" t="s">
        <v>468</v>
      </c>
      <c r="C21" s="249"/>
      <c r="D21" s="76"/>
    </row>
    <row r="22" spans="1:4">
      <c r="A22" s="7" t="s">
        <v>469</v>
      </c>
      <c r="B22" s="133" t="s">
        <v>470</v>
      </c>
      <c r="C22" s="5">
        <v>1</v>
      </c>
      <c r="D22" s="8"/>
    </row>
    <row r="23" spans="1:4">
      <c r="A23" s="7" t="s">
        <v>471</v>
      </c>
      <c r="B23" s="87" t="s">
        <v>472</v>
      </c>
      <c r="C23" s="5">
        <v>1</v>
      </c>
      <c r="D23" s="8"/>
    </row>
    <row r="24" spans="1:4" ht="42.6">
      <c r="A24" s="88" t="s">
        <v>148</v>
      </c>
      <c r="B24" s="43" t="s">
        <v>473</v>
      </c>
      <c r="C24" s="76"/>
      <c r="D24" s="76"/>
    </row>
    <row r="25" spans="1:4" ht="45">
      <c r="A25" s="89" t="s">
        <v>149</v>
      </c>
      <c r="B25" s="71" t="s">
        <v>679</v>
      </c>
      <c r="C25" s="5">
        <v>1</v>
      </c>
      <c r="D25" s="8"/>
    </row>
    <row r="26" spans="1:4" ht="15">
      <c r="A26" s="134"/>
      <c r="B26" s="135"/>
    </row>
    <row r="28" spans="1:4">
      <c r="A28" s="240" t="s">
        <v>628</v>
      </c>
      <c r="B28" s="241"/>
      <c r="C28" s="241"/>
      <c r="D28" s="242"/>
    </row>
    <row r="29" spans="1:4" ht="28.2">
      <c r="A29" s="178" t="s">
        <v>629</v>
      </c>
      <c r="B29" s="179" t="s">
        <v>630</v>
      </c>
      <c r="C29" s="230"/>
      <c r="D29" s="230"/>
    </row>
    <row r="30" spans="1:4" ht="42">
      <c r="A30" s="178" t="s">
        <v>631</v>
      </c>
      <c r="B30" s="180" t="s">
        <v>632</v>
      </c>
      <c r="C30" s="230"/>
      <c r="D30" s="230"/>
    </row>
    <row r="31" spans="1:4">
      <c r="A31" s="181"/>
      <c r="B31" s="182"/>
      <c r="C31" s="183"/>
      <c r="D31" s="2"/>
    </row>
    <row r="32" spans="1:4">
      <c r="A32" s="184"/>
      <c r="B32" s="185"/>
      <c r="C32" s="186"/>
      <c r="D32" s="2"/>
    </row>
    <row r="33" spans="1:4">
      <c r="A33" s="187" t="s">
        <v>633</v>
      </c>
      <c r="B33" s="187" t="s">
        <v>634</v>
      </c>
      <c r="C33" s="188" t="s">
        <v>635</v>
      </c>
      <c r="D33" s="2"/>
    </row>
    <row r="34" spans="1:4">
      <c r="A34" s="189" t="s">
        <v>636</v>
      </c>
      <c r="B34" s="190" t="s">
        <v>637</v>
      </c>
      <c r="C34" s="189">
        <v>85</v>
      </c>
      <c r="D34" s="191" t="s">
        <v>638</v>
      </c>
    </row>
    <row r="35" spans="1:4">
      <c r="A35" s="189" t="s">
        <v>629</v>
      </c>
      <c r="B35" s="190" t="s">
        <v>639</v>
      </c>
      <c r="C35" s="189">
        <v>5</v>
      </c>
      <c r="D35" s="2"/>
    </row>
    <row r="36" spans="1:4">
      <c r="A36" s="189" t="s">
        <v>631</v>
      </c>
      <c r="B36" s="192" t="s">
        <v>640</v>
      </c>
      <c r="C36" s="189">
        <v>10</v>
      </c>
      <c r="D36" s="2"/>
    </row>
    <row r="37" spans="1:4">
      <c r="A37" s="189" t="s">
        <v>641</v>
      </c>
      <c r="B37" s="193" t="s">
        <v>642</v>
      </c>
      <c r="C37" s="189">
        <v>100</v>
      </c>
      <c r="D37" s="2"/>
    </row>
    <row r="38" spans="1:4">
      <c r="A38" s="2"/>
      <c r="B38" s="2"/>
      <c r="D38" s="2"/>
    </row>
    <row r="39" spans="1:4">
      <c r="A39" s="238" t="s">
        <v>674</v>
      </c>
      <c r="B39" s="238"/>
      <c r="C39" s="2"/>
      <c r="D39" s="2"/>
    </row>
    <row r="40" spans="1:4">
      <c r="A40" s="229"/>
      <c r="B40" s="229"/>
      <c r="C40" s="2"/>
      <c r="D40" s="2"/>
    </row>
    <row r="41" spans="1:4">
      <c r="A41" s="229"/>
      <c r="B41" s="229"/>
      <c r="C41" s="2"/>
      <c r="D41" s="2"/>
    </row>
    <row r="42" spans="1:4">
      <c r="A42" s="229"/>
      <c r="B42" s="229"/>
      <c r="C42" s="2"/>
      <c r="D42" s="2"/>
    </row>
    <row r="43" spans="1:4">
      <c r="A43" s="229"/>
      <c r="B43" s="229"/>
      <c r="C43" s="2"/>
      <c r="D43" s="2"/>
    </row>
    <row r="44" spans="1:4">
      <c r="A44" s="229"/>
      <c r="B44" s="229"/>
      <c r="C44" s="2"/>
      <c r="D44" s="2"/>
    </row>
    <row r="45" spans="1:4">
      <c r="A45" s="229"/>
      <c r="B45" s="229"/>
      <c r="C45" s="2"/>
      <c r="D45" s="2"/>
    </row>
    <row r="46" spans="1:4">
      <c r="A46" s="229"/>
      <c r="B46" s="229"/>
      <c r="C46" s="2"/>
      <c r="D46" s="2"/>
    </row>
    <row r="47" spans="1:4">
      <c r="A47" s="229"/>
      <c r="B47" s="229"/>
      <c r="C47" s="2"/>
      <c r="D47" s="2"/>
    </row>
    <row r="48" spans="1:4">
      <c r="A48" s="229"/>
      <c r="B48" s="229"/>
      <c r="D48" s="2"/>
    </row>
    <row r="49" spans="1:4">
      <c r="A49" s="229"/>
      <c r="B49" s="229"/>
      <c r="D49" s="2"/>
    </row>
  </sheetData>
  <mergeCells count="7">
    <mergeCell ref="C30:D30"/>
    <mergeCell ref="A39:B49"/>
    <mergeCell ref="A1:C1"/>
    <mergeCell ref="D1:D2"/>
    <mergeCell ref="C4:C21"/>
    <mergeCell ref="A28:D28"/>
    <mergeCell ref="C29:D29"/>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5787CD-F96F-4D7D-8E44-9D3C7E1A2AC9}">
  <sheetPr codeName="Sheet10"/>
  <dimension ref="A1:D27"/>
  <sheetViews>
    <sheetView zoomScaleNormal="100" workbookViewId="0">
      <pane xSplit="3" ySplit="3" topLeftCell="D4" activePane="bottomRight" state="frozen"/>
      <selection pane="topRight" activeCell="D1" sqref="D1"/>
      <selection pane="bottomLeft" activeCell="A4" sqref="A4"/>
      <selection pane="bottomRight" activeCell="B16" sqref="B16"/>
    </sheetView>
  </sheetViews>
  <sheetFormatPr defaultRowHeight="14.4"/>
  <cols>
    <col min="1" max="1" width="12" style="2" customWidth="1"/>
    <col min="2" max="2" width="88.5546875" style="2" customWidth="1"/>
    <col min="3" max="3" width="11.88671875" style="2" bestFit="1" customWidth="1"/>
    <col min="4" max="4" width="96.33203125" style="2" bestFit="1" customWidth="1"/>
  </cols>
  <sheetData>
    <row r="1" spans="1:4">
      <c r="A1" s="239" t="s">
        <v>498</v>
      </c>
      <c r="B1" s="239"/>
      <c r="C1" s="239"/>
      <c r="D1" s="244" t="s">
        <v>2</v>
      </c>
    </row>
    <row r="2" spans="1:4" ht="28.2">
      <c r="A2" s="45" t="s">
        <v>4</v>
      </c>
      <c r="B2" s="43" t="s">
        <v>5</v>
      </c>
      <c r="C2" s="43" t="s">
        <v>253</v>
      </c>
      <c r="D2" s="244"/>
    </row>
    <row r="3" spans="1:4">
      <c r="A3" s="48" t="s">
        <v>1</v>
      </c>
      <c r="B3" s="158" t="s">
        <v>1</v>
      </c>
      <c r="C3" s="155" t="s">
        <v>1</v>
      </c>
      <c r="D3" s="59" t="s">
        <v>3</v>
      </c>
    </row>
    <row r="4" spans="1:4">
      <c r="A4" s="7" t="s">
        <v>151</v>
      </c>
      <c r="B4" s="149" t="s">
        <v>254</v>
      </c>
      <c r="C4" s="250">
        <v>2</v>
      </c>
      <c r="D4" s="61"/>
    </row>
    <row r="5" spans="1:4">
      <c r="A5" s="77" t="s">
        <v>476</v>
      </c>
      <c r="B5" s="159" t="s">
        <v>6</v>
      </c>
      <c r="C5" s="250"/>
      <c r="D5" s="56"/>
    </row>
    <row r="6" spans="1:4">
      <c r="A6" s="7" t="s">
        <v>477</v>
      </c>
      <c r="B6" s="148" t="s">
        <v>572</v>
      </c>
      <c r="C6" s="250"/>
      <c r="D6" s="66"/>
    </row>
    <row r="7" spans="1:4">
      <c r="A7" s="77" t="s">
        <v>478</v>
      </c>
      <c r="B7" s="159" t="s">
        <v>7</v>
      </c>
      <c r="C7" s="250"/>
      <c r="D7" s="56"/>
    </row>
    <row r="8" spans="1:4">
      <c r="A8" s="7" t="s">
        <v>479</v>
      </c>
      <c r="B8" s="149" t="s">
        <v>213</v>
      </c>
      <c r="C8" s="250"/>
      <c r="D8" s="66"/>
    </row>
    <row r="9" spans="1:4">
      <c r="A9" s="7" t="s">
        <v>480</v>
      </c>
      <c r="B9" s="149" t="s">
        <v>214</v>
      </c>
      <c r="C9" s="250"/>
      <c r="D9" s="66"/>
    </row>
    <row r="10" spans="1:4">
      <c r="A10" s="7" t="s">
        <v>481</v>
      </c>
      <c r="B10" s="149" t="s">
        <v>215</v>
      </c>
      <c r="C10" s="250"/>
    </row>
    <row r="11" spans="1:4" ht="27.6">
      <c r="A11" s="7" t="s">
        <v>482</v>
      </c>
      <c r="B11" s="149" t="s">
        <v>216</v>
      </c>
      <c r="C11" s="250"/>
      <c r="D11" s="66"/>
    </row>
    <row r="12" spans="1:4">
      <c r="A12" s="7" t="s">
        <v>483</v>
      </c>
      <c r="B12" s="149" t="s">
        <v>217</v>
      </c>
      <c r="C12" s="250"/>
      <c r="D12" s="66"/>
    </row>
    <row r="13" spans="1:4">
      <c r="A13" s="7" t="s">
        <v>484</v>
      </c>
      <c r="B13" s="149" t="s">
        <v>218</v>
      </c>
      <c r="C13" s="250"/>
      <c r="D13" s="66"/>
    </row>
    <row r="14" spans="1:4">
      <c r="A14" s="7" t="s">
        <v>485</v>
      </c>
      <c r="B14" s="149" t="s">
        <v>726</v>
      </c>
      <c r="C14" s="250"/>
      <c r="D14" s="66"/>
    </row>
    <row r="15" spans="1:4">
      <c r="A15" s="7" t="s">
        <v>486</v>
      </c>
      <c r="B15" s="149" t="s">
        <v>219</v>
      </c>
      <c r="C15" s="250"/>
      <c r="D15" s="7"/>
    </row>
    <row r="16" spans="1:4">
      <c r="A16" s="7" t="s">
        <v>487</v>
      </c>
      <c r="B16" s="149" t="s">
        <v>220</v>
      </c>
      <c r="C16" s="250"/>
      <c r="D16" s="7"/>
    </row>
    <row r="17" spans="1:4" s="2" customFormat="1" ht="13.8">
      <c r="A17" s="7" t="s">
        <v>488</v>
      </c>
      <c r="B17" s="149" t="s">
        <v>221</v>
      </c>
      <c r="C17" s="250"/>
      <c r="D17" s="7"/>
    </row>
    <row r="18" spans="1:4" s="2" customFormat="1" ht="13.8">
      <c r="A18" s="7" t="s">
        <v>499</v>
      </c>
      <c r="B18" s="149" t="s">
        <v>222</v>
      </c>
      <c r="C18" s="250"/>
      <c r="D18" s="66"/>
    </row>
    <row r="19" spans="1:4" s="2" customFormat="1" ht="27.6">
      <c r="A19" s="2" t="s">
        <v>500</v>
      </c>
      <c r="B19" s="149" t="s">
        <v>682</v>
      </c>
      <c r="C19" s="250"/>
      <c r="D19" s="7"/>
    </row>
    <row r="20" spans="1:4" s="2" customFormat="1" ht="13.8">
      <c r="A20" s="7" t="s">
        <v>501</v>
      </c>
      <c r="B20" s="149" t="s">
        <v>223</v>
      </c>
      <c r="C20" s="250"/>
      <c r="D20" s="7"/>
    </row>
    <row r="21" spans="1:4">
      <c r="A21" s="7" t="s">
        <v>502</v>
      </c>
      <c r="B21" s="149" t="s">
        <v>224</v>
      </c>
      <c r="C21" s="250"/>
      <c r="D21" s="7"/>
    </row>
    <row r="22" spans="1:4" ht="28.2">
      <c r="A22" s="88" t="s">
        <v>503</v>
      </c>
      <c r="B22" s="43" t="s">
        <v>473</v>
      </c>
      <c r="C22" s="157"/>
      <c r="D22" s="157"/>
    </row>
    <row r="23" spans="1:4" ht="15">
      <c r="A23" s="89" t="s">
        <v>504</v>
      </c>
      <c r="B23" s="148" t="s">
        <v>255</v>
      </c>
      <c r="C23" s="156">
        <v>1</v>
      </c>
      <c r="D23" s="7"/>
    </row>
    <row r="24" spans="1:4">
      <c r="A24" s="46" t="s">
        <v>505</v>
      </c>
      <c r="B24" s="148" t="s">
        <v>236</v>
      </c>
      <c r="C24" s="156">
        <v>1</v>
      </c>
      <c r="D24" s="7"/>
    </row>
    <row r="25" spans="1:4">
      <c r="A25" s="80" t="s">
        <v>506</v>
      </c>
      <c r="B25" s="95" t="s">
        <v>657</v>
      </c>
      <c r="C25" s="156">
        <v>1</v>
      </c>
      <c r="D25" s="7"/>
    </row>
    <row r="26" spans="1:4">
      <c r="A26" s="80" t="s">
        <v>683</v>
      </c>
      <c r="B26" s="95" t="s">
        <v>658</v>
      </c>
      <c r="C26" s="156">
        <v>1</v>
      </c>
      <c r="D26" s="7"/>
    </row>
    <row r="27" spans="1:4" ht="45">
      <c r="A27" s="46" t="s">
        <v>681</v>
      </c>
      <c r="B27" s="71" t="s">
        <v>679</v>
      </c>
      <c r="C27" s="156">
        <v>1</v>
      </c>
      <c r="D27" s="7"/>
    </row>
  </sheetData>
  <mergeCells count="3">
    <mergeCell ref="A1:C1"/>
    <mergeCell ref="D1:D2"/>
    <mergeCell ref="C4:C21"/>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170124-F947-4969-A713-2D7E3D277709}">
  <sheetPr codeName="Sheet8"/>
  <dimension ref="A1:D23"/>
  <sheetViews>
    <sheetView zoomScaleNormal="100" workbookViewId="0">
      <pane xSplit="3" ySplit="3" topLeftCell="D4" activePane="bottomRight" state="frozen"/>
      <selection pane="topRight" activeCell="D1" sqref="D1"/>
      <selection pane="bottomLeft" activeCell="A4" sqref="A4"/>
      <selection pane="bottomRight" activeCell="D23" sqref="D23"/>
    </sheetView>
  </sheetViews>
  <sheetFormatPr defaultRowHeight="14.4"/>
  <cols>
    <col min="1" max="1" width="12" style="2" customWidth="1"/>
    <col min="2" max="2" width="77.109375" style="2" customWidth="1"/>
    <col min="3" max="3" width="11.88671875" style="2" bestFit="1" customWidth="1"/>
    <col min="4" max="4" width="96.33203125" style="2" bestFit="1" customWidth="1"/>
  </cols>
  <sheetData>
    <row r="1" spans="1:4">
      <c r="A1" s="251" t="s">
        <v>716</v>
      </c>
      <c r="B1" s="251"/>
      <c r="C1" s="251"/>
      <c r="D1" s="244" t="s">
        <v>2</v>
      </c>
    </row>
    <row r="2" spans="1:4" ht="27.6">
      <c r="A2" s="45" t="s">
        <v>4</v>
      </c>
      <c r="B2" s="1" t="s">
        <v>5</v>
      </c>
      <c r="C2" s="72" t="s">
        <v>253</v>
      </c>
      <c r="D2" s="244"/>
    </row>
    <row r="3" spans="1:4">
      <c r="A3" s="48" t="s">
        <v>1</v>
      </c>
      <c r="B3" s="44" t="s">
        <v>1</v>
      </c>
      <c r="C3" s="49" t="s">
        <v>1</v>
      </c>
      <c r="D3" s="59" t="s">
        <v>3</v>
      </c>
    </row>
    <row r="4" spans="1:4">
      <c r="A4" s="7" t="s">
        <v>152</v>
      </c>
      <c r="B4" s="149" t="s">
        <v>573</v>
      </c>
      <c r="C4" s="247">
        <v>1</v>
      </c>
      <c r="D4" s="61" t="s">
        <v>147</v>
      </c>
    </row>
    <row r="5" spans="1:4">
      <c r="A5" s="77" t="s">
        <v>489</v>
      </c>
      <c r="B5" s="159" t="s">
        <v>6</v>
      </c>
      <c r="C5" s="248"/>
      <c r="D5" s="56"/>
    </row>
    <row r="6" spans="1:4">
      <c r="A6" s="7" t="s">
        <v>490</v>
      </c>
      <c r="B6" s="148" t="s">
        <v>256</v>
      </c>
      <c r="C6" s="248"/>
      <c r="D6" s="66"/>
    </row>
    <row r="7" spans="1:4">
      <c r="A7" s="77" t="s">
        <v>491</v>
      </c>
      <c r="B7" s="159" t="s">
        <v>7</v>
      </c>
      <c r="C7" s="248"/>
      <c r="D7" s="56"/>
    </row>
    <row r="8" spans="1:4">
      <c r="A8" s="7" t="s">
        <v>492</v>
      </c>
      <c r="B8" s="148" t="s">
        <v>267</v>
      </c>
      <c r="C8" s="248"/>
      <c r="D8" s="66"/>
    </row>
    <row r="9" spans="1:4">
      <c r="A9" s="7" t="s">
        <v>493</v>
      </c>
      <c r="B9" s="148" t="s">
        <v>257</v>
      </c>
      <c r="C9" s="248"/>
      <c r="D9" s="66"/>
    </row>
    <row r="10" spans="1:4">
      <c r="A10" s="2" t="s">
        <v>494</v>
      </c>
      <c r="B10" s="148" t="s">
        <v>268</v>
      </c>
      <c r="C10" s="248"/>
      <c r="D10" s="66"/>
    </row>
    <row r="11" spans="1:4">
      <c r="A11" s="7" t="s">
        <v>495</v>
      </c>
      <c r="B11" s="148" t="s">
        <v>258</v>
      </c>
      <c r="C11" s="248"/>
      <c r="D11" s="66"/>
    </row>
    <row r="12" spans="1:4">
      <c r="A12" s="7" t="s">
        <v>496</v>
      </c>
      <c r="B12" s="148" t="s">
        <v>701</v>
      </c>
      <c r="C12" s="248"/>
      <c r="D12" s="7"/>
    </row>
    <row r="13" spans="1:4">
      <c r="A13" s="7" t="s">
        <v>497</v>
      </c>
      <c r="B13" s="148" t="s">
        <v>259</v>
      </c>
      <c r="C13" s="248"/>
      <c r="D13" s="7"/>
    </row>
    <row r="14" spans="1:4">
      <c r="A14" s="7" t="s">
        <v>510</v>
      </c>
      <c r="B14" s="148" t="s">
        <v>261</v>
      </c>
      <c r="C14" s="248"/>
      <c r="D14" s="7"/>
    </row>
    <row r="15" spans="1:4">
      <c r="A15" s="7" t="s">
        <v>511</v>
      </c>
      <c r="B15" s="148" t="s">
        <v>574</v>
      </c>
      <c r="C15" s="248"/>
      <c r="D15" s="7"/>
    </row>
    <row r="16" spans="1:4">
      <c r="A16" s="7" t="s">
        <v>512</v>
      </c>
      <c r="B16" s="149" t="s">
        <v>717</v>
      </c>
      <c r="C16" s="248"/>
      <c r="D16" s="7"/>
    </row>
    <row r="17" spans="1:4">
      <c r="A17" s="7" t="s">
        <v>513</v>
      </c>
      <c r="B17" s="148" t="s">
        <v>264</v>
      </c>
      <c r="C17" s="248"/>
      <c r="D17" s="7"/>
    </row>
    <row r="18" spans="1:4" ht="27.6">
      <c r="A18" s="7" t="s">
        <v>514</v>
      </c>
      <c r="B18" s="149" t="s">
        <v>266</v>
      </c>
      <c r="C18" s="248"/>
      <c r="D18" s="7"/>
    </row>
    <row r="19" spans="1:4">
      <c r="A19" s="136" t="s">
        <v>515</v>
      </c>
      <c r="B19" s="149" t="s">
        <v>709</v>
      </c>
      <c r="C19" s="249"/>
      <c r="D19" s="7"/>
    </row>
    <row r="20" spans="1:4" ht="42.6">
      <c r="A20" s="151" t="s">
        <v>516</v>
      </c>
      <c r="B20" s="151" t="s">
        <v>575</v>
      </c>
      <c r="C20" s="160"/>
      <c r="D20" s="1"/>
    </row>
    <row r="21" spans="1:4">
      <c r="A21" s="7" t="s">
        <v>517</v>
      </c>
      <c r="B21" s="148" t="s">
        <v>269</v>
      </c>
      <c r="C21" s="203">
        <v>1</v>
      </c>
      <c r="D21" s="7"/>
    </row>
    <row r="22" spans="1:4">
      <c r="A22" s="7" t="s">
        <v>518</v>
      </c>
      <c r="B22" s="148" t="s">
        <v>721</v>
      </c>
      <c r="C22" s="203">
        <v>1</v>
      </c>
      <c r="D22" s="7"/>
    </row>
    <row r="23" spans="1:4" ht="41.4">
      <c r="A23" s="7" t="s">
        <v>519</v>
      </c>
      <c r="B23" s="149" t="s">
        <v>576</v>
      </c>
      <c r="C23" s="161"/>
      <c r="D23" s="7"/>
    </row>
  </sheetData>
  <mergeCells count="3">
    <mergeCell ref="A1:C1"/>
    <mergeCell ref="D1:D2"/>
    <mergeCell ref="C4:C19"/>
  </mergeCells>
  <phoneticPr fontId="43" type="noConversion"/>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4B981F-5151-4418-B684-5484F796834D}">
  <dimension ref="A1:D23"/>
  <sheetViews>
    <sheetView zoomScaleNormal="100" workbookViewId="0">
      <pane xSplit="3" ySplit="3" topLeftCell="D4" activePane="bottomRight" state="frozen"/>
      <selection pane="topRight" activeCell="D1" sqref="D1"/>
      <selection pane="bottomLeft" activeCell="A4" sqref="A4"/>
      <selection pane="bottomRight" activeCell="D13" sqref="D13"/>
    </sheetView>
  </sheetViews>
  <sheetFormatPr defaultRowHeight="14.4"/>
  <cols>
    <col min="1" max="1" width="12" style="2" customWidth="1"/>
    <col min="2" max="2" width="88.5546875" style="2" customWidth="1"/>
    <col min="3" max="3" width="11.88671875" style="2" bestFit="1" customWidth="1"/>
    <col min="4" max="4" width="96.33203125" style="2" bestFit="1" customWidth="1"/>
  </cols>
  <sheetData>
    <row r="1" spans="1:4">
      <c r="A1" s="251" t="s">
        <v>700</v>
      </c>
      <c r="B1" s="251"/>
      <c r="C1" s="251"/>
      <c r="D1" s="244" t="s">
        <v>2</v>
      </c>
    </row>
    <row r="2" spans="1:4" ht="27.6">
      <c r="A2" s="45" t="s">
        <v>4</v>
      </c>
      <c r="B2" s="1" t="s">
        <v>5</v>
      </c>
      <c r="C2" s="72" t="s">
        <v>253</v>
      </c>
      <c r="D2" s="244"/>
    </row>
    <row r="3" spans="1:4">
      <c r="A3" s="48" t="s">
        <v>1</v>
      </c>
      <c r="B3" s="44" t="s">
        <v>1</v>
      </c>
      <c r="C3" s="49" t="s">
        <v>1</v>
      </c>
      <c r="D3" s="59" t="s">
        <v>3</v>
      </c>
    </row>
    <row r="4" spans="1:4">
      <c r="A4" s="7" t="s">
        <v>167</v>
      </c>
      <c r="B4" s="149" t="s">
        <v>573</v>
      </c>
      <c r="C4" s="247">
        <v>5</v>
      </c>
      <c r="D4" s="61" t="s">
        <v>147</v>
      </c>
    </row>
    <row r="5" spans="1:4">
      <c r="A5" s="77" t="s">
        <v>521</v>
      </c>
      <c r="B5" s="159" t="s">
        <v>6</v>
      </c>
      <c r="C5" s="248"/>
      <c r="D5" s="56"/>
    </row>
    <row r="6" spans="1:4">
      <c r="A6" s="7" t="s">
        <v>522</v>
      </c>
      <c r="B6" s="148" t="s">
        <v>256</v>
      </c>
      <c r="C6" s="248"/>
      <c r="D6" s="66"/>
    </row>
    <row r="7" spans="1:4">
      <c r="A7" s="77" t="s">
        <v>523</v>
      </c>
      <c r="B7" s="159" t="s">
        <v>7</v>
      </c>
      <c r="C7" s="248"/>
      <c r="D7" s="56"/>
    </row>
    <row r="8" spans="1:4">
      <c r="A8" s="7" t="s">
        <v>524</v>
      </c>
      <c r="B8" s="148" t="s">
        <v>267</v>
      </c>
      <c r="C8" s="248"/>
      <c r="D8" s="66"/>
    </row>
    <row r="9" spans="1:4">
      <c r="A9" s="7" t="s">
        <v>525</v>
      </c>
      <c r="B9" s="148" t="s">
        <v>257</v>
      </c>
      <c r="C9" s="248"/>
      <c r="D9" s="66"/>
    </row>
    <row r="10" spans="1:4">
      <c r="A10" s="2" t="s">
        <v>526</v>
      </c>
      <c r="B10" s="148" t="s">
        <v>268</v>
      </c>
      <c r="C10" s="248"/>
      <c r="D10" s="66"/>
    </row>
    <row r="11" spans="1:4">
      <c r="A11" s="7" t="s">
        <v>527</v>
      </c>
      <c r="B11" s="148" t="s">
        <v>258</v>
      </c>
      <c r="C11" s="248"/>
      <c r="D11" s="66"/>
    </row>
    <row r="12" spans="1:4">
      <c r="A12" s="7" t="s">
        <v>528</v>
      </c>
      <c r="B12" s="148" t="s">
        <v>701</v>
      </c>
      <c r="C12" s="248"/>
      <c r="D12" s="7"/>
    </row>
    <row r="13" spans="1:4">
      <c r="A13" s="7" t="s">
        <v>529</v>
      </c>
      <c r="B13" s="148" t="s">
        <v>259</v>
      </c>
      <c r="C13" s="248"/>
      <c r="D13" s="7"/>
    </row>
    <row r="14" spans="1:4">
      <c r="A14" s="7" t="s">
        <v>703</v>
      </c>
      <c r="B14" s="148" t="s">
        <v>261</v>
      </c>
      <c r="C14" s="248"/>
      <c r="D14" s="7"/>
    </row>
    <row r="15" spans="1:4">
      <c r="A15" s="7" t="s">
        <v>704</v>
      </c>
      <c r="B15" s="148" t="s">
        <v>574</v>
      </c>
      <c r="C15" s="248"/>
      <c r="D15" s="7"/>
    </row>
    <row r="16" spans="1:4">
      <c r="A16" s="7" t="s">
        <v>705</v>
      </c>
      <c r="B16" s="149" t="s">
        <v>702</v>
      </c>
      <c r="C16" s="248"/>
      <c r="D16" s="7"/>
    </row>
    <row r="17" spans="1:4">
      <c r="A17" s="7" t="s">
        <v>706</v>
      </c>
      <c r="B17" s="148" t="s">
        <v>264</v>
      </c>
      <c r="C17" s="248"/>
      <c r="D17" s="7"/>
    </row>
    <row r="18" spans="1:4" ht="27.6">
      <c r="A18" s="7" t="s">
        <v>707</v>
      </c>
      <c r="B18" s="149" t="s">
        <v>266</v>
      </c>
      <c r="C18" s="248"/>
      <c r="D18" s="7"/>
    </row>
    <row r="19" spans="1:4">
      <c r="A19" s="7" t="s">
        <v>708</v>
      </c>
      <c r="B19" s="149" t="s">
        <v>709</v>
      </c>
      <c r="C19" s="249"/>
      <c r="D19" s="7"/>
    </row>
    <row r="20" spans="1:4" ht="28.2">
      <c r="A20" s="151" t="s">
        <v>710</v>
      </c>
      <c r="B20" s="151" t="s">
        <v>575</v>
      </c>
      <c r="C20" s="160"/>
      <c r="D20" s="1"/>
    </row>
    <row r="21" spans="1:4">
      <c r="A21" s="7" t="s">
        <v>711</v>
      </c>
      <c r="B21" s="148" t="s">
        <v>715</v>
      </c>
      <c r="C21" s="203">
        <v>5</v>
      </c>
      <c r="D21" s="7"/>
    </row>
    <row r="22" spans="1:4">
      <c r="A22" s="7" t="s">
        <v>712</v>
      </c>
      <c r="B22" s="148" t="s">
        <v>714</v>
      </c>
      <c r="C22" s="203">
        <v>5</v>
      </c>
      <c r="D22" s="7"/>
    </row>
    <row r="23" spans="1:4" ht="41.4">
      <c r="A23" s="7" t="s">
        <v>713</v>
      </c>
      <c r="B23" s="149" t="s">
        <v>576</v>
      </c>
      <c r="C23" s="161"/>
      <c r="D23" s="7"/>
    </row>
  </sheetData>
  <mergeCells count="3">
    <mergeCell ref="A1:C1"/>
    <mergeCell ref="D1:D2"/>
    <mergeCell ref="C4:C19"/>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7ACC29-B7B4-4F30-A152-849BDF7B8F6D}">
  <dimension ref="A1:D13"/>
  <sheetViews>
    <sheetView zoomScaleNormal="100" workbookViewId="0">
      <pane xSplit="3" ySplit="3" topLeftCell="D4" activePane="bottomRight" state="frozen"/>
      <selection pane="topRight" activeCell="D1" sqref="D1"/>
      <selection pane="bottomLeft" activeCell="A4" sqref="A4"/>
      <selection pane="bottomRight" sqref="A1:C1"/>
    </sheetView>
  </sheetViews>
  <sheetFormatPr defaultRowHeight="14.4"/>
  <cols>
    <col min="1" max="1" width="12" style="2" customWidth="1"/>
    <col min="2" max="2" width="88.5546875" style="2" customWidth="1"/>
    <col min="3" max="3" width="11.88671875" style="2" bestFit="1" customWidth="1"/>
    <col min="4" max="4" width="96.33203125" style="2" bestFit="1" customWidth="1"/>
  </cols>
  <sheetData>
    <row r="1" spans="1:4">
      <c r="A1" s="251" t="s">
        <v>699</v>
      </c>
      <c r="B1" s="251"/>
      <c r="C1" s="251"/>
      <c r="D1" s="244" t="s">
        <v>2</v>
      </c>
    </row>
    <row r="2" spans="1:4" ht="27.6">
      <c r="A2" s="45" t="s">
        <v>4</v>
      </c>
      <c r="B2" s="1" t="s">
        <v>5</v>
      </c>
      <c r="C2" s="72" t="s">
        <v>253</v>
      </c>
      <c r="D2" s="244"/>
    </row>
    <row r="3" spans="1:4">
      <c r="A3" s="48" t="s">
        <v>1</v>
      </c>
      <c r="B3" s="44" t="s">
        <v>1</v>
      </c>
      <c r="C3" s="49" t="s">
        <v>1</v>
      </c>
      <c r="D3" s="59" t="s">
        <v>3</v>
      </c>
    </row>
    <row r="4" spans="1:4">
      <c r="A4" s="7" t="s">
        <v>168</v>
      </c>
      <c r="B4" s="6" t="s">
        <v>271</v>
      </c>
      <c r="C4" s="236">
        <v>3</v>
      </c>
      <c r="D4" s="61" t="s">
        <v>147</v>
      </c>
    </row>
    <row r="5" spans="1:4">
      <c r="A5" s="77" t="s">
        <v>532</v>
      </c>
      <c r="B5" s="76" t="s">
        <v>6</v>
      </c>
      <c r="C5" s="236"/>
      <c r="D5" s="56"/>
    </row>
    <row r="6" spans="1:4">
      <c r="A6" s="7" t="s">
        <v>533</v>
      </c>
      <c r="B6" s="7" t="s">
        <v>272</v>
      </c>
      <c r="C6" s="236"/>
      <c r="D6" s="66"/>
    </row>
    <row r="7" spans="1:4">
      <c r="A7" s="77" t="s">
        <v>534</v>
      </c>
      <c r="B7" s="76" t="s">
        <v>7</v>
      </c>
      <c r="C7" s="236"/>
      <c r="D7" s="56"/>
    </row>
    <row r="8" spans="1:4">
      <c r="A8" s="7" t="s">
        <v>535</v>
      </c>
      <c r="B8" s="7" t="s">
        <v>273</v>
      </c>
      <c r="C8" s="236"/>
      <c r="D8" s="66"/>
    </row>
    <row r="9" spans="1:4">
      <c r="A9" s="7" t="s">
        <v>536</v>
      </c>
      <c r="B9" s="7" t="s">
        <v>277</v>
      </c>
      <c r="C9" s="236"/>
      <c r="D9" s="66"/>
    </row>
    <row r="10" spans="1:4">
      <c r="A10" s="7" t="s">
        <v>537</v>
      </c>
      <c r="B10" s="7" t="s">
        <v>274</v>
      </c>
      <c r="C10" s="236"/>
      <c r="D10" s="66"/>
    </row>
    <row r="11" spans="1:4">
      <c r="A11" s="7" t="s">
        <v>538</v>
      </c>
      <c r="B11" s="2" t="s">
        <v>278</v>
      </c>
      <c r="C11" s="236"/>
      <c r="D11" s="66"/>
    </row>
    <row r="12" spans="1:4">
      <c r="A12" s="7" t="s">
        <v>539</v>
      </c>
      <c r="B12" s="7" t="s">
        <v>275</v>
      </c>
      <c r="C12" s="236"/>
      <c r="D12" s="66"/>
    </row>
    <row r="13" spans="1:4">
      <c r="A13" s="7" t="s">
        <v>540</v>
      </c>
      <c r="B13" s="7" t="s">
        <v>276</v>
      </c>
      <c r="C13" s="236"/>
      <c r="D13" s="66"/>
    </row>
  </sheetData>
  <mergeCells count="3">
    <mergeCell ref="A1:C1"/>
    <mergeCell ref="D1:D2"/>
    <mergeCell ref="C4:C13"/>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00FF6E-75BF-47F9-80F5-9E517AEE2B50}">
  <sheetPr codeName="Sheet9"/>
  <dimension ref="A1:D17"/>
  <sheetViews>
    <sheetView workbookViewId="0">
      <pane xSplit="3" ySplit="3" topLeftCell="D4" activePane="bottomRight" state="frozen"/>
      <selection pane="topRight" activeCell="D1" sqref="D1"/>
      <selection pane="bottomLeft" activeCell="A4" sqref="A4"/>
      <selection pane="bottomRight" sqref="A1:C1"/>
    </sheetView>
  </sheetViews>
  <sheetFormatPr defaultRowHeight="14.4"/>
  <cols>
    <col min="2" max="2" width="66.6640625" bestFit="1" customWidth="1"/>
    <col min="3" max="3" width="11.5546875" style="16" bestFit="1" customWidth="1"/>
    <col min="4" max="4" width="86.5546875" bestFit="1" customWidth="1"/>
  </cols>
  <sheetData>
    <row r="1" spans="1:4">
      <c r="A1" s="239" t="s">
        <v>684</v>
      </c>
      <c r="B1" s="239"/>
      <c r="C1" s="239"/>
      <c r="D1" s="234" t="s">
        <v>2</v>
      </c>
    </row>
    <row r="2" spans="1:4" ht="27.6">
      <c r="A2" s="45" t="s">
        <v>4</v>
      </c>
      <c r="B2" s="1" t="s">
        <v>5</v>
      </c>
      <c r="C2" s="72" t="s">
        <v>160</v>
      </c>
      <c r="D2" s="234"/>
    </row>
    <row r="3" spans="1:4">
      <c r="A3" s="48" t="s">
        <v>1</v>
      </c>
      <c r="B3" s="44" t="s">
        <v>1</v>
      </c>
      <c r="C3" s="49" t="s">
        <v>1</v>
      </c>
      <c r="D3" s="44" t="s">
        <v>3</v>
      </c>
    </row>
    <row r="4" spans="1:4">
      <c r="A4" s="7" t="s">
        <v>685</v>
      </c>
      <c r="B4" s="6" t="s">
        <v>243</v>
      </c>
      <c r="C4" s="236">
        <v>28</v>
      </c>
      <c r="D4" s="54" t="s">
        <v>147</v>
      </c>
    </row>
    <row r="5" spans="1:4">
      <c r="A5" s="97" t="s">
        <v>686</v>
      </c>
      <c r="B5" s="1" t="s">
        <v>6</v>
      </c>
      <c r="C5" s="236"/>
      <c r="D5" s="76"/>
    </row>
    <row r="6" spans="1:4">
      <c r="A6" s="7" t="s">
        <v>687</v>
      </c>
      <c r="B6" s="6" t="s">
        <v>244</v>
      </c>
      <c r="C6" s="236"/>
      <c r="D6" s="7"/>
    </row>
    <row r="7" spans="1:4">
      <c r="A7" s="97" t="s">
        <v>688</v>
      </c>
      <c r="B7" s="1" t="s">
        <v>7</v>
      </c>
      <c r="C7" s="236"/>
      <c r="D7" s="76"/>
    </row>
    <row r="8" spans="1:4">
      <c r="A8" s="7" t="s">
        <v>689</v>
      </c>
      <c r="B8" s="7" t="s">
        <v>246</v>
      </c>
      <c r="C8" s="236"/>
      <c r="D8" s="7"/>
    </row>
    <row r="9" spans="1:4" ht="28.2">
      <c r="A9" s="7" t="s">
        <v>690</v>
      </c>
      <c r="B9" s="4" t="s">
        <v>248</v>
      </c>
      <c r="C9" s="236"/>
      <c r="D9" s="7"/>
    </row>
    <row r="10" spans="1:4">
      <c r="A10" s="7" t="s">
        <v>691</v>
      </c>
      <c r="B10" s="7" t="s">
        <v>577</v>
      </c>
      <c r="C10" s="236"/>
      <c r="D10" s="7"/>
    </row>
    <row r="11" spans="1:4">
      <c r="A11" s="7" t="s">
        <v>692</v>
      </c>
      <c r="B11" s="7" t="s">
        <v>247</v>
      </c>
      <c r="C11" s="236"/>
      <c r="D11" s="7"/>
    </row>
    <row r="12" spans="1:4">
      <c r="A12" s="7" t="s">
        <v>693</v>
      </c>
      <c r="B12" s="7" t="s">
        <v>245</v>
      </c>
      <c r="C12" s="236"/>
      <c r="D12" s="7"/>
    </row>
    <row r="13" spans="1:4">
      <c r="A13" s="7" t="s">
        <v>694</v>
      </c>
      <c r="B13" s="7" t="s">
        <v>98</v>
      </c>
      <c r="C13" s="236"/>
      <c r="D13" s="8"/>
    </row>
    <row r="14" spans="1:4" ht="28.2">
      <c r="A14" s="7" t="s">
        <v>695</v>
      </c>
      <c r="B14" s="6" t="s">
        <v>250</v>
      </c>
      <c r="C14" s="236"/>
      <c r="D14" s="8"/>
    </row>
    <row r="15" spans="1:4" ht="28.2">
      <c r="A15" s="7" t="s">
        <v>696</v>
      </c>
      <c r="B15" s="6" t="s">
        <v>249</v>
      </c>
      <c r="C15" s="236"/>
      <c r="D15" s="8"/>
    </row>
    <row r="16" spans="1:4">
      <c r="A16" s="7" t="s">
        <v>697</v>
      </c>
      <c r="B16" s="7" t="s">
        <v>251</v>
      </c>
      <c r="C16" s="236"/>
      <c r="D16" s="8"/>
    </row>
    <row r="17" spans="1:4">
      <c r="A17" s="7" t="s">
        <v>698</v>
      </c>
      <c r="B17" s="74" t="s">
        <v>252</v>
      </c>
      <c r="C17" s="236"/>
      <c r="D17" s="8"/>
    </row>
  </sheetData>
  <mergeCells count="3">
    <mergeCell ref="C4:C17"/>
    <mergeCell ref="D1:D2"/>
    <mergeCell ref="A1:C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16"/>
  <dimension ref="A1:O14"/>
  <sheetViews>
    <sheetView workbookViewId="0">
      <selection activeCell="G20" sqref="G20"/>
    </sheetView>
  </sheetViews>
  <sheetFormatPr defaultRowHeight="14.4"/>
  <cols>
    <col min="2" max="2" width="25.44140625" customWidth="1"/>
    <col min="4" max="5" width="20.109375" customWidth="1"/>
    <col min="6" max="6" width="14.88671875" customWidth="1"/>
    <col min="7" max="7" width="17.5546875" customWidth="1"/>
    <col min="8" max="8" width="19" customWidth="1"/>
    <col min="9" max="9" width="15.88671875" customWidth="1"/>
    <col min="10" max="10" width="17.5546875" customWidth="1"/>
    <col min="11" max="11" width="18.5546875" customWidth="1"/>
    <col min="12" max="12" width="18.88671875" customWidth="1"/>
    <col min="13" max="13" width="19.33203125" customWidth="1"/>
    <col min="14" max="14" width="34.6640625" customWidth="1"/>
  </cols>
  <sheetData>
    <row r="1" spans="1:15">
      <c r="A1" s="10"/>
      <c r="B1" s="11"/>
      <c r="C1" s="12"/>
      <c r="D1" s="13"/>
      <c r="E1" s="13"/>
      <c r="F1" s="13"/>
      <c r="G1" s="13"/>
      <c r="H1" s="13"/>
      <c r="I1" s="13"/>
      <c r="J1" s="13"/>
      <c r="K1" s="13"/>
      <c r="L1" s="10"/>
      <c r="M1" s="13"/>
      <c r="N1" s="10"/>
    </row>
    <row r="2" spans="1:15" ht="35.25" customHeight="1">
      <c r="A2" s="253" t="s">
        <v>33</v>
      </c>
      <c r="B2" s="254"/>
      <c r="C2" s="254"/>
      <c r="D2" s="254"/>
      <c r="E2" s="254"/>
      <c r="F2" s="254"/>
      <c r="G2" s="255"/>
      <c r="H2" s="27"/>
      <c r="I2" s="27"/>
      <c r="J2" s="27"/>
      <c r="K2" s="27"/>
      <c r="L2" s="28"/>
      <c r="M2" s="27"/>
      <c r="N2" s="28"/>
      <c r="O2" s="29"/>
    </row>
    <row r="3" spans="1:15" ht="37.5" customHeight="1">
      <c r="A3" s="256" t="s">
        <v>37</v>
      </c>
      <c r="B3" s="256"/>
      <c r="C3" s="256"/>
      <c r="D3" s="256"/>
      <c r="E3" s="256"/>
      <c r="F3" s="256"/>
      <c r="G3" s="256"/>
      <c r="H3" s="27"/>
      <c r="I3" s="27"/>
      <c r="J3" s="27"/>
      <c r="K3" s="27"/>
      <c r="L3" s="28"/>
      <c r="M3" s="27"/>
      <c r="N3" s="28"/>
      <c r="O3" s="29"/>
    </row>
    <row r="4" spans="1:15" ht="16.5" customHeight="1">
      <c r="A4" s="252" t="s">
        <v>8</v>
      </c>
      <c r="B4" s="252"/>
      <c r="C4" s="252"/>
      <c r="D4" s="252"/>
      <c r="E4" s="252"/>
      <c r="F4" s="252"/>
      <c r="G4" s="252"/>
      <c r="H4" s="252"/>
      <c r="I4" s="252"/>
      <c r="J4" s="252"/>
      <c r="K4" s="252"/>
      <c r="L4" s="252"/>
      <c r="M4" s="252"/>
      <c r="N4" s="252"/>
      <c r="O4" s="252"/>
    </row>
    <row r="5" spans="1:15" ht="40.799999999999997">
      <c r="A5" s="30" t="s">
        <v>9</v>
      </c>
      <c r="B5" s="30" t="s">
        <v>10</v>
      </c>
      <c r="C5" s="30" t="s">
        <v>161</v>
      </c>
      <c r="D5" s="31" t="s">
        <v>12</v>
      </c>
      <c r="E5" s="31" t="s">
        <v>24</v>
      </c>
      <c r="F5" s="30" t="s">
        <v>28</v>
      </c>
      <c r="G5" s="30" t="s">
        <v>22</v>
      </c>
      <c r="H5" s="30" t="s">
        <v>23</v>
      </c>
      <c r="I5" s="32" t="s">
        <v>25</v>
      </c>
      <c r="J5" s="30" t="s">
        <v>13</v>
      </c>
      <c r="K5" s="30" t="s">
        <v>26</v>
      </c>
      <c r="L5" s="30" t="s">
        <v>27</v>
      </c>
      <c r="M5" s="33" t="s">
        <v>34</v>
      </c>
      <c r="N5" s="34" t="s">
        <v>35</v>
      </c>
      <c r="O5" s="33" t="s">
        <v>14</v>
      </c>
    </row>
    <row r="6" spans="1:15">
      <c r="A6" s="35">
        <v>1</v>
      </c>
      <c r="B6" s="35">
        <v>2</v>
      </c>
      <c r="C6" s="35">
        <v>3</v>
      </c>
      <c r="D6" s="35">
        <v>4</v>
      </c>
      <c r="E6" s="35">
        <v>5</v>
      </c>
      <c r="F6" s="35">
        <v>6</v>
      </c>
      <c r="G6" s="35">
        <v>7</v>
      </c>
      <c r="H6" s="35">
        <v>8</v>
      </c>
      <c r="I6" s="35">
        <v>9</v>
      </c>
      <c r="J6" s="35">
        <v>10</v>
      </c>
      <c r="K6" s="35">
        <v>11</v>
      </c>
      <c r="L6" s="35">
        <v>12</v>
      </c>
      <c r="M6" s="35">
        <v>13</v>
      </c>
      <c r="N6" s="35">
        <v>14</v>
      </c>
      <c r="O6" s="35">
        <v>15</v>
      </c>
    </row>
    <row r="7" spans="1:15">
      <c r="A7" s="36" t="s">
        <v>38</v>
      </c>
      <c r="B7" s="37" t="s">
        <v>331</v>
      </c>
      <c r="C7" s="42">
        <v>21</v>
      </c>
      <c r="D7" s="38"/>
      <c r="E7" s="38"/>
      <c r="F7" s="38"/>
      <c r="G7" s="38"/>
      <c r="H7" s="38"/>
      <c r="I7" s="38"/>
      <c r="J7" s="38"/>
      <c r="K7" s="36"/>
      <c r="L7" s="39"/>
      <c r="M7" s="40">
        <f>C7*(F7*(G7+(H7*I7)))</f>
        <v>0</v>
      </c>
      <c r="N7" s="51">
        <f>M7</f>
        <v>0</v>
      </c>
      <c r="O7" s="41"/>
    </row>
    <row r="8" spans="1:15">
      <c r="A8" s="36" t="s">
        <v>132</v>
      </c>
      <c r="B8" s="37" t="s">
        <v>358</v>
      </c>
      <c r="C8" s="42">
        <v>1</v>
      </c>
      <c r="D8" s="38"/>
      <c r="E8" s="38"/>
      <c r="F8" s="38"/>
      <c r="G8" s="38"/>
      <c r="H8" s="38"/>
      <c r="I8" s="38"/>
      <c r="J8" s="38"/>
      <c r="K8" s="36"/>
      <c r="L8" s="39"/>
      <c r="M8" s="40">
        <f>C8*(F8*(G8+(H8*I8)))</f>
        <v>0</v>
      </c>
      <c r="N8" s="51">
        <f>M8</f>
        <v>0</v>
      </c>
      <c r="O8" s="41"/>
    </row>
    <row r="9" spans="1:15">
      <c r="A9" s="261" t="s">
        <v>1</v>
      </c>
      <c r="B9" s="262"/>
      <c r="C9" s="262"/>
      <c r="D9" s="262"/>
      <c r="E9" s="262"/>
      <c r="F9" s="262"/>
      <c r="G9" s="262"/>
      <c r="H9" s="262"/>
      <c r="I9" s="262"/>
      <c r="J9" s="262"/>
      <c r="K9" s="262"/>
      <c r="L9" s="262"/>
      <c r="M9" s="262"/>
      <c r="N9" s="262"/>
      <c r="O9" s="263"/>
    </row>
    <row r="10" spans="1:15" ht="15.6">
      <c r="A10" s="258" t="s">
        <v>8</v>
      </c>
      <c r="B10" s="258"/>
      <c r="C10" s="258"/>
      <c r="D10" s="258"/>
      <c r="E10" s="258"/>
      <c r="F10" s="258"/>
      <c r="G10" s="258"/>
      <c r="H10" s="258"/>
      <c r="I10" s="258"/>
      <c r="J10" s="258"/>
      <c r="K10" s="258"/>
      <c r="L10" s="258"/>
      <c r="M10" s="258"/>
      <c r="N10" s="258"/>
      <c r="O10" s="258"/>
    </row>
    <row r="11" spans="1:15" ht="40.799999999999997">
      <c r="A11" s="20" t="s">
        <v>9</v>
      </c>
      <c r="B11" s="20" t="s">
        <v>10</v>
      </c>
      <c r="C11" s="20" t="s">
        <v>11</v>
      </c>
      <c r="D11" s="24" t="s">
        <v>12</v>
      </c>
      <c r="E11" s="24" t="s">
        <v>24</v>
      </c>
      <c r="F11" s="20" t="s">
        <v>28</v>
      </c>
      <c r="G11" s="20" t="s">
        <v>22</v>
      </c>
      <c r="H11" s="20" t="s">
        <v>23</v>
      </c>
      <c r="I11" s="25" t="s">
        <v>25</v>
      </c>
      <c r="J11" s="20" t="s">
        <v>13</v>
      </c>
      <c r="K11" s="20" t="s">
        <v>26</v>
      </c>
      <c r="L11" s="20" t="s">
        <v>27</v>
      </c>
      <c r="M11" s="17" t="s">
        <v>34</v>
      </c>
      <c r="N11" s="18" t="s">
        <v>35</v>
      </c>
      <c r="O11" s="22" t="s">
        <v>14</v>
      </c>
    </row>
    <row r="12" spans="1:15">
      <c r="A12" s="19">
        <v>1</v>
      </c>
      <c r="B12" s="19">
        <v>2</v>
      </c>
      <c r="C12" s="19">
        <v>3</v>
      </c>
      <c r="D12" s="19">
        <v>4</v>
      </c>
      <c r="E12" s="19">
        <v>5</v>
      </c>
      <c r="F12" s="19">
        <v>6</v>
      </c>
      <c r="G12" s="19">
        <v>7</v>
      </c>
      <c r="H12" s="19">
        <v>8</v>
      </c>
      <c r="I12" s="19">
        <v>9</v>
      </c>
      <c r="J12" s="19">
        <v>10</v>
      </c>
      <c r="K12" s="19">
        <v>11</v>
      </c>
      <c r="L12" s="19">
        <v>12</v>
      </c>
      <c r="M12" s="19">
        <v>13</v>
      </c>
      <c r="N12" s="19">
        <v>14</v>
      </c>
      <c r="O12" s="19">
        <v>15</v>
      </c>
    </row>
    <row r="13" spans="1:15">
      <c r="A13" s="257" t="s">
        <v>0</v>
      </c>
      <c r="B13" s="259" t="s">
        <v>29</v>
      </c>
      <c r="C13" s="21">
        <v>5</v>
      </c>
      <c r="D13" s="22">
        <v>3</v>
      </c>
      <c r="E13" s="26" t="s">
        <v>30</v>
      </c>
      <c r="F13" s="22">
        <v>2</v>
      </c>
      <c r="G13" s="26">
        <v>500</v>
      </c>
      <c r="H13" s="26">
        <v>3</v>
      </c>
      <c r="I13" s="26">
        <v>35</v>
      </c>
      <c r="J13" s="26">
        <v>35</v>
      </c>
      <c r="K13" s="26" t="s">
        <v>31</v>
      </c>
      <c r="L13" s="26" t="s">
        <v>31</v>
      </c>
      <c r="M13" s="22">
        <f>C13*(F13*(G13+(H13*I13)))</f>
        <v>6050</v>
      </c>
      <c r="N13" s="260">
        <f>M13+M14</f>
        <v>6312.5</v>
      </c>
      <c r="O13" s="23"/>
    </row>
    <row r="14" spans="1:15">
      <c r="A14" s="257"/>
      <c r="B14" s="259"/>
      <c r="C14" s="21">
        <v>5</v>
      </c>
      <c r="D14" s="22">
        <v>3</v>
      </c>
      <c r="E14" s="26" t="s">
        <v>32</v>
      </c>
      <c r="F14" s="22">
        <v>1</v>
      </c>
      <c r="G14" s="26">
        <v>0</v>
      </c>
      <c r="H14" s="26">
        <v>1.5</v>
      </c>
      <c r="I14" s="26">
        <v>35</v>
      </c>
      <c r="J14" s="26">
        <v>35</v>
      </c>
      <c r="K14" s="26" t="s">
        <v>31</v>
      </c>
      <c r="L14" s="26" t="s">
        <v>31</v>
      </c>
      <c r="M14" s="22">
        <f>C14*(F14*(G14+(H14*I14)))</f>
        <v>262.5</v>
      </c>
      <c r="N14" s="260"/>
      <c r="O14" s="23"/>
    </row>
  </sheetData>
  <mergeCells count="8">
    <mergeCell ref="A4:O4"/>
    <mergeCell ref="A2:G2"/>
    <mergeCell ref="A3:G3"/>
    <mergeCell ref="A13:A14"/>
    <mergeCell ref="A10:O10"/>
    <mergeCell ref="B13:B14"/>
    <mergeCell ref="N13:N14"/>
    <mergeCell ref="A9:O9"/>
  </mergeCells>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17"/>
  <dimension ref="A1:J57"/>
  <sheetViews>
    <sheetView tabSelected="1" workbookViewId="0">
      <pane xSplit="1" ySplit="3" topLeftCell="B43" activePane="bottomRight" state="frozen"/>
      <selection pane="topRight" activeCell="B1" sqref="B1"/>
      <selection pane="bottomLeft" activeCell="A4" sqref="A4"/>
      <selection pane="bottomRight" activeCell="J47" sqref="J47"/>
    </sheetView>
  </sheetViews>
  <sheetFormatPr defaultRowHeight="14.4"/>
  <cols>
    <col min="1" max="2" width="13.6640625" style="90" customWidth="1"/>
    <col min="3" max="3" width="46.5546875" bestFit="1" customWidth="1"/>
    <col min="4" max="4" width="9.109375" style="52"/>
    <col min="5" max="5" width="22.44140625" customWidth="1"/>
    <col min="6" max="6" width="18.33203125" customWidth="1"/>
    <col min="7" max="8" width="23.5546875" customWidth="1"/>
    <col min="9" max="9" width="47.5546875" style="53" customWidth="1"/>
    <col min="10" max="10" width="46.5546875" customWidth="1"/>
  </cols>
  <sheetData>
    <row r="1" spans="1:10" ht="15.6">
      <c r="A1" s="271" t="s">
        <v>15</v>
      </c>
      <c r="B1" s="271"/>
      <c r="C1" s="271"/>
      <c r="D1" s="271"/>
      <c r="E1" s="271"/>
      <c r="F1" s="271"/>
      <c r="G1" s="271"/>
      <c r="H1" s="271"/>
      <c r="I1" s="271"/>
    </row>
    <row r="2" spans="1:10" ht="15.6">
      <c r="A2" s="272" t="s">
        <v>16</v>
      </c>
      <c r="B2" s="272"/>
      <c r="C2" s="272"/>
      <c r="D2" s="272"/>
      <c r="E2" s="272"/>
      <c r="F2" s="272"/>
      <c r="G2" s="272"/>
      <c r="H2" s="272"/>
      <c r="I2" s="272"/>
    </row>
    <row r="3" spans="1:10" ht="30.6">
      <c r="A3" s="15" t="s">
        <v>40</v>
      </c>
      <c r="B3" s="15" t="s">
        <v>114</v>
      </c>
      <c r="C3" s="14" t="s">
        <v>10</v>
      </c>
      <c r="D3" s="15" t="s">
        <v>161</v>
      </c>
      <c r="E3" s="14" t="s">
        <v>17</v>
      </c>
      <c r="F3" s="14" t="s">
        <v>18</v>
      </c>
      <c r="G3" s="15" t="s">
        <v>19</v>
      </c>
      <c r="H3" s="14" t="s">
        <v>36</v>
      </c>
      <c r="I3" s="15" t="s">
        <v>20</v>
      </c>
      <c r="J3" s="15" t="s">
        <v>21</v>
      </c>
    </row>
    <row r="4" spans="1:10" ht="15" customHeight="1">
      <c r="A4" s="264" t="s">
        <v>79</v>
      </c>
      <c r="B4" s="110" t="s">
        <v>97</v>
      </c>
      <c r="C4" s="100" t="s">
        <v>331</v>
      </c>
      <c r="D4" s="15">
        <v>21</v>
      </c>
      <c r="E4" s="100"/>
      <c r="F4" s="103">
        <f>E4*D4</f>
        <v>0</v>
      </c>
      <c r="G4" s="101"/>
      <c r="H4" s="104">
        <f>'Iekārtu tehniskā apkalpošana'!N7</f>
        <v>0</v>
      </c>
      <c r="I4" s="273">
        <f>F4+H4+SUM(F6:F11)</f>
        <v>0</v>
      </c>
      <c r="J4" s="8"/>
    </row>
    <row r="5" spans="1:10" ht="27.75" customHeight="1">
      <c r="A5" s="264"/>
      <c r="B5" s="91" t="s">
        <v>93</v>
      </c>
      <c r="C5" s="270" t="s">
        <v>520</v>
      </c>
      <c r="D5" s="270"/>
      <c r="E5" s="270"/>
      <c r="F5" s="270"/>
      <c r="G5" s="270"/>
      <c r="H5" s="276" t="s">
        <v>39</v>
      </c>
      <c r="I5" s="273"/>
      <c r="J5" s="8"/>
    </row>
    <row r="6" spans="1:10">
      <c r="A6" s="264"/>
      <c r="B6" s="37" t="s">
        <v>94</v>
      </c>
      <c r="C6" s="14" t="s">
        <v>208</v>
      </c>
      <c r="D6" s="15">
        <v>21</v>
      </c>
      <c r="E6" s="8"/>
      <c r="F6" s="103">
        <f t="shared" ref="F6:F11" si="0">E6*D6</f>
        <v>0</v>
      </c>
      <c r="G6" s="102"/>
      <c r="H6" s="276"/>
      <c r="I6" s="273"/>
      <c r="J6" s="8"/>
    </row>
    <row r="7" spans="1:10">
      <c r="A7" s="264"/>
      <c r="B7" s="37" t="s">
        <v>95</v>
      </c>
      <c r="C7" s="14" t="s">
        <v>209</v>
      </c>
      <c r="D7" s="15">
        <v>21</v>
      </c>
      <c r="E7" s="8"/>
      <c r="F7" s="103">
        <f>E7*D7</f>
        <v>0</v>
      </c>
      <c r="G7" s="102"/>
      <c r="H7" s="276"/>
      <c r="I7" s="273"/>
      <c r="J7" s="8"/>
    </row>
    <row r="8" spans="1:10">
      <c r="A8" s="264"/>
      <c r="B8" s="37" t="s">
        <v>96</v>
      </c>
      <c r="C8" s="14" t="s">
        <v>210</v>
      </c>
      <c r="D8" s="15">
        <v>21</v>
      </c>
      <c r="E8" s="8"/>
      <c r="F8" s="103">
        <f t="shared" si="0"/>
        <v>0</v>
      </c>
      <c r="G8" s="102"/>
      <c r="H8" s="276"/>
      <c r="I8" s="273"/>
      <c r="J8" s="8"/>
    </row>
    <row r="9" spans="1:10" ht="20.399999999999999">
      <c r="A9" s="264"/>
      <c r="B9" s="37" t="s">
        <v>111</v>
      </c>
      <c r="C9" s="14" t="s">
        <v>211</v>
      </c>
      <c r="D9" s="15">
        <v>21</v>
      </c>
      <c r="E9" s="8"/>
      <c r="F9" s="103">
        <f t="shared" si="0"/>
        <v>0</v>
      </c>
      <c r="G9" s="102"/>
      <c r="H9" s="276"/>
      <c r="I9" s="273"/>
      <c r="J9" s="8"/>
    </row>
    <row r="10" spans="1:10">
      <c r="A10" s="264"/>
      <c r="B10" s="37" t="s">
        <v>112</v>
      </c>
      <c r="C10" s="14" t="s">
        <v>212</v>
      </c>
      <c r="D10" s="15">
        <v>21</v>
      </c>
      <c r="E10" s="8"/>
      <c r="F10" s="103">
        <f t="shared" si="0"/>
        <v>0</v>
      </c>
      <c r="G10" s="102"/>
      <c r="H10" s="276"/>
      <c r="I10" s="273"/>
      <c r="J10" s="8"/>
    </row>
    <row r="11" spans="1:10" ht="40.799999999999997">
      <c r="A11" s="264"/>
      <c r="B11" s="37" t="s">
        <v>113</v>
      </c>
      <c r="C11" s="14" t="s">
        <v>159</v>
      </c>
      <c r="D11" s="15">
        <v>1</v>
      </c>
      <c r="E11" s="8"/>
      <c r="F11" s="103">
        <f t="shared" si="0"/>
        <v>0</v>
      </c>
      <c r="G11" s="102"/>
      <c r="H11" s="276"/>
      <c r="I11" s="273"/>
      <c r="J11" s="8"/>
    </row>
    <row r="12" spans="1:10">
      <c r="A12" s="264" t="s">
        <v>132</v>
      </c>
      <c r="B12" s="110" t="s">
        <v>115</v>
      </c>
      <c r="C12" s="100" t="s">
        <v>358</v>
      </c>
      <c r="D12" s="15">
        <v>4</v>
      </c>
      <c r="E12" s="7"/>
      <c r="F12" s="99">
        <f>E12*D12</f>
        <v>0</v>
      </c>
      <c r="G12" s="111"/>
      <c r="H12" s="137">
        <f>'Iekārtu tehniskā apkalpošana'!N8</f>
        <v>0</v>
      </c>
      <c r="I12" s="275">
        <f>F12+H12+SUM(F14:F17)</f>
        <v>0</v>
      </c>
      <c r="J12" s="8"/>
    </row>
    <row r="13" spans="1:10" ht="33" customHeight="1">
      <c r="A13" s="264"/>
      <c r="B13" s="91" t="s">
        <v>93</v>
      </c>
      <c r="C13" s="270" t="s">
        <v>568</v>
      </c>
      <c r="D13" s="270"/>
      <c r="E13" s="270"/>
      <c r="F13" s="270"/>
      <c r="G13" s="270"/>
      <c r="H13" s="265" t="s">
        <v>39</v>
      </c>
      <c r="I13" s="275"/>
      <c r="J13" s="8"/>
    </row>
    <row r="14" spans="1:10">
      <c r="A14" s="264"/>
      <c r="B14" s="37" t="s">
        <v>122</v>
      </c>
      <c r="C14" s="14" t="s">
        <v>212</v>
      </c>
      <c r="D14" s="15">
        <v>1</v>
      </c>
      <c r="E14" s="7"/>
      <c r="F14" s="99">
        <f>E14*D14</f>
        <v>0</v>
      </c>
      <c r="G14" s="111"/>
      <c r="H14" s="265"/>
      <c r="I14" s="275"/>
      <c r="J14" s="8"/>
    </row>
    <row r="15" spans="1:10">
      <c r="A15" s="264"/>
      <c r="B15" s="37" t="s">
        <v>123</v>
      </c>
      <c r="C15" s="14" t="s">
        <v>236</v>
      </c>
      <c r="D15" s="15">
        <v>1</v>
      </c>
      <c r="E15" s="7"/>
      <c r="F15" s="99">
        <f>E15*D15</f>
        <v>0</v>
      </c>
      <c r="G15" s="111"/>
      <c r="H15" s="265"/>
      <c r="I15" s="275"/>
      <c r="J15" s="8"/>
    </row>
    <row r="16" spans="1:10">
      <c r="A16" s="264"/>
      <c r="B16" s="37" t="s">
        <v>659</v>
      </c>
      <c r="C16" s="14" t="s">
        <v>657</v>
      </c>
      <c r="D16" s="15">
        <v>1</v>
      </c>
      <c r="E16" s="7"/>
      <c r="F16" s="99">
        <f>E16*D16</f>
        <v>0</v>
      </c>
      <c r="G16" s="111"/>
      <c r="H16" s="265"/>
      <c r="I16" s="275"/>
      <c r="J16" s="8"/>
    </row>
    <row r="17" spans="1:10">
      <c r="A17" s="264"/>
      <c r="B17" s="37" t="s">
        <v>660</v>
      </c>
      <c r="C17" s="14" t="s">
        <v>658</v>
      </c>
      <c r="D17" s="15">
        <v>1</v>
      </c>
      <c r="E17" s="7"/>
      <c r="F17" s="99">
        <f>E17*D17</f>
        <v>0</v>
      </c>
      <c r="G17" s="111"/>
      <c r="H17" s="265"/>
      <c r="I17" s="275"/>
      <c r="J17" s="8"/>
    </row>
    <row r="18" spans="1:10" ht="40.799999999999997">
      <c r="A18" s="264"/>
      <c r="B18" s="37" t="s">
        <v>356</v>
      </c>
      <c r="C18" s="14" t="s">
        <v>549</v>
      </c>
      <c r="D18" s="15">
        <v>1</v>
      </c>
      <c r="E18" s="7"/>
      <c r="F18" s="99">
        <f t="shared" ref="F18" si="1">E18*D18</f>
        <v>0</v>
      </c>
      <c r="G18" s="111"/>
      <c r="H18" s="265"/>
      <c r="I18" s="275"/>
      <c r="J18" s="8"/>
    </row>
    <row r="19" spans="1:10">
      <c r="A19" s="274" t="s">
        <v>157</v>
      </c>
      <c r="B19" s="110" t="s">
        <v>153</v>
      </c>
      <c r="C19" s="138" t="s">
        <v>672</v>
      </c>
      <c r="D19" s="139">
        <v>7</v>
      </c>
      <c r="E19" s="8"/>
      <c r="F19" s="99">
        <f>E19*D19</f>
        <v>0</v>
      </c>
      <c r="G19" s="140"/>
      <c r="H19" s="265" t="s">
        <v>39</v>
      </c>
      <c r="I19" s="273">
        <f>F19+SUM(F21:F33)</f>
        <v>0</v>
      </c>
      <c r="J19" s="8"/>
    </row>
    <row r="20" spans="1:10">
      <c r="A20" s="274"/>
      <c r="B20" s="91" t="s">
        <v>154</v>
      </c>
      <c r="C20" s="270" t="s">
        <v>673</v>
      </c>
      <c r="D20" s="270"/>
      <c r="E20" s="270"/>
      <c r="F20" s="270"/>
      <c r="G20" s="270"/>
      <c r="H20" s="265"/>
      <c r="I20" s="273"/>
      <c r="J20" s="8"/>
    </row>
    <row r="21" spans="1:10">
      <c r="A21" s="274"/>
      <c r="B21" s="37" t="s">
        <v>146</v>
      </c>
      <c r="C21" s="14" t="s">
        <v>376</v>
      </c>
      <c r="D21" s="15">
        <v>7</v>
      </c>
      <c r="E21" s="15"/>
      <c r="F21" s="143">
        <f>E21*D21</f>
        <v>0</v>
      </c>
      <c r="G21" s="15"/>
      <c r="H21" s="265"/>
      <c r="I21" s="273"/>
      <c r="J21" s="8"/>
    </row>
    <row r="22" spans="1:10">
      <c r="A22" s="274"/>
      <c r="B22" s="37" t="s">
        <v>206</v>
      </c>
      <c r="C22" s="14" t="s">
        <v>377</v>
      </c>
      <c r="D22" s="15">
        <v>7</v>
      </c>
      <c r="E22" s="15"/>
      <c r="F22" s="143">
        <f t="shared" ref="F22:F33" si="2">E22*D22</f>
        <v>0</v>
      </c>
      <c r="G22" s="15"/>
      <c r="H22" s="265"/>
      <c r="I22" s="273"/>
      <c r="J22" s="8"/>
    </row>
    <row r="23" spans="1:10">
      <c r="A23" s="274"/>
      <c r="B23" s="37" t="s">
        <v>441</v>
      </c>
      <c r="C23" s="14" t="s">
        <v>570</v>
      </c>
      <c r="D23" s="15">
        <v>7</v>
      </c>
      <c r="E23" s="15"/>
      <c r="F23" s="143">
        <f t="shared" si="2"/>
        <v>0</v>
      </c>
      <c r="G23" s="15"/>
      <c r="H23" s="265"/>
      <c r="I23" s="273"/>
      <c r="J23" s="8"/>
    </row>
    <row r="24" spans="1:10">
      <c r="A24" s="274"/>
      <c r="B24" s="37" t="s">
        <v>442</v>
      </c>
      <c r="C24" s="14" t="s">
        <v>569</v>
      </c>
      <c r="D24" s="15">
        <v>7</v>
      </c>
      <c r="E24" s="15"/>
      <c r="F24" s="143">
        <f t="shared" si="2"/>
        <v>0</v>
      </c>
      <c r="G24" s="15"/>
      <c r="H24" s="265"/>
      <c r="I24" s="273"/>
      <c r="J24" s="8"/>
    </row>
    <row r="25" spans="1:10">
      <c r="A25" s="274"/>
      <c r="B25" s="37" t="s">
        <v>443</v>
      </c>
      <c r="C25" s="14" t="s">
        <v>378</v>
      </c>
      <c r="D25" s="15">
        <v>7</v>
      </c>
      <c r="E25" s="15"/>
      <c r="F25" s="143">
        <f t="shared" si="2"/>
        <v>0</v>
      </c>
      <c r="G25" s="15"/>
      <c r="H25" s="265"/>
      <c r="I25" s="273"/>
      <c r="J25" s="8"/>
    </row>
    <row r="26" spans="1:10">
      <c r="A26" s="274"/>
      <c r="B26" s="37" t="s">
        <v>444</v>
      </c>
      <c r="C26" s="14" t="s">
        <v>379</v>
      </c>
      <c r="D26" s="15">
        <v>7</v>
      </c>
      <c r="E26" s="15"/>
      <c r="F26" s="143">
        <f t="shared" si="2"/>
        <v>0</v>
      </c>
      <c r="G26" s="15"/>
      <c r="H26" s="265"/>
      <c r="I26" s="273"/>
      <c r="J26" s="8"/>
    </row>
    <row r="27" spans="1:10">
      <c r="A27" s="274"/>
      <c r="B27" s="37" t="s">
        <v>445</v>
      </c>
      <c r="C27" s="14" t="s">
        <v>380</v>
      </c>
      <c r="D27" s="15">
        <v>7</v>
      </c>
      <c r="E27" s="15"/>
      <c r="F27" s="143">
        <f>E27*D27</f>
        <v>0</v>
      </c>
      <c r="G27" s="15"/>
      <c r="H27" s="265"/>
      <c r="I27" s="273"/>
      <c r="J27" s="8"/>
    </row>
    <row r="28" spans="1:10">
      <c r="A28" s="274"/>
      <c r="B28" s="37" t="s">
        <v>446</v>
      </c>
      <c r="C28" s="14" t="s">
        <v>381</v>
      </c>
      <c r="D28" s="15">
        <v>7</v>
      </c>
      <c r="E28" s="15"/>
      <c r="F28" s="143">
        <f t="shared" si="2"/>
        <v>0</v>
      </c>
      <c r="G28" s="15"/>
      <c r="H28" s="265"/>
      <c r="I28" s="273"/>
      <c r="J28" s="8"/>
    </row>
    <row r="29" spans="1:10">
      <c r="A29" s="274"/>
      <c r="B29" s="37" t="s">
        <v>447</v>
      </c>
      <c r="C29" s="14" t="s">
        <v>382</v>
      </c>
      <c r="D29" s="15">
        <v>7</v>
      </c>
      <c r="E29" s="15"/>
      <c r="F29" s="143">
        <f t="shared" si="2"/>
        <v>0</v>
      </c>
      <c r="G29" s="15"/>
      <c r="H29" s="265"/>
      <c r="I29" s="273"/>
      <c r="J29" s="8"/>
    </row>
    <row r="30" spans="1:10">
      <c r="A30" s="274"/>
      <c r="B30" s="37" t="s">
        <v>448</v>
      </c>
      <c r="C30" s="14" t="s">
        <v>212</v>
      </c>
      <c r="D30" s="15">
        <v>7</v>
      </c>
      <c r="E30" s="15"/>
      <c r="F30" s="143">
        <f t="shared" si="2"/>
        <v>0</v>
      </c>
      <c r="G30" s="15"/>
      <c r="H30" s="265"/>
      <c r="I30" s="273"/>
      <c r="J30" s="8"/>
    </row>
    <row r="31" spans="1:10">
      <c r="A31" s="274"/>
      <c r="B31" s="37" t="s">
        <v>449</v>
      </c>
      <c r="C31" s="14" t="s">
        <v>567</v>
      </c>
      <c r="D31" s="15">
        <v>7</v>
      </c>
      <c r="E31" s="15"/>
      <c r="F31" s="143">
        <f t="shared" si="2"/>
        <v>0</v>
      </c>
      <c r="G31" s="15"/>
      <c r="H31" s="265"/>
      <c r="I31" s="273"/>
      <c r="J31" s="8"/>
    </row>
    <row r="32" spans="1:10">
      <c r="A32" s="274"/>
      <c r="B32" s="37" t="s">
        <v>450</v>
      </c>
      <c r="C32" s="14" t="s">
        <v>383</v>
      </c>
      <c r="D32" s="15">
        <v>7</v>
      </c>
      <c r="E32" s="15"/>
      <c r="F32" s="143">
        <f t="shared" si="2"/>
        <v>0</v>
      </c>
      <c r="G32" s="15"/>
      <c r="H32" s="265"/>
      <c r="I32" s="273"/>
      <c r="J32" s="8"/>
    </row>
    <row r="33" spans="1:10">
      <c r="A33" s="274"/>
      <c r="B33" s="37" t="s">
        <v>451</v>
      </c>
      <c r="C33" s="14" t="s">
        <v>384</v>
      </c>
      <c r="D33" s="15">
        <v>7</v>
      </c>
      <c r="E33" s="15"/>
      <c r="F33" s="143">
        <f t="shared" si="2"/>
        <v>0</v>
      </c>
      <c r="G33" s="15"/>
      <c r="H33" s="265"/>
      <c r="I33" s="273"/>
      <c r="J33" s="8"/>
    </row>
    <row r="34" spans="1:10" ht="33" customHeight="1">
      <c r="A34" s="274"/>
      <c r="B34" s="91" t="s">
        <v>155</v>
      </c>
      <c r="C34" s="270" t="s">
        <v>568</v>
      </c>
      <c r="D34" s="270"/>
      <c r="E34" s="270"/>
      <c r="F34" s="270"/>
      <c r="G34" s="270"/>
      <c r="H34" s="265"/>
      <c r="I34" s="273"/>
      <c r="J34" s="8"/>
    </row>
    <row r="35" spans="1:10" ht="40.799999999999997">
      <c r="A35" s="274"/>
      <c r="B35" s="37" t="s">
        <v>156</v>
      </c>
      <c r="C35" s="14" t="s">
        <v>158</v>
      </c>
      <c r="D35" s="141">
        <v>1</v>
      </c>
      <c r="E35" s="8"/>
      <c r="F35" s="99">
        <f>D35*E35</f>
        <v>0</v>
      </c>
      <c r="G35" s="140"/>
      <c r="H35" s="265"/>
      <c r="I35" s="273"/>
      <c r="J35" s="8"/>
    </row>
    <row r="36" spans="1:10">
      <c r="A36" s="264" t="s">
        <v>76</v>
      </c>
      <c r="B36" s="110" t="s">
        <v>80</v>
      </c>
      <c r="C36" s="138" t="s">
        <v>475</v>
      </c>
      <c r="D36" s="15">
        <v>2</v>
      </c>
      <c r="E36" s="142"/>
      <c r="F36" s="99">
        <f>E36*D36</f>
        <v>0</v>
      </c>
      <c r="G36" s="142"/>
      <c r="H36" s="265" t="s">
        <v>39</v>
      </c>
      <c r="I36" s="266">
        <f>F36</f>
        <v>0</v>
      </c>
      <c r="J36" s="15"/>
    </row>
    <row r="37" spans="1:10" ht="31.5" customHeight="1">
      <c r="A37" s="264"/>
      <c r="B37" s="91" t="s">
        <v>148</v>
      </c>
      <c r="C37" s="270" t="s">
        <v>568</v>
      </c>
      <c r="D37" s="270"/>
      <c r="E37" s="270"/>
      <c r="F37" s="270"/>
      <c r="G37" s="270"/>
      <c r="H37" s="265"/>
      <c r="I37" s="266"/>
      <c r="J37" s="15"/>
    </row>
    <row r="38" spans="1:10" ht="40.799999999999997">
      <c r="A38" s="264"/>
      <c r="B38" s="37" t="s">
        <v>149</v>
      </c>
      <c r="C38" s="14" t="s">
        <v>158</v>
      </c>
      <c r="D38" s="15">
        <v>1</v>
      </c>
      <c r="E38" s="142"/>
      <c r="F38" s="99">
        <f>E38*D38</f>
        <v>0</v>
      </c>
      <c r="G38" s="142"/>
      <c r="H38" s="265"/>
      <c r="I38" s="266"/>
      <c r="J38" s="15"/>
    </row>
    <row r="39" spans="1:10">
      <c r="A39" s="264" t="s">
        <v>77</v>
      </c>
      <c r="B39" s="110" t="s">
        <v>151</v>
      </c>
      <c r="C39" s="138" t="s">
        <v>507</v>
      </c>
      <c r="D39" s="15">
        <v>2</v>
      </c>
      <c r="E39" s="142"/>
      <c r="F39" s="99">
        <f>E39*D39</f>
        <v>0</v>
      </c>
      <c r="G39" s="142"/>
      <c r="H39" s="265" t="s">
        <v>39</v>
      </c>
      <c r="I39" s="266">
        <f>F39+SUM(F41:F44)</f>
        <v>0</v>
      </c>
      <c r="J39" s="15"/>
    </row>
    <row r="40" spans="1:10" ht="32.25" customHeight="1">
      <c r="A40" s="264"/>
      <c r="B40" s="91" t="s">
        <v>508</v>
      </c>
      <c r="C40" s="270" t="s">
        <v>568</v>
      </c>
      <c r="D40" s="270"/>
      <c r="E40" s="270"/>
      <c r="F40" s="270"/>
      <c r="G40" s="270"/>
      <c r="H40" s="265"/>
      <c r="I40" s="266"/>
      <c r="J40" s="15"/>
    </row>
    <row r="41" spans="1:10">
      <c r="A41" s="264"/>
      <c r="B41" s="37" t="s">
        <v>504</v>
      </c>
      <c r="C41" s="14" t="s">
        <v>255</v>
      </c>
      <c r="D41" s="15">
        <v>1</v>
      </c>
      <c r="E41" s="15"/>
      <c r="F41" s="143">
        <f>E41*D41</f>
        <v>0</v>
      </c>
      <c r="G41" s="15"/>
      <c r="H41" s="265"/>
      <c r="I41" s="266"/>
      <c r="J41" s="15"/>
    </row>
    <row r="42" spans="1:10">
      <c r="A42" s="264"/>
      <c r="B42" s="37" t="s">
        <v>505</v>
      </c>
      <c r="C42" s="14" t="s">
        <v>236</v>
      </c>
      <c r="D42" s="15">
        <v>1</v>
      </c>
      <c r="E42" s="15"/>
      <c r="F42" s="143">
        <f t="shared" ref="F42:F44" si="3">E42*D42</f>
        <v>0</v>
      </c>
      <c r="G42" s="15"/>
      <c r="H42" s="265"/>
      <c r="I42" s="266"/>
      <c r="J42" s="15"/>
    </row>
    <row r="43" spans="1:10">
      <c r="A43" s="264"/>
      <c r="B43" s="37" t="s">
        <v>506</v>
      </c>
      <c r="C43" s="14" t="s">
        <v>657</v>
      </c>
      <c r="D43" s="15">
        <v>1</v>
      </c>
      <c r="E43" s="15"/>
      <c r="F43" s="143">
        <f t="shared" si="3"/>
        <v>0</v>
      </c>
      <c r="G43" s="15"/>
      <c r="H43" s="265"/>
      <c r="I43" s="266"/>
      <c r="J43" s="15"/>
    </row>
    <row r="44" spans="1:10">
      <c r="A44" s="264"/>
      <c r="B44" s="37" t="s">
        <v>683</v>
      </c>
      <c r="C44" s="14" t="s">
        <v>658</v>
      </c>
      <c r="D44" s="15">
        <v>1</v>
      </c>
      <c r="E44" s="15"/>
      <c r="F44" s="143">
        <f t="shared" si="3"/>
        <v>0</v>
      </c>
      <c r="G44" s="15"/>
      <c r="H44" s="265"/>
      <c r="I44" s="266"/>
      <c r="J44" s="15"/>
    </row>
    <row r="45" spans="1:10" ht="40.799999999999997">
      <c r="A45" s="264"/>
      <c r="B45" s="37" t="s">
        <v>509</v>
      </c>
      <c r="C45" s="14" t="s">
        <v>158</v>
      </c>
      <c r="D45" s="15">
        <v>1</v>
      </c>
      <c r="E45" s="142"/>
      <c r="F45" s="99">
        <f>E45*D45</f>
        <v>0</v>
      </c>
      <c r="G45" s="142"/>
      <c r="H45" s="265"/>
      <c r="I45" s="266"/>
      <c r="J45" s="15"/>
    </row>
    <row r="46" spans="1:10">
      <c r="A46" s="264" t="s">
        <v>78</v>
      </c>
      <c r="B46" s="110" t="s">
        <v>152</v>
      </c>
      <c r="C46" s="138" t="s">
        <v>718</v>
      </c>
      <c r="D46" s="15">
        <v>1</v>
      </c>
      <c r="E46" s="142"/>
      <c r="F46" s="99">
        <f>D46*E46</f>
        <v>0</v>
      </c>
      <c r="G46" s="142"/>
      <c r="H46" s="265" t="s">
        <v>39</v>
      </c>
      <c r="I46" s="266">
        <f>F46+SUM(F48:F49)</f>
        <v>0</v>
      </c>
      <c r="J46" s="15"/>
    </row>
    <row r="47" spans="1:10" ht="33" customHeight="1">
      <c r="A47" s="264"/>
      <c r="B47" s="91" t="s">
        <v>162</v>
      </c>
      <c r="C47" s="267" t="s">
        <v>680</v>
      </c>
      <c r="D47" s="268"/>
      <c r="E47" s="268"/>
      <c r="F47" s="268"/>
      <c r="G47" s="269"/>
      <c r="H47" s="265"/>
      <c r="I47" s="266"/>
      <c r="J47" s="15"/>
    </row>
    <row r="48" spans="1:10">
      <c r="A48" s="264"/>
      <c r="B48" s="37" t="s">
        <v>517</v>
      </c>
      <c r="C48" s="14" t="s">
        <v>269</v>
      </c>
      <c r="D48" s="15">
        <v>1</v>
      </c>
      <c r="E48" s="8"/>
      <c r="F48" s="113">
        <f>E48*D48</f>
        <v>0</v>
      </c>
      <c r="G48" s="8"/>
      <c r="H48" s="265"/>
      <c r="I48" s="266"/>
      <c r="J48" s="8"/>
    </row>
    <row r="49" spans="1:10">
      <c r="A49" s="264"/>
      <c r="B49" s="37" t="s">
        <v>518</v>
      </c>
      <c r="C49" s="14" t="s">
        <v>270</v>
      </c>
      <c r="D49" s="15">
        <v>1</v>
      </c>
      <c r="E49" s="8"/>
      <c r="F49" s="113">
        <f t="shared" ref="F49:F50" si="4">E49*D49</f>
        <v>0</v>
      </c>
      <c r="G49" s="8"/>
      <c r="H49" s="265"/>
      <c r="I49" s="266"/>
      <c r="J49" s="8"/>
    </row>
    <row r="50" spans="1:10" ht="40.799999999999997">
      <c r="A50" s="264"/>
      <c r="B50" s="37" t="s">
        <v>519</v>
      </c>
      <c r="C50" s="14" t="s">
        <v>578</v>
      </c>
      <c r="D50" s="15">
        <v>1</v>
      </c>
      <c r="E50" s="8"/>
      <c r="F50" s="113">
        <f t="shared" si="4"/>
        <v>0</v>
      </c>
      <c r="G50" s="8"/>
      <c r="H50" s="265"/>
      <c r="I50" s="266"/>
      <c r="J50" s="8"/>
    </row>
    <row r="51" spans="1:10">
      <c r="A51" s="264" t="s">
        <v>530</v>
      </c>
      <c r="B51" s="110" t="s">
        <v>167</v>
      </c>
      <c r="C51" s="138" t="s">
        <v>719</v>
      </c>
      <c r="D51" s="15">
        <v>5</v>
      </c>
      <c r="E51" s="142"/>
      <c r="F51" s="99">
        <f>D51*E51</f>
        <v>0</v>
      </c>
      <c r="G51" s="142"/>
      <c r="H51" s="265" t="s">
        <v>39</v>
      </c>
      <c r="I51" s="266">
        <f>F51+SUM(F53:F54)</f>
        <v>0</v>
      </c>
      <c r="J51" s="15"/>
    </row>
    <row r="52" spans="1:10" ht="39" customHeight="1">
      <c r="A52" s="264"/>
      <c r="B52" s="91" t="s">
        <v>725</v>
      </c>
      <c r="C52" s="267" t="s">
        <v>680</v>
      </c>
      <c r="D52" s="268"/>
      <c r="E52" s="268"/>
      <c r="F52" s="268"/>
      <c r="G52" s="269"/>
      <c r="H52" s="265"/>
      <c r="I52" s="266"/>
      <c r="J52" s="15"/>
    </row>
    <row r="53" spans="1:10">
      <c r="A53" s="264"/>
      <c r="B53" s="37" t="s">
        <v>711</v>
      </c>
      <c r="C53" s="14" t="s">
        <v>715</v>
      </c>
      <c r="D53" s="15">
        <v>5</v>
      </c>
      <c r="E53" s="8"/>
      <c r="F53" s="113">
        <f>E53*D53</f>
        <v>0</v>
      </c>
      <c r="G53" s="8"/>
      <c r="H53" s="265"/>
      <c r="I53" s="266"/>
      <c r="J53" s="8"/>
    </row>
    <row r="54" spans="1:10">
      <c r="A54" s="264"/>
      <c r="B54" s="37" t="s">
        <v>712</v>
      </c>
      <c r="C54" s="14" t="s">
        <v>714</v>
      </c>
      <c r="D54" s="15">
        <v>5</v>
      </c>
      <c r="E54" s="8"/>
      <c r="F54" s="113">
        <f t="shared" ref="F54:F55" si="5">E54*D54</f>
        <v>0</v>
      </c>
      <c r="G54" s="8"/>
      <c r="H54" s="265"/>
      <c r="I54" s="266"/>
      <c r="J54" s="8"/>
    </row>
    <row r="55" spans="1:10" ht="40.799999999999997">
      <c r="A55" s="264"/>
      <c r="B55" s="37" t="s">
        <v>713</v>
      </c>
      <c r="C55" s="14" t="s">
        <v>578</v>
      </c>
      <c r="D55" s="15">
        <v>1</v>
      </c>
      <c r="E55" s="8"/>
      <c r="F55" s="113">
        <f t="shared" si="5"/>
        <v>0</v>
      </c>
      <c r="G55" s="8"/>
      <c r="H55" s="265"/>
      <c r="I55" s="266"/>
      <c r="J55" s="8"/>
    </row>
    <row r="56" spans="1:10">
      <c r="A56" s="15" t="s">
        <v>531</v>
      </c>
      <c r="B56" s="110" t="s">
        <v>168</v>
      </c>
      <c r="C56" s="138" t="s">
        <v>165</v>
      </c>
      <c r="D56" s="15">
        <v>3</v>
      </c>
      <c r="E56" s="142"/>
      <c r="F56" s="99">
        <f>E56*D56</f>
        <v>0</v>
      </c>
      <c r="G56" s="142"/>
      <c r="H56" s="131" t="s">
        <v>39</v>
      </c>
      <c r="I56" s="143">
        <f>F56</f>
        <v>0</v>
      </c>
      <c r="J56" s="15"/>
    </row>
    <row r="57" spans="1:10">
      <c r="A57" s="15" t="s">
        <v>724</v>
      </c>
      <c r="B57" s="110" t="s">
        <v>720</v>
      </c>
      <c r="C57" s="138" t="s">
        <v>541</v>
      </c>
      <c r="D57" s="15">
        <v>28</v>
      </c>
      <c r="E57" s="142"/>
      <c r="F57" s="99">
        <f>E57*D57</f>
        <v>0</v>
      </c>
      <c r="G57" s="142"/>
      <c r="H57" s="131" t="s">
        <v>39</v>
      </c>
      <c r="I57" s="143">
        <f>F57</f>
        <v>0</v>
      </c>
      <c r="J57" s="15"/>
    </row>
  </sheetData>
  <mergeCells count="31">
    <mergeCell ref="A1:I1"/>
    <mergeCell ref="A2:I2"/>
    <mergeCell ref="I19:I35"/>
    <mergeCell ref="A4:A11"/>
    <mergeCell ref="A12:A18"/>
    <mergeCell ref="C20:G20"/>
    <mergeCell ref="H19:H35"/>
    <mergeCell ref="A19:A35"/>
    <mergeCell ref="C5:G5"/>
    <mergeCell ref="C13:G13"/>
    <mergeCell ref="H13:H18"/>
    <mergeCell ref="I12:I18"/>
    <mergeCell ref="H5:H11"/>
    <mergeCell ref="I4:I11"/>
    <mergeCell ref="C34:G34"/>
    <mergeCell ref="A51:A55"/>
    <mergeCell ref="H51:H55"/>
    <mergeCell ref="I51:I55"/>
    <mergeCell ref="C52:G52"/>
    <mergeCell ref="A36:A38"/>
    <mergeCell ref="H36:H38"/>
    <mergeCell ref="C37:G37"/>
    <mergeCell ref="I36:I38"/>
    <mergeCell ref="C47:G47"/>
    <mergeCell ref="H46:H50"/>
    <mergeCell ref="I46:I50"/>
    <mergeCell ref="A46:A50"/>
    <mergeCell ref="A39:A45"/>
    <mergeCell ref="H39:H45"/>
    <mergeCell ref="I39:I45"/>
    <mergeCell ref="C40:G40"/>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Saturs</vt:lpstr>
      <vt:lpstr>Obl.pras.</vt:lpstr>
      <vt:lpstr>1</vt:lpstr>
      <vt:lpstr>2</vt:lpstr>
      <vt:lpstr>Ledussk.</vt:lpstr>
      <vt:lpstr>3</vt:lpstr>
      <vt:lpstr>4</vt:lpstr>
      <vt:lpstr>5</vt:lpstr>
      <vt:lpstr>6</vt:lpstr>
      <vt:lpstr>7</vt:lpstr>
      <vt:lpstr>8</vt:lpstr>
      <vt:lpstr>9</vt:lpstr>
      <vt:lpstr>Iekārtu tehniskā apkalpošana</vt:lpstr>
      <vt:lpstr>Finanšu piedāvājums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Nellija Nulle</dc:creator>
  <cp:lastModifiedBy>Ginta Kaire-Mače</cp:lastModifiedBy>
  <dcterms:created xsi:type="dcterms:W3CDTF">2015-06-05T18:17:20Z</dcterms:created>
  <dcterms:modified xsi:type="dcterms:W3CDTF">2024-02-08T10:05:40Z</dcterms:modified>
</cp:coreProperties>
</file>